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OeVM59-61 RR67" sheetId="1" state="visible" r:id="rId2"/>
    <sheet name="EROM-F Basistafeln" sheetId="2" state="visible" r:id="rId3"/>
    <sheet name="EROM-F G AV" sheetId="3" state="visible" r:id="rId4"/>
    <sheet name="EROM-F Beispiel" sheetId="4" state="visible" r:id="rId5"/>
    <sheet name="AVOe 1996R exakt" sheetId="5" state="visible" r:id="rId6"/>
    <sheet name="AVOe 1996R Beispiel" sheetId="6" state="visible" r:id="rId7"/>
    <sheet name="AVOe 2005R" sheetId="7" state="visible" r:id="rId8"/>
    <sheet name="AVOe 2005R Beispiel" sheetId="8" state="visible" r:id="rId9"/>
    <sheet name="AVOe 2005R AV Basistafel" sheetId="9" state="visible" r:id="rId10"/>
    <sheet name="AVOe 2005R AV Verschiebung" sheetId="10" state="visible" r:id="rId11"/>
  </sheets>
  <definedNames>
    <definedName function="false" hidden="false" localSheetId="6" name="_xlnm.Print_Area" vbProcedure="false">'AVOe 2005R'!$A$1:$R$124</definedName>
    <definedName function="false" hidden="false" localSheetId="7" name="_xlnm.Print_Area" vbProcedure="false">'AVOe 2005R Beispiel'!$A$1:$V$124</definedName>
    <definedName function="false" hidden="false" localSheetId="6" name="Excel_BuiltIn_Print_Area" vbProcedure="false">#REF!!#REF!</definedName>
    <definedName function="false" hidden="false" localSheetId="6" name="_xlnm.Print_Area" vbProcedure="false">'AVOe 2005R'!$A$1:$R$124</definedName>
    <definedName function="false" hidden="false" localSheetId="6" name="_xlnm_Print_Area" vbProcedure="false">#REF!!#REF!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<sst xmlns="http://schemas.openxmlformats.org/spreadsheetml/2006/main" count="145" uniqueCount="86">
  <si>
    <t>Sterbetafel ÖV 1959/61 Männer - RR67</t>
  </si>
  <si>
    <t>age</t>
  </si>
  <si>
    <t>qx</t>
  </si>
  <si>
    <t> </t>
  </si>
  <si>
    <t>EROM/F 85 und G 1950</t>
  </si>
  <si>
    <t>Alter</t>
  </si>
  <si>
    <t>EROM 85</t>
  </si>
  <si>
    <t>EROF 85</t>
  </si>
  <si>
    <t>EROM G1950</t>
  </si>
  <si>
    <t>EROF G1950</t>
  </si>
  <si>
    <t>EROM/F G 1950 AV</t>
  </si>
  <si>
    <t>YOB</t>
  </si>
  <si>
    <t>Shift M</t>
  </si>
  <si>
    <t>Shift F</t>
  </si>
  <si>
    <t>YOB:</t>
  </si>
  <si>
    <t>AV:</t>
  </si>
  <si>
    <t>Männer</t>
  </si>
  <si>
    <t>Frauen</t>
  </si>
  <si>
    <t>AVÖ 1996R Generationentafeln</t>
  </si>
  <si>
    <t>qx1991</t>
  </si>
  <si>
    <t>trendM long</t>
  </si>
  <si>
    <t>trendM short</t>
  </si>
  <si>
    <t>factorMG</t>
  </si>
  <si>
    <t>factorM</t>
  </si>
  <si>
    <t>qy1991</t>
  </si>
  <si>
    <t>trendF long</t>
  </si>
  <si>
    <t>trendF short</t>
  </si>
  <si>
    <t>factorFG</t>
  </si>
  <si>
    <t>factorF</t>
  </si>
  <si>
    <t>Zins:</t>
  </si>
  <si>
    <t>Basistafel</t>
  </si>
  <si>
    <t>Finale Sterblichkeiten</t>
  </si>
  <si>
    <t>sof. beginnende LR</t>
  </si>
  <si>
    <t>Basis 1991M</t>
  </si>
  <si>
    <t>Basis 1991MG</t>
  </si>
  <si>
    <t>Basis 1991F</t>
  </si>
  <si>
    <t>Basis 1991FG</t>
  </si>
  <si>
    <t>Jahr</t>
  </si>
  <si>
    <t>G(Jahr)</t>
  </si>
  <si>
    <t>Männer Gruppe</t>
  </si>
  <si>
    <t>Frauen Gruppe</t>
  </si>
  <si>
    <t>Rententafel AVÖ 2005R</t>
  </si>
  <si>
    <t>Rententafel AVÖ 2005R, 2. Ordnung</t>
  </si>
  <si>
    <t>Rententafel AVÖ 2005R Unisex</t>
  </si>
  <si>
    <t>qx2001</t>
  </si>
  <si>
    <t>qx2001G</t>
  </si>
  <si>
    <t>trendM</t>
  </si>
  <si>
    <t>qy2001</t>
  </si>
  <si>
    <t>qy2001G</t>
  </si>
  <si>
    <t>trendF</t>
  </si>
  <si>
    <t>qx2001.2Ord</t>
  </si>
  <si>
    <t>qx2001G.2Ord</t>
  </si>
  <si>
    <t>trendM.2Ord</t>
  </si>
  <si>
    <t>qy2001.2Ord</t>
  </si>
  <si>
    <t>qy2001G.2Ord</t>
  </si>
  <si>
    <t>trendF.2Ord</t>
  </si>
  <si>
    <t>qu2001</t>
  </si>
  <si>
    <t>qu2001G</t>
  </si>
  <si>
    <t>trendU</t>
  </si>
  <si>
    <t>Year of Birth</t>
  </si>
  <si>
    <t>Interest:</t>
  </si>
  <si>
    <t>Trend</t>
  </si>
  <si>
    <t>Probabilities of Death (1st Order)</t>
  </si>
  <si>
    <t>Life Annuity PV</t>
  </si>
  <si>
    <t>x</t>
  </si>
  <si>
    <t>Year</t>
  </si>
  <si>
    <t>G(t)</t>
  </si>
  <si>
    <t>qy</t>
  </si>
  <si>
    <t>qu</t>
  </si>
  <si>
    <t>äx</t>
  </si>
  <si>
    <t>äy</t>
  </si>
  <si>
    <t>äu</t>
  </si>
  <si>
    <t>Rententafel AVÖ 2005-R mit Altersverschiebung, Basistafel</t>
  </si>
  <si>
    <t>qx1965</t>
  </si>
  <si>
    <t>qx1965G</t>
  </si>
  <si>
    <t>qy1965</t>
  </si>
  <si>
    <t>qy1965G</t>
  </si>
  <si>
    <t>qu1972</t>
  </si>
  <si>
    <t>qu1972G</t>
  </si>
  <si>
    <t>Rententafel AVÖ 2005-R mit AV, Verschiebung</t>
  </si>
  <si>
    <t>shiftM</t>
  </si>
  <si>
    <t>shiftMG</t>
  </si>
  <si>
    <t>shiftF</t>
  </si>
  <si>
    <t>shiftFG</t>
  </si>
  <si>
    <t>shiftU</t>
  </si>
  <si>
    <t>shiftUG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</si>
</sst>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"/>
    <numFmt numFmtId="166" formatCode="0.000000"/>
    <numFmt numFmtId="167" formatCode="0.0000000"/>
    <numFmt numFmtId="168" formatCode="0.00000000"/>
    <numFmt numFmtId="169" formatCode="0.00%"/>
    <numFmt numFmtId="170" formatCode="0.0000"/>
    <numFmt numFmtId="171" formatCode="0.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DejaVu Serif"/>
      <family val="1"/>
      <charset val="1"/>
    </font>
    <font>
      <b val="true"/>
      <sz val="26"/>
      <name val="DejaVu Serif"/>
      <family val="1"/>
      <charset val="1"/>
    </font>
    <font>
      <sz val="10"/>
      <color rgb="FF1F1C1B"/>
      <name val="Arial"/>
      <family val="2"/>
    </font>
    <font>
      <sz val="10"/>
      <name val="Arial"/>
      <family val="2"/>
    </font>
    <font>
      <sz val="10"/>
      <name val="Palatino"/>
      <family val="1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6"/>
      <name val="Arial"/>
      <family val="2"/>
      <charset val="1"/>
    </font>
    <font>
      <sz val="20"/>
      <name val="Arial"/>
      <family val="2"/>
      <charset val="1"/>
    </font>
    <font>
      <sz val="18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i val="true"/>
      <sz val="12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25.2"/>
      <color rgb="FF000000"/>
      <name val="Arial"/>
      <family val="2"/>
    </font>
    <font>
      <sz val="13.5"/>
      <color rgb="FF000000"/>
      <name val="Arial"/>
      <family val="2"/>
    </font>
    <font>
      <b val="true"/>
      <sz val="20"/>
      <name val="DejaVu Serif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000000"/>
        <bgColor rgb="FF1F1C1B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CC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2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0" borderId="3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3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4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3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4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3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4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3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3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4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6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7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7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7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2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7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9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4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9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1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9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4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9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1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46280991735537"/>
          <c:y val="0.0999077556233591"/>
          <c:w val="0.92212333121424"/>
          <c:h val="0.820265379975874"/>
        </c:manualLayout>
      </c:layout>
      <c:lineChart>
        <c:grouping val="standard"/>
        <c:ser>
          <c:idx val="0"/>
          <c:order val="0"/>
          <c:tx>
            <c:strRef>
              <c:f>'EROM-F Beispiel'!$B$3</c:f>
              <c:strCache>
                <c:ptCount val="1"/>
                <c:pt idx="0">
                  <c:v>EROM 85</c:v>
                </c:pt>
              </c:strCache>
            </c:strRef>
          </c:tx>
          <c:spPr>
            <a:solidFill>
              <a:srgbClr val="004586"/>
            </a:solidFill>
            <a:ln w="37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'EROM-F Beispiel'!$A$4:$A$104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Beispiel'!$B$4:$B$104</c:f>
              <c:numCache>
                <c:formatCode>General</c:formatCode>
                <c:ptCount val="101"/>
                <c:pt idx="0">
                  <c:v>0.001555</c:v>
                </c:pt>
                <c:pt idx="1">
                  <c:v>0.000104</c:v>
                </c:pt>
                <c:pt idx="2">
                  <c:v>6.6E-005</c:v>
                </c:pt>
                <c:pt idx="3">
                  <c:v>6.4E-005</c:v>
                </c:pt>
                <c:pt idx="4">
                  <c:v>6.1E-005</c:v>
                </c:pt>
                <c:pt idx="5">
                  <c:v>5.9E-005</c:v>
                </c:pt>
                <c:pt idx="6">
                  <c:v>6.2E-005</c:v>
                </c:pt>
                <c:pt idx="7">
                  <c:v>6.7E-005</c:v>
                </c:pt>
                <c:pt idx="8">
                  <c:v>6.9E-005</c:v>
                </c:pt>
                <c:pt idx="9">
                  <c:v>5.8E-005</c:v>
                </c:pt>
                <c:pt idx="10">
                  <c:v>5.1E-005</c:v>
                </c:pt>
                <c:pt idx="11">
                  <c:v>4.7E-005</c:v>
                </c:pt>
                <c:pt idx="12">
                  <c:v>5.4E-005</c:v>
                </c:pt>
                <c:pt idx="13">
                  <c:v>7.5E-005</c:v>
                </c:pt>
                <c:pt idx="14">
                  <c:v>0.00012</c:v>
                </c:pt>
                <c:pt idx="15">
                  <c:v>0.000288</c:v>
                </c:pt>
                <c:pt idx="16">
                  <c:v>0.000707</c:v>
                </c:pt>
                <c:pt idx="17">
                  <c:v>0.001192</c:v>
                </c:pt>
                <c:pt idx="18">
                  <c:v>0.001506</c:v>
                </c:pt>
                <c:pt idx="19">
                  <c:v>0.001426</c:v>
                </c:pt>
                <c:pt idx="20">
                  <c:v>0.001201</c:v>
                </c:pt>
                <c:pt idx="21">
                  <c:v>0.001014</c:v>
                </c:pt>
                <c:pt idx="22">
                  <c:v>0.000905</c:v>
                </c:pt>
                <c:pt idx="23">
                  <c:v>0.000841</c:v>
                </c:pt>
                <c:pt idx="24">
                  <c:v>0.000804</c:v>
                </c:pt>
                <c:pt idx="25">
                  <c:v>0.000771</c:v>
                </c:pt>
                <c:pt idx="26">
                  <c:v>0.000751</c:v>
                </c:pt>
                <c:pt idx="27">
                  <c:v>0.000738</c:v>
                </c:pt>
                <c:pt idx="28">
                  <c:v>0.000727</c:v>
                </c:pt>
                <c:pt idx="29">
                  <c:v>0.00072</c:v>
                </c:pt>
                <c:pt idx="30">
                  <c:v>0.000717</c:v>
                </c:pt>
                <c:pt idx="31">
                  <c:v>0.000724</c:v>
                </c:pt>
                <c:pt idx="32">
                  <c:v>0.00074</c:v>
                </c:pt>
                <c:pt idx="33">
                  <c:v>0.000777</c:v>
                </c:pt>
                <c:pt idx="34">
                  <c:v>0.000837</c:v>
                </c:pt>
                <c:pt idx="35">
                  <c:v>0.000923</c:v>
                </c:pt>
                <c:pt idx="36">
                  <c:v>0.001035</c:v>
                </c:pt>
                <c:pt idx="37">
                  <c:v>0.001172</c:v>
                </c:pt>
                <c:pt idx="38">
                  <c:v>0.001328</c:v>
                </c:pt>
                <c:pt idx="39">
                  <c:v>0.001488</c:v>
                </c:pt>
                <c:pt idx="40">
                  <c:v>0.001664</c:v>
                </c:pt>
                <c:pt idx="41">
                  <c:v>0.001874</c:v>
                </c:pt>
                <c:pt idx="42">
                  <c:v>0.002125</c:v>
                </c:pt>
                <c:pt idx="43">
                  <c:v>0.002415</c:v>
                </c:pt>
                <c:pt idx="44">
                  <c:v>0.002722</c:v>
                </c:pt>
                <c:pt idx="45">
                  <c:v>0.00302</c:v>
                </c:pt>
                <c:pt idx="46">
                  <c:v>0.003322</c:v>
                </c:pt>
                <c:pt idx="47">
                  <c:v>0.00363</c:v>
                </c:pt>
                <c:pt idx="48">
                  <c:v>0.003954</c:v>
                </c:pt>
                <c:pt idx="49">
                  <c:v>0.004303</c:v>
                </c:pt>
                <c:pt idx="50">
                  <c:v>0.004675</c:v>
                </c:pt>
                <c:pt idx="51">
                  <c:v>0.005077</c:v>
                </c:pt>
                <c:pt idx="52">
                  <c:v>0.005513</c:v>
                </c:pt>
                <c:pt idx="53">
                  <c:v>0.005974</c:v>
                </c:pt>
                <c:pt idx="54">
                  <c:v>0.006453</c:v>
                </c:pt>
                <c:pt idx="55">
                  <c:v>0.006935</c:v>
                </c:pt>
                <c:pt idx="56">
                  <c:v>0.00751</c:v>
                </c:pt>
                <c:pt idx="57">
                  <c:v>0.008153</c:v>
                </c:pt>
                <c:pt idx="58">
                  <c:v>0.00883</c:v>
                </c:pt>
                <c:pt idx="59">
                  <c:v>0.009523</c:v>
                </c:pt>
                <c:pt idx="60">
                  <c:v>0.010214</c:v>
                </c:pt>
                <c:pt idx="61">
                  <c:v>0.010931</c:v>
                </c:pt>
                <c:pt idx="62">
                  <c:v>0.011766</c:v>
                </c:pt>
                <c:pt idx="63">
                  <c:v>0.01278</c:v>
                </c:pt>
                <c:pt idx="64">
                  <c:v>0.014024</c:v>
                </c:pt>
                <c:pt idx="65">
                  <c:v>0.015509</c:v>
                </c:pt>
                <c:pt idx="66">
                  <c:v>0.017316</c:v>
                </c:pt>
                <c:pt idx="67">
                  <c:v>0.0195</c:v>
                </c:pt>
                <c:pt idx="68">
                  <c:v>0.02226</c:v>
                </c:pt>
                <c:pt idx="69">
                  <c:v>0.024924</c:v>
                </c:pt>
                <c:pt idx="70">
                  <c:v>0.027873</c:v>
                </c:pt>
                <c:pt idx="71">
                  <c:v>0.030984</c:v>
                </c:pt>
                <c:pt idx="72">
                  <c:v>0.034618</c:v>
                </c:pt>
                <c:pt idx="73">
                  <c:v>0.039138</c:v>
                </c:pt>
                <c:pt idx="74">
                  <c:v>0.04403</c:v>
                </c:pt>
                <c:pt idx="75">
                  <c:v>0.049069</c:v>
                </c:pt>
                <c:pt idx="76">
                  <c:v>0.054402</c:v>
                </c:pt>
                <c:pt idx="77">
                  <c:v>0.060066</c:v>
                </c:pt>
                <c:pt idx="78">
                  <c:v>0.065698</c:v>
                </c:pt>
                <c:pt idx="79">
                  <c:v>0.070961</c:v>
                </c:pt>
                <c:pt idx="80">
                  <c:v>0.077578</c:v>
                </c:pt>
                <c:pt idx="81">
                  <c:v>0.08515</c:v>
                </c:pt>
                <c:pt idx="82">
                  <c:v>0.092985</c:v>
                </c:pt>
                <c:pt idx="83">
                  <c:v>0.100797</c:v>
                </c:pt>
                <c:pt idx="84">
                  <c:v>0.108483</c:v>
                </c:pt>
                <c:pt idx="85">
                  <c:v>0.116472</c:v>
                </c:pt>
                <c:pt idx="86">
                  <c:v>0.125489</c:v>
                </c:pt>
                <c:pt idx="87">
                  <c:v>0.135064</c:v>
                </c:pt>
                <c:pt idx="88">
                  <c:v>0.145196</c:v>
                </c:pt>
                <c:pt idx="89">
                  <c:v>0.155959</c:v>
                </c:pt>
                <c:pt idx="90">
                  <c:v>0.167458</c:v>
                </c:pt>
                <c:pt idx="91">
                  <c:v>0.179812</c:v>
                </c:pt>
                <c:pt idx="92">
                  <c:v>0.193049</c:v>
                </c:pt>
                <c:pt idx="93">
                  <c:v>0.207073</c:v>
                </c:pt>
                <c:pt idx="94">
                  <c:v>0.221648</c:v>
                </c:pt>
                <c:pt idx="95">
                  <c:v>0.236393</c:v>
                </c:pt>
                <c:pt idx="96">
                  <c:v>0.249382</c:v>
                </c:pt>
                <c:pt idx="97">
                  <c:v>0.261807</c:v>
                </c:pt>
                <c:pt idx="98">
                  <c:v>0.273532</c:v>
                </c:pt>
                <c:pt idx="99">
                  <c:v>0.284475</c:v>
                </c:pt>
                <c:pt idx="10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'EROM-F Beispiel'!$C$3</c:f>
              <c:strCache>
                <c:ptCount val="1"/>
                <c:pt idx="0">
                  <c:v>EROF 85</c:v>
                </c:pt>
              </c:strCache>
            </c:strRef>
          </c:tx>
          <c:spPr>
            <a:solidFill>
              <a:srgbClr val="ff420e"/>
            </a:solidFill>
            <a:ln w="37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'EROM-F Beispiel'!$A$4:$A$104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Beispiel'!$C$4:$C$104</c:f>
              <c:numCache>
                <c:formatCode>General</c:formatCode>
                <c:ptCount val="101"/>
                <c:pt idx="0">
                  <c:v>0.001161</c:v>
                </c:pt>
                <c:pt idx="1">
                  <c:v>7.6E-005</c:v>
                </c:pt>
                <c:pt idx="2">
                  <c:v>4.4E-005</c:v>
                </c:pt>
                <c:pt idx="3">
                  <c:v>4.4E-005</c:v>
                </c:pt>
                <c:pt idx="4">
                  <c:v>4.3E-005</c:v>
                </c:pt>
                <c:pt idx="5">
                  <c:v>4.6E-005</c:v>
                </c:pt>
                <c:pt idx="6">
                  <c:v>5.2E-005</c:v>
                </c:pt>
                <c:pt idx="7">
                  <c:v>5.2E-005</c:v>
                </c:pt>
                <c:pt idx="8">
                  <c:v>4.1E-005</c:v>
                </c:pt>
                <c:pt idx="9">
                  <c:v>3.5E-005</c:v>
                </c:pt>
                <c:pt idx="10">
                  <c:v>3.4E-005</c:v>
                </c:pt>
                <c:pt idx="11">
                  <c:v>3.6E-005</c:v>
                </c:pt>
                <c:pt idx="12">
                  <c:v>4E-005</c:v>
                </c:pt>
                <c:pt idx="13">
                  <c:v>4.9E-005</c:v>
                </c:pt>
                <c:pt idx="14">
                  <c:v>7.4E-005</c:v>
                </c:pt>
                <c:pt idx="15">
                  <c:v>0.000126</c:v>
                </c:pt>
                <c:pt idx="16">
                  <c:v>0.000176</c:v>
                </c:pt>
                <c:pt idx="17">
                  <c:v>0.000178</c:v>
                </c:pt>
                <c:pt idx="18">
                  <c:v>0.000163</c:v>
                </c:pt>
                <c:pt idx="19">
                  <c:v>0.000144</c:v>
                </c:pt>
                <c:pt idx="20">
                  <c:v>0.000123</c:v>
                </c:pt>
                <c:pt idx="21">
                  <c:v>0.000109</c:v>
                </c:pt>
                <c:pt idx="22">
                  <c:v>0.000103</c:v>
                </c:pt>
                <c:pt idx="23">
                  <c:v>0.000101</c:v>
                </c:pt>
                <c:pt idx="24">
                  <c:v>0.000101</c:v>
                </c:pt>
                <c:pt idx="25">
                  <c:v>9.9E-005</c:v>
                </c:pt>
                <c:pt idx="26">
                  <c:v>0.000102</c:v>
                </c:pt>
                <c:pt idx="27">
                  <c:v>0.000107</c:v>
                </c:pt>
                <c:pt idx="28">
                  <c:v>0.000116</c:v>
                </c:pt>
                <c:pt idx="29">
                  <c:v>0.000126</c:v>
                </c:pt>
                <c:pt idx="30">
                  <c:v>0.00014</c:v>
                </c:pt>
                <c:pt idx="31">
                  <c:v>0.000167</c:v>
                </c:pt>
                <c:pt idx="32">
                  <c:v>0.000212</c:v>
                </c:pt>
                <c:pt idx="33">
                  <c:v>0.000271</c:v>
                </c:pt>
                <c:pt idx="34">
                  <c:v>0.000332</c:v>
                </c:pt>
                <c:pt idx="35">
                  <c:v>0.000388</c:v>
                </c:pt>
                <c:pt idx="36">
                  <c:v>0.000429</c:v>
                </c:pt>
                <c:pt idx="37">
                  <c:v>0.000455</c:v>
                </c:pt>
                <c:pt idx="38">
                  <c:v>0.000469</c:v>
                </c:pt>
                <c:pt idx="39">
                  <c:v>0.000484</c:v>
                </c:pt>
                <c:pt idx="40">
                  <c:v>0.000513</c:v>
                </c:pt>
                <c:pt idx="41">
                  <c:v>0.000562</c:v>
                </c:pt>
                <c:pt idx="42">
                  <c:v>0.000636</c:v>
                </c:pt>
                <c:pt idx="43">
                  <c:v>0.000731</c:v>
                </c:pt>
                <c:pt idx="44">
                  <c:v>0.000843</c:v>
                </c:pt>
                <c:pt idx="45">
                  <c:v>0.000955</c:v>
                </c:pt>
                <c:pt idx="46">
                  <c:v>0.001066</c:v>
                </c:pt>
                <c:pt idx="47">
                  <c:v>0.00117</c:v>
                </c:pt>
                <c:pt idx="48">
                  <c:v>0.001276</c:v>
                </c:pt>
                <c:pt idx="49">
                  <c:v>0.001389</c:v>
                </c:pt>
                <c:pt idx="50">
                  <c:v>0.001517</c:v>
                </c:pt>
                <c:pt idx="51">
                  <c:v>0.001662</c:v>
                </c:pt>
                <c:pt idx="52">
                  <c:v>0.001823</c:v>
                </c:pt>
                <c:pt idx="53">
                  <c:v>0.002017</c:v>
                </c:pt>
                <c:pt idx="54">
                  <c:v>0.002227</c:v>
                </c:pt>
                <c:pt idx="55">
                  <c:v>0.00245</c:v>
                </c:pt>
                <c:pt idx="56">
                  <c:v>0.002733</c:v>
                </c:pt>
                <c:pt idx="57">
                  <c:v>0.003025</c:v>
                </c:pt>
                <c:pt idx="58">
                  <c:v>0.003319</c:v>
                </c:pt>
                <c:pt idx="59">
                  <c:v>0.00363</c:v>
                </c:pt>
                <c:pt idx="60">
                  <c:v>0.003952</c:v>
                </c:pt>
                <c:pt idx="61">
                  <c:v>0.004296</c:v>
                </c:pt>
                <c:pt idx="62">
                  <c:v>0.004669</c:v>
                </c:pt>
                <c:pt idx="63">
                  <c:v>0.005045</c:v>
                </c:pt>
                <c:pt idx="64">
                  <c:v>0.005436</c:v>
                </c:pt>
                <c:pt idx="65">
                  <c:v>0.005885</c:v>
                </c:pt>
                <c:pt idx="66">
                  <c:v>0.006454</c:v>
                </c:pt>
                <c:pt idx="67">
                  <c:v>0.007056</c:v>
                </c:pt>
                <c:pt idx="68">
                  <c:v>0.008007</c:v>
                </c:pt>
                <c:pt idx="69">
                  <c:v>0.009034</c:v>
                </c:pt>
                <c:pt idx="70">
                  <c:v>0.010291</c:v>
                </c:pt>
                <c:pt idx="71">
                  <c:v>0.012087</c:v>
                </c:pt>
                <c:pt idx="72">
                  <c:v>0.014084</c:v>
                </c:pt>
                <c:pt idx="73">
                  <c:v>0.016299</c:v>
                </c:pt>
                <c:pt idx="74">
                  <c:v>0.01895</c:v>
                </c:pt>
                <c:pt idx="75">
                  <c:v>0.021999</c:v>
                </c:pt>
                <c:pt idx="76">
                  <c:v>0.025426</c:v>
                </c:pt>
                <c:pt idx="77">
                  <c:v>0.029369</c:v>
                </c:pt>
                <c:pt idx="78">
                  <c:v>0.033989</c:v>
                </c:pt>
                <c:pt idx="79">
                  <c:v>0.039334</c:v>
                </c:pt>
                <c:pt idx="80">
                  <c:v>0.045567</c:v>
                </c:pt>
                <c:pt idx="81">
                  <c:v>0.052855</c:v>
                </c:pt>
                <c:pt idx="82">
                  <c:v>0.061274</c:v>
                </c:pt>
                <c:pt idx="83">
                  <c:v>0.070806</c:v>
                </c:pt>
                <c:pt idx="84">
                  <c:v>0.081295</c:v>
                </c:pt>
                <c:pt idx="85">
                  <c:v>0.092534</c:v>
                </c:pt>
                <c:pt idx="86">
                  <c:v>0.103852</c:v>
                </c:pt>
                <c:pt idx="87">
                  <c:v>0.115687</c:v>
                </c:pt>
                <c:pt idx="88">
                  <c:v>0.128148</c:v>
                </c:pt>
                <c:pt idx="89">
                  <c:v>0.141245</c:v>
                </c:pt>
                <c:pt idx="90">
                  <c:v>0.154955</c:v>
                </c:pt>
                <c:pt idx="91">
                  <c:v>0.169251</c:v>
                </c:pt>
                <c:pt idx="92">
                  <c:v>0.183961</c:v>
                </c:pt>
                <c:pt idx="93">
                  <c:v>0.198844</c:v>
                </c:pt>
                <c:pt idx="94">
                  <c:v>0.213664</c:v>
                </c:pt>
                <c:pt idx="95">
                  <c:v>0.228073</c:v>
                </c:pt>
                <c:pt idx="96">
                  <c:v>0.243347</c:v>
                </c:pt>
                <c:pt idx="97">
                  <c:v>0.257983</c:v>
                </c:pt>
                <c:pt idx="98">
                  <c:v>0.271884</c:v>
                </c:pt>
                <c:pt idx="99">
                  <c:v>0.284874</c:v>
                </c:pt>
                <c:pt idx="10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'EROM-F Beispiel'!$D$3</c:f>
              <c:strCache>
                <c:ptCount val="1"/>
                <c:pt idx="0">
                  <c:v>EROM G1950</c:v>
                </c:pt>
              </c:strCache>
            </c:strRef>
          </c:tx>
          <c:spPr>
            <a:solidFill>
              <a:srgbClr val="ffd320"/>
            </a:solidFill>
            <a:ln w="37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'EROM-F Beispiel'!$A$4:$A$104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Beispiel'!$D$4:$D$104</c:f>
              <c:numCache>
                <c:formatCode>General</c:formatCode>
                <c:ptCount val="101"/>
                <c:pt idx="0">
                  <c:v>0.056385</c:v>
                </c:pt>
                <c:pt idx="1">
                  <c:v>0.003974</c:v>
                </c:pt>
                <c:pt idx="2">
                  <c:v>0.001922</c:v>
                </c:pt>
                <c:pt idx="3">
                  <c:v>0.001448</c:v>
                </c:pt>
                <c:pt idx="4">
                  <c:v>0.001102</c:v>
                </c:pt>
                <c:pt idx="5">
                  <c:v>0.000855</c:v>
                </c:pt>
                <c:pt idx="6">
                  <c:v>0.000683</c:v>
                </c:pt>
                <c:pt idx="7">
                  <c:v>0.000568</c:v>
                </c:pt>
                <c:pt idx="8">
                  <c:v>0.000489</c:v>
                </c:pt>
                <c:pt idx="9">
                  <c:v>0.000445</c:v>
                </c:pt>
                <c:pt idx="10">
                  <c:v>0.000417</c:v>
                </c:pt>
                <c:pt idx="11">
                  <c:v>0.000402</c:v>
                </c:pt>
                <c:pt idx="12">
                  <c:v>0.000414</c:v>
                </c:pt>
                <c:pt idx="13">
                  <c:v>0.000457</c:v>
                </c:pt>
                <c:pt idx="14">
                  <c:v>0.000533</c:v>
                </c:pt>
                <c:pt idx="15">
                  <c:v>0.0007</c:v>
                </c:pt>
                <c:pt idx="16">
                  <c:v>0.000959</c:v>
                </c:pt>
                <c:pt idx="17">
                  <c:v>0.001226</c:v>
                </c:pt>
                <c:pt idx="18">
                  <c:v>0.001445</c:v>
                </c:pt>
                <c:pt idx="19">
                  <c:v>0.001544</c:v>
                </c:pt>
                <c:pt idx="20">
                  <c:v>0.001546</c:v>
                </c:pt>
                <c:pt idx="21">
                  <c:v>0.001493</c:v>
                </c:pt>
                <c:pt idx="22">
                  <c:v>0.001429</c:v>
                </c:pt>
                <c:pt idx="23">
                  <c:v>0.00137</c:v>
                </c:pt>
                <c:pt idx="24">
                  <c:v>0.00132</c:v>
                </c:pt>
                <c:pt idx="25">
                  <c:v>0.001286</c:v>
                </c:pt>
                <c:pt idx="26">
                  <c:v>0.00127</c:v>
                </c:pt>
                <c:pt idx="27">
                  <c:v>0.00126</c:v>
                </c:pt>
                <c:pt idx="28">
                  <c:v>0.00125</c:v>
                </c:pt>
                <c:pt idx="29">
                  <c:v>0.001243</c:v>
                </c:pt>
                <c:pt idx="30">
                  <c:v>0.001242</c:v>
                </c:pt>
                <c:pt idx="31">
                  <c:v>0.001244</c:v>
                </c:pt>
                <c:pt idx="32">
                  <c:v>0.001254</c:v>
                </c:pt>
                <c:pt idx="33">
                  <c:v>0.001282</c:v>
                </c:pt>
                <c:pt idx="34">
                  <c:v>0.001333</c:v>
                </c:pt>
                <c:pt idx="35">
                  <c:v>0.001414</c:v>
                </c:pt>
                <c:pt idx="36">
                  <c:v>0.001522</c:v>
                </c:pt>
                <c:pt idx="37">
                  <c:v>0.001653</c:v>
                </c:pt>
                <c:pt idx="38">
                  <c:v>0.001802</c:v>
                </c:pt>
                <c:pt idx="39">
                  <c:v>0.00196</c:v>
                </c:pt>
                <c:pt idx="40">
                  <c:v>0.00214</c:v>
                </c:pt>
                <c:pt idx="41">
                  <c:v>0.002347</c:v>
                </c:pt>
                <c:pt idx="42">
                  <c:v>0.002586</c:v>
                </c:pt>
                <c:pt idx="43">
                  <c:v>0.002862</c:v>
                </c:pt>
                <c:pt idx="44">
                  <c:v>0.003163</c:v>
                </c:pt>
                <c:pt idx="45">
                  <c:v>0.00348</c:v>
                </c:pt>
                <c:pt idx="46">
                  <c:v>0.003817</c:v>
                </c:pt>
                <c:pt idx="47">
                  <c:v>0.004172</c:v>
                </c:pt>
                <c:pt idx="48">
                  <c:v>0.004546</c:v>
                </c:pt>
                <c:pt idx="49">
                  <c:v>0.004943</c:v>
                </c:pt>
                <c:pt idx="50">
                  <c:v>0.00536</c:v>
                </c:pt>
                <c:pt idx="51">
                  <c:v>0.005802</c:v>
                </c:pt>
                <c:pt idx="52">
                  <c:v>0.006271</c:v>
                </c:pt>
                <c:pt idx="53">
                  <c:v>0.006861</c:v>
                </c:pt>
                <c:pt idx="54">
                  <c:v>0.007266</c:v>
                </c:pt>
                <c:pt idx="55">
                  <c:v>0.007774</c:v>
                </c:pt>
                <c:pt idx="56">
                  <c:v>0.008357</c:v>
                </c:pt>
                <c:pt idx="57">
                  <c:v>0.008995</c:v>
                </c:pt>
                <c:pt idx="58">
                  <c:v>0.009664</c:v>
                </c:pt>
                <c:pt idx="59">
                  <c:v>0.010349</c:v>
                </c:pt>
                <c:pt idx="60">
                  <c:v>0.011035</c:v>
                </c:pt>
                <c:pt idx="61">
                  <c:v>0.01174</c:v>
                </c:pt>
                <c:pt idx="62">
                  <c:v>0.012548</c:v>
                </c:pt>
                <c:pt idx="63">
                  <c:v>0.013518</c:v>
                </c:pt>
                <c:pt idx="64">
                  <c:v>0.014703</c:v>
                </c:pt>
                <c:pt idx="65">
                  <c:v>0.016114</c:v>
                </c:pt>
                <c:pt idx="66">
                  <c:v>0.017827</c:v>
                </c:pt>
                <c:pt idx="67">
                  <c:v>0.019899</c:v>
                </c:pt>
                <c:pt idx="68">
                  <c:v>0.02253</c:v>
                </c:pt>
                <c:pt idx="69">
                  <c:v>0.025065</c:v>
                </c:pt>
                <c:pt idx="70">
                  <c:v>0.027873</c:v>
                </c:pt>
                <c:pt idx="71">
                  <c:v>0.030828</c:v>
                </c:pt>
                <c:pt idx="72">
                  <c:v>0.034296</c:v>
                </c:pt>
                <c:pt idx="73">
                  <c:v>0.038646</c:v>
                </c:pt>
                <c:pt idx="74">
                  <c:v>0.043369</c:v>
                </c:pt>
                <c:pt idx="75">
                  <c:v>0.048214</c:v>
                </c:pt>
                <c:pt idx="76">
                  <c:v>0.053334</c:v>
                </c:pt>
                <c:pt idx="77">
                  <c:v>0.058767</c:v>
                </c:pt>
                <c:pt idx="78">
                  <c:v>0.064104</c:v>
                </c:pt>
                <c:pt idx="79">
                  <c:v>0.068857</c:v>
                </c:pt>
                <c:pt idx="80">
                  <c:v>0.075003</c:v>
                </c:pt>
                <c:pt idx="81">
                  <c:v>0.082123</c:v>
                </c:pt>
                <c:pt idx="82">
                  <c:v>0.089452</c:v>
                </c:pt>
                <c:pt idx="83">
                  <c:v>0.096662</c:v>
                </c:pt>
                <c:pt idx="84">
                  <c:v>0.103614</c:v>
                </c:pt>
                <c:pt idx="85">
                  <c:v>0.110674</c:v>
                </c:pt>
                <c:pt idx="86">
                  <c:v>0.118831</c:v>
                </c:pt>
                <c:pt idx="87">
                  <c:v>0.127367</c:v>
                </c:pt>
                <c:pt idx="88">
                  <c:v>0.136349</c:v>
                </c:pt>
                <c:pt idx="89">
                  <c:v>0.14587</c:v>
                </c:pt>
                <c:pt idx="90">
                  <c:v>0.156053</c:v>
                </c:pt>
                <c:pt idx="91">
                  <c:v>0.167005</c:v>
                </c:pt>
                <c:pt idx="92">
                  <c:v>0.178783</c:v>
                </c:pt>
                <c:pt idx="93">
                  <c:v>0.19125</c:v>
                </c:pt>
                <c:pt idx="94">
                  <c:v>0.204103</c:v>
                </c:pt>
                <c:pt idx="95">
                  <c:v>0.216848</c:v>
                </c:pt>
                <c:pt idx="96">
                  <c:v>0.227565</c:v>
                </c:pt>
                <c:pt idx="97">
                  <c:v>0.237257</c:v>
                </c:pt>
                <c:pt idx="98">
                  <c:v>0.24572</c:v>
                </c:pt>
                <c:pt idx="99">
                  <c:v>0.252829</c:v>
                </c:pt>
                <c:pt idx="10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'EROM-F Beispiel'!$E$3</c:f>
              <c:strCache>
                <c:ptCount val="1"/>
                <c:pt idx="0">
                  <c:v>EROF G1950</c:v>
                </c:pt>
              </c:strCache>
            </c:strRef>
          </c:tx>
          <c:spPr>
            <a:solidFill>
              <a:srgbClr val="579d1c"/>
            </a:solidFill>
            <a:ln w="37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'EROM-F Beispiel'!$A$4:$A$104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'EROM-F Beispiel'!$E$4:$E$104</c:f>
              <c:numCache>
                <c:formatCode>General</c:formatCode>
                <c:ptCount val="101"/>
                <c:pt idx="0">
                  <c:v>0.049623</c:v>
                </c:pt>
                <c:pt idx="1">
                  <c:v>0.003965</c:v>
                </c:pt>
                <c:pt idx="2">
                  <c:v>0.002197</c:v>
                </c:pt>
                <c:pt idx="3">
                  <c:v>0.001571</c:v>
                </c:pt>
                <c:pt idx="4">
                  <c:v>0.001123</c:v>
                </c:pt>
                <c:pt idx="5">
                  <c:v>0.000811</c:v>
                </c:pt>
                <c:pt idx="6">
                  <c:v>0.000607</c:v>
                </c:pt>
                <c:pt idx="7">
                  <c:v>0.000472</c:v>
                </c:pt>
                <c:pt idx="8">
                  <c:v>0.000388</c:v>
                </c:pt>
                <c:pt idx="9">
                  <c:v>0.000346</c:v>
                </c:pt>
                <c:pt idx="10">
                  <c:v>0.000327</c:v>
                </c:pt>
                <c:pt idx="11">
                  <c:v>0.000318</c:v>
                </c:pt>
                <c:pt idx="12">
                  <c:v>0.000329</c:v>
                </c:pt>
                <c:pt idx="13">
                  <c:v>0.000357</c:v>
                </c:pt>
                <c:pt idx="14">
                  <c:v>0.00041</c:v>
                </c:pt>
                <c:pt idx="15">
                  <c:v>0.000488</c:v>
                </c:pt>
                <c:pt idx="16">
                  <c:v>0.000561</c:v>
                </c:pt>
                <c:pt idx="17">
                  <c:v>0.000599</c:v>
                </c:pt>
                <c:pt idx="18">
                  <c:v>0.000613</c:v>
                </c:pt>
                <c:pt idx="19">
                  <c:v>0.000614</c:v>
                </c:pt>
                <c:pt idx="20">
                  <c:v>0.0006</c:v>
                </c:pt>
                <c:pt idx="21">
                  <c:v>0.00058</c:v>
                </c:pt>
                <c:pt idx="22">
                  <c:v>0.000567</c:v>
                </c:pt>
                <c:pt idx="23">
                  <c:v>0.000559</c:v>
                </c:pt>
                <c:pt idx="24">
                  <c:v>0.000548</c:v>
                </c:pt>
                <c:pt idx="25">
                  <c:v>0.000538</c:v>
                </c:pt>
                <c:pt idx="26">
                  <c:v>0.000531</c:v>
                </c:pt>
                <c:pt idx="27">
                  <c:v>0.000529</c:v>
                </c:pt>
                <c:pt idx="28">
                  <c:v>0.000533</c:v>
                </c:pt>
                <c:pt idx="29">
                  <c:v>0.000537</c:v>
                </c:pt>
                <c:pt idx="30">
                  <c:v>0.000549</c:v>
                </c:pt>
                <c:pt idx="31">
                  <c:v>0.000581</c:v>
                </c:pt>
                <c:pt idx="32">
                  <c:v>0.000634</c:v>
                </c:pt>
                <c:pt idx="33">
                  <c:v>0.0007</c:v>
                </c:pt>
                <c:pt idx="34">
                  <c:v>0.000767</c:v>
                </c:pt>
                <c:pt idx="35">
                  <c:v>0.00083</c:v>
                </c:pt>
                <c:pt idx="36">
                  <c:v>0.000883</c:v>
                </c:pt>
                <c:pt idx="37">
                  <c:v>0.000923</c:v>
                </c:pt>
                <c:pt idx="38">
                  <c:v>0.000951</c:v>
                </c:pt>
                <c:pt idx="39">
                  <c:v>0.000978</c:v>
                </c:pt>
                <c:pt idx="40">
                  <c:v>0.001019</c:v>
                </c:pt>
                <c:pt idx="41">
                  <c:v>0.001079</c:v>
                </c:pt>
                <c:pt idx="42">
                  <c:v>0.001164</c:v>
                </c:pt>
                <c:pt idx="43">
                  <c:v>0.00127</c:v>
                </c:pt>
                <c:pt idx="44">
                  <c:v>0.001395</c:v>
                </c:pt>
                <c:pt idx="45">
                  <c:v>0.001522</c:v>
                </c:pt>
                <c:pt idx="46">
                  <c:v>0.00165</c:v>
                </c:pt>
                <c:pt idx="47">
                  <c:v>0.001773</c:v>
                </c:pt>
                <c:pt idx="48">
                  <c:v>0.001897</c:v>
                </c:pt>
                <c:pt idx="49">
                  <c:v>0.002027</c:v>
                </c:pt>
                <c:pt idx="50">
                  <c:v>0.002168</c:v>
                </c:pt>
                <c:pt idx="51">
                  <c:v>0.002321</c:v>
                </c:pt>
                <c:pt idx="52">
                  <c:v>0.002492</c:v>
                </c:pt>
                <c:pt idx="53">
                  <c:v>0.002682</c:v>
                </c:pt>
                <c:pt idx="54">
                  <c:v>0.002895</c:v>
                </c:pt>
                <c:pt idx="55">
                  <c:v>0.003122</c:v>
                </c:pt>
                <c:pt idx="56">
                  <c:v>0.003407</c:v>
                </c:pt>
                <c:pt idx="57">
                  <c:v>0.003696</c:v>
                </c:pt>
                <c:pt idx="58">
                  <c:v>0.003985</c:v>
                </c:pt>
                <c:pt idx="59">
                  <c:v>0.004293</c:v>
                </c:pt>
                <c:pt idx="60">
                  <c:v>0.004612</c:v>
                </c:pt>
                <c:pt idx="61">
                  <c:v>0.004952</c:v>
                </c:pt>
                <c:pt idx="62">
                  <c:v>0.005311</c:v>
                </c:pt>
                <c:pt idx="63">
                  <c:v>0.005664</c:v>
                </c:pt>
                <c:pt idx="64">
                  <c:v>0.00602</c:v>
                </c:pt>
                <c:pt idx="65">
                  <c:v>0.006423</c:v>
                </c:pt>
                <c:pt idx="66">
                  <c:v>0.00693</c:v>
                </c:pt>
                <c:pt idx="67">
                  <c:v>0.00755</c:v>
                </c:pt>
                <c:pt idx="68">
                  <c:v>0.008296</c:v>
                </c:pt>
                <c:pt idx="69">
                  <c:v>0.009194</c:v>
                </c:pt>
                <c:pt idx="70">
                  <c:v>0.010291</c:v>
                </c:pt>
                <c:pt idx="71">
                  <c:v>0.011889</c:v>
                </c:pt>
                <c:pt idx="72">
                  <c:v>0.013646</c:v>
                </c:pt>
                <c:pt idx="73">
                  <c:v>0.015574</c:v>
                </c:pt>
                <c:pt idx="74">
                  <c:v>0.017882</c:v>
                </c:pt>
                <c:pt idx="75">
                  <c:v>0.020522</c:v>
                </c:pt>
                <c:pt idx="76">
                  <c:v>0.023466</c:v>
                </c:pt>
                <c:pt idx="77">
                  <c:v>0.026845</c:v>
                </c:pt>
                <c:pt idx="78">
                  <c:v>0.030818</c:v>
                </c:pt>
                <c:pt idx="79">
                  <c:v>0.035439</c:v>
                </c:pt>
                <c:pt idx="80">
                  <c:v>0.04088</c:v>
                </c:pt>
                <c:pt idx="81">
                  <c:v>0.047332</c:v>
                </c:pt>
                <c:pt idx="82">
                  <c:v>0.05489</c:v>
                </c:pt>
                <c:pt idx="83">
                  <c:v>0.063557</c:v>
                </c:pt>
                <c:pt idx="84">
                  <c:v>0.073208</c:v>
                </c:pt>
                <c:pt idx="85">
                  <c:v>0.083629</c:v>
                </c:pt>
                <c:pt idx="86">
                  <c:v>0.094214</c:v>
                </c:pt>
                <c:pt idx="87">
                  <c:v>0.105352</c:v>
                </c:pt>
                <c:pt idx="88">
                  <c:v>0.117174</c:v>
                </c:pt>
                <c:pt idx="89">
                  <c:v>0.129704</c:v>
                </c:pt>
                <c:pt idx="90">
                  <c:v>0.142921</c:v>
                </c:pt>
                <c:pt idx="91">
                  <c:v>0.156701</c:v>
                </c:pt>
                <c:pt idx="92">
                  <c:v>0.171138</c:v>
                </c:pt>
                <c:pt idx="93">
                  <c:v>0.185625</c:v>
                </c:pt>
                <c:pt idx="94">
                  <c:v>0.199948</c:v>
                </c:pt>
                <c:pt idx="95">
                  <c:v>0.213628</c:v>
                </c:pt>
                <c:pt idx="96">
                  <c:v>0.227733</c:v>
                </c:pt>
                <c:pt idx="97">
                  <c:v>0.240739</c:v>
                </c:pt>
                <c:pt idx="98">
                  <c:v>0.252414</c:v>
                </c:pt>
                <c:pt idx="99">
                  <c:v>0.26264</c:v>
                </c:pt>
                <c:pt idx="100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648805"/>
        <c:axId val="98437659"/>
      </c:lineChart>
      <c:catAx>
        <c:axId val="376488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1f1c1b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437659"/>
        <c:crosses val="autoZero"/>
        <c:auto val="1"/>
        <c:lblAlgn val="ctr"/>
        <c:lblOffset val="100"/>
      </c:catAx>
      <c:valAx>
        <c:axId val="98437659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1f1c1b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64880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70820089001907"/>
          <c:y val="0.160150429291137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252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252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Main Title</a:t>
            </a:r>
          </a:p>
        </c:rich>
      </c:tx>
      <c:layout>
        <c:manualLayout>
          <c:xMode val="edge"/>
          <c:yMode val="edge"/>
          <c:x val="0.42578054339568"/>
          <c:y val="0.025368103601206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249990955464708"/>
          <c:y val="0.180681213411389"/>
          <c:w val="0.849643645309504"/>
          <c:h val="0.807965229732127"/>
        </c:manualLayout>
      </c:layout>
      <c:lineChart>
        <c:grouping val="standard"/>
        <c:ser>
          <c:idx val="0"/>
          <c:order val="0"/>
          <c:tx>
            <c:strRef>
              <c:f>'AVOe 2005R AV Basistafel'!$B$3:$B$3</c:f>
              <c:strCache>
                <c:ptCount val="1"/>
                <c:pt idx="0">
                  <c:v>qx1965</c:v>
                </c:pt>
              </c:strCache>
            </c:strRef>
          </c:tx>
          <c:spPr>
            <a:solidFill>
              <a:srgbClr val="9999ff"/>
            </a:solidFill>
            <a:ln w="12600">
              <a:solidFill>
                <a:srgbClr val="9999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'AVOe 2005R AV Basistafel'!$A$4:$A$124</c:f>
              <c:strCach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strCache>
            </c:strRef>
          </c:cat>
          <c:val>
            <c:numRef>
              <c:f>'AVOe 2005R AV Basistafel'!$B$4:$B$124</c:f>
              <c:numCache>
                <c:formatCode>General</c:formatCode>
                <c:ptCount val="121"/>
                <c:pt idx="0">
                  <c:v>0.0002296</c:v>
                </c:pt>
                <c:pt idx="1">
                  <c:v>0.0002296</c:v>
                </c:pt>
                <c:pt idx="2">
                  <c:v>0.0002296</c:v>
                </c:pt>
                <c:pt idx="3">
                  <c:v>0.0002296</c:v>
                </c:pt>
                <c:pt idx="4">
                  <c:v>0.0002296</c:v>
                </c:pt>
                <c:pt idx="5">
                  <c:v>0.0002296</c:v>
                </c:pt>
                <c:pt idx="6">
                  <c:v>0.0002296</c:v>
                </c:pt>
                <c:pt idx="7">
                  <c:v>0.0002296</c:v>
                </c:pt>
                <c:pt idx="8">
                  <c:v>0.0002296</c:v>
                </c:pt>
                <c:pt idx="9">
                  <c:v>0.0002296</c:v>
                </c:pt>
                <c:pt idx="10">
                  <c:v>0.0002296</c:v>
                </c:pt>
                <c:pt idx="11">
                  <c:v>0.0002296</c:v>
                </c:pt>
                <c:pt idx="12">
                  <c:v>0.0002296</c:v>
                </c:pt>
                <c:pt idx="13">
                  <c:v>0.0002896</c:v>
                </c:pt>
                <c:pt idx="14">
                  <c:v>0.0002896</c:v>
                </c:pt>
                <c:pt idx="15">
                  <c:v>0.0005288</c:v>
                </c:pt>
                <c:pt idx="16">
                  <c:v>0.000726462211582119</c:v>
                </c:pt>
                <c:pt idx="17">
                  <c:v>0.000726462211582119</c:v>
                </c:pt>
                <c:pt idx="18">
                  <c:v>0.000726462211582119</c:v>
                </c:pt>
                <c:pt idx="19">
                  <c:v>0.000726462211582119</c:v>
                </c:pt>
                <c:pt idx="20">
                  <c:v>0.000726462211582119</c:v>
                </c:pt>
                <c:pt idx="21">
                  <c:v>0.000726462211582119</c:v>
                </c:pt>
                <c:pt idx="22">
                  <c:v>0.000726462211582119</c:v>
                </c:pt>
                <c:pt idx="23">
                  <c:v>0.000726462211582119</c:v>
                </c:pt>
                <c:pt idx="24">
                  <c:v>0.000726462211582119</c:v>
                </c:pt>
                <c:pt idx="25">
                  <c:v>0.000726462211582119</c:v>
                </c:pt>
                <c:pt idx="26">
                  <c:v>0.000726462211582119</c:v>
                </c:pt>
                <c:pt idx="27">
                  <c:v>0.000726462211582119</c:v>
                </c:pt>
                <c:pt idx="28">
                  <c:v>0.000726462211582119</c:v>
                </c:pt>
                <c:pt idx="29">
                  <c:v>0.000726462211582119</c:v>
                </c:pt>
                <c:pt idx="30">
                  <c:v>0.000726462211582119</c:v>
                </c:pt>
                <c:pt idx="31">
                  <c:v>0.000726462211582119</c:v>
                </c:pt>
                <c:pt idx="32">
                  <c:v>0.000726462211582119</c:v>
                </c:pt>
                <c:pt idx="33">
                  <c:v>0.000740878964428134</c:v>
                </c:pt>
                <c:pt idx="34">
                  <c:v>0.000740878964428134</c:v>
                </c:pt>
                <c:pt idx="35">
                  <c:v>0.000818018515959648</c:v>
                </c:pt>
                <c:pt idx="36">
                  <c:v>0.00095784</c:v>
                </c:pt>
                <c:pt idx="37">
                  <c:v>0.00102225970223768</c:v>
                </c:pt>
                <c:pt idx="38">
                  <c:v>0.00110874461992133</c:v>
                </c:pt>
                <c:pt idx="39">
                  <c:v>0.00120718451962765</c:v>
                </c:pt>
                <c:pt idx="40">
                  <c:v>0.00130974069087009</c:v>
                </c:pt>
                <c:pt idx="41">
                  <c:v>0.00138353036767532</c:v>
                </c:pt>
                <c:pt idx="42">
                  <c:v>0.00144910847420244</c:v>
                </c:pt>
                <c:pt idx="43">
                  <c:v>0.00151161353576045</c:v>
                </c:pt>
                <c:pt idx="44">
                  <c:v>0.00157911383288481</c:v>
                </c:pt>
                <c:pt idx="45">
                  <c:v>0.00165495835842235</c:v>
                </c:pt>
                <c:pt idx="46">
                  <c:v>0.00173997503674177</c:v>
                </c:pt>
                <c:pt idx="47">
                  <c:v>0.00183103845266799</c:v>
                </c:pt>
                <c:pt idx="48">
                  <c:v>0.00193089431861285</c:v>
                </c:pt>
                <c:pt idx="49">
                  <c:v>0.00204127130206383</c:v>
                </c:pt>
                <c:pt idx="50">
                  <c:v>0.00216005026390863</c:v>
                </c:pt>
                <c:pt idx="51">
                  <c:v>0.00228049907887325</c:v>
                </c:pt>
                <c:pt idx="52">
                  <c:v>0.00239354151686348</c:v>
                </c:pt>
                <c:pt idx="53">
                  <c:v>0.00249359427060887</c:v>
                </c:pt>
                <c:pt idx="54">
                  <c:v>0.00257840552532643</c:v>
                </c:pt>
                <c:pt idx="55">
                  <c:v>0.00264879191207979</c:v>
                </c:pt>
                <c:pt idx="56">
                  <c:v>0.00270865635051005</c:v>
                </c:pt>
                <c:pt idx="57">
                  <c:v>0.00276118241741935</c:v>
                </c:pt>
                <c:pt idx="58">
                  <c:v>0.00280926670845556</c:v>
                </c:pt>
                <c:pt idx="59">
                  <c:v>0.00285818778501895</c:v>
                </c:pt>
                <c:pt idx="60">
                  <c:v>0.00291609991035352</c:v>
                </c:pt>
                <c:pt idx="61">
                  <c:v>0.00307915336030133</c:v>
                </c:pt>
                <c:pt idx="62">
                  <c:v>0.00327667468060528</c:v>
                </c:pt>
                <c:pt idx="63">
                  <c:v>0.00351395291122128</c:v>
                </c:pt>
                <c:pt idx="64">
                  <c:v>0.0037906048939014</c:v>
                </c:pt>
                <c:pt idx="65">
                  <c:v>0.00410162636716396</c:v>
                </c:pt>
                <c:pt idx="66">
                  <c:v>0.00444408860608692</c:v>
                </c:pt>
                <c:pt idx="67">
                  <c:v>0.00481830971037991</c:v>
                </c:pt>
                <c:pt idx="68">
                  <c:v>0.00522673050208468</c:v>
                </c:pt>
                <c:pt idx="69">
                  <c:v>0.00567180469964595</c:v>
                </c:pt>
                <c:pt idx="70">
                  <c:v>0.00615678036733089</c:v>
                </c:pt>
                <c:pt idx="71">
                  <c:v>0.00668726707165415</c:v>
                </c:pt>
                <c:pt idx="72">
                  <c:v>0.00727097019561865</c:v>
                </c:pt>
                <c:pt idx="73">
                  <c:v>0.0079189547350917</c:v>
                </c:pt>
                <c:pt idx="74">
                  <c:v>0.00863948592401878</c:v>
                </c:pt>
                <c:pt idx="75">
                  <c:v>0.00943821709931583</c:v>
                </c:pt>
                <c:pt idx="76">
                  <c:v>0.010339958473589</c:v>
                </c:pt>
                <c:pt idx="77">
                  <c:v>0.0113606570951775</c:v>
                </c:pt>
                <c:pt idx="78">
                  <c:v>0.0125256921540403</c:v>
                </c:pt>
                <c:pt idx="79">
                  <c:v>0.0139996400540746</c:v>
                </c:pt>
                <c:pt idx="80">
                  <c:v>0.015810577326663</c:v>
                </c:pt>
                <c:pt idx="81">
                  <c:v>0.0180159390003197</c:v>
                </c:pt>
                <c:pt idx="82">
                  <c:v>0.0207135628155973</c:v>
                </c:pt>
                <c:pt idx="83">
                  <c:v>0.0237798302239478</c:v>
                </c:pt>
                <c:pt idx="84">
                  <c:v>0.0272516400855059</c:v>
                </c:pt>
                <c:pt idx="85">
                  <c:v>0.0313576751138561</c:v>
                </c:pt>
                <c:pt idx="86">
                  <c:v>0.036280161900754</c:v>
                </c:pt>
                <c:pt idx="87">
                  <c:v>0.0421422909790088</c:v>
                </c:pt>
                <c:pt idx="88">
                  <c:v>0.0491214860277442</c:v>
                </c:pt>
                <c:pt idx="89">
                  <c:v>0.0573788187995344</c:v>
                </c:pt>
                <c:pt idx="90">
                  <c:v>0.0669960239201962</c:v>
                </c:pt>
                <c:pt idx="91">
                  <c:v>0.0783330818702409</c:v>
                </c:pt>
                <c:pt idx="92">
                  <c:v>0.0912744566151589</c:v>
                </c:pt>
                <c:pt idx="93">
                  <c:v>0.10641674063696</c:v>
                </c:pt>
                <c:pt idx="94">
                  <c:v>0.124227125663682</c:v>
                </c:pt>
                <c:pt idx="95">
                  <c:v>0.145858223587889</c:v>
                </c:pt>
                <c:pt idx="96">
                  <c:v>0.171913311247107</c:v>
                </c:pt>
                <c:pt idx="97">
                  <c:v>0.202688551606967</c:v>
                </c:pt>
                <c:pt idx="98">
                  <c:v>0.235659055640459</c:v>
                </c:pt>
                <c:pt idx="99">
                  <c:v>0.27095322962168</c:v>
                </c:pt>
                <c:pt idx="100">
                  <c:v>0.309692439035814</c:v>
                </c:pt>
                <c:pt idx="101">
                  <c:v>0.342308311515234</c:v>
                </c:pt>
                <c:pt idx="102">
                  <c:v>0.375318982714355</c:v>
                </c:pt>
                <c:pt idx="103">
                  <c:v>0.408552605136779</c:v>
                </c:pt>
                <c:pt idx="104">
                  <c:v>0.441870280793703</c:v>
                </c:pt>
                <c:pt idx="105">
                  <c:v>0.475160193522032</c:v>
                </c:pt>
                <c:pt idx="106">
                  <c:v>0.508332217876499</c:v>
                </c:pt>
                <c:pt idx="107">
                  <c:v>0.541315004954284</c:v>
                </c:pt>
                <c:pt idx="108">
                  <c:v>0.574054286411982</c:v>
                </c:pt>
                <c:pt idx="109">
                  <c:v>0.606509885009865</c:v>
                </c:pt>
                <c:pt idx="110">
                  <c:v>0.638654447133795</c:v>
                </c:pt>
                <c:pt idx="111">
                  <c:v>0.670470657225838</c:v>
                </c:pt>
                <c:pt idx="112">
                  <c:v>0.701949954759074</c:v>
                </c:pt>
                <c:pt idx="113">
                  <c:v>0.735218513331306</c:v>
                </c:pt>
                <c:pt idx="114">
                  <c:v>0.763143707865196</c:v>
                </c:pt>
                <c:pt idx="115">
                  <c:v>0.78949431017507</c:v>
                </c:pt>
                <c:pt idx="116">
                  <c:v>0.814170284173847</c:v>
                </c:pt>
                <c:pt idx="117">
                  <c:v>0.837095273646509</c:v>
                </c:pt>
                <c:pt idx="118">
                  <c:v>0.858218033268204</c:v>
                </c:pt>
                <c:pt idx="119">
                  <c:v>0.877513269363418</c:v>
                </c:pt>
                <c:pt idx="120">
                  <c:v>0.894981800828624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'AVOe 2005R AV Basistafel'!$C$3:$C$3</c:f>
              <c:strCache>
                <c:ptCount val="1"/>
                <c:pt idx="0">
                  <c:v>qx1965G</c:v>
                </c:pt>
              </c:strCache>
            </c:strRef>
          </c:tx>
          <c:spPr>
            <a:solidFill>
              <a:srgbClr val="993366"/>
            </a:solidFill>
            <a:ln w="12600">
              <a:solidFill>
                <a:srgbClr val="99336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'AVOe 2005R AV Basistafel'!$A$4:$A$124</c:f>
              <c:strCach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strCache>
            </c:strRef>
          </c:cat>
          <c:val>
            <c:numRef>
              <c:f>'AVOe 2005R AV Basistafel'!$C$4:$C$124</c:f>
              <c:numCache>
                <c:formatCode>General</c:formatCode>
                <c:ptCount val="121"/>
                <c:pt idx="0">
                  <c:v>0.0002296</c:v>
                </c:pt>
                <c:pt idx="1">
                  <c:v>0.0002296</c:v>
                </c:pt>
                <c:pt idx="2">
                  <c:v>0.0002296</c:v>
                </c:pt>
                <c:pt idx="3">
                  <c:v>0.0002296</c:v>
                </c:pt>
                <c:pt idx="4">
                  <c:v>0.0002296</c:v>
                </c:pt>
                <c:pt idx="5">
                  <c:v>0.0002296</c:v>
                </c:pt>
                <c:pt idx="6">
                  <c:v>0.0002296</c:v>
                </c:pt>
                <c:pt idx="7">
                  <c:v>0.0002296</c:v>
                </c:pt>
                <c:pt idx="8">
                  <c:v>0.0002296</c:v>
                </c:pt>
                <c:pt idx="9">
                  <c:v>0.0002296</c:v>
                </c:pt>
                <c:pt idx="10">
                  <c:v>0.0002296</c:v>
                </c:pt>
                <c:pt idx="11">
                  <c:v>0.0002296</c:v>
                </c:pt>
                <c:pt idx="12">
                  <c:v>0.0002296</c:v>
                </c:pt>
                <c:pt idx="13">
                  <c:v>0.0002896</c:v>
                </c:pt>
                <c:pt idx="14">
                  <c:v>0.0002896</c:v>
                </c:pt>
                <c:pt idx="15">
                  <c:v>0.0005288</c:v>
                </c:pt>
                <c:pt idx="16">
                  <c:v>0.000726462211582119</c:v>
                </c:pt>
                <c:pt idx="17">
                  <c:v>0.000726462211582119</c:v>
                </c:pt>
                <c:pt idx="18">
                  <c:v>0.000726462211582119</c:v>
                </c:pt>
                <c:pt idx="19">
                  <c:v>0.000726462211582119</c:v>
                </c:pt>
                <c:pt idx="20">
                  <c:v>0.000726462211582119</c:v>
                </c:pt>
                <c:pt idx="21">
                  <c:v>0.000726462211582119</c:v>
                </c:pt>
                <c:pt idx="22">
                  <c:v>0.000726462211582119</c:v>
                </c:pt>
                <c:pt idx="23">
                  <c:v>0.000726462211582119</c:v>
                </c:pt>
                <c:pt idx="24">
                  <c:v>0.000726462211582119</c:v>
                </c:pt>
                <c:pt idx="25">
                  <c:v>0.000726462211582119</c:v>
                </c:pt>
                <c:pt idx="26">
                  <c:v>0.000726462211582119</c:v>
                </c:pt>
                <c:pt idx="27">
                  <c:v>0.000726462211582119</c:v>
                </c:pt>
                <c:pt idx="28">
                  <c:v>0.000726462211582119</c:v>
                </c:pt>
                <c:pt idx="29">
                  <c:v>0.000726462211582119</c:v>
                </c:pt>
                <c:pt idx="30">
                  <c:v>0.000726462211582119</c:v>
                </c:pt>
                <c:pt idx="31">
                  <c:v>0.000726462211582119</c:v>
                </c:pt>
                <c:pt idx="32">
                  <c:v>0.000726462211582119</c:v>
                </c:pt>
                <c:pt idx="33">
                  <c:v>0.000740878964428134</c:v>
                </c:pt>
                <c:pt idx="34">
                  <c:v>0.000740878964428134</c:v>
                </c:pt>
                <c:pt idx="35">
                  <c:v>0.000818018515959648</c:v>
                </c:pt>
                <c:pt idx="36">
                  <c:v>0.00095784</c:v>
                </c:pt>
                <c:pt idx="37">
                  <c:v>0.00102225970223768</c:v>
                </c:pt>
                <c:pt idx="38">
                  <c:v>0.00110874461992133</c:v>
                </c:pt>
                <c:pt idx="39">
                  <c:v>0.00120718451962765</c:v>
                </c:pt>
                <c:pt idx="40">
                  <c:v>0.00130974069087009</c:v>
                </c:pt>
                <c:pt idx="41">
                  <c:v>0.0013923370536567</c:v>
                </c:pt>
                <c:pt idx="42">
                  <c:v>0.0014679036554502</c:v>
                </c:pt>
                <c:pt idx="43">
                  <c:v>0.00154158604473125</c:v>
                </c:pt>
                <c:pt idx="44">
                  <c:v>0.0016216775480569</c:v>
                </c:pt>
                <c:pt idx="45">
                  <c:v>0.00171182977967398</c:v>
                </c:pt>
                <c:pt idx="46">
                  <c:v>0.00181318576760047</c:v>
                </c:pt>
                <c:pt idx="47">
                  <c:v>0.00192278697928701</c:v>
                </c:pt>
                <c:pt idx="48">
                  <c:v>0.00204381211502296</c:v>
                </c:pt>
                <c:pt idx="49">
                  <c:v>0.00217847400347215</c:v>
                </c:pt>
                <c:pt idx="50">
                  <c:v>0.00232493959703143</c:v>
                </c:pt>
                <c:pt idx="51">
                  <c:v>0.00247632647830812</c:v>
                </c:pt>
                <c:pt idx="52">
                  <c:v>0.00262295444180247</c:v>
                </c:pt>
                <c:pt idx="53">
                  <c:v>0.00275865335088618</c:v>
                </c:pt>
                <c:pt idx="54">
                  <c:v>0.0028807311313111</c:v>
                </c:pt>
                <c:pt idx="55">
                  <c:v>0.0029898380810171</c:v>
                </c:pt>
                <c:pt idx="56">
                  <c:v>0.00309015724494809</c:v>
                </c:pt>
                <c:pt idx="57">
                  <c:v>0.00318521223761925</c:v>
                </c:pt>
                <c:pt idx="58">
                  <c:v>0.00327834649279878</c:v>
                </c:pt>
                <c:pt idx="59">
                  <c:v>0.00337587670699569</c:v>
                </c:pt>
                <c:pt idx="60">
                  <c:v>0.00348788420650128</c:v>
                </c:pt>
                <c:pt idx="61">
                  <c:v>0.00368216946865806</c:v>
                </c:pt>
                <c:pt idx="62">
                  <c:v>0.00391601802138552</c:v>
                </c:pt>
                <c:pt idx="63">
                  <c:v>0.00419540475624426</c:v>
                </c:pt>
                <c:pt idx="64">
                  <c:v>0.00451942579989526</c:v>
                </c:pt>
                <c:pt idx="65">
                  <c:v>0.00488159153810067</c:v>
                </c:pt>
                <c:pt idx="66">
                  <c:v>0.00527784833209814</c:v>
                </c:pt>
                <c:pt idx="67">
                  <c:v>0.0057079655907622</c:v>
                </c:pt>
                <c:pt idx="68">
                  <c:v>0.00617417409762873</c:v>
                </c:pt>
                <c:pt idx="69">
                  <c:v>0.00667864962464942</c:v>
                </c:pt>
                <c:pt idx="70">
                  <c:v>0.00722443014201255</c:v>
                </c:pt>
                <c:pt idx="71">
                  <c:v>0.00781723176895179</c:v>
                </c:pt>
                <c:pt idx="72">
                  <c:v>0.00846508369101894</c:v>
                </c:pt>
                <c:pt idx="73">
                  <c:v>0.00917973557040909</c:v>
                </c:pt>
                <c:pt idx="74">
                  <c:v>0.00996945371461156</c:v>
                </c:pt>
                <c:pt idx="75">
                  <c:v>0.0108393019588634</c:v>
                </c:pt>
                <c:pt idx="76">
                  <c:v>0.0118160912264467</c:v>
                </c:pt>
                <c:pt idx="77">
                  <c:v>0.0129159689081053</c:v>
                </c:pt>
                <c:pt idx="78">
                  <c:v>0.0141653555777092</c:v>
                </c:pt>
                <c:pt idx="79">
                  <c:v>0.0157466164590136</c:v>
                </c:pt>
                <c:pt idx="80">
                  <c:v>0.0176853493416823</c:v>
                </c:pt>
                <c:pt idx="81">
                  <c:v>0.0200390642414683</c:v>
                </c:pt>
                <c:pt idx="82">
                  <c:v>0.0229085128803744</c:v>
                </c:pt>
                <c:pt idx="83">
                  <c:v>0.0261485022201018</c:v>
                </c:pt>
                <c:pt idx="84">
                  <c:v>0.029792585548024</c:v>
                </c:pt>
                <c:pt idx="85">
                  <c:v>0.0340819997506135</c:v>
                </c:pt>
                <c:pt idx="86">
                  <c:v>0.039202206947675</c:v>
                </c:pt>
                <c:pt idx="87">
                  <c:v>0.0452709666161681</c:v>
                </c:pt>
                <c:pt idx="88">
                  <c:v>0.0524613017688653</c:v>
                </c:pt>
                <c:pt idx="89">
                  <c:v>0.0609250184647744</c:v>
                </c:pt>
                <c:pt idx="90">
                  <c:v>0.0707269083071602</c:v>
                </c:pt>
                <c:pt idx="91">
                  <c:v>0.0822226792185056</c:v>
                </c:pt>
                <c:pt idx="92">
                  <c:v>0.0952641123195612</c:v>
                </c:pt>
                <c:pt idx="93">
                  <c:v>0.110445975339244</c:v>
                </c:pt>
                <c:pt idx="94">
                  <c:v>0.128216943941124</c:v>
                </c:pt>
                <c:pt idx="95">
                  <c:v>0.149720312473711</c:v>
                </c:pt>
                <c:pt idx="96">
                  <c:v>0.175514979472595</c:v>
                </c:pt>
                <c:pt idx="97">
                  <c:v>0.205837646341412</c:v>
                </c:pt>
                <c:pt idx="98">
                  <c:v>0.238072010343911</c:v>
                </c:pt>
                <c:pt idx="99">
                  <c:v>0.272324230854002</c:v>
                </c:pt>
                <c:pt idx="100">
                  <c:v>0.309692439035814</c:v>
                </c:pt>
                <c:pt idx="101">
                  <c:v>0.342308311515234</c:v>
                </c:pt>
                <c:pt idx="102">
                  <c:v>0.375318982714355</c:v>
                </c:pt>
                <c:pt idx="103">
                  <c:v>0.408552605136779</c:v>
                </c:pt>
                <c:pt idx="104">
                  <c:v>0.441870280793703</c:v>
                </c:pt>
                <c:pt idx="105">
                  <c:v>0.475160193522032</c:v>
                </c:pt>
                <c:pt idx="106">
                  <c:v>0.508332217876499</c:v>
                </c:pt>
                <c:pt idx="107">
                  <c:v>0.541315004954284</c:v>
                </c:pt>
                <c:pt idx="108">
                  <c:v>0.574054286411982</c:v>
                </c:pt>
                <c:pt idx="109">
                  <c:v>0.606509885009865</c:v>
                </c:pt>
                <c:pt idx="110">
                  <c:v>0.638654447133795</c:v>
                </c:pt>
                <c:pt idx="111">
                  <c:v>0.670470657225838</c:v>
                </c:pt>
                <c:pt idx="112">
                  <c:v>0.701949954759074</c:v>
                </c:pt>
                <c:pt idx="113">
                  <c:v>0.735218513331306</c:v>
                </c:pt>
                <c:pt idx="114">
                  <c:v>0.763143707865196</c:v>
                </c:pt>
                <c:pt idx="115">
                  <c:v>0.78949431017507</c:v>
                </c:pt>
                <c:pt idx="116">
                  <c:v>0.814170284173847</c:v>
                </c:pt>
                <c:pt idx="117">
                  <c:v>0.837095273646509</c:v>
                </c:pt>
                <c:pt idx="118">
                  <c:v>0.858218033268204</c:v>
                </c:pt>
                <c:pt idx="119">
                  <c:v>0.877513269363418</c:v>
                </c:pt>
                <c:pt idx="120">
                  <c:v>0.894981800828624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'AVOe 2005R AV Basistafel'!$D$3:$D$3</c:f>
              <c:strCache>
                <c:ptCount val="1"/>
                <c:pt idx="0">
                  <c:v>qy1965</c:v>
                </c:pt>
              </c:strCache>
            </c:strRef>
          </c:tx>
          <c:spPr>
            <a:solidFill>
              <a:srgbClr val="ffffcc"/>
            </a:solidFill>
            <a:ln w="12600">
              <a:solidFill>
                <a:srgbClr val="ffffc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'AVOe 2005R AV Basistafel'!$A$4:$A$124</c:f>
              <c:strCach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strCache>
            </c:strRef>
          </c:cat>
          <c:val>
            <c:numRef>
              <c:f>'AVOe 2005R AV Basistafel'!$D$4:$D$124</c:f>
              <c:numCache>
                <c:formatCode>General</c:formatCode>
                <c:ptCount val="121"/>
                <c:pt idx="0">
                  <c:v>0.0001496</c:v>
                </c:pt>
                <c:pt idx="1">
                  <c:v>0.0001496</c:v>
                </c:pt>
                <c:pt idx="2">
                  <c:v>0.0001496</c:v>
                </c:pt>
                <c:pt idx="3">
                  <c:v>0.0001496</c:v>
                </c:pt>
                <c:pt idx="4">
                  <c:v>0.0001496</c:v>
                </c:pt>
                <c:pt idx="5">
                  <c:v>0.0001496</c:v>
                </c:pt>
                <c:pt idx="6">
                  <c:v>0.0001496</c:v>
                </c:pt>
                <c:pt idx="7">
                  <c:v>0.0001496</c:v>
                </c:pt>
                <c:pt idx="8">
                  <c:v>0.0001496</c:v>
                </c:pt>
                <c:pt idx="9">
                  <c:v>0.0001496</c:v>
                </c:pt>
                <c:pt idx="10">
                  <c:v>0.0001496</c:v>
                </c:pt>
                <c:pt idx="11">
                  <c:v>0.0001496</c:v>
                </c:pt>
                <c:pt idx="12">
                  <c:v>0.0001496</c:v>
                </c:pt>
                <c:pt idx="13">
                  <c:v>0.0001496</c:v>
                </c:pt>
                <c:pt idx="14">
                  <c:v>0.0001496</c:v>
                </c:pt>
                <c:pt idx="15">
                  <c:v>0.000227220067119612</c:v>
                </c:pt>
                <c:pt idx="16">
                  <c:v>0.000227220067119612</c:v>
                </c:pt>
                <c:pt idx="17">
                  <c:v>0.000227220067119612</c:v>
                </c:pt>
                <c:pt idx="18">
                  <c:v>0.000227220067119612</c:v>
                </c:pt>
                <c:pt idx="19">
                  <c:v>0.000227220067119612</c:v>
                </c:pt>
                <c:pt idx="20">
                  <c:v>0.000227220067119612</c:v>
                </c:pt>
                <c:pt idx="21">
                  <c:v>0.000227220067119612</c:v>
                </c:pt>
                <c:pt idx="22">
                  <c:v>0.000227220067119612</c:v>
                </c:pt>
                <c:pt idx="23">
                  <c:v>0.000227220067119612</c:v>
                </c:pt>
                <c:pt idx="24">
                  <c:v>0.000227220067119612</c:v>
                </c:pt>
                <c:pt idx="25">
                  <c:v>0.000227220067119612</c:v>
                </c:pt>
                <c:pt idx="26">
                  <c:v>0.000278059377262853</c:v>
                </c:pt>
                <c:pt idx="27">
                  <c:v>0.000278059377262853</c:v>
                </c:pt>
                <c:pt idx="28">
                  <c:v>0.000297951582867784</c:v>
                </c:pt>
                <c:pt idx="29">
                  <c:v>0.000297951582867784</c:v>
                </c:pt>
                <c:pt idx="30">
                  <c:v>0.000297951582867784</c:v>
                </c:pt>
                <c:pt idx="31">
                  <c:v>0.000297951582867784</c:v>
                </c:pt>
                <c:pt idx="32">
                  <c:v>0.000297951582867784</c:v>
                </c:pt>
                <c:pt idx="33">
                  <c:v>0.000297951582867784</c:v>
                </c:pt>
                <c:pt idx="34">
                  <c:v>0.000377447511205473</c:v>
                </c:pt>
                <c:pt idx="35">
                  <c:v>0.000377447511205473</c:v>
                </c:pt>
                <c:pt idx="36">
                  <c:v>0.000468</c:v>
                </c:pt>
                <c:pt idx="37">
                  <c:v>0.000507206367543319</c:v>
                </c:pt>
                <c:pt idx="38">
                  <c:v>0.00055853071743678</c:v>
                </c:pt>
                <c:pt idx="39">
                  <c:v>0.000615333647153009</c:v>
                </c:pt>
                <c:pt idx="40">
                  <c:v>0.000674821406358667</c:v>
                </c:pt>
                <c:pt idx="41">
                  <c:v>0.00072180158255467</c:v>
                </c:pt>
                <c:pt idx="42">
                  <c:v>0.000764866094605615</c:v>
                </c:pt>
                <c:pt idx="43">
                  <c:v>0.000805975664679154</c:v>
                </c:pt>
                <c:pt idx="44">
                  <c:v>0.000844812598296655</c:v>
                </c:pt>
                <c:pt idx="45">
                  <c:v>0.000885929578640313</c:v>
                </c:pt>
                <c:pt idx="46">
                  <c:v>0.000935830775331543</c:v>
                </c:pt>
                <c:pt idx="47">
                  <c:v>0.000992262654738484</c:v>
                </c:pt>
                <c:pt idx="48">
                  <c:v>0.00104796071577253</c:v>
                </c:pt>
                <c:pt idx="49">
                  <c:v>0.00110090796257434</c:v>
                </c:pt>
                <c:pt idx="50">
                  <c:v>0.00115451301413556</c:v>
                </c:pt>
                <c:pt idx="51">
                  <c:v>0.00120607077723863</c:v>
                </c:pt>
                <c:pt idx="52">
                  <c:v>0.00125225867126469</c:v>
                </c:pt>
                <c:pt idx="53">
                  <c:v>0.00129011632630454</c:v>
                </c:pt>
                <c:pt idx="54">
                  <c:v>0.0013205480612334</c:v>
                </c:pt>
                <c:pt idx="55">
                  <c:v>0.00134611715235239</c:v>
                </c:pt>
                <c:pt idx="56">
                  <c:v>0.00136833874125261</c:v>
                </c:pt>
                <c:pt idx="57">
                  <c:v>0.00138592392446945</c:v>
                </c:pt>
                <c:pt idx="58">
                  <c:v>0.0014007795255518</c:v>
                </c:pt>
                <c:pt idx="59">
                  <c:v>0.00141841498831969</c:v>
                </c:pt>
                <c:pt idx="60">
                  <c:v>0.00144466657804108</c:v>
                </c:pt>
                <c:pt idx="61">
                  <c:v>0.00151628684651816</c:v>
                </c:pt>
                <c:pt idx="62">
                  <c:v>0.00160509439937958</c:v>
                </c:pt>
                <c:pt idx="63">
                  <c:v>0.00171258033429376</c:v>
                </c:pt>
                <c:pt idx="64">
                  <c:v>0.00183861752549008</c:v>
                </c:pt>
                <c:pt idx="65">
                  <c:v>0.00198225547723297</c:v>
                </c:pt>
                <c:pt idx="66">
                  <c:v>0.00215442315671951</c:v>
                </c:pt>
                <c:pt idx="67">
                  <c:v>0.00235158583313495</c:v>
                </c:pt>
                <c:pt idx="68">
                  <c:v>0.00256978162110855</c:v>
                </c:pt>
                <c:pt idx="69">
                  <c:v>0.00279995499483547</c:v>
                </c:pt>
                <c:pt idx="70">
                  <c:v>0.0030559264537566</c:v>
                </c:pt>
                <c:pt idx="71">
                  <c:v>0.00333938652849115</c:v>
                </c:pt>
                <c:pt idx="72">
                  <c:v>0.00367030420596278</c:v>
                </c:pt>
                <c:pt idx="73">
                  <c:v>0.00405487074327855</c:v>
                </c:pt>
                <c:pt idx="74">
                  <c:v>0.0045147987986846</c:v>
                </c:pt>
                <c:pt idx="75">
                  <c:v>0.00505845115060286</c:v>
                </c:pt>
                <c:pt idx="76">
                  <c:v>0.00568080222452942</c:v>
                </c:pt>
                <c:pt idx="77">
                  <c:v>0.00639092734875833</c:v>
                </c:pt>
                <c:pt idx="78">
                  <c:v>0.00719944094162203</c:v>
                </c:pt>
                <c:pt idx="79">
                  <c:v>0.00814099169162767</c:v>
                </c:pt>
                <c:pt idx="80">
                  <c:v>0.00926675463532252</c:v>
                </c:pt>
                <c:pt idx="81">
                  <c:v>0.0106268343031971</c:v>
                </c:pt>
                <c:pt idx="82">
                  <c:v>0.0122367670696674</c:v>
                </c:pt>
                <c:pt idx="83">
                  <c:v>0.0141988694965811</c:v>
                </c:pt>
                <c:pt idx="84">
                  <c:v>0.0166329288627125</c:v>
                </c:pt>
                <c:pt idx="85">
                  <c:v>0.0196204520589087</c:v>
                </c:pt>
                <c:pt idx="86">
                  <c:v>0.0233372450846175</c:v>
                </c:pt>
                <c:pt idx="87">
                  <c:v>0.0278297398328679</c:v>
                </c:pt>
                <c:pt idx="88">
                  <c:v>0.0333077010865974</c:v>
                </c:pt>
                <c:pt idx="89">
                  <c:v>0.0400840718908766</c:v>
                </c:pt>
                <c:pt idx="90">
                  <c:v>0.0483052702847684</c:v>
                </c:pt>
                <c:pt idx="91">
                  <c:v>0.0581669439637506</c:v>
                </c:pt>
                <c:pt idx="92">
                  <c:v>0.0699099773524706</c:v>
                </c:pt>
                <c:pt idx="93">
                  <c:v>0.0836117792030493</c:v>
                </c:pt>
                <c:pt idx="94">
                  <c:v>0.0992195907132705</c:v>
                </c:pt>
                <c:pt idx="95">
                  <c:v>0.11655954757205</c:v>
                </c:pt>
                <c:pt idx="96">
                  <c:v>0.136682110089391</c:v>
                </c:pt>
                <c:pt idx="97">
                  <c:v>0.160088372133784</c:v>
                </c:pt>
                <c:pt idx="98">
                  <c:v>0.186744530085899</c:v>
                </c:pt>
                <c:pt idx="99">
                  <c:v>0.216829359926513</c:v>
                </c:pt>
                <c:pt idx="100">
                  <c:v>0.250256726217892</c:v>
                </c:pt>
                <c:pt idx="101">
                  <c:v>0.279901275494194</c:v>
                </c:pt>
                <c:pt idx="102">
                  <c:v>0.310493137305417</c:v>
                </c:pt>
                <c:pt idx="103">
                  <c:v>0.341867025680887</c:v>
                </c:pt>
                <c:pt idx="104">
                  <c:v>0.373882063349965</c:v>
                </c:pt>
                <c:pt idx="105">
                  <c:v>0.406412513731586</c:v>
                </c:pt>
                <c:pt idx="106">
                  <c:v>0.439339468631641</c:v>
                </c:pt>
                <c:pt idx="107">
                  <c:v>0.472556089386715</c:v>
                </c:pt>
                <c:pt idx="108">
                  <c:v>0.505967898889983</c:v>
                </c:pt>
                <c:pt idx="109">
                  <c:v>0.539491774149643</c:v>
                </c:pt>
                <c:pt idx="110">
                  <c:v>0.573055652265397</c:v>
                </c:pt>
                <c:pt idx="111">
                  <c:v>0.60659774718284</c:v>
                </c:pt>
                <c:pt idx="112">
                  <c:v>0.640065891096664</c:v>
                </c:pt>
                <c:pt idx="113">
                  <c:v>0.678694476499815</c:v>
                </c:pt>
                <c:pt idx="114">
                  <c:v>0.71011524818806</c:v>
                </c:pt>
                <c:pt idx="115">
                  <c:v>0.740060311886552</c:v>
                </c:pt>
                <c:pt idx="116">
                  <c:v>0.768353516217932</c:v>
                </c:pt>
                <c:pt idx="117">
                  <c:v>0.794849030188403</c:v>
                </c:pt>
                <c:pt idx="118">
                  <c:v>0.819434710859731</c:v>
                </c:pt>
                <c:pt idx="119">
                  <c:v>0.842034474700047</c:v>
                </c:pt>
                <c:pt idx="120">
                  <c:v>0.862609501888704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'AVOe 2005R AV Basistafel'!$E$3:$E$3</c:f>
              <c:strCache>
                <c:ptCount val="1"/>
                <c:pt idx="0">
                  <c:v>qy1965G</c:v>
                </c:pt>
              </c:strCache>
            </c:strRef>
          </c:tx>
          <c:spPr>
            <a:solidFill>
              <a:srgbClr val="ccffff"/>
            </a:solidFill>
            <a:ln w="12600">
              <a:solidFill>
                <a:srgbClr val="ccff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'AVOe 2005R AV Basistafel'!$A$4:$A$124</c:f>
              <c:strCach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strCache>
            </c:strRef>
          </c:cat>
          <c:val>
            <c:numRef>
              <c:f>'AVOe 2005R AV Basistafel'!$E$4:$E$124</c:f>
              <c:numCache>
                <c:formatCode>General</c:formatCode>
                <c:ptCount val="121"/>
                <c:pt idx="0">
                  <c:v>0.0001496</c:v>
                </c:pt>
                <c:pt idx="1">
                  <c:v>0.0001496</c:v>
                </c:pt>
                <c:pt idx="2">
                  <c:v>0.0001496</c:v>
                </c:pt>
                <c:pt idx="3">
                  <c:v>0.0001496</c:v>
                </c:pt>
                <c:pt idx="4">
                  <c:v>0.0001496</c:v>
                </c:pt>
                <c:pt idx="5">
                  <c:v>0.0001496</c:v>
                </c:pt>
                <c:pt idx="6">
                  <c:v>0.0001496</c:v>
                </c:pt>
                <c:pt idx="7">
                  <c:v>0.0001496</c:v>
                </c:pt>
                <c:pt idx="8">
                  <c:v>0.0001496</c:v>
                </c:pt>
                <c:pt idx="9">
                  <c:v>0.0001496</c:v>
                </c:pt>
                <c:pt idx="10">
                  <c:v>0.0001496</c:v>
                </c:pt>
                <c:pt idx="11">
                  <c:v>0.0001496</c:v>
                </c:pt>
                <c:pt idx="12">
                  <c:v>0.0001496</c:v>
                </c:pt>
                <c:pt idx="13">
                  <c:v>0.0001496</c:v>
                </c:pt>
                <c:pt idx="14">
                  <c:v>0.0001496</c:v>
                </c:pt>
                <c:pt idx="15">
                  <c:v>0.000227220067119612</c:v>
                </c:pt>
                <c:pt idx="16">
                  <c:v>0.000227220067119612</c:v>
                </c:pt>
                <c:pt idx="17">
                  <c:v>0.000227220067119612</c:v>
                </c:pt>
                <c:pt idx="18">
                  <c:v>0.000227220067119612</c:v>
                </c:pt>
                <c:pt idx="19">
                  <c:v>0.000227220067119612</c:v>
                </c:pt>
                <c:pt idx="20">
                  <c:v>0.000227220067119612</c:v>
                </c:pt>
                <c:pt idx="21">
                  <c:v>0.000227220067119612</c:v>
                </c:pt>
                <c:pt idx="22">
                  <c:v>0.000227220067119612</c:v>
                </c:pt>
                <c:pt idx="23">
                  <c:v>0.000227220067119612</c:v>
                </c:pt>
                <c:pt idx="24">
                  <c:v>0.000227220067119612</c:v>
                </c:pt>
                <c:pt idx="25">
                  <c:v>0.000227220067119612</c:v>
                </c:pt>
                <c:pt idx="26">
                  <c:v>0.000278059377262853</c:v>
                </c:pt>
                <c:pt idx="27">
                  <c:v>0.000278059377262853</c:v>
                </c:pt>
                <c:pt idx="28">
                  <c:v>0.000297951582867784</c:v>
                </c:pt>
                <c:pt idx="29">
                  <c:v>0.000297951582867784</c:v>
                </c:pt>
                <c:pt idx="30">
                  <c:v>0.000297951582867784</c:v>
                </c:pt>
                <c:pt idx="31">
                  <c:v>0.000297951582867784</c:v>
                </c:pt>
                <c:pt idx="32">
                  <c:v>0.000297951582867784</c:v>
                </c:pt>
                <c:pt idx="33">
                  <c:v>0.000297951582867784</c:v>
                </c:pt>
                <c:pt idx="34">
                  <c:v>0.000377447511205473</c:v>
                </c:pt>
                <c:pt idx="35">
                  <c:v>0.000377447511205473</c:v>
                </c:pt>
                <c:pt idx="36">
                  <c:v>0.000468</c:v>
                </c:pt>
                <c:pt idx="37">
                  <c:v>0.000507206367543319</c:v>
                </c:pt>
                <c:pt idx="38">
                  <c:v>0.00055853071743678</c:v>
                </c:pt>
                <c:pt idx="39">
                  <c:v>0.000615333647153009</c:v>
                </c:pt>
                <c:pt idx="40">
                  <c:v>0.000674821406358667</c:v>
                </c:pt>
                <c:pt idx="41">
                  <c:v>0.000725582447987099</c:v>
                </c:pt>
                <c:pt idx="42">
                  <c:v>0.000773008217548191</c:v>
                </c:pt>
                <c:pt idx="43">
                  <c:v>0.000819056253335422</c:v>
                </c:pt>
                <c:pt idx="44">
                  <c:v>0.000863398475459182</c:v>
                </c:pt>
                <c:pt idx="45">
                  <c:v>0.000910705575331102</c:v>
                </c:pt>
                <c:pt idx="46">
                  <c:v>0.000967778101799758</c:v>
                </c:pt>
                <c:pt idx="47">
                  <c:v>0.00103247540443052</c:v>
                </c:pt>
                <c:pt idx="48">
                  <c:v>0.00109736457808752</c:v>
                </c:pt>
                <c:pt idx="49">
                  <c:v>0.00116035699255336</c:v>
                </c:pt>
                <c:pt idx="50">
                  <c:v>0.00122506658722163</c:v>
                </c:pt>
                <c:pt idx="51">
                  <c:v>0.00128867524745328</c:v>
                </c:pt>
                <c:pt idx="52">
                  <c:v>0.001347622985461</c:v>
                </c:pt>
                <c:pt idx="53">
                  <c:v>0.00139863787610545</c:v>
                </c:pt>
                <c:pt idx="54">
                  <c:v>0.00144256670209137</c:v>
                </c:pt>
                <c:pt idx="55">
                  <c:v>0.0014821024565186</c:v>
                </c:pt>
                <c:pt idx="56">
                  <c:v>0.00151885600279039</c:v>
                </c:pt>
                <c:pt idx="57">
                  <c:v>0.00155135016311357</c:v>
                </c:pt>
                <c:pt idx="58">
                  <c:v>0.00158166279472088</c:v>
                </c:pt>
                <c:pt idx="59">
                  <c:v>0.00161604747669223</c:v>
                </c:pt>
                <c:pt idx="60">
                  <c:v>0.00166136656474724</c:v>
                </c:pt>
                <c:pt idx="61">
                  <c:v>0.00174347154760915</c:v>
                </c:pt>
                <c:pt idx="62">
                  <c:v>0.00184476641068182</c:v>
                </c:pt>
                <c:pt idx="63">
                  <c:v>0.00196685216646226</c:v>
                </c:pt>
                <c:pt idx="64">
                  <c:v>0.00210943643693175</c:v>
                </c:pt>
                <c:pt idx="65">
                  <c:v>0.00227125331293895</c:v>
                </c:pt>
                <c:pt idx="66">
                  <c:v>0.00246460528114655</c:v>
                </c:pt>
                <c:pt idx="67">
                  <c:v>0.00268516273490688</c:v>
                </c:pt>
                <c:pt idx="68">
                  <c:v>0.00292810328377016</c:v>
                </c:pt>
                <c:pt idx="69">
                  <c:v>0.00318282733927902</c:v>
                </c:pt>
                <c:pt idx="70">
                  <c:v>0.00346475985770512</c:v>
                </c:pt>
                <c:pt idx="71">
                  <c:v>0.00377543296836505</c:v>
                </c:pt>
                <c:pt idx="72">
                  <c:v>0.00413693941047194</c:v>
                </c:pt>
                <c:pt idx="73">
                  <c:v>0.0045555850393662</c:v>
                </c:pt>
                <c:pt idx="74">
                  <c:v>0.0050549239224727</c:v>
                </c:pt>
                <c:pt idx="75">
                  <c:v>0.00564323387915982</c:v>
                </c:pt>
                <c:pt idx="76">
                  <c:v>0.00631372761706943</c:v>
                </c:pt>
                <c:pt idx="77">
                  <c:v>0.00707527636585979</c:v>
                </c:pt>
                <c:pt idx="78">
                  <c:v>0.00793826444320572</c:v>
                </c:pt>
                <c:pt idx="79">
                  <c:v>0.00893925714151874</c:v>
                </c:pt>
                <c:pt idx="80">
                  <c:v>0.0101322345493762</c:v>
                </c:pt>
                <c:pt idx="81">
                  <c:v>0.0115690303521432</c:v>
                </c:pt>
                <c:pt idx="82">
                  <c:v>0.0132630370132858</c:v>
                </c:pt>
                <c:pt idx="83">
                  <c:v>0.0153209808614969</c:v>
                </c:pt>
                <c:pt idx="84">
                  <c:v>0.0178663820143294</c:v>
                </c:pt>
                <c:pt idx="85">
                  <c:v>0.0209795221234843</c:v>
                </c:pt>
                <c:pt idx="86">
                  <c:v>0.0248395235787911</c:v>
                </c:pt>
                <c:pt idx="87">
                  <c:v>0.0294851146352687</c:v>
                </c:pt>
                <c:pt idx="88">
                  <c:v>0.0351265479694249</c:v>
                </c:pt>
                <c:pt idx="89">
                  <c:v>0.0420785606442057</c:v>
                </c:pt>
                <c:pt idx="90">
                  <c:v>0.050476188073831</c:v>
                </c:pt>
                <c:pt idx="91">
                  <c:v>0.0605033498218092</c:v>
                </c:pt>
                <c:pt idx="92">
                  <c:v>0.0723876937335784</c:v>
                </c:pt>
                <c:pt idx="93">
                  <c:v>0.086184578430634</c:v>
                </c:pt>
                <c:pt idx="94">
                  <c:v>0.101815229627588</c:v>
                </c:pt>
                <c:pt idx="95">
                  <c:v>0.119079066176773</c:v>
                </c:pt>
                <c:pt idx="96">
                  <c:v>0.139024911703006</c:v>
                </c:pt>
                <c:pt idx="97">
                  <c:v>0.162127665039729</c:v>
                </c:pt>
                <c:pt idx="98">
                  <c:v>0.188315586499944</c:v>
                </c:pt>
                <c:pt idx="99">
                  <c:v>0.217732671220144</c:v>
                </c:pt>
                <c:pt idx="100">
                  <c:v>0.250256726217892</c:v>
                </c:pt>
                <c:pt idx="101">
                  <c:v>0.279901275494194</c:v>
                </c:pt>
                <c:pt idx="102">
                  <c:v>0.310493137305417</c:v>
                </c:pt>
                <c:pt idx="103">
                  <c:v>0.341867025680887</c:v>
                </c:pt>
                <c:pt idx="104">
                  <c:v>0.373882063349965</c:v>
                </c:pt>
                <c:pt idx="105">
                  <c:v>0.406412513731586</c:v>
                </c:pt>
                <c:pt idx="106">
                  <c:v>0.439339468631641</c:v>
                </c:pt>
                <c:pt idx="107">
                  <c:v>0.472556089386715</c:v>
                </c:pt>
                <c:pt idx="108">
                  <c:v>0.505967898889983</c:v>
                </c:pt>
                <c:pt idx="109">
                  <c:v>0.539491774149643</c:v>
                </c:pt>
                <c:pt idx="110">
                  <c:v>0.573055652265397</c:v>
                </c:pt>
                <c:pt idx="111">
                  <c:v>0.60659774718284</c:v>
                </c:pt>
                <c:pt idx="112">
                  <c:v>0.640065891096664</c:v>
                </c:pt>
                <c:pt idx="113">
                  <c:v>0.678694476499815</c:v>
                </c:pt>
                <c:pt idx="114">
                  <c:v>0.71011524818806</c:v>
                </c:pt>
                <c:pt idx="115">
                  <c:v>0.740060311886552</c:v>
                </c:pt>
                <c:pt idx="116">
                  <c:v>0.768353516217932</c:v>
                </c:pt>
                <c:pt idx="117">
                  <c:v>0.794849030188403</c:v>
                </c:pt>
                <c:pt idx="118">
                  <c:v>0.819434710859731</c:v>
                </c:pt>
                <c:pt idx="119">
                  <c:v>0.842034474700047</c:v>
                </c:pt>
                <c:pt idx="120">
                  <c:v>0.862609501888704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343636"/>
        <c:axId val="53923829"/>
      </c:lineChart>
      <c:catAx>
        <c:axId val="933436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sz="135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923829"/>
        <c:crosses val="autoZero"/>
        <c:auto val="1"/>
        <c:lblAlgn val="ctr"/>
        <c:lblOffset val="100"/>
      </c:catAx>
      <c:valAx>
        <c:axId val="53923829"/>
        <c:scaling>
          <c:logBase val="10"/>
          <c:orientation val="minMax"/>
        </c:scaling>
        <c:delete val="0"/>
        <c:axPos val="l"/>
        <c:majorGridlines>
          <c:spPr>
            <a:ln w="12600">
              <a:solidFill>
                <a:srgbClr val="000000"/>
              </a:solidFill>
              <a:round/>
            </a:ln>
          </c:spPr>
        </c:majorGridlines>
        <c:numFmt formatCode="0.000000" sourceLinked="0"/>
        <c:majorTickMark val="out"/>
        <c:minorTickMark val="none"/>
        <c:tickLblPos val="low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sz="135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343636"/>
        <c:crossesAt val="0"/>
      </c:valAx>
      <c:spPr>
        <a:solidFill>
          <a:srgbClr val="d9d9d9"/>
        </a:solidFill>
        <a:ln w="37800">
          <a:noFill/>
        </a:ln>
      </c:spPr>
    </c:plotArea>
    <c:legend>
      <c:legendPos val="r"/>
      <c:layout>
        <c:manualLayout>
          <c:xMode val="edge"/>
          <c:yMode val="edge"/>
          <c:x val="0.89848543964814"/>
          <c:y val="0.456585365853659"/>
        </c:manualLayout>
      </c:layout>
      <c:overlay val="0"/>
      <c:spPr>
        <a:solidFill>
          <a:srgbClr val="d9d9d9"/>
        </a:solidFill>
        <a:ln w="1260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1260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6120</xdr:colOff>
      <xdr:row>1</xdr:row>
      <xdr:rowOff>144360</xdr:rowOff>
    </xdr:from>
    <xdr:to>
      <xdr:col>15</xdr:col>
      <xdr:colOff>68040</xdr:colOff>
      <xdr:row>30</xdr:row>
      <xdr:rowOff>24480</xdr:rowOff>
    </xdr:to>
    <xdr:graphicFrame>
      <xdr:nvGraphicFramePr>
        <xdr:cNvPr id="0" name="Chart 1"/>
        <xdr:cNvGraphicFramePr/>
      </xdr:nvGraphicFramePr>
      <xdr:xfrm>
        <a:off x="6930720" y="567000"/>
        <a:ext cx="5662440" cy="507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264600</xdr:colOff>
      <xdr:row>3</xdr:row>
      <xdr:rowOff>130320</xdr:rowOff>
    </xdr:from>
    <xdr:to>
      <xdr:col>32</xdr:col>
      <xdr:colOff>499680</xdr:colOff>
      <xdr:row>26</xdr:row>
      <xdr:rowOff>70200</xdr:rowOff>
    </xdr:to>
    <xdr:graphicFrame>
      <xdr:nvGraphicFramePr>
        <xdr:cNvPr id="1" name="Chart 1"/>
        <xdr:cNvGraphicFramePr/>
      </xdr:nvGraphicFramePr>
      <xdr:xfrm>
        <a:off x="15790320" y="1108080"/>
        <a:ext cx="9950400" cy="405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69" activeCellId="0" sqref="B69"/>
    </sheetView>
  </sheetViews>
  <sheetFormatPr defaultRowHeight="14.1"/>
  <cols>
    <col collapsed="false" hidden="false" max="1" min="1" style="1" width="11.3418367346939"/>
    <col collapsed="false" hidden="false" max="2" min="2" style="1" width="15.9285714285714"/>
    <col collapsed="false" hidden="false" max="1025" min="3" style="0" width="11.3418367346939"/>
  </cols>
  <sheetData>
    <row r="1" customFormat="false" ht="108" hidden="false" customHeight="true" outlineLevel="0" collapsed="false">
      <c r="A1" s="2" t="s">
        <v>0</v>
      </c>
      <c r="B1" s="2"/>
    </row>
    <row r="2" customFormat="false" ht="14.1" hidden="false" customHeight="false" outlineLevel="0" collapsed="false">
      <c r="A2" s="0"/>
      <c r="B2" s="0"/>
    </row>
    <row r="3" customFormat="false" ht="15" hidden="false" customHeight="false" outlineLevel="0" collapsed="false">
      <c r="A3" s="3" t="s">
        <v>1</v>
      </c>
      <c r="B3" s="3" t="s">
        <v>2</v>
      </c>
    </row>
    <row r="4" customFormat="false" ht="14.1" hidden="false" customHeight="false" outlineLevel="0" collapsed="false">
      <c r="A4" s="3" t="n">
        <v>0</v>
      </c>
      <c r="B4" s="4" t="n">
        <v>0</v>
      </c>
    </row>
    <row r="5" customFormat="false" ht="14.1" hidden="false" customHeight="false" outlineLevel="0" collapsed="false">
      <c r="A5" s="3" t="n">
        <v>1</v>
      </c>
      <c r="B5" s="4" t="n">
        <v>0</v>
      </c>
    </row>
    <row r="6" customFormat="false" ht="14.1" hidden="false" customHeight="false" outlineLevel="0" collapsed="false">
      <c r="A6" s="3" t="n">
        <v>2</v>
      </c>
      <c r="B6" s="4" t="n">
        <v>0</v>
      </c>
    </row>
    <row r="7" customFormat="false" ht="14.1" hidden="false" customHeight="false" outlineLevel="0" collapsed="false">
      <c r="A7" s="3" t="n">
        <v>3</v>
      </c>
      <c r="B7" s="4" t="n">
        <v>0</v>
      </c>
    </row>
    <row r="8" customFormat="false" ht="14.1" hidden="false" customHeight="false" outlineLevel="0" collapsed="false">
      <c r="A8" s="3" t="n">
        <v>4</v>
      </c>
      <c r="B8" s="4" t="n">
        <v>0</v>
      </c>
    </row>
    <row r="9" customFormat="false" ht="14.1" hidden="false" customHeight="false" outlineLevel="0" collapsed="false">
      <c r="A9" s="3" t="n">
        <v>5</v>
      </c>
      <c r="B9" s="4" t="n">
        <v>0</v>
      </c>
    </row>
    <row r="10" customFormat="false" ht="14.1" hidden="false" customHeight="false" outlineLevel="0" collapsed="false">
      <c r="A10" s="3" t="n">
        <v>6</v>
      </c>
      <c r="B10" s="4" t="n">
        <v>0</v>
      </c>
      <c r="E10" s="0" t="s">
        <v>3</v>
      </c>
    </row>
    <row r="11" customFormat="false" ht="14.1" hidden="false" customHeight="false" outlineLevel="0" collapsed="false">
      <c r="A11" s="3" t="n">
        <v>7</v>
      </c>
      <c r="B11" s="4" t="n">
        <v>0</v>
      </c>
    </row>
    <row r="12" customFormat="false" ht="14.1" hidden="false" customHeight="false" outlineLevel="0" collapsed="false">
      <c r="A12" s="3" t="n">
        <v>8</v>
      </c>
      <c r="B12" s="4" t="n">
        <v>0</v>
      </c>
    </row>
    <row r="13" customFormat="false" ht="14.1" hidden="false" customHeight="false" outlineLevel="0" collapsed="false">
      <c r="A13" s="3" t="n">
        <v>9</v>
      </c>
      <c r="B13" s="4" t="n">
        <v>0</v>
      </c>
    </row>
    <row r="14" customFormat="false" ht="14.1" hidden="false" customHeight="false" outlineLevel="0" collapsed="false">
      <c r="A14" s="3" t="n">
        <v>10</v>
      </c>
      <c r="B14" s="4" t="n">
        <v>0</v>
      </c>
    </row>
    <row r="15" customFormat="false" ht="14.1" hidden="false" customHeight="false" outlineLevel="0" collapsed="false">
      <c r="A15" s="3" t="n">
        <v>11</v>
      </c>
      <c r="B15" s="4" t="n">
        <v>0.00018</v>
      </c>
    </row>
    <row r="16" customFormat="false" ht="14.1" hidden="false" customHeight="false" outlineLevel="0" collapsed="false">
      <c r="A16" s="3" t="n">
        <v>12</v>
      </c>
      <c r="B16" s="4" t="n">
        <v>0.00018</v>
      </c>
    </row>
    <row r="17" customFormat="false" ht="14.1" hidden="false" customHeight="false" outlineLevel="0" collapsed="false">
      <c r="A17" s="3" t="n">
        <v>13</v>
      </c>
      <c r="B17" s="4" t="n">
        <v>0.00018</v>
      </c>
    </row>
    <row r="18" customFormat="false" ht="14.1" hidden="false" customHeight="false" outlineLevel="0" collapsed="false">
      <c r="A18" s="3" t="n">
        <v>14</v>
      </c>
      <c r="B18" s="4" t="n">
        <v>0.00018</v>
      </c>
    </row>
    <row r="19" customFormat="false" ht="14.1" hidden="false" customHeight="false" outlineLevel="0" collapsed="false">
      <c r="A19" s="3" t="n">
        <v>15</v>
      </c>
      <c r="B19" s="4" t="n">
        <v>0.00018</v>
      </c>
    </row>
    <row r="20" customFormat="false" ht="14.1" hidden="false" customHeight="false" outlineLevel="0" collapsed="false">
      <c r="A20" s="3" t="n">
        <v>16</v>
      </c>
      <c r="B20" s="4" t="n">
        <v>0.00018</v>
      </c>
    </row>
    <row r="21" customFormat="false" ht="14.1" hidden="false" customHeight="false" outlineLevel="0" collapsed="false">
      <c r="A21" s="3" t="n">
        <v>17</v>
      </c>
      <c r="B21" s="4" t="n">
        <v>0.00018</v>
      </c>
    </row>
    <row r="22" customFormat="false" ht="14.1" hidden="false" customHeight="false" outlineLevel="0" collapsed="false">
      <c r="A22" s="3" t="n">
        <v>18</v>
      </c>
      <c r="B22" s="4" t="n">
        <v>0.00018</v>
      </c>
    </row>
    <row r="23" customFormat="false" ht="14.1" hidden="false" customHeight="false" outlineLevel="0" collapsed="false">
      <c r="A23" s="3" t="n">
        <v>19</v>
      </c>
      <c r="B23" s="4" t="n">
        <v>0.00018</v>
      </c>
    </row>
    <row r="24" customFormat="false" ht="14.1" hidden="false" customHeight="false" outlineLevel="0" collapsed="false">
      <c r="A24" s="3" t="n">
        <v>20</v>
      </c>
      <c r="B24" s="4" t="n">
        <v>0.00018</v>
      </c>
    </row>
    <row r="25" customFormat="false" ht="14.1" hidden="false" customHeight="false" outlineLevel="0" collapsed="false">
      <c r="A25" s="3" t="n">
        <v>21</v>
      </c>
      <c r="B25" s="4" t="n">
        <v>0.00018</v>
      </c>
    </row>
    <row r="26" customFormat="false" ht="14.1" hidden="false" customHeight="false" outlineLevel="0" collapsed="false">
      <c r="A26" s="3" t="n">
        <v>22</v>
      </c>
      <c r="B26" s="4" t="n">
        <v>0.00018</v>
      </c>
    </row>
    <row r="27" customFormat="false" ht="14.1" hidden="false" customHeight="false" outlineLevel="0" collapsed="false">
      <c r="A27" s="3" t="n">
        <v>23</v>
      </c>
      <c r="B27" s="4" t="n">
        <v>0.00018</v>
      </c>
    </row>
    <row r="28" customFormat="false" ht="14.1" hidden="false" customHeight="false" outlineLevel="0" collapsed="false">
      <c r="A28" s="3" t="n">
        <v>24</v>
      </c>
      <c r="B28" s="4" t="n">
        <v>0.00018</v>
      </c>
    </row>
    <row r="29" customFormat="false" ht="14.1" hidden="false" customHeight="false" outlineLevel="0" collapsed="false">
      <c r="A29" s="3" t="n">
        <v>25</v>
      </c>
      <c r="B29" s="4" t="n">
        <v>0.00018</v>
      </c>
    </row>
    <row r="30" customFormat="false" ht="14.1" hidden="false" customHeight="false" outlineLevel="0" collapsed="false">
      <c r="A30" s="3" t="n">
        <v>26</v>
      </c>
      <c r="B30" s="4" t="n">
        <v>0.00054</v>
      </c>
    </row>
    <row r="31" customFormat="false" ht="14.1" hidden="false" customHeight="false" outlineLevel="0" collapsed="false">
      <c r="A31" s="3" t="n">
        <v>27</v>
      </c>
      <c r="B31" s="4" t="n">
        <v>0.00135</v>
      </c>
    </row>
    <row r="32" customFormat="false" ht="14.1" hidden="false" customHeight="false" outlineLevel="0" collapsed="false">
      <c r="A32" s="3" t="n">
        <v>28</v>
      </c>
      <c r="B32" s="4" t="n">
        <v>0.00072</v>
      </c>
    </row>
    <row r="33" customFormat="false" ht="14.1" hidden="false" customHeight="false" outlineLevel="0" collapsed="false">
      <c r="A33" s="3" t="n">
        <v>29</v>
      </c>
      <c r="B33" s="4" t="n">
        <v>0.00135</v>
      </c>
    </row>
    <row r="34" customFormat="false" ht="14.1" hidden="false" customHeight="false" outlineLevel="0" collapsed="false">
      <c r="A34" s="3" t="n">
        <v>30</v>
      </c>
      <c r="B34" s="4" t="n">
        <v>0.00135</v>
      </c>
    </row>
    <row r="35" customFormat="false" ht="14.1" hidden="false" customHeight="false" outlineLevel="0" collapsed="false">
      <c r="A35" s="3" t="n">
        <v>31</v>
      </c>
      <c r="B35" s="4" t="n">
        <v>0.00036</v>
      </c>
    </row>
    <row r="36" customFormat="false" ht="14.1" hidden="false" customHeight="false" outlineLevel="0" collapsed="false">
      <c r="A36" s="3" t="n">
        <v>32</v>
      </c>
      <c r="B36" s="4" t="n">
        <v>0.00108</v>
      </c>
    </row>
    <row r="37" customFormat="false" ht="14.1" hidden="false" customHeight="false" outlineLevel="0" collapsed="false">
      <c r="A37" s="3" t="n">
        <v>33</v>
      </c>
      <c r="B37" s="4" t="n">
        <v>0.00018</v>
      </c>
    </row>
    <row r="38" customFormat="false" ht="14.1" hidden="false" customHeight="false" outlineLevel="0" collapsed="false">
      <c r="A38" s="3" t="n">
        <v>34</v>
      </c>
      <c r="B38" s="4" t="n">
        <v>0.00109</v>
      </c>
    </row>
    <row r="39" customFormat="false" ht="14.1" hidden="false" customHeight="false" outlineLevel="0" collapsed="false">
      <c r="A39" s="3" t="n">
        <v>35</v>
      </c>
      <c r="B39" s="4" t="n">
        <v>0.00109</v>
      </c>
    </row>
    <row r="40" customFormat="false" ht="14.1" hidden="false" customHeight="false" outlineLevel="0" collapsed="false">
      <c r="A40" s="3" t="n">
        <v>36</v>
      </c>
      <c r="B40" s="4" t="n">
        <v>0.00118</v>
      </c>
    </row>
    <row r="41" customFormat="false" ht="14.1" hidden="false" customHeight="false" outlineLevel="0" collapsed="false">
      <c r="A41" s="3" t="n">
        <v>37</v>
      </c>
      <c r="B41" s="4" t="n">
        <v>9E-005</v>
      </c>
    </row>
    <row r="42" customFormat="false" ht="14.1" hidden="false" customHeight="false" outlineLevel="0" collapsed="false">
      <c r="A42" s="3" t="n">
        <v>38</v>
      </c>
      <c r="B42" s="4" t="n">
        <v>0.00118</v>
      </c>
    </row>
    <row r="43" customFormat="false" ht="14.1" hidden="false" customHeight="false" outlineLevel="0" collapsed="false">
      <c r="A43" s="3" t="n">
        <v>39</v>
      </c>
      <c r="B43" s="4" t="n">
        <v>0.00109</v>
      </c>
    </row>
    <row r="44" customFormat="false" ht="14.1" hidden="false" customHeight="false" outlineLevel="0" collapsed="false">
      <c r="A44" s="3" t="n">
        <v>40</v>
      </c>
      <c r="B44" s="4" t="n">
        <v>0.00118</v>
      </c>
    </row>
    <row r="45" customFormat="false" ht="14.1" hidden="false" customHeight="false" outlineLevel="0" collapsed="false">
      <c r="A45" s="3" t="n">
        <v>41</v>
      </c>
      <c r="B45" s="4" t="n">
        <v>0.00118</v>
      </c>
    </row>
    <row r="46" customFormat="false" ht="14.1" hidden="false" customHeight="false" outlineLevel="0" collapsed="false">
      <c r="A46" s="3" t="n">
        <v>42</v>
      </c>
      <c r="B46" s="4" t="n">
        <v>0.00128</v>
      </c>
    </row>
    <row r="47" customFormat="false" ht="14.1" hidden="false" customHeight="false" outlineLevel="0" collapsed="false">
      <c r="A47" s="3" t="n">
        <v>43</v>
      </c>
      <c r="B47" s="4" t="n">
        <v>0.00137</v>
      </c>
    </row>
    <row r="48" customFormat="false" ht="14.1" hidden="false" customHeight="false" outlineLevel="0" collapsed="false">
      <c r="A48" s="3" t="n">
        <v>44</v>
      </c>
      <c r="B48" s="4" t="n">
        <v>0.00146</v>
      </c>
    </row>
    <row r="49" customFormat="false" ht="14.1" hidden="false" customHeight="false" outlineLevel="0" collapsed="false">
      <c r="A49" s="3" t="n">
        <v>45</v>
      </c>
      <c r="B49" s="4" t="n">
        <v>0.00174</v>
      </c>
    </row>
    <row r="50" customFormat="false" ht="14.1" hidden="false" customHeight="false" outlineLevel="0" collapsed="false">
      <c r="A50" s="3" t="n">
        <v>46</v>
      </c>
      <c r="B50" s="4" t="n">
        <v>0.00183</v>
      </c>
    </row>
    <row r="51" customFormat="false" ht="14.1" hidden="false" customHeight="false" outlineLevel="0" collapsed="false">
      <c r="A51" s="3" t="n">
        <v>47</v>
      </c>
      <c r="B51" s="4" t="n">
        <v>0.0022</v>
      </c>
    </row>
    <row r="52" customFormat="false" ht="14.1" hidden="false" customHeight="false" outlineLevel="0" collapsed="false">
      <c r="A52" s="3" t="n">
        <v>48</v>
      </c>
      <c r="B52" s="4" t="n">
        <v>0.00239</v>
      </c>
    </row>
    <row r="53" customFormat="false" ht="14.1" hidden="false" customHeight="false" outlineLevel="0" collapsed="false">
      <c r="A53" s="3" t="n">
        <v>49</v>
      </c>
      <c r="B53" s="4" t="n">
        <v>0.00277</v>
      </c>
    </row>
    <row r="54" customFormat="false" ht="14.1" hidden="false" customHeight="false" outlineLevel="0" collapsed="false">
      <c r="A54" s="3" t="n">
        <v>50</v>
      </c>
      <c r="B54" s="4" t="n">
        <v>0.00315</v>
      </c>
    </row>
    <row r="55" customFormat="false" ht="14.1" hidden="false" customHeight="false" outlineLevel="0" collapsed="false">
      <c r="A55" s="3" t="n">
        <v>51</v>
      </c>
      <c r="B55" s="4" t="n">
        <v>0.00371</v>
      </c>
    </row>
    <row r="56" customFormat="false" ht="14.1" hidden="false" customHeight="false" outlineLevel="0" collapsed="false">
      <c r="A56" s="3" t="n">
        <v>52</v>
      </c>
      <c r="B56" s="4" t="n">
        <v>0.00438</v>
      </c>
    </row>
    <row r="57" customFormat="false" ht="14.1" hidden="false" customHeight="false" outlineLevel="0" collapsed="false">
      <c r="A57" s="3" t="n">
        <v>53</v>
      </c>
      <c r="B57" s="4" t="n">
        <v>0.00515</v>
      </c>
    </row>
    <row r="58" customFormat="false" ht="14.1" hidden="false" customHeight="false" outlineLevel="0" collapsed="false">
      <c r="A58" s="3" t="n">
        <v>54</v>
      </c>
      <c r="B58" s="4" t="n">
        <v>0.00602</v>
      </c>
    </row>
    <row r="59" customFormat="false" ht="14.1" hidden="false" customHeight="false" outlineLevel="0" collapsed="false">
      <c r="A59" s="3" t="n">
        <v>55</v>
      </c>
      <c r="B59" s="4" t="n">
        <v>0.00928</v>
      </c>
    </row>
    <row r="60" customFormat="false" ht="14.1" hidden="false" customHeight="false" outlineLevel="0" collapsed="false">
      <c r="A60" s="3" t="n">
        <v>56</v>
      </c>
      <c r="B60" s="4" t="n">
        <v>0.00812</v>
      </c>
    </row>
    <row r="61" customFormat="false" ht="14.1" hidden="false" customHeight="false" outlineLevel="0" collapsed="false">
      <c r="A61" s="3" t="n">
        <v>57</v>
      </c>
      <c r="B61" s="4" t="n">
        <v>0.00925</v>
      </c>
    </row>
    <row r="62" customFormat="false" ht="14.1" hidden="false" customHeight="false" outlineLevel="0" collapsed="false">
      <c r="A62" s="3" t="n">
        <v>58</v>
      </c>
      <c r="B62" s="4" t="n">
        <v>0.0106</v>
      </c>
    </row>
    <row r="63" customFormat="false" ht="14.1" hidden="false" customHeight="false" outlineLevel="0" collapsed="false">
      <c r="A63" s="3" t="n">
        <v>59</v>
      </c>
      <c r="B63" s="4" t="n">
        <v>0.01464</v>
      </c>
    </row>
    <row r="64" customFormat="false" ht="14.1" hidden="false" customHeight="false" outlineLevel="0" collapsed="false">
      <c r="A64" s="3" t="n">
        <v>60</v>
      </c>
      <c r="B64" s="4" t="n">
        <v>0.01366</v>
      </c>
    </row>
    <row r="65" customFormat="false" ht="14.1" hidden="false" customHeight="false" outlineLevel="0" collapsed="false">
      <c r="A65" s="3" t="n">
        <v>61</v>
      </c>
      <c r="B65" s="4" t="n">
        <v>0.01547</v>
      </c>
    </row>
    <row r="66" customFormat="false" ht="14.1" hidden="false" customHeight="false" outlineLevel="0" collapsed="false">
      <c r="A66" s="3" t="n">
        <v>62</v>
      </c>
      <c r="B66" s="4" t="n">
        <v>0.01746</v>
      </c>
    </row>
    <row r="67" customFormat="false" ht="14.1" hidden="false" customHeight="false" outlineLevel="0" collapsed="false">
      <c r="A67" s="3" t="n">
        <v>63</v>
      </c>
      <c r="B67" s="4" t="n">
        <v>0.02216</v>
      </c>
    </row>
    <row r="68" customFormat="false" ht="14.1" hidden="false" customHeight="false" outlineLevel="0" collapsed="false">
      <c r="A68" s="3" t="n">
        <v>64</v>
      </c>
      <c r="B68" s="4" t="n">
        <v>0.02159</v>
      </c>
    </row>
    <row r="69" customFormat="false" ht="14.1" hidden="false" customHeight="false" outlineLevel="0" collapsed="false">
      <c r="A69" s="3" t="n">
        <v>65</v>
      </c>
      <c r="B69" s="4" t="n">
        <v>0.02403</v>
      </c>
    </row>
    <row r="70" customFormat="false" ht="14.1" hidden="false" customHeight="false" outlineLevel="0" collapsed="false">
      <c r="A70" s="3" t="n">
        <v>66</v>
      </c>
      <c r="B70" s="4" t="n">
        <v>0.02955</v>
      </c>
    </row>
    <row r="71" customFormat="false" ht="14.1" hidden="false" customHeight="false" outlineLevel="0" collapsed="false">
      <c r="A71" s="3" t="n">
        <v>67</v>
      </c>
      <c r="B71" s="4" t="n">
        <v>0.02907</v>
      </c>
    </row>
    <row r="72" customFormat="false" ht="14.1" hidden="false" customHeight="false" outlineLevel="0" collapsed="false">
      <c r="A72" s="3" t="n">
        <v>68</v>
      </c>
      <c r="B72" s="4" t="n">
        <v>0.03504</v>
      </c>
    </row>
    <row r="73" customFormat="false" ht="14.1" hidden="false" customHeight="false" outlineLevel="0" collapsed="false">
      <c r="A73" s="3" t="n">
        <v>69</v>
      </c>
      <c r="B73" s="4" t="n">
        <v>0.03496</v>
      </c>
    </row>
    <row r="74" customFormat="false" ht="14.1" hidden="false" customHeight="false" outlineLevel="0" collapsed="false">
      <c r="A74" s="3" t="n">
        <v>70</v>
      </c>
      <c r="B74" s="4" t="n">
        <v>0.04171</v>
      </c>
    </row>
    <row r="75" customFormat="false" ht="14.1" hidden="false" customHeight="false" outlineLevel="0" collapsed="false">
      <c r="A75" s="3" t="n">
        <v>71</v>
      </c>
      <c r="B75" s="4" t="n">
        <v>0.04167</v>
      </c>
    </row>
    <row r="76" customFormat="false" ht="14.1" hidden="false" customHeight="false" outlineLevel="0" collapsed="false">
      <c r="A76" s="3" t="n">
        <v>72</v>
      </c>
      <c r="B76" s="4" t="n">
        <v>0.0457</v>
      </c>
    </row>
    <row r="77" customFormat="false" ht="14.1" hidden="false" customHeight="false" outlineLevel="0" collapsed="false">
      <c r="A77" s="3" t="n">
        <v>73</v>
      </c>
      <c r="B77" s="4" t="n">
        <v>0.05357</v>
      </c>
    </row>
    <row r="78" customFormat="false" ht="14.1" hidden="false" customHeight="false" outlineLevel="0" collapsed="false">
      <c r="A78" s="3" t="n">
        <v>74</v>
      </c>
      <c r="B78" s="4" t="n">
        <v>0.0546</v>
      </c>
    </row>
    <row r="79" customFormat="false" ht="14.1" hidden="false" customHeight="false" outlineLevel="0" collapsed="false">
      <c r="A79" s="3" t="n">
        <v>75</v>
      </c>
      <c r="B79" s="4" t="n">
        <v>0.06377</v>
      </c>
    </row>
    <row r="80" customFormat="false" ht="14.1" hidden="false" customHeight="false" outlineLevel="0" collapsed="false">
      <c r="A80" s="3" t="n">
        <v>76</v>
      </c>
      <c r="B80" s="4" t="n">
        <v>0.06568</v>
      </c>
    </row>
    <row r="81" customFormat="false" ht="14.1" hidden="false" customHeight="false" outlineLevel="0" collapsed="false">
      <c r="A81" s="3" t="n">
        <v>77</v>
      </c>
      <c r="B81" s="4" t="n">
        <v>0.07588</v>
      </c>
    </row>
    <row r="82" customFormat="false" ht="14.1" hidden="false" customHeight="false" outlineLevel="0" collapsed="false">
      <c r="A82" s="3" t="n">
        <v>78</v>
      </c>
      <c r="B82" s="4" t="n">
        <v>0.07909</v>
      </c>
    </row>
    <row r="83" customFormat="false" ht="14.1" hidden="false" customHeight="false" outlineLevel="0" collapsed="false">
      <c r="A83" s="3" t="n">
        <v>79</v>
      </c>
      <c r="B83" s="4" t="n">
        <v>0.09091</v>
      </c>
    </row>
    <row r="84" customFormat="false" ht="14.1" hidden="false" customHeight="false" outlineLevel="0" collapsed="false">
      <c r="A84" s="3" t="n">
        <v>80</v>
      </c>
      <c r="B84" s="4" t="n">
        <v>0.09519</v>
      </c>
    </row>
    <row r="85" customFormat="false" ht="14.1" hidden="false" customHeight="false" outlineLevel="0" collapsed="false">
      <c r="A85" s="3" t="n">
        <v>81</v>
      </c>
      <c r="B85" s="4" t="n">
        <v>0.10893</v>
      </c>
    </row>
    <row r="86" customFormat="false" ht="14.1" hidden="false" customHeight="false" outlineLevel="0" collapsed="false">
      <c r="A86" s="3" t="n">
        <v>82</v>
      </c>
      <c r="B86" s="4" t="n">
        <v>0.11837</v>
      </c>
    </row>
    <row r="87" customFormat="false" ht="14.1" hidden="false" customHeight="false" outlineLevel="0" collapsed="false">
      <c r="A87" s="3" t="n">
        <v>83</v>
      </c>
      <c r="B87" s="4" t="n">
        <v>0.12513</v>
      </c>
    </row>
    <row r="88" customFormat="false" ht="14.1" hidden="false" customHeight="false" outlineLevel="0" collapsed="false">
      <c r="A88" s="3" t="n">
        <v>84</v>
      </c>
      <c r="B88" s="4" t="n">
        <v>0.14148</v>
      </c>
    </row>
    <row r="89" customFormat="false" ht="14.1" hidden="false" customHeight="false" outlineLevel="0" collapsed="false">
      <c r="A89" s="3" t="n">
        <v>85</v>
      </c>
      <c r="B89" s="4" t="n">
        <v>0.15083</v>
      </c>
    </row>
    <row r="90" customFormat="false" ht="14.1" hidden="false" customHeight="false" outlineLevel="0" collapsed="false">
      <c r="A90" s="3" t="n">
        <v>86</v>
      </c>
      <c r="B90" s="4" t="n">
        <v>0.16914</v>
      </c>
    </row>
    <row r="91" customFormat="false" ht="14.1" hidden="false" customHeight="false" outlineLevel="0" collapsed="false">
      <c r="A91" s="3" t="n">
        <v>87</v>
      </c>
      <c r="B91" s="4" t="n">
        <v>0.18315</v>
      </c>
    </row>
    <row r="92" customFormat="false" ht="14.1" hidden="false" customHeight="false" outlineLevel="0" collapsed="false">
      <c r="A92" s="3" t="n">
        <v>88</v>
      </c>
      <c r="B92" s="4" t="n">
        <v>0.19531</v>
      </c>
    </row>
    <row r="93" customFormat="false" ht="14.1" hidden="false" customHeight="false" outlineLevel="0" collapsed="false">
      <c r="A93" s="3" t="n">
        <v>89</v>
      </c>
      <c r="B93" s="4" t="n">
        <v>0.21359</v>
      </c>
    </row>
    <row r="94" customFormat="false" ht="14.1" hidden="false" customHeight="false" outlineLevel="0" collapsed="false">
      <c r="A94" s="3" t="n">
        <v>90</v>
      </c>
      <c r="B94" s="4" t="n">
        <v>0.22593</v>
      </c>
    </row>
    <row r="95" customFormat="false" ht="14.1" hidden="false" customHeight="false" outlineLevel="0" collapsed="false">
      <c r="A95" s="3" t="n">
        <v>91</v>
      </c>
      <c r="B95" s="4" t="n">
        <v>0.24561</v>
      </c>
    </row>
    <row r="96" customFormat="false" ht="14.1" hidden="false" customHeight="false" outlineLevel="0" collapsed="false">
      <c r="A96" s="3" t="n">
        <v>92</v>
      </c>
      <c r="B96" s="4" t="n">
        <v>0.26216</v>
      </c>
    </row>
    <row r="97" customFormat="false" ht="14.1" hidden="false" customHeight="false" outlineLevel="0" collapsed="false">
      <c r="A97" s="3" t="n">
        <v>93</v>
      </c>
      <c r="B97" s="4" t="n">
        <v>0.27507</v>
      </c>
    </row>
    <row r="98" customFormat="false" ht="14.1" hidden="false" customHeight="false" outlineLevel="0" collapsed="false">
      <c r="A98" s="3" t="n">
        <v>94</v>
      </c>
      <c r="B98" s="4" t="n">
        <v>0.3004</v>
      </c>
    </row>
    <row r="99" customFormat="false" ht="14.1" hidden="false" customHeight="false" outlineLevel="0" collapsed="false">
      <c r="A99" s="3" t="n">
        <v>95</v>
      </c>
      <c r="B99" s="4" t="n">
        <v>0.31638</v>
      </c>
    </row>
    <row r="100" customFormat="false" ht="14.1" hidden="false" customHeight="false" outlineLevel="0" collapsed="false">
      <c r="A100" s="3" t="n">
        <v>96</v>
      </c>
      <c r="B100" s="4" t="n">
        <v>0.33058</v>
      </c>
    </row>
    <row r="101" customFormat="false" ht="14.1" hidden="false" customHeight="false" outlineLevel="0" collapsed="false">
      <c r="A101" s="3" t="n">
        <v>97</v>
      </c>
      <c r="B101" s="4" t="n">
        <v>0.35802</v>
      </c>
    </row>
    <row r="102" customFormat="false" ht="14.1" hidden="false" customHeight="false" outlineLevel="0" collapsed="false">
      <c r="A102" s="3" t="n">
        <v>98</v>
      </c>
      <c r="B102" s="4" t="n">
        <v>0.38462</v>
      </c>
    </row>
    <row r="103" customFormat="false" ht="14.1" hidden="false" customHeight="false" outlineLevel="0" collapsed="false">
      <c r="A103" s="3" t="n">
        <v>99</v>
      </c>
      <c r="B103" s="4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7.96428571428571"/>
    <col collapsed="false" hidden="false" max="5" min="2" style="1" width="14.0408163265306"/>
    <col collapsed="false" hidden="false" max="254" min="6" style="1" width="11.3418367346939"/>
    <col collapsed="false" hidden="false" max="1025" min="255" style="0" width="11.3418367346939"/>
  </cols>
  <sheetData>
    <row r="1" customFormat="false" ht="33.3" hidden="false" customHeight="true" outlineLevel="0" collapsed="false">
      <c r="A1" s="5" t="s">
        <v>4</v>
      </c>
      <c r="B1" s="5"/>
      <c r="C1" s="5"/>
      <c r="D1" s="5"/>
      <c r="E1" s="5"/>
    </row>
    <row r="2" customFormat="false" ht="12.8" hidden="false" customHeight="false" outlineLevel="0" collapsed="false">
      <c r="A2" s="0"/>
      <c r="B2" s="0"/>
      <c r="C2" s="0"/>
      <c r="D2" s="0"/>
      <c r="E2" s="0"/>
    </row>
    <row r="3" customFormat="false" ht="12.8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</row>
    <row r="4" customFormat="false" ht="12.8" hidden="false" customHeight="false" outlineLevel="0" collapsed="false">
      <c r="A4" s="7" t="n">
        <v>0</v>
      </c>
      <c r="B4" s="8" t="n">
        <v>0.001555</v>
      </c>
      <c r="C4" s="9" t="n">
        <v>0.001161</v>
      </c>
      <c r="D4" s="8" t="n">
        <v>0.056385</v>
      </c>
      <c r="E4" s="9" t="n">
        <v>0.049623</v>
      </c>
    </row>
    <row r="5" customFormat="false" ht="12.8" hidden="false" customHeight="false" outlineLevel="0" collapsed="false">
      <c r="A5" s="10" t="n">
        <v>1</v>
      </c>
      <c r="B5" s="11" t="n">
        <v>0.000104</v>
      </c>
      <c r="C5" s="12" t="n">
        <v>7.6E-005</v>
      </c>
      <c r="D5" s="11" t="n">
        <v>0.003974</v>
      </c>
      <c r="E5" s="12" t="n">
        <v>0.003965</v>
      </c>
    </row>
    <row r="6" customFormat="false" ht="12.8" hidden="false" customHeight="false" outlineLevel="0" collapsed="false">
      <c r="A6" s="10" t="n">
        <v>2</v>
      </c>
      <c r="B6" s="11" t="n">
        <v>6.6E-005</v>
      </c>
      <c r="C6" s="12" t="n">
        <v>4.4E-005</v>
      </c>
      <c r="D6" s="11" t="n">
        <v>0.001922</v>
      </c>
      <c r="E6" s="12" t="n">
        <v>0.002197</v>
      </c>
    </row>
    <row r="7" customFormat="false" ht="12.8" hidden="false" customHeight="false" outlineLevel="0" collapsed="false">
      <c r="A7" s="10" t="n">
        <v>3</v>
      </c>
      <c r="B7" s="11" t="n">
        <v>6.4E-005</v>
      </c>
      <c r="C7" s="12" t="n">
        <v>4.4E-005</v>
      </c>
      <c r="D7" s="11" t="n">
        <v>0.001448</v>
      </c>
      <c r="E7" s="12" t="n">
        <v>0.001571</v>
      </c>
    </row>
    <row r="8" customFormat="false" ht="12.8" hidden="false" customHeight="false" outlineLevel="0" collapsed="false">
      <c r="A8" s="10" t="n">
        <v>4</v>
      </c>
      <c r="B8" s="11" t="n">
        <v>6.1E-005</v>
      </c>
      <c r="C8" s="12" t="n">
        <v>4.3E-005</v>
      </c>
      <c r="D8" s="11" t="n">
        <v>0.001102</v>
      </c>
      <c r="E8" s="12" t="n">
        <v>0.001123</v>
      </c>
    </row>
    <row r="9" customFormat="false" ht="12.8" hidden="false" customHeight="false" outlineLevel="0" collapsed="false">
      <c r="A9" s="10" t="n">
        <v>5</v>
      </c>
      <c r="B9" s="11" t="n">
        <v>5.9E-005</v>
      </c>
      <c r="C9" s="12" t="n">
        <v>4.6E-005</v>
      </c>
      <c r="D9" s="11" t="n">
        <v>0.000855</v>
      </c>
      <c r="E9" s="12" t="n">
        <v>0.000811</v>
      </c>
    </row>
    <row r="10" customFormat="false" ht="12.8" hidden="false" customHeight="false" outlineLevel="0" collapsed="false">
      <c r="A10" s="10" t="n">
        <v>6</v>
      </c>
      <c r="B10" s="11" t="n">
        <v>6.2E-005</v>
      </c>
      <c r="C10" s="12" t="n">
        <v>5.2E-005</v>
      </c>
      <c r="D10" s="11" t="n">
        <v>0.000683</v>
      </c>
      <c r="E10" s="12" t="n">
        <v>0.000607</v>
      </c>
    </row>
    <row r="11" customFormat="false" ht="12.8" hidden="false" customHeight="false" outlineLevel="0" collapsed="false">
      <c r="A11" s="10" t="n">
        <v>7</v>
      </c>
      <c r="B11" s="11" t="n">
        <v>6.7E-005</v>
      </c>
      <c r="C11" s="12" t="n">
        <v>5.2E-005</v>
      </c>
      <c r="D11" s="11" t="n">
        <v>0.000568</v>
      </c>
      <c r="E11" s="12" t="n">
        <v>0.000472</v>
      </c>
    </row>
    <row r="12" customFormat="false" ht="12.8" hidden="false" customHeight="false" outlineLevel="0" collapsed="false">
      <c r="A12" s="10" t="n">
        <v>8</v>
      </c>
      <c r="B12" s="11" t="n">
        <v>6.9E-005</v>
      </c>
      <c r="C12" s="12" t="n">
        <v>4.1E-005</v>
      </c>
      <c r="D12" s="11" t="n">
        <v>0.000489</v>
      </c>
      <c r="E12" s="12" t="n">
        <v>0.000388</v>
      </c>
    </row>
    <row r="13" customFormat="false" ht="12.8" hidden="false" customHeight="false" outlineLevel="0" collapsed="false">
      <c r="A13" s="10" t="n">
        <v>9</v>
      </c>
      <c r="B13" s="11" t="n">
        <v>5.8E-005</v>
      </c>
      <c r="C13" s="12" t="n">
        <v>3.5E-005</v>
      </c>
      <c r="D13" s="11" t="n">
        <v>0.000445</v>
      </c>
      <c r="E13" s="12" t="n">
        <v>0.000346</v>
      </c>
    </row>
    <row r="14" customFormat="false" ht="12.8" hidden="false" customHeight="false" outlineLevel="0" collapsed="false">
      <c r="A14" s="10" t="n">
        <v>10</v>
      </c>
      <c r="B14" s="11" t="n">
        <v>5.1E-005</v>
      </c>
      <c r="C14" s="12" t="n">
        <v>3.4E-005</v>
      </c>
      <c r="D14" s="11" t="n">
        <v>0.000417</v>
      </c>
      <c r="E14" s="12" t="n">
        <v>0.000327</v>
      </c>
    </row>
    <row r="15" customFormat="false" ht="12.8" hidden="false" customHeight="false" outlineLevel="0" collapsed="false">
      <c r="A15" s="10" t="n">
        <v>11</v>
      </c>
      <c r="B15" s="11" t="n">
        <v>4.7E-005</v>
      </c>
      <c r="C15" s="12" t="n">
        <v>3.6E-005</v>
      </c>
      <c r="D15" s="11" t="n">
        <v>0.000402</v>
      </c>
      <c r="E15" s="12" t="n">
        <v>0.000318</v>
      </c>
    </row>
    <row r="16" customFormat="false" ht="12.8" hidden="false" customHeight="false" outlineLevel="0" collapsed="false">
      <c r="A16" s="10" t="n">
        <v>12</v>
      </c>
      <c r="B16" s="11" t="n">
        <v>5.4E-005</v>
      </c>
      <c r="C16" s="12" t="n">
        <v>4E-005</v>
      </c>
      <c r="D16" s="11" t="n">
        <v>0.000414</v>
      </c>
      <c r="E16" s="12" t="n">
        <v>0.000329</v>
      </c>
    </row>
    <row r="17" customFormat="false" ht="12.8" hidden="false" customHeight="false" outlineLevel="0" collapsed="false">
      <c r="A17" s="10" t="n">
        <v>13</v>
      </c>
      <c r="B17" s="11" t="n">
        <v>7.5E-005</v>
      </c>
      <c r="C17" s="12" t="n">
        <v>4.9E-005</v>
      </c>
      <c r="D17" s="11" t="n">
        <v>0.000457</v>
      </c>
      <c r="E17" s="12" t="n">
        <v>0.000357</v>
      </c>
    </row>
    <row r="18" customFormat="false" ht="12.8" hidden="false" customHeight="false" outlineLevel="0" collapsed="false">
      <c r="A18" s="10" t="n">
        <v>14</v>
      </c>
      <c r="B18" s="11" t="n">
        <v>0.00012</v>
      </c>
      <c r="C18" s="12" t="n">
        <v>7.4E-005</v>
      </c>
      <c r="D18" s="11" t="n">
        <v>0.000533</v>
      </c>
      <c r="E18" s="12" t="n">
        <v>0.00041</v>
      </c>
    </row>
    <row r="19" customFormat="false" ht="12.8" hidden="false" customHeight="false" outlineLevel="0" collapsed="false">
      <c r="A19" s="10" t="n">
        <v>15</v>
      </c>
      <c r="B19" s="11" t="n">
        <v>0.000288</v>
      </c>
      <c r="C19" s="12" t="n">
        <v>0.000126</v>
      </c>
      <c r="D19" s="11" t="n">
        <v>0.0007</v>
      </c>
      <c r="E19" s="12" t="n">
        <v>0.000488</v>
      </c>
    </row>
    <row r="20" customFormat="false" ht="12.8" hidden="false" customHeight="false" outlineLevel="0" collapsed="false">
      <c r="A20" s="10" t="n">
        <v>16</v>
      </c>
      <c r="B20" s="11" t="n">
        <v>0.000707</v>
      </c>
      <c r="C20" s="12" t="n">
        <v>0.000176</v>
      </c>
      <c r="D20" s="11" t="n">
        <v>0.000959</v>
      </c>
      <c r="E20" s="12" t="n">
        <v>0.000561</v>
      </c>
    </row>
    <row r="21" customFormat="false" ht="12.8" hidden="false" customHeight="false" outlineLevel="0" collapsed="false">
      <c r="A21" s="10" t="n">
        <v>17</v>
      </c>
      <c r="B21" s="11" t="n">
        <v>0.001192</v>
      </c>
      <c r="C21" s="12" t="n">
        <v>0.000178</v>
      </c>
      <c r="D21" s="11" t="n">
        <v>0.001226</v>
      </c>
      <c r="E21" s="12" t="n">
        <v>0.000599</v>
      </c>
    </row>
    <row r="22" customFormat="false" ht="12.8" hidden="false" customHeight="false" outlineLevel="0" collapsed="false">
      <c r="A22" s="10" t="n">
        <v>18</v>
      </c>
      <c r="B22" s="11" t="n">
        <v>0.001506</v>
      </c>
      <c r="C22" s="12" t="n">
        <v>0.000163</v>
      </c>
      <c r="D22" s="11" t="n">
        <v>0.001445</v>
      </c>
      <c r="E22" s="12" t="n">
        <v>0.000613</v>
      </c>
    </row>
    <row r="23" customFormat="false" ht="12.8" hidden="false" customHeight="false" outlineLevel="0" collapsed="false">
      <c r="A23" s="10" t="n">
        <v>19</v>
      </c>
      <c r="B23" s="11" t="n">
        <v>0.001426</v>
      </c>
      <c r="C23" s="12" t="n">
        <v>0.000144</v>
      </c>
      <c r="D23" s="11" t="n">
        <v>0.001544</v>
      </c>
      <c r="E23" s="12" t="n">
        <v>0.000614</v>
      </c>
    </row>
    <row r="24" customFormat="false" ht="12.8" hidden="false" customHeight="false" outlineLevel="0" collapsed="false">
      <c r="A24" s="10" t="n">
        <v>20</v>
      </c>
      <c r="B24" s="11" t="n">
        <v>0.001201</v>
      </c>
      <c r="C24" s="12" t="n">
        <v>0.000123</v>
      </c>
      <c r="D24" s="11" t="n">
        <v>0.001546</v>
      </c>
      <c r="E24" s="12" t="n">
        <v>0.0006</v>
      </c>
    </row>
    <row r="25" customFormat="false" ht="12.8" hidden="false" customHeight="false" outlineLevel="0" collapsed="false">
      <c r="A25" s="10" t="n">
        <v>21</v>
      </c>
      <c r="B25" s="11" t="n">
        <v>0.001014</v>
      </c>
      <c r="C25" s="12" t="n">
        <v>0.000109</v>
      </c>
      <c r="D25" s="11" t="n">
        <v>0.001493</v>
      </c>
      <c r="E25" s="12" t="n">
        <v>0.00058</v>
      </c>
    </row>
    <row r="26" customFormat="false" ht="12.8" hidden="false" customHeight="false" outlineLevel="0" collapsed="false">
      <c r="A26" s="10" t="n">
        <v>22</v>
      </c>
      <c r="B26" s="11" t="n">
        <v>0.000905</v>
      </c>
      <c r="C26" s="12" t="n">
        <v>0.000103</v>
      </c>
      <c r="D26" s="11" t="n">
        <v>0.001429</v>
      </c>
      <c r="E26" s="12" t="n">
        <v>0.000567</v>
      </c>
    </row>
    <row r="27" customFormat="false" ht="12.8" hidden="false" customHeight="false" outlineLevel="0" collapsed="false">
      <c r="A27" s="10" t="n">
        <v>23</v>
      </c>
      <c r="B27" s="11" t="n">
        <v>0.000841</v>
      </c>
      <c r="C27" s="12" t="n">
        <v>0.000101</v>
      </c>
      <c r="D27" s="11" t="n">
        <v>0.00137</v>
      </c>
      <c r="E27" s="12" t="n">
        <v>0.000559</v>
      </c>
    </row>
    <row r="28" customFormat="false" ht="12.8" hidden="false" customHeight="false" outlineLevel="0" collapsed="false">
      <c r="A28" s="10" t="n">
        <v>24</v>
      </c>
      <c r="B28" s="11" t="n">
        <v>0.000804</v>
      </c>
      <c r="C28" s="12" t="n">
        <v>0.000101</v>
      </c>
      <c r="D28" s="11" t="n">
        <v>0.00132</v>
      </c>
      <c r="E28" s="12" t="n">
        <v>0.000548</v>
      </c>
    </row>
    <row r="29" customFormat="false" ht="12.8" hidden="false" customHeight="false" outlineLevel="0" collapsed="false">
      <c r="A29" s="10" t="n">
        <v>25</v>
      </c>
      <c r="B29" s="11" t="n">
        <v>0.000771</v>
      </c>
      <c r="C29" s="12" t="n">
        <v>9.9E-005</v>
      </c>
      <c r="D29" s="11" t="n">
        <v>0.001286</v>
      </c>
      <c r="E29" s="12" t="n">
        <v>0.000538</v>
      </c>
    </row>
    <row r="30" customFormat="false" ht="12.8" hidden="false" customHeight="false" outlineLevel="0" collapsed="false">
      <c r="A30" s="10" t="n">
        <v>26</v>
      </c>
      <c r="B30" s="11" t="n">
        <v>0.000751</v>
      </c>
      <c r="C30" s="12" t="n">
        <v>0.000102</v>
      </c>
      <c r="D30" s="11" t="n">
        <v>0.00127</v>
      </c>
      <c r="E30" s="12" t="n">
        <v>0.000531</v>
      </c>
    </row>
    <row r="31" customFormat="false" ht="12.8" hidden="false" customHeight="false" outlineLevel="0" collapsed="false">
      <c r="A31" s="10" t="n">
        <v>27</v>
      </c>
      <c r="B31" s="11" t="n">
        <v>0.000738</v>
      </c>
      <c r="C31" s="12" t="n">
        <v>0.000107</v>
      </c>
      <c r="D31" s="11" t="n">
        <v>0.00126</v>
      </c>
      <c r="E31" s="12" t="n">
        <v>0.000529</v>
      </c>
    </row>
    <row r="32" customFormat="false" ht="12.8" hidden="false" customHeight="false" outlineLevel="0" collapsed="false">
      <c r="A32" s="10" t="n">
        <v>28</v>
      </c>
      <c r="B32" s="11" t="n">
        <v>0.000727</v>
      </c>
      <c r="C32" s="12" t="n">
        <v>0.000116</v>
      </c>
      <c r="D32" s="11" t="n">
        <v>0.00125</v>
      </c>
      <c r="E32" s="12" t="n">
        <v>0.000533</v>
      </c>
    </row>
    <row r="33" customFormat="false" ht="12.8" hidden="false" customHeight="false" outlineLevel="0" collapsed="false">
      <c r="A33" s="10" t="n">
        <v>29</v>
      </c>
      <c r="B33" s="11" t="n">
        <v>0.00072</v>
      </c>
      <c r="C33" s="12" t="n">
        <v>0.000126</v>
      </c>
      <c r="D33" s="11" t="n">
        <v>0.001243</v>
      </c>
      <c r="E33" s="12" t="n">
        <v>0.000537</v>
      </c>
    </row>
    <row r="34" customFormat="false" ht="12.8" hidden="false" customHeight="false" outlineLevel="0" collapsed="false">
      <c r="A34" s="10" t="n">
        <v>30</v>
      </c>
      <c r="B34" s="11" t="n">
        <v>0.000717</v>
      </c>
      <c r="C34" s="12" t="n">
        <v>0.00014</v>
      </c>
      <c r="D34" s="11" t="n">
        <v>0.001242</v>
      </c>
      <c r="E34" s="12" t="n">
        <v>0.000549</v>
      </c>
    </row>
    <row r="35" customFormat="false" ht="12.8" hidden="false" customHeight="false" outlineLevel="0" collapsed="false">
      <c r="A35" s="10" t="n">
        <v>31</v>
      </c>
      <c r="B35" s="11" t="n">
        <v>0.000724</v>
      </c>
      <c r="C35" s="12" t="n">
        <v>0.000167</v>
      </c>
      <c r="D35" s="11" t="n">
        <v>0.001244</v>
      </c>
      <c r="E35" s="12" t="n">
        <v>0.000581</v>
      </c>
    </row>
    <row r="36" customFormat="false" ht="12.8" hidden="false" customHeight="false" outlineLevel="0" collapsed="false">
      <c r="A36" s="10" t="n">
        <v>32</v>
      </c>
      <c r="B36" s="11" t="n">
        <v>0.00074</v>
      </c>
      <c r="C36" s="12" t="n">
        <v>0.000212</v>
      </c>
      <c r="D36" s="11" t="n">
        <v>0.001254</v>
      </c>
      <c r="E36" s="12" t="n">
        <v>0.000634</v>
      </c>
    </row>
    <row r="37" customFormat="false" ht="12.8" hidden="false" customHeight="false" outlineLevel="0" collapsed="false">
      <c r="A37" s="10" t="n">
        <v>33</v>
      </c>
      <c r="B37" s="11" t="n">
        <v>0.000777</v>
      </c>
      <c r="C37" s="12" t="n">
        <v>0.000271</v>
      </c>
      <c r="D37" s="11" t="n">
        <v>0.001282</v>
      </c>
      <c r="E37" s="12" t="n">
        <v>0.0007</v>
      </c>
    </row>
    <row r="38" customFormat="false" ht="12.8" hidden="false" customHeight="false" outlineLevel="0" collapsed="false">
      <c r="A38" s="10" t="n">
        <v>34</v>
      </c>
      <c r="B38" s="11" t="n">
        <v>0.000837</v>
      </c>
      <c r="C38" s="12" t="n">
        <v>0.000332</v>
      </c>
      <c r="D38" s="11" t="n">
        <v>0.001333</v>
      </c>
      <c r="E38" s="12" t="n">
        <v>0.000767</v>
      </c>
    </row>
    <row r="39" customFormat="false" ht="12.8" hidden="false" customHeight="false" outlineLevel="0" collapsed="false">
      <c r="A39" s="10" t="n">
        <v>35</v>
      </c>
      <c r="B39" s="11" t="n">
        <v>0.000923</v>
      </c>
      <c r="C39" s="12" t="n">
        <v>0.000388</v>
      </c>
      <c r="D39" s="11" t="n">
        <v>0.001414</v>
      </c>
      <c r="E39" s="12" t="n">
        <v>0.00083</v>
      </c>
    </row>
    <row r="40" customFormat="false" ht="12.8" hidden="false" customHeight="false" outlineLevel="0" collapsed="false">
      <c r="A40" s="10" t="n">
        <v>36</v>
      </c>
      <c r="B40" s="11" t="n">
        <v>0.001035</v>
      </c>
      <c r="C40" s="12" t="n">
        <v>0.000429</v>
      </c>
      <c r="D40" s="11" t="n">
        <v>0.001522</v>
      </c>
      <c r="E40" s="12" t="n">
        <v>0.000883</v>
      </c>
    </row>
    <row r="41" customFormat="false" ht="12.8" hidden="false" customHeight="false" outlineLevel="0" collapsed="false">
      <c r="A41" s="10" t="n">
        <v>37</v>
      </c>
      <c r="B41" s="11" t="n">
        <v>0.001172</v>
      </c>
      <c r="C41" s="12" t="n">
        <v>0.000455</v>
      </c>
      <c r="D41" s="11" t="n">
        <v>0.001653</v>
      </c>
      <c r="E41" s="12" t="n">
        <v>0.000923</v>
      </c>
    </row>
    <row r="42" customFormat="false" ht="12.8" hidden="false" customHeight="false" outlineLevel="0" collapsed="false">
      <c r="A42" s="10" t="n">
        <v>38</v>
      </c>
      <c r="B42" s="11" t="n">
        <v>0.001328</v>
      </c>
      <c r="C42" s="12" t="n">
        <v>0.000469</v>
      </c>
      <c r="D42" s="11" t="n">
        <v>0.001802</v>
      </c>
      <c r="E42" s="12" t="n">
        <v>0.000951</v>
      </c>
    </row>
    <row r="43" customFormat="false" ht="12.8" hidden="false" customHeight="false" outlineLevel="0" collapsed="false">
      <c r="A43" s="10" t="n">
        <v>39</v>
      </c>
      <c r="B43" s="11" t="n">
        <v>0.001488</v>
      </c>
      <c r="C43" s="12" t="n">
        <v>0.000484</v>
      </c>
      <c r="D43" s="11" t="n">
        <v>0.00196</v>
      </c>
      <c r="E43" s="12" t="n">
        <v>0.000978</v>
      </c>
    </row>
    <row r="44" customFormat="false" ht="12.8" hidden="false" customHeight="false" outlineLevel="0" collapsed="false">
      <c r="A44" s="10" t="n">
        <v>40</v>
      </c>
      <c r="B44" s="11" t="n">
        <v>0.001664</v>
      </c>
      <c r="C44" s="12" t="n">
        <v>0.000513</v>
      </c>
      <c r="D44" s="11" t="n">
        <v>0.00214</v>
      </c>
      <c r="E44" s="12" t="n">
        <v>0.001019</v>
      </c>
    </row>
    <row r="45" customFormat="false" ht="12.8" hidden="false" customHeight="false" outlineLevel="0" collapsed="false">
      <c r="A45" s="10" t="n">
        <v>41</v>
      </c>
      <c r="B45" s="11" t="n">
        <v>0.001874</v>
      </c>
      <c r="C45" s="12" t="n">
        <v>0.000562</v>
      </c>
      <c r="D45" s="11" t="n">
        <v>0.002347</v>
      </c>
      <c r="E45" s="12" t="n">
        <v>0.001079</v>
      </c>
    </row>
    <row r="46" customFormat="false" ht="12.8" hidden="false" customHeight="false" outlineLevel="0" collapsed="false">
      <c r="A46" s="10" t="n">
        <v>42</v>
      </c>
      <c r="B46" s="11" t="n">
        <v>0.002125</v>
      </c>
      <c r="C46" s="12" t="n">
        <v>0.000636</v>
      </c>
      <c r="D46" s="11" t="n">
        <v>0.002586</v>
      </c>
      <c r="E46" s="12" t="n">
        <v>0.001164</v>
      </c>
    </row>
    <row r="47" customFormat="false" ht="12.8" hidden="false" customHeight="false" outlineLevel="0" collapsed="false">
      <c r="A47" s="10" t="n">
        <v>43</v>
      </c>
      <c r="B47" s="11" t="n">
        <v>0.002415</v>
      </c>
      <c r="C47" s="12" t="n">
        <v>0.000731</v>
      </c>
      <c r="D47" s="11" t="n">
        <v>0.002862</v>
      </c>
      <c r="E47" s="12" t="n">
        <v>0.00127</v>
      </c>
    </row>
    <row r="48" customFormat="false" ht="12.8" hidden="false" customHeight="false" outlineLevel="0" collapsed="false">
      <c r="A48" s="10" t="n">
        <v>44</v>
      </c>
      <c r="B48" s="11" t="n">
        <v>0.002722</v>
      </c>
      <c r="C48" s="12" t="n">
        <v>0.000843</v>
      </c>
      <c r="D48" s="11" t="n">
        <v>0.003163</v>
      </c>
      <c r="E48" s="12" t="n">
        <v>0.001395</v>
      </c>
    </row>
    <row r="49" customFormat="false" ht="12.8" hidden="false" customHeight="false" outlineLevel="0" collapsed="false">
      <c r="A49" s="10" t="n">
        <v>45</v>
      </c>
      <c r="B49" s="11" t="n">
        <v>0.00302</v>
      </c>
      <c r="C49" s="12" t="n">
        <v>0.000955</v>
      </c>
      <c r="D49" s="11" t="n">
        <v>0.00348</v>
      </c>
      <c r="E49" s="12" t="n">
        <v>0.001522</v>
      </c>
    </row>
    <row r="50" customFormat="false" ht="12.8" hidden="false" customHeight="false" outlineLevel="0" collapsed="false">
      <c r="A50" s="10" t="n">
        <v>46</v>
      </c>
      <c r="B50" s="11" t="n">
        <v>0.003322</v>
      </c>
      <c r="C50" s="12" t="n">
        <v>0.001066</v>
      </c>
      <c r="D50" s="11" t="n">
        <v>0.003817</v>
      </c>
      <c r="E50" s="12" t="n">
        <v>0.00165</v>
      </c>
    </row>
    <row r="51" customFormat="false" ht="12.8" hidden="false" customHeight="false" outlineLevel="0" collapsed="false">
      <c r="A51" s="10" t="n">
        <v>47</v>
      </c>
      <c r="B51" s="11" t="n">
        <v>0.00363</v>
      </c>
      <c r="C51" s="12" t="n">
        <v>0.00117</v>
      </c>
      <c r="D51" s="11" t="n">
        <v>0.004172</v>
      </c>
      <c r="E51" s="12" t="n">
        <v>0.001773</v>
      </c>
    </row>
    <row r="52" customFormat="false" ht="12.8" hidden="false" customHeight="false" outlineLevel="0" collapsed="false">
      <c r="A52" s="10" t="n">
        <v>48</v>
      </c>
      <c r="B52" s="11" t="n">
        <v>0.003954</v>
      </c>
      <c r="C52" s="12" t="n">
        <v>0.001276</v>
      </c>
      <c r="D52" s="11" t="n">
        <v>0.004546</v>
      </c>
      <c r="E52" s="12" t="n">
        <v>0.001897</v>
      </c>
    </row>
    <row r="53" customFormat="false" ht="12.8" hidden="false" customHeight="false" outlineLevel="0" collapsed="false">
      <c r="A53" s="10" t="n">
        <v>49</v>
      </c>
      <c r="B53" s="11" t="n">
        <v>0.004303</v>
      </c>
      <c r="C53" s="12" t="n">
        <v>0.001389</v>
      </c>
      <c r="D53" s="11" t="n">
        <v>0.004943</v>
      </c>
      <c r="E53" s="12" t="n">
        <v>0.002027</v>
      </c>
    </row>
    <row r="54" customFormat="false" ht="12.8" hidden="false" customHeight="false" outlineLevel="0" collapsed="false">
      <c r="A54" s="10" t="n">
        <v>50</v>
      </c>
      <c r="B54" s="11" t="n">
        <v>0.004675</v>
      </c>
      <c r="C54" s="12" t="n">
        <v>0.001517</v>
      </c>
      <c r="D54" s="11" t="n">
        <v>0.00536</v>
      </c>
      <c r="E54" s="12" t="n">
        <v>0.002168</v>
      </c>
    </row>
    <row r="55" customFormat="false" ht="12.8" hidden="false" customHeight="false" outlineLevel="0" collapsed="false">
      <c r="A55" s="10" t="n">
        <v>51</v>
      </c>
      <c r="B55" s="11" t="n">
        <v>0.005077</v>
      </c>
      <c r="C55" s="12" t="n">
        <v>0.001662</v>
      </c>
      <c r="D55" s="11" t="n">
        <v>0.005802</v>
      </c>
      <c r="E55" s="12" t="n">
        <v>0.002321</v>
      </c>
    </row>
    <row r="56" customFormat="false" ht="12.8" hidden="false" customHeight="false" outlineLevel="0" collapsed="false">
      <c r="A56" s="10" t="n">
        <v>52</v>
      </c>
      <c r="B56" s="11" t="n">
        <v>0.005513</v>
      </c>
      <c r="C56" s="12" t="n">
        <v>0.001823</v>
      </c>
      <c r="D56" s="11" t="n">
        <v>0.006271</v>
      </c>
      <c r="E56" s="12" t="n">
        <v>0.002492</v>
      </c>
    </row>
    <row r="57" customFormat="false" ht="12.8" hidden="false" customHeight="false" outlineLevel="0" collapsed="false">
      <c r="A57" s="10" t="n">
        <v>53</v>
      </c>
      <c r="B57" s="11" t="n">
        <v>0.005974</v>
      </c>
      <c r="C57" s="12" t="n">
        <v>0.002017</v>
      </c>
      <c r="D57" s="11" t="n">
        <v>0.006861</v>
      </c>
      <c r="E57" s="12" t="n">
        <v>0.002682</v>
      </c>
    </row>
    <row r="58" customFormat="false" ht="12.8" hidden="false" customHeight="false" outlineLevel="0" collapsed="false">
      <c r="A58" s="10" t="n">
        <v>54</v>
      </c>
      <c r="B58" s="11" t="n">
        <v>0.006453</v>
      </c>
      <c r="C58" s="12" t="n">
        <v>0.002227</v>
      </c>
      <c r="D58" s="11" t="n">
        <v>0.007266</v>
      </c>
      <c r="E58" s="12" t="n">
        <v>0.002895</v>
      </c>
    </row>
    <row r="59" customFormat="false" ht="12.8" hidden="false" customHeight="false" outlineLevel="0" collapsed="false">
      <c r="A59" s="10" t="n">
        <v>55</v>
      </c>
      <c r="B59" s="11" t="n">
        <v>0.006935</v>
      </c>
      <c r="C59" s="12" t="n">
        <v>0.00245</v>
      </c>
      <c r="D59" s="11" t="n">
        <v>0.007774</v>
      </c>
      <c r="E59" s="12" t="n">
        <v>0.003122</v>
      </c>
    </row>
    <row r="60" customFormat="false" ht="12.8" hidden="false" customHeight="false" outlineLevel="0" collapsed="false">
      <c r="A60" s="10" t="n">
        <v>56</v>
      </c>
      <c r="B60" s="11" t="n">
        <v>0.00751</v>
      </c>
      <c r="C60" s="12" t="n">
        <v>0.002733</v>
      </c>
      <c r="D60" s="11" t="n">
        <v>0.008357</v>
      </c>
      <c r="E60" s="12" t="n">
        <v>0.003407</v>
      </c>
    </row>
    <row r="61" customFormat="false" ht="12.8" hidden="false" customHeight="false" outlineLevel="0" collapsed="false">
      <c r="A61" s="10" t="n">
        <v>57</v>
      </c>
      <c r="B61" s="11" t="n">
        <v>0.008153</v>
      </c>
      <c r="C61" s="12" t="n">
        <v>0.003025</v>
      </c>
      <c r="D61" s="11" t="n">
        <v>0.008995</v>
      </c>
      <c r="E61" s="12" t="n">
        <v>0.003696</v>
      </c>
    </row>
    <row r="62" customFormat="false" ht="12.8" hidden="false" customHeight="false" outlineLevel="0" collapsed="false">
      <c r="A62" s="10" t="n">
        <v>58</v>
      </c>
      <c r="B62" s="11" t="n">
        <v>0.00883</v>
      </c>
      <c r="C62" s="12" t="n">
        <v>0.003319</v>
      </c>
      <c r="D62" s="11" t="n">
        <v>0.009664</v>
      </c>
      <c r="E62" s="12" t="n">
        <v>0.003985</v>
      </c>
    </row>
    <row r="63" customFormat="false" ht="12.8" hidden="false" customHeight="false" outlineLevel="0" collapsed="false">
      <c r="A63" s="10" t="n">
        <v>59</v>
      </c>
      <c r="B63" s="11" t="n">
        <v>0.009523</v>
      </c>
      <c r="C63" s="12" t="n">
        <v>0.00363</v>
      </c>
      <c r="D63" s="11" t="n">
        <v>0.010349</v>
      </c>
      <c r="E63" s="12" t="n">
        <v>0.004293</v>
      </c>
    </row>
    <row r="64" customFormat="false" ht="12.8" hidden="false" customHeight="false" outlineLevel="0" collapsed="false">
      <c r="A64" s="10" t="n">
        <v>60</v>
      </c>
      <c r="B64" s="11" t="n">
        <v>0.010214</v>
      </c>
      <c r="C64" s="12" t="n">
        <v>0.003952</v>
      </c>
      <c r="D64" s="11" t="n">
        <v>0.011035</v>
      </c>
      <c r="E64" s="12" t="n">
        <v>0.004612</v>
      </c>
    </row>
    <row r="65" customFormat="false" ht="12.8" hidden="false" customHeight="false" outlineLevel="0" collapsed="false">
      <c r="A65" s="10" t="n">
        <v>61</v>
      </c>
      <c r="B65" s="11" t="n">
        <v>0.010931</v>
      </c>
      <c r="C65" s="12" t="n">
        <v>0.004296</v>
      </c>
      <c r="D65" s="11" t="n">
        <v>0.01174</v>
      </c>
      <c r="E65" s="12" t="n">
        <v>0.004952</v>
      </c>
    </row>
    <row r="66" customFormat="false" ht="12.8" hidden="false" customHeight="false" outlineLevel="0" collapsed="false">
      <c r="A66" s="10" t="n">
        <v>62</v>
      </c>
      <c r="B66" s="11" t="n">
        <v>0.011766</v>
      </c>
      <c r="C66" s="12" t="n">
        <v>0.004669</v>
      </c>
      <c r="D66" s="11" t="n">
        <v>0.012548</v>
      </c>
      <c r="E66" s="12" t="n">
        <v>0.005311</v>
      </c>
    </row>
    <row r="67" customFormat="false" ht="12.8" hidden="false" customHeight="false" outlineLevel="0" collapsed="false">
      <c r="A67" s="10" t="n">
        <v>63</v>
      </c>
      <c r="B67" s="11" t="n">
        <v>0.01278</v>
      </c>
      <c r="C67" s="12" t="n">
        <v>0.005045</v>
      </c>
      <c r="D67" s="11" t="n">
        <v>0.013518</v>
      </c>
      <c r="E67" s="12" t="n">
        <v>0.005664</v>
      </c>
    </row>
    <row r="68" customFormat="false" ht="12.8" hidden="false" customHeight="false" outlineLevel="0" collapsed="false">
      <c r="A68" s="10" t="n">
        <v>64</v>
      </c>
      <c r="B68" s="11" t="n">
        <v>0.014024</v>
      </c>
      <c r="C68" s="12" t="n">
        <v>0.005436</v>
      </c>
      <c r="D68" s="11" t="n">
        <v>0.014703</v>
      </c>
      <c r="E68" s="12" t="n">
        <v>0.00602</v>
      </c>
    </row>
    <row r="69" customFormat="false" ht="12.8" hidden="false" customHeight="false" outlineLevel="0" collapsed="false">
      <c r="A69" s="10" t="n">
        <v>65</v>
      </c>
      <c r="B69" s="11" t="n">
        <v>0.015509</v>
      </c>
      <c r="C69" s="12" t="n">
        <v>0.005885</v>
      </c>
      <c r="D69" s="11" t="n">
        <v>0.016114</v>
      </c>
      <c r="E69" s="12" t="n">
        <v>0.006423</v>
      </c>
    </row>
    <row r="70" customFormat="false" ht="12.8" hidden="false" customHeight="false" outlineLevel="0" collapsed="false">
      <c r="A70" s="10" t="n">
        <v>66</v>
      </c>
      <c r="B70" s="11" t="n">
        <v>0.017316</v>
      </c>
      <c r="C70" s="12" t="n">
        <v>0.006454</v>
      </c>
      <c r="D70" s="11" t="n">
        <v>0.017827</v>
      </c>
      <c r="E70" s="12" t="n">
        <v>0.00693</v>
      </c>
    </row>
    <row r="71" customFormat="false" ht="12.8" hidden="false" customHeight="false" outlineLevel="0" collapsed="false">
      <c r="A71" s="10" t="n">
        <v>67</v>
      </c>
      <c r="B71" s="11" t="n">
        <v>0.0195</v>
      </c>
      <c r="C71" s="12" t="n">
        <v>0.007056</v>
      </c>
      <c r="D71" s="11" t="n">
        <v>0.019899</v>
      </c>
      <c r="E71" s="12" t="n">
        <v>0.00755</v>
      </c>
    </row>
    <row r="72" customFormat="false" ht="12.8" hidden="false" customHeight="false" outlineLevel="0" collapsed="false">
      <c r="A72" s="10" t="n">
        <v>68</v>
      </c>
      <c r="B72" s="11" t="n">
        <v>0.02226</v>
      </c>
      <c r="C72" s="12" t="n">
        <v>0.008007</v>
      </c>
      <c r="D72" s="11" t="n">
        <v>0.02253</v>
      </c>
      <c r="E72" s="12" t="n">
        <v>0.008296</v>
      </c>
    </row>
    <row r="73" customFormat="false" ht="12.8" hidden="false" customHeight="false" outlineLevel="0" collapsed="false">
      <c r="A73" s="10" t="n">
        <v>69</v>
      </c>
      <c r="B73" s="11" t="n">
        <v>0.024924</v>
      </c>
      <c r="C73" s="12" t="n">
        <v>0.009034</v>
      </c>
      <c r="D73" s="11" t="n">
        <v>0.025065</v>
      </c>
      <c r="E73" s="12" t="n">
        <v>0.009194</v>
      </c>
    </row>
    <row r="74" customFormat="false" ht="12.8" hidden="false" customHeight="false" outlineLevel="0" collapsed="false">
      <c r="A74" s="10" t="n">
        <v>70</v>
      </c>
      <c r="B74" s="11" t="n">
        <v>0.027873</v>
      </c>
      <c r="C74" s="12" t="n">
        <v>0.010291</v>
      </c>
      <c r="D74" s="11" t="n">
        <v>0.027873</v>
      </c>
      <c r="E74" s="12" t="n">
        <v>0.010291</v>
      </c>
    </row>
    <row r="75" customFormat="false" ht="12.8" hidden="false" customHeight="false" outlineLevel="0" collapsed="false">
      <c r="A75" s="10" t="n">
        <v>71</v>
      </c>
      <c r="B75" s="11" t="n">
        <v>0.030984</v>
      </c>
      <c r="C75" s="12" t="n">
        <v>0.012087</v>
      </c>
      <c r="D75" s="11" t="n">
        <v>0.030828</v>
      </c>
      <c r="E75" s="12" t="n">
        <v>0.011889</v>
      </c>
    </row>
    <row r="76" customFormat="false" ht="12.8" hidden="false" customHeight="false" outlineLevel="0" collapsed="false">
      <c r="A76" s="10" t="n">
        <v>72</v>
      </c>
      <c r="B76" s="11" t="n">
        <v>0.034618</v>
      </c>
      <c r="C76" s="12" t="n">
        <v>0.014084</v>
      </c>
      <c r="D76" s="11" t="n">
        <v>0.034296</v>
      </c>
      <c r="E76" s="12" t="n">
        <v>0.013646</v>
      </c>
    </row>
    <row r="77" customFormat="false" ht="12.8" hidden="false" customHeight="false" outlineLevel="0" collapsed="false">
      <c r="A77" s="10" t="n">
        <v>73</v>
      </c>
      <c r="B77" s="11" t="n">
        <v>0.039138</v>
      </c>
      <c r="C77" s="12" t="n">
        <v>0.016299</v>
      </c>
      <c r="D77" s="11" t="n">
        <v>0.038646</v>
      </c>
      <c r="E77" s="12" t="n">
        <v>0.015574</v>
      </c>
    </row>
    <row r="78" customFormat="false" ht="12.8" hidden="false" customHeight="false" outlineLevel="0" collapsed="false">
      <c r="A78" s="10" t="n">
        <v>74</v>
      </c>
      <c r="B78" s="11" t="n">
        <v>0.04403</v>
      </c>
      <c r="C78" s="12" t="n">
        <v>0.01895</v>
      </c>
      <c r="D78" s="11" t="n">
        <v>0.043369</v>
      </c>
      <c r="E78" s="12" t="n">
        <v>0.017882</v>
      </c>
    </row>
    <row r="79" customFormat="false" ht="12.8" hidden="false" customHeight="false" outlineLevel="0" collapsed="false">
      <c r="A79" s="10" t="n">
        <v>75</v>
      </c>
      <c r="B79" s="11" t="n">
        <v>0.049069</v>
      </c>
      <c r="C79" s="12" t="n">
        <v>0.021999</v>
      </c>
      <c r="D79" s="11" t="n">
        <v>0.048214</v>
      </c>
      <c r="E79" s="12" t="n">
        <v>0.020522</v>
      </c>
    </row>
    <row r="80" customFormat="false" ht="12.8" hidden="false" customHeight="false" outlineLevel="0" collapsed="false">
      <c r="A80" s="10" t="n">
        <v>76</v>
      </c>
      <c r="B80" s="11" t="n">
        <v>0.054402</v>
      </c>
      <c r="C80" s="12" t="n">
        <v>0.025426</v>
      </c>
      <c r="D80" s="11" t="n">
        <v>0.053334</v>
      </c>
      <c r="E80" s="12" t="n">
        <v>0.023466</v>
      </c>
    </row>
    <row r="81" customFormat="false" ht="12.8" hidden="false" customHeight="false" outlineLevel="0" collapsed="false">
      <c r="A81" s="10" t="n">
        <v>77</v>
      </c>
      <c r="B81" s="11" t="n">
        <v>0.060066</v>
      </c>
      <c r="C81" s="12" t="n">
        <v>0.029369</v>
      </c>
      <c r="D81" s="11" t="n">
        <v>0.058767</v>
      </c>
      <c r="E81" s="12" t="n">
        <v>0.026845</v>
      </c>
    </row>
    <row r="82" customFormat="false" ht="12.8" hidden="false" customHeight="false" outlineLevel="0" collapsed="false">
      <c r="A82" s="10" t="n">
        <v>78</v>
      </c>
      <c r="B82" s="11" t="n">
        <v>0.065698</v>
      </c>
      <c r="C82" s="12" t="n">
        <v>0.033989</v>
      </c>
      <c r="D82" s="11" t="n">
        <v>0.064104</v>
      </c>
      <c r="E82" s="12" t="n">
        <v>0.030818</v>
      </c>
    </row>
    <row r="83" customFormat="false" ht="12.8" hidden="false" customHeight="false" outlineLevel="0" collapsed="false">
      <c r="A83" s="10" t="n">
        <v>79</v>
      </c>
      <c r="B83" s="11" t="n">
        <v>0.070961</v>
      </c>
      <c r="C83" s="12" t="n">
        <v>0.039334</v>
      </c>
      <c r="D83" s="11" t="n">
        <v>0.068857</v>
      </c>
      <c r="E83" s="12" t="n">
        <v>0.035439</v>
      </c>
    </row>
    <row r="84" customFormat="false" ht="12.8" hidden="false" customHeight="false" outlineLevel="0" collapsed="false">
      <c r="A84" s="10" t="n">
        <v>80</v>
      </c>
      <c r="B84" s="11" t="n">
        <v>0.077578</v>
      </c>
      <c r="C84" s="12" t="n">
        <v>0.045567</v>
      </c>
      <c r="D84" s="11" t="n">
        <v>0.075003</v>
      </c>
      <c r="E84" s="12" t="n">
        <v>0.04088</v>
      </c>
    </row>
    <row r="85" customFormat="false" ht="12.8" hidden="false" customHeight="false" outlineLevel="0" collapsed="false">
      <c r="A85" s="10" t="n">
        <v>81</v>
      </c>
      <c r="B85" s="11" t="n">
        <v>0.08515</v>
      </c>
      <c r="C85" s="12" t="n">
        <v>0.052855</v>
      </c>
      <c r="D85" s="11" t="n">
        <v>0.082123</v>
      </c>
      <c r="E85" s="12" t="n">
        <v>0.047332</v>
      </c>
    </row>
    <row r="86" customFormat="false" ht="12.8" hidden="false" customHeight="false" outlineLevel="0" collapsed="false">
      <c r="A86" s="10" t="n">
        <v>82</v>
      </c>
      <c r="B86" s="11" t="n">
        <v>0.092985</v>
      </c>
      <c r="C86" s="12" t="n">
        <v>0.061274</v>
      </c>
      <c r="D86" s="11" t="n">
        <v>0.089452</v>
      </c>
      <c r="E86" s="12" t="n">
        <v>0.05489</v>
      </c>
    </row>
    <row r="87" customFormat="false" ht="12.8" hidden="false" customHeight="false" outlineLevel="0" collapsed="false">
      <c r="A87" s="10" t="n">
        <v>83</v>
      </c>
      <c r="B87" s="11" t="n">
        <v>0.100797</v>
      </c>
      <c r="C87" s="12" t="n">
        <v>0.070806</v>
      </c>
      <c r="D87" s="11" t="n">
        <v>0.096662</v>
      </c>
      <c r="E87" s="12" t="n">
        <v>0.063557</v>
      </c>
    </row>
    <row r="88" customFormat="false" ht="12.8" hidden="false" customHeight="false" outlineLevel="0" collapsed="false">
      <c r="A88" s="10" t="n">
        <v>84</v>
      </c>
      <c r="B88" s="11" t="n">
        <v>0.108483</v>
      </c>
      <c r="C88" s="12" t="n">
        <v>0.081295</v>
      </c>
      <c r="D88" s="11" t="n">
        <v>0.103614</v>
      </c>
      <c r="E88" s="12" t="n">
        <v>0.073208</v>
      </c>
    </row>
    <row r="89" customFormat="false" ht="12.8" hidden="false" customHeight="false" outlineLevel="0" collapsed="false">
      <c r="A89" s="10" t="n">
        <v>85</v>
      </c>
      <c r="B89" s="11" t="n">
        <v>0.116472</v>
      </c>
      <c r="C89" s="12" t="n">
        <v>0.092534</v>
      </c>
      <c r="D89" s="11" t="n">
        <v>0.110674</v>
      </c>
      <c r="E89" s="12" t="n">
        <v>0.083629</v>
      </c>
    </row>
    <row r="90" customFormat="false" ht="12.8" hidden="false" customHeight="false" outlineLevel="0" collapsed="false">
      <c r="A90" s="10" t="n">
        <v>86</v>
      </c>
      <c r="B90" s="11" t="n">
        <v>0.125489</v>
      </c>
      <c r="C90" s="12" t="n">
        <v>0.103852</v>
      </c>
      <c r="D90" s="11" t="n">
        <v>0.118831</v>
      </c>
      <c r="E90" s="12" t="n">
        <v>0.094214</v>
      </c>
    </row>
    <row r="91" customFormat="false" ht="12.8" hidden="false" customHeight="false" outlineLevel="0" collapsed="false">
      <c r="A91" s="10" t="n">
        <v>87</v>
      </c>
      <c r="B91" s="11" t="n">
        <v>0.135064</v>
      </c>
      <c r="C91" s="12" t="n">
        <v>0.115687</v>
      </c>
      <c r="D91" s="11" t="n">
        <v>0.127367</v>
      </c>
      <c r="E91" s="12" t="n">
        <v>0.105352</v>
      </c>
    </row>
    <row r="92" customFormat="false" ht="12.8" hidden="false" customHeight="false" outlineLevel="0" collapsed="false">
      <c r="A92" s="10" t="n">
        <v>88</v>
      </c>
      <c r="B92" s="11" t="n">
        <v>0.145196</v>
      </c>
      <c r="C92" s="12" t="n">
        <v>0.128148</v>
      </c>
      <c r="D92" s="11" t="n">
        <v>0.136349</v>
      </c>
      <c r="E92" s="12" t="n">
        <v>0.117174</v>
      </c>
    </row>
    <row r="93" customFormat="false" ht="12.8" hidden="false" customHeight="false" outlineLevel="0" collapsed="false">
      <c r="A93" s="10" t="n">
        <v>89</v>
      </c>
      <c r="B93" s="11" t="n">
        <v>0.155959</v>
      </c>
      <c r="C93" s="12" t="n">
        <v>0.141245</v>
      </c>
      <c r="D93" s="11" t="n">
        <v>0.14587</v>
      </c>
      <c r="E93" s="12" t="n">
        <v>0.129704</v>
      </c>
    </row>
    <row r="94" customFormat="false" ht="12.8" hidden="false" customHeight="false" outlineLevel="0" collapsed="false">
      <c r="A94" s="10" t="n">
        <v>90</v>
      </c>
      <c r="B94" s="11" t="n">
        <v>0.167458</v>
      </c>
      <c r="C94" s="12" t="n">
        <v>0.154955</v>
      </c>
      <c r="D94" s="11" t="n">
        <v>0.156053</v>
      </c>
      <c r="E94" s="12" t="n">
        <v>0.142921</v>
      </c>
    </row>
    <row r="95" customFormat="false" ht="12.8" hidden="false" customHeight="false" outlineLevel="0" collapsed="false">
      <c r="A95" s="10" t="n">
        <v>91</v>
      </c>
      <c r="B95" s="11" t="n">
        <v>0.179812</v>
      </c>
      <c r="C95" s="12" t="n">
        <v>0.169251</v>
      </c>
      <c r="D95" s="11" t="n">
        <v>0.167005</v>
      </c>
      <c r="E95" s="12" t="n">
        <v>0.156701</v>
      </c>
    </row>
    <row r="96" customFormat="false" ht="12.8" hidden="false" customHeight="false" outlineLevel="0" collapsed="false">
      <c r="A96" s="10" t="n">
        <v>92</v>
      </c>
      <c r="B96" s="11" t="n">
        <v>0.193049</v>
      </c>
      <c r="C96" s="12" t="n">
        <v>0.183961</v>
      </c>
      <c r="D96" s="11" t="n">
        <v>0.178783</v>
      </c>
      <c r="E96" s="12" t="n">
        <v>0.171138</v>
      </c>
    </row>
    <row r="97" customFormat="false" ht="12.8" hidden="false" customHeight="false" outlineLevel="0" collapsed="false">
      <c r="A97" s="10" t="n">
        <v>93</v>
      </c>
      <c r="B97" s="11" t="n">
        <v>0.207073</v>
      </c>
      <c r="C97" s="12" t="n">
        <v>0.198844</v>
      </c>
      <c r="D97" s="11" t="n">
        <v>0.19125</v>
      </c>
      <c r="E97" s="12" t="n">
        <v>0.185625</v>
      </c>
    </row>
    <row r="98" customFormat="false" ht="12.8" hidden="false" customHeight="false" outlineLevel="0" collapsed="false">
      <c r="A98" s="10" t="n">
        <v>94</v>
      </c>
      <c r="B98" s="11" t="n">
        <v>0.221648</v>
      </c>
      <c r="C98" s="12" t="n">
        <v>0.213664</v>
      </c>
      <c r="D98" s="11" t="n">
        <v>0.204103</v>
      </c>
      <c r="E98" s="12" t="n">
        <v>0.199948</v>
      </c>
    </row>
    <row r="99" customFormat="false" ht="12.8" hidden="false" customHeight="false" outlineLevel="0" collapsed="false">
      <c r="A99" s="10" t="n">
        <v>95</v>
      </c>
      <c r="B99" s="11" t="n">
        <v>0.236393</v>
      </c>
      <c r="C99" s="12" t="n">
        <v>0.228073</v>
      </c>
      <c r="D99" s="11" t="n">
        <v>0.216848</v>
      </c>
      <c r="E99" s="12" t="n">
        <v>0.213628</v>
      </c>
    </row>
    <row r="100" customFormat="false" ht="12.8" hidden="false" customHeight="false" outlineLevel="0" collapsed="false">
      <c r="A100" s="10" t="n">
        <v>96</v>
      </c>
      <c r="B100" s="11" t="n">
        <v>0.249382</v>
      </c>
      <c r="C100" s="12" t="n">
        <v>0.243347</v>
      </c>
      <c r="D100" s="11" t="n">
        <v>0.227565</v>
      </c>
      <c r="E100" s="12" t="n">
        <v>0.227733</v>
      </c>
    </row>
    <row r="101" customFormat="false" ht="12.8" hidden="false" customHeight="false" outlineLevel="0" collapsed="false">
      <c r="A101" s="10" t="n">
        <v>97</v>
      </c>
      <c r="B101" s="11" t="n">
        <v>0.261807</v>
      </c>
      <c r="C101" s="12" t="n">
        <v>0.257983</v>
      </c>
      <c r="D101" s="11" t="n">
        <v>0.237257</v>
      </c>
      <c r="E101" s="12" t="n">
        <v>0.240739</v>
      </c>
    </row>
    <row r="102" customFormat="false" ht="12.8" hidden="false" customHeight="false" outlineLevel="0" collapsed="false">
      <c r="A102" s="10" t="n">
        <v>98</v>
      </c>
      <c r="B102" s="11" t="n">
        <v>0.273532</v>
      </c>
      <c r="C102" s="12" t="n">
        <v>0.271884</v>
      </c>
      <c r="D102" s="11" t="n">
        <v>0.24572</v>
      </c>
      <c r="E102" s="12" t="n">
        <v>0.252414</v>
      </c>
    </row>
    <row r="103" customFormat="false" ht="12.8" hidden="false" customHeight="false" outlineLevel="0" collapsed="false">
      <c r="A103" s="10" t="n">
        <v>99</v>
      </c>
      <c r="B103" s="11" t="n">
        <v>0.284475</v>
      </c>
      <c r="C103" s="12" t="n">
        <v>0.284874</v>
      </c>
      <c r="D103" s="11" t="n">
        <v>0.252829</v>
      </c>
      <c r="E103" s="12" t="n">
        <v>0.26264</v>
      </c>
    </row>
    <row r="104" customFormat="false" ht="12.8" hidden="false" customHeight="false" outlineLevel="0" collapsed="false">
      <c r="A104" s="13" t="n">
        <v>100</v>
      </c>
      <c r="B104" s="14" t="n">
        <v>1</v>
      </c>
      <c r="C104" s="15" t="n">
        <v>1</v>
      </c>
      <c r="D104" s="14" t="n">
        <v>1</v>
      </c>
      <c r="E104" s="15" t="n">
        <v>1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4.1"/>
  <cols>
    <col collapsed="false" hidden="false" max="3" min="1" style="1" width="11.3418367346939"/>
    <col collapsed="false" hidden="false" max="9" min="4" style="0" width="11.3418367346939"/>
    <col collapsed="false" hidden="false" max="10" min="10" style="0" width="9.04591836734694"/>
    <col collapsed="false" hidden="false" max="1025" min="11" style="0" width="11.3418367346939"/>
  </cols>
  <sheetData>
    <row r="1" s="1" customFormat="true" ht="65.45" hidden="false" customHeight="true" outlineLevel="0" collapsed="false">
      <c r="A1" s="16" t="s">
        <v>10</v>
      </c>
      <c r="B1" s="16"/>
      <c r="C1" s="16"/>
    </row>
    <row r="2" customFormat="false" ht="14.1" hidden="false" customHeight="false" outlineLevel="0" collapsed="false">
      <c r="A2" s="0"/>
      <c r="B2" s="0"/>
      <c r="C2" s="0"/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13</v>
      </c>
    </row>
    <row r="4" customFormat="false" ht="14.1" hidden="false" customHeight="false" outlineLevel="0" collapsed="false">
      <c r="A4" s="13" t="n">
        <v>1920</v>
      </c>
      <c r="B4" s="17" t="n">
        <v>1</v>
      </c>
      <c r="C4" s="18" t="n">
        <v>2</v>
      </c>
    </row>
    <row r="5" customFormat="false" ht="14.1" hidden="false" customHeight="false" outlineLevel="0" collapsed="false">
      <c r="A5" s="10" t="n">
        <v>1921</v>
      </c>
      <c r="B5" s="19" t="n">
        <v>1</v>
      </c>
      <c r="C5" s="20" t="n">
        <v>2</v>
      </c>
    </row>
    <row r="6" customFormat="false" ht="14.1" hidden="false" customHeight="false" outlineLevel="0" collapsed="false">
      <c r="A6" s="10" t="n">
        <v>1922</v>
      </c>
      <c r="B6" s="19" t="n">
        <v>1</v>
      </c>
      <c r="C6" s="20" t="n">
        <v>2</v>
      </c>
    </row>
    <row r="7" customFormat="false" ht="14.1" hidden="false" customHeight="false" outlineLevel="0" collapsed="false">
      <c r="A7" s="10" t="n">
        <v>1923</v>
      </c>
      <c r="B7" s="19" t="n">
        <v>1</v>
      </c>
      <c r="C7" s="20" t="n">
        <v>2</v>
      </c>
    </row>
    <row r="8" customFormat="false" ht="14.1" hidden="false" customHeight="false" outlineLevel="0" collapsed="false">
      <c r="A8" s="10" t="n">
        <v>1924</v>
      </c>
      <c r="B8" s="19" t="n">
        <v>1</v>
      </c>
      <c r="C8" s="20" t="n">
        <v>2</v>
      </c>
    </row>
    <row r="9" customFormat="false" ht="14.1" hidden="false" customHeight="false" outlineLevel="0" collapsed="false">
      <c r="A9" s="10" t="n">
        <v>1925</v>
      </c>
      <c r="B9" s="19" t="n">
        <v>1</v>
      </c>
      <c r="C9" s="20" t="n">
        <v>2</v>
      </c>
    </row>
    <row r="10" customFormat="false" ht="14.1" hidden="false" customHeight="false" outlineLevel="0" collapsed="false">
      <c r="A10" s="10" t="n">
        <v>1926</v>
      </c>
      <c r="B10" s="19" t="n">
        <v>1</v>
      </c>
      <c r="C10" s="20" t="n">
        <v>2</v>
      </c>
    </row>
    <row r="11" customFormat="false" ht="14.1" hidden="false" customHeight="false" outlineLevel="0" collapsed="false">
      <c r="A11" s="10" t="n">
        <v>1927</v>
      </c>
      <c r="B11" s="19" t="n">
        <v>1</v>
      </c>
      <c r="C11" s="20" t="n">
        <v>2</v>
      </c>
    </row>
    <row r="12" customFormat="false" ht="14.1" hidden="false" customHeight="false" outlineLevel="0" collapsed="false">
      <c r="A12" s="10" t="n">
        <v>1928</v>
      </c>
      <c r="B12" s="19" t="n">
        <v>1</v>
      </c>
      <c r="C12" s="20" t="n">
        <v>2</v>
      </c>
    </row>
    <row r="13" customFormat="false" ht="14.1" hidden="false" customHeight="false" outlineLevel="0" collapsed="false">
      <c r="A13" s="10" t="n">
        <v>1929</v>
      </c>
      <c r="B13" s="19" t="n">
        <v>1</v>
      </c>
      <c r="C13" s="20" t="n">
        <v>2</v>
      </c>
    </row>
    <row r="14" customFormat="false" ht="14.1" hidden="false" customHeight="false" outlineLevel="0" collapsed="false">
      <c r="A14" s="10" t="n">
        <v>1930</v>
      </c>
      <c r="B14" s="19" t="n">
        <v>1</v>
      </c>
      <c r="C14" s="20" t="n">
        <v>2</v>
      </c>
    </row>
    <row r="15" customFormat="false" ht="14.1" hidden="false" customHeight="false" outlineLevel="0" collapsed="false">
      <c r="A15" s="10" t="n">
        <v>1931</v>
      </c>
      <c r="B15" s="19" t="n">
        <v>1</v>
      </c>
      <c r="C15" s="20" t="n">
        <v>2</v>
      </c>
    </row>
    <row r="16" customFormat="false" ht="14.1" hidden="false" customHeight="false" outlineLevel="0" collapsed="false">
      <c r="A16" s="10" t="n">
        <v>1932</v>
      </c>
      <c r="B16" s="19" t="n">
        <v>1</v>
      </c>
      <c r="C16" s="20" t="n">
        <v>2</v>
      </c>
    </row>
    <row r="17" customFormat="false" ht="14.1" hidden="false" customHeight="false" outlineLevel="0" collapsed="false">
      <c r="A17" s="10" t="n">
        <v>1933</v>
      </c>
      <c r="B17" s="19" t="n">
        <v>1</v>
      </c>
      <c r="C17" s="20" t="n">
        <v>2</v>
      </c>
    </row>
    <row r="18" customFormat="false" ht="14.1" hidden="false" customHeight="false" outlineLevel="0" collapsed="false">
      <c r="A18" s="10" t="n">
        <v>1934</v>
      </c>
      <c r="B18" s="19" t="n">
        <v>1</v>
      </c>
      <c r="C18" s="20" t="n">
        <v>2</v>
      </c>
    </row>
    <row r="19" customFormat="false" ht="14.1" hidden="false" customHeight="false" outlineLevel="0" collapsed="false">
      <c r="A19" s="10" t="n">
        <v>1935</v>
      </c>
      <c r="B19" s="19" t="n">
        <v>1</v>
      </c>
      <c r="C19" s="20" t="n">
        <v>1</v>
      </c>
    </row>
    <row r="20" customFormat="false" ht="14.1" hidden="false" customHeight="false" outlineLevel="0" collapsed="false">
      <c r="A20" s="10" t="n">
        <v>1936</v>
      </c>
      <c r="B20" s="19" t="n">
        <v>1</v>
      </c>
      <c r="C20" s="20" t="n">
        <v>1</v>
      </c>
    </row>
    <row r="21" customFormat="false" ht="14.1" hidden="false" customHeight="false" outlineLevel="0" collapsed="false">
      <c r="A21" s="10" t="n">
        <v>1937</v>
      </c>
      <c r="B21" s="19" t="n">
        <v>1</v>
      </c>
      <c r="C21" s="20" t="n">
        <v>1</v>
      </c>
    </row>
    <row r="22" customFormat="false" ht="14.1" hidden="false" customHeight="false" outlineLevel="0" collapsed="false">
      <c r="A22" s="10" t="n">
        <v>1938</v>
      </c>
      <c r="B22" s="19" t="n">
        <v>1</v>
      </c>
      <c r="C22" s="20" t="n">
        <v>1</v>
      </c>
    </row>
    <row r="23" customFormat="false" ht="14.1" hidden="false" customHeight="false" outlineLevel="0" collapsed="false">
      <c r="A23" s="10" t="n">
        <v>1939</v>
      </c>
      <c r="B23" s="19" t="n">
        <v>1</v>
      </c>
      <c r="C23" s="20" t="n">
        <v>1</v>
      </c>
    </row>
    <row r="24" customFormat="false" ht="14.1" hidden="false" customHeight="false" outlineLevel="0" collapsed="false">
      <c r="A24" s="10" t="n">
        <v>1940</v>
      </c>
      <c r="B24" s="19" t="n">
        <v>1</v>
      </c>
      <c r="C24" s="20" t="n">
        <v>1</v>
      </c>
    </row>
    <row r="25" customFormat="false" ht="14.1" hidden="false" customHeight="false" outlineLevel="0" collapsed="false">
      <c r="A25" s="10" t="n">
        <v>1941</v>
      </c>
      <c r="B25" s="19" t="n">
        <v>0</v>
      </c>
      <c r="C25" s="20" t="n">
        <v>1</v>
      </c>
    </row>
    <row r="26" customFormat="false" ht="14.1" hidden="false" customHeight="false" outlineLevel="0" collapsed="false">
      <c r="A26" s="10" t="n">
        <v>1942</v>
      </c>
      <c r="B26" s="19" t="n">
        <v>0</v>
      </c>
      <c r="C26" s="20" t="n">
        <v>1</v>
      </c>
    </row>
    <row r="27" customFormat="false" ht="14.1" hidden="false" customHeight="false" outlineLevel="0" collapsed="false">
      <c r="A27" s="10" t="n">
        <v>1943</v>
      </c>
      <c r="B27" s="19" t="n">
        <v>0</v>
      </c>
      <c r="C27" s="20" t="n">
        <v>1</v>
      </c>
    </row>
    <row r="28" customFormat="false" ht="14.1" hidden="false" customHeight="false" outlineLevel="0" collapsed="false">
      <c r="A28" s="10" t="n">
        <v>1944</v>
      </c>
      <c r="B28" s="19" t="n">
        <v>0</v>
      </c>
      <c r="C28" s="20" t="n">
        <v>1</v>
      </c>
    </row>
    <row r="29" customFormat="false" ht="14.1" hidden="false" customHeight="false" outlineLevel="0" collapsed="false">
      <c r="A29" s="10" t="n">
        <v>1945</v>
      </c>
      <c r="B29" s="19" t="n">
        <v>0</v>
      </c>
      <c r="C29" s="20" t="n">
        <v>0</v>
      </c>
    </row>
    <row r="30" customFormat="false" ht="14.1" hidden="false" customHeight="false" outlineLevel="0" collapsed="false">
      <c r="A30" s="10" t="n">
        <v>1946</v>
      </c>
      <c r="B30" s="19" t="n">
        <v>0</v>
      </c>
      <c r="C30" s="20" t="n">
        <v>0</v>
      </c>
    </row>
    <row r="31" customFormat="false" ht="14.1" hidden="false" customHeight="false" outlineLevel="0" collapsed="false">
      <c r="A31" s="10" t="n">
        <v>1947</v>
      </c>
      <c r="B31" s="19" t="n">
        <v>0</v>
      </c>
      <c r="C31" s="20" t="n">
        <v>0</v>
      </c>
    </row>
    <row r="32" customFormat="false" ht="14.1" hidden="false" customHeight="false" outlineLevel="0" collapsed="false">
      <c r="A32" s="10" t="n">
        <v>1948</v>
      </c>
      <c r="B32" s="19" t="n">
        <v>0</v>
      </c>
      <c r="C32" s="20" t="n">
        <v>0</v>
      </c>
    </row>
    <row r="33" customFormat="false" ht="14.1" hidden="false" customHeight="false" outlineLevel="0" collapsed="false">
      <c r="A33" s="10" t="n">
        <v>1949</v>
      </c>
      <c r="B33" s="19" t="n">
        <v>0</v>
      </c>
      <c r="C33" s="20" t="n">
        <v>0</v>
      </c>
    </row>
    <row r="34" customFormat="false" ht="14.1" hidden="false" customHeight="false" outlineLevel="0" collapsed="false">
      <c r="A34" s="10" t="n">
        <v>1950</v>
      </c>
      <c r="B34" s="19" t="n">
        <v>0</v>
      </c>
      <c r="C34" s="20" t="n">
        <v>0</v>
      </c>
    </row>
    <row r="35" customFormat="false" ht="14.1" hidden="false" customHeight="false" outlineLevel="0" collapsed="false">
      <c r="A35" s="10" t="n">
        <v>1951</v>
      </c>
      <c r="B35" s="19" t="n">
        <v>0</v>
      </c>
      <c r="C35" s="20" t="n">
        <v>0</v>
      </c>
    </row>
    <row r="36" customFormat="false" ht="14.1" hidden="false" customHeight="false" outlineLevel="0" collapsed="false">
      <c r="A36" s="10" t="n">
        <v>1952</v>
      </c>
      <c r="B36" s="19" t="n">
        <v>0</v>
      </c>
      <c r="C36" s="20" t="n">
        <v>0</v>
      </c>
    </row>
    <row r="37" customFormat="false" ht="14.1" hidden="false" customHeight="false" outlineLevel="0" collapsed="false">
      <c r="A37" s="10" t="n">
        <v>1953</v>
      </c>
      <c r="B37" s="19" t="n">
        <v>0</v>
      </c>
      <c r="C37" s="20" t="n">
        <v>0</v>
      </c>
    </row>
    <row r="38" customFormat="false" ht="14.1" hidden="false" customHeight="false" outlineLevel="0" collapsed="false">
      <c r="A38" s="10" t="n">
        <v>1954</v>
      </c>
      <c r="B38" s="19" t="n">
        <v>0</v>
      </c>
      <c r="C38" s="20" t="n">
        <v>0</v>
      </c>
    </row>
    <row r="39" customFormat="false" ht="14.1" hidden="false" customHeight="false" outlineLevel="0" collapsed="false">
      <c r="A39" s="10" t="n">
        <v>1955</v>
      </c>
      <c r="B39" s="19" t="n">
        <v>0</v>
      </c>
      <c r="C39" s="20" t="n">
        <v>0</v>
      </c>
    </row>
    <row r="40" customFormat="false" ht="14.1" hidden="false" customHeight="false" outlineLevel="0" collapsed="false">
      <c r="A40" s="10" t="n">
        <v>1956</v>
      </c>
      <c r="B40" s="19" t="n">
        <v>0</v>
      </c>
      <c r="C40" s="20" t="n">
        <v>-1</v>
      </c>
    </row>
    <row r="41" customFormat="false" ht="14.1" hidden="false" customHeight="false" outlineLevel="0" collapsed="false">
      <c r="A41" s="10" t="n">
        <v>1957</v>
      </c>
      <c r="B41" s="19" t="n">
        <v>0</v>
      </c>
      <c r="C41" s="20" t="n">
        <v>-1</v>
      </c>
    </row>
    <row r="42" customFormat="false" ht="14.1" hidden="false" customHeight="false" outlineLevel="0" collapsed="false">
      <c r="A42" s="10" t="n">
        <v>1958</v>
      </c>
      <c r="B42" s="19" t="n">
        <v>0</v>
      </c>
      <c r="C42" s="20" t="n">
        <v>-1</v>
      </c>
    </row>
    <row r="43" customFormat="false" ht="14.1" hidden="false" customHeight="false" outlineLevel="0" collapsed="false">
      <c r="A43" s="10" t="n">
        <v>1959</v>
      </c>
      <c r="B43" s="19" t="n">
        <v>0</v>
      </c>
      <c r="C43" s="20" t="n">
        <v>-1</v>
      </c>
    </row>
    <row r="44" customFormat="false" ht="14.1" hidden="false" customHeight="false" outlineLevel="0" collapsed="false">
      <c r="A44" s="10" t="n">
        <v>1960</v>
      </c>
      <c r="B44" s="19" t="n">
        <v>-1</v>
      </c>
      <c r="C44" s="20" t="n">
        <v>-1</v>
      </c>
    </row>
    <row r="45" customFormat="false" ht="14.1" hidden="false" customHeight="false" outlineLevel="0" collapsed="false">
      <c r="A45" s="10" t="n">
        <v>1961</v>
      </c>
      <c r="B45" s="19" t="n">
        <v>-1</v>
      </c>
      <c r="C45" s="20" t="n">
        <v>-1</v>
      </c>
    </row>
    <row r="46" customFormat="false" ht="14.1" hidden="false" customHeight="false" outlineLevel="0" collapsed="false">
      <c r="A46" s="10" t="n">
        <v>1962</v>
      </c>
      <c r="B46" s="19" t="n">
        <v>-1</v>
      </c>
      <c r="C46" s="20" t="n">
        <v>-1</v>
      </c>
    </row>
    <row r="47" customFormat="false" ht="14.1" hidden="false" customHeight="false" outlineLevel="0" collapsed="false">
      <c r="A47" s="10" t="n">
        <v>1963</v>
      </c>
      <c r="B47" s="19" t="n">
        <v>-1</v>
      </c>
      <c r="C47" s="20" t="n">
        <v>-1</v>
      </c>
    </row>
    <row r="48" customFormat="false" ht="14.1" hidden="false" customHeight="false" outlineLevel="0" collapsed="false">
      <c r="A48" s="10" t="n">
        <v>1964</v>
      </c>
      <c r="B48" s="19" t="n">
        <v>-1</v>
      </c>
      <c r="C48" s="20" t="n">
        <v>-1</v>
      </c>
    </row>
    <row r="49" customFormat="false" ht="14.1" hidden="false" customHeight="false" outlineLevel="0" collapsed="false">
      <c r="A49" s="10" t="n">
        <v>1965</v>
      </c>
      <c r="B49" s="19" t="n">
        <v>-1</v>
      </c>
      <c r="C49" s="20" t="n">
        <v>-1</v>
      </c>
    </row>
    <row r="50" customFormat="false" ht="14.1" hidden="false" customHeight="false" outlineLevel="0" collapsed="false">
      <c r="A50" s="10" t="n">
        <v>1966</v>
      </c>
      <c r="B50" s="19" t="n">
        <v>-1</v>
      </c>
      <c r="C50" s="20" t="n">
        <v>-1</v>
      </c>
    </row>
    <row r="51" customFormat="false" ht="14.1" hidden="false" customHeight="false" outlineLevel="0" collapsed="false">
      <c r="A51" s="10" t="n">
        <v>1967</v>
      </c>
      <c r="B51" s="19" t="n">
        <v>-1</v>
      </c>
      <c r="C51" s="20" t="n">
        <v>-1</v>
      </c>
    </row>
    <row r="52" customFormat="false" ht="14.1" hidden="false" customHeight="false" outlineLevel="0" collapsed="false">
      <c r="A52" s="10" t="n">
        <v>1968</v>
      </c>
      <c r="B52" s="19" t="n">
        <v>-1</v>
      </c>
      <c r="C52" s="20" t="n">
        <v>-2</v>
      </c>
    </row>
    <row r="53" customFormat="false" ht="14.1" hidden="false" customHeight="false" outlineLevel="0" collapsed="false">
      <c r="A53" s="10" t="n">
        <v>1969</v>
      </c>
      <c r="B53" s="19" t="n">
        <v>-1</v>
      </c>
      <c r="C53" s="20" t="n">
        <v>-2</v>
      </c>
    </row>
    <row r="54" customFormat="false" ht="14.1" hidden="false" customHeight="false" outlineLevel="0" collapsed="false">
      <c r="A54" s="7" t="n">
        <v>1970</v>
      </c>
      <c r="B54" s="21" t="n">
        <v>-1</v>
      </c>
      <c r="C54" s="22" t="n">
        <v>-2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1"/>
  <cols>
    <col collapsed="false" hidden="false" max="1" min="1" style="1" width="7.96428571428571"/>
    <col collapsed="false" hidden="false" max="5" min="2" style="1" width="14.0408163265306"/>
    <col collapsed="false" hidden="false" max="257" min="6" style="1" width="11.3418367346939"/>
    <col collapsed="false" hidden="false" max="1025" min="258" style="0" width="11.3418367346939"/>
  </cols>
  <sheetData>
    <row r="1" customFormat="false" ht="33.3" hidden="false" customHeight="true" outlineLevel="0" collapsed="false">
      <c r="A1" s="5" t="s">
        <v>4</v>
      </c>
      <c r="B1" s="5"/>
      <c r="C1" s="5"/>
      <c r="D1" s="5"/>
      <c r="E1" s="5"/>
      <c r="F1" s="1" t="s">
        <v>14</v>
      </c>
      <c r="G1" s="23" t="n">
        <v>1977</v>
      </c>
      <c r="H1" s="0"/>
    </row>
    <row r="2" customFormat="false" ht="14.1" hidden="false" customHeight="false" outlineLevel="0" collapsed="false">
      <c r="A2" s="0"/>
      <c r="B2" s="0"/>
      <c r="C2" s="0"/>
      <c r="D2" s="0"/>
      <c r="E2" s="0"/>
      <c r="F2" s="1" t="s">
        <v>15</v>
      </c>
      <c r="G2" s="1" t="n">
        <f aca="false">VLOOKUP($G$1,'EROM-F G AV'!$A$4:$C$54,2)</f>
        <v>-1</v>
      </c>
      <c r="H2" s="1" t="n">
        <f aca="false">VLOOKUP($G$1,'EROM-F G AV'!$A$4:$C$54,3)</f>
        <v>-2</v>
      </c>
    </row>
    <row r="3" customFormat="false" ht="14.1" hidden="false" customHeight="false" outlineLevel="0" collapsed="false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5</v>
      </c>
      <c r="G3" s="6" t="s">
        <v>16</v>
      </c>
      <c r="H3" s="6" t="s">
        <v>17</v>
      </c>
    </row>
    <row r="4" customFormat="false" ht="14.1" hidden="false" customHeight="false" outlineLevel="0" collapsed="false">
      <c r="A4" s="7" t="n">
        <v>0</v>
      </c>
      <c r="B4" s="8" t="n">
        <v>0.001555</v>
      </c>
      <c r="C4" s="9" t="n">
        <v>0.001161</v>
      </c>
      <c r="D4" s="8" t="n">
        <v>0.056385</v>
      </c>
      <c r="E4" s="9" t="n">
        <v>0.049623</v>
      </c>
      <c r="F4" s="7" t="n">
        <v>0</v>
      </c>
      <c r="G4" s="1" t="str">
        <f aca="true" t="array" ref="G4:G104">OFFSET(D$4:D$104,G2,0)</f>
        <v>EROM G1950</v>
      </c>
      <c r="H4" s="1" t="n">
        <f aca="true" t="array" ref="H4:H104">OFFSET(E$4:E$104,H2,0)</f>
        <v>0</v>
      </c>
    </row>
    <row r="5" customFormat="false" ht="14.1" hidden="false" customHeight="false" outlineLevel="0" collapsed="false">
      <c r="A5" s="10" t="n">
        <v>1</v>
      </c>
      <c r="B5" s="11" t="n">
        <v>0.000104</v>
      </c>
      <c r="C5" s="12" t="n">
        <v>7.6E-005</v>
      </c>
      <c r="D5" s="11" t="n">
        <v>0.003974</v>
      </c>
      <c r="E5" s="12" t="n">
        <v>0.003965</v>
      </c>
      <c r="F5" s="10" t="n">
        <v>1</v>
      </c>
      <c r="G5" s="1" t="n">
        <v>0.056385</v>
      </c>
      <c r="H5" s="1" t="str">
        <v>EROF G1950</v>
      </c>
    </row>
    <row r="6" customFormat="false" ht="14.1" hidden="false" customHeight="false" outlineLevel="0" collapsed="false">
      <c r="A6" s="10" t="n">
        <v>2</v>
      </c>
      <c r="B6" s="11" t="n">
        <v>6.6E-005</v>
      </c>
      <c r="C6" s="12" t="n">
        <v>4.4E-005</v>
      </c>
      <c r="D6" s="11" t="n">
        <v>0.001922</v>
      </c>
      <c r="E6" s="12" t="n">
        <v>0.002197</v>
      </c>
      <c r="F6" s="10" t="n">
        <v>2</v>
      </c>
      <c r="G6" s="1" t="n">
        <v>0.003974</v>
      </c>
      <c r="H6" s="1" t="n">
        <v>0.049623</v>
      </c>
    </row>
    <row r="7" customFormat="false" ht="14.1" hidden="false" customHeight="false" outlineLevel="0" collapsed="false">
      <c r="A7" s="10" t="n">
        <v>3</v>
      </c>
      <c r="B7" s="11" t="n">
        <v>6.4E-005</v>
      </c>
      <c r="C7" s="12" t="n">
        <v>4.4E-005</v>
      </c>
      <c r="D7" s="11" t="n">
        <v>0.001448</v>
      </c>
      <c r="E7" s="12" t="n">
        <v>0.001571</v>
      </c>
      <c r="F7" s="10" t="n">
        <v>3</v>
      </c>
      <c r="G7" s="1" t="n">
        <v>0.001922</v>
      </c>
      <c r="H7" s="1" t="n">
        <v>0.003965</v>
      </c>
    </row>
    <row r="8" customFormat="false" ht="14.1" hidden="false" customHeight="false" outlineLevel="0" collapsed="false">
      <c r="A8" s="10" t="n">
        <v>4</v>
      </c>
      <c r="B8" s="11" t="n">
        <v>6.1E-005</v>
      </c>
      <c r="C8" s="12" t="n">
        <v>4.3E-005</v>
      </c>
      <c r="D8" s="11" t="n">
        <v>0.001102</v>
      </c>
      <c r="E8" s="12" t="n">
        <v>0.001123</v>
      </c>
      <c r="F8" s="10" t="n">
        <v>4</v>
      </c>
      <c r="G8" s="1" t="n">
        <v>0.001448</v>
      </c>
      <c r="H8" s="1" t="n">
        <v>0.002197</v>
      </c>
    </row>
    <row r="9" customFormat="false" ht="14.1" hidden="false" customHeight="false" outlineLevel="0" collapsed="false">
      <c r="A9" s="10" t="n">
        <v>5</v>
      </c>
      <c r="B9" s="11" t="n">
        <v>5.9E-005</v>
      </c>
      <c r="C9" s="12" t="n">
        <v>4.6E-005</v>
      </c>
      <c r="D9" s="11" t="n">
        <v>0.000855</v>
      </c>
      <c r="E9" s="12" t="n">
        <v>0.000811</v>
      </c>
      <c r="F9" s="10" t="n">
        <v>5</v>
      </c>
      <c r="G9" s="1" t="n">
        <v>0.001102</v>
      </c>
      <c r="H9" s="1" t="n">
        <v>0.001571</v>
      </c>
    </row>
    <row r="10" customFormat="false" ht="14.1" hidden="false" customHeight="false" outlineLevel="0" collapsed="false">
      <c r="A10" s="10" t="n">
        <v>6</v>
      </c>
      <c r="B10" s="11" t="n">
        <v>6.2E-005</v>
      </c>
      <c r="C10" s="12" t="n">
        <v>5.2E-005</v>
      </c>
      <c r="D10" s="11" t="n">
        <v>0.000683</v>
      </c>
      <c r="E10" s="12" t="n">
        <v>0.000607</v>
      </c>
      <c r="F10" s="10" t="n">
        <v>6</v>
      </c>
      <c r="G10" s="1" t="n">
        <v>0.000855</v>
      </c>
      <c r="H10" s="1" t="n">
        <v>0.001123</v>
      </c>
    </row>
    <row r="11" customFormat="false" ht="14.1" hidden="false" customHeight="false" outlineLevel="0" collapsed="false">
      <c r="A11" s="10" t="n">
        <v>7</v>
      </c>
      <c r="B11" s="11" t="n">
        <v>6.7E-005</v>
      </c>
      <c r="C11" s="12" t="n">
        <v>5.2E-005</v>
      </c>
      <c r="D11" s="11" t="n">
        <v>0.000568</v>
      </c>
      <c r="E11" s="12" t="n">
        <v>0.000472</v>
      </c>
      <c r="F11" s="10" t="n">
        <v>7</v>
      </c>
      <c r="G11" s="1" t="n">
        <v>0.000683</v>
      </c>
      <c r="H11" s="1" t="n">
        <v>0.000811</v>
      </c>
    </row>
    <row r="12" customFormat="false" ht="14.1" hidden="false" customHeight="false" outlineLevel="0" collapsed="false">
      <c r="A12" s="10" t="n">
        <v>8</v>
      </c>
      <c r="B12" s="11" t="n">
        <v>6.9E-005</v>
      </c>
      <c r="C12" s="12" t="n">
        <v>4.1E-005</v>
      </c>
      <c r="D12" s="11" t="n">
        <v>0.000489</v>
      </c>
      <c r="E12" s="12" t="n">
        <v>0.000388</v>
      </c>
      <c r="F12" s="10" t="n">
        <v>8</v>
      </c>
      <c r="G12" s="1" t="n">
        <v>0.000568</v>
      </c>
      <c r="H12" s="1" t="n">
        <v>0.000607</v>
      </c>
    </row>
    <row r="13" customFormat="false" ht="14.1" hidden="false" customHeight="false" outlineLevel="0" collapsed="false">
      <c r="A13" s="10" t="n">
        <v>9</v>
      </c>
      <c r="B13" s="11" t="n">
        <v>5.8E-005</v>
      </c>
      <c r="C13" s="12" t="n">
        <v>3.5E-005</v>
      </c>
      <c r="D13" s="11" t="n">
        <v>0.000445</v>
      </c>
      <c r="E13" s="12" t="n">
        <v>0.000346</v>
      </c>
      <c r="F13" s="10" t="n">
        <v>9</v>
      </c>
      <c r="G13" s="1" t="n">
        <v>0.000489</v>
      </c>
      <c r="H13" s="1" t="n">
        <v>0.000472</v>
      </c>
    </row>
    <row r="14" customFormat="false" ht="14.1" hidden="false" customHeight="false" outlineLevel="0" collapsed="false">
      <c r="A14" s="10" t="n">
        <v>10</v>
      </c>
      <c r="B14" s="11" t="n">
        <v>5.1E-005</v>
      </c>
      <c r="C14" s="12" t="n">
        <v>3.4E-005</v>
      </c>
      <c r="D14" s="11" t="n">
        <v>0.000417</v>
      </c>
      <c r="E14" s="12" t="n">
        <v>0.000327</v>
      </c>
      <c r="F14" s="10" t="n">
        <v>10</v>
      </c>
      <c r="G14" s="1" t="n">
        <v>0.000445</v>
      </c>
      <c r="H14" s="1" t="n">
        <v>0.000388</v>
      </c>
    </row>
    <row r="15" customFormat="false" ht="14.1" hidden="false" customHeight="false" outlineLevel="0" collapsed="false">
      <c r="A15" s="10" t="n">
        <v>11</v>
      </c>
      <c r="B15" s="11" t="n">
        <v>4.7E-005</v>
      </c>
      <c r="C15" s="12" t="n">
        <v>3.6E-005</v>
      </c>
      <c r="D15" s="11" t="n">
        <v>0.000402</v>
      </c>
      <c r="E15" s="12" t="n">
        <v>0.000318</v>
      </c>
      <c r="F15" s="10" t="n">
        <v>11</v>
      </c>
      <c r="G15" s="1" t="n">
        <v>0.000417</v>
      </c>
      <c r="H15" s="1" t="n">
        <v>0.000346</v>
      </c>
    </row>
    <row r="16" customFormat="false" ht="14.1" hidden="false" customHeight="false" outlineLevel="0" collapsed="false">
      <c r="A16" s="10" t="n">
        <v>12</v>
      </c>
      <c r="B16" s="11" t="n">
        <v>5.4E-005</v>
      </c>
      <c r="C16" s="12" t="n">
        <v>4E-005</v>
      </c>
      <c r="D16" s="11" t="n">
        <v>0.000414</v>
      </c>
      <c r="E16" s="12" t="n">
        <v>0.000329</v>
      </c>
      <c r="F16" s="10" t="n">
        <v>12</v>
      </c>
      <c r="G16" s="1" t="n">
        <v>0.000402</v>
      </c>
      <c r="H16" s="1" t="n">
        <v>0.000327</v>
      </c>
    </row>
    <row r="17" customFormat="false" ht="14.1" hidden="false" customHeight="false" outlineLevel="0" collapsed="false">
      <c r="A17" s="10" t="n">
        <v>13</v>
      </c>
      <c r="B17" s="11" t="n">
        <v>7.5E-005</v>
      </c>
      <c r="C17" s="12" t="n">
        <v>4.9E-005</v>
      </c>
      <c r="D17" s="11" t="n">
        <v>0.000457</v>
      </c>
      <c r="E17" s="12" t="n">
        <v>0.000357</v>
      </c>
      <c r="F17" s="10" t="n">
        <v>13</v>
      </c>
      <c r="G17" s="1" t="n">
        <v>0.000414</v>
      </c>
      <c r="H17" s="1" t="n">
        <v>0.000318</v>
      </c>
    </row>
    <row r="18" customFormat="false" ht="14.1" hidden="false" customHeight="false" outlineLevel="0" collapsed="false">
      <c r="A18" s="10" t="n">
        <v>14</v>
      </c>
      <c r="B18" s="11" t="n">
        <v>0.00012</v>
      </c>
      <c r="C18" s="12" t="n">
        <v>7.4E-005</v>
      </c>
      <c r="D18" s="11" t="n">
        <v>0.000533</v>
      </c>
      <c r="E18" s="12" t="n">
        <v>0.00041</v>
      </c>
      <c r="F18" s="10" t="n">
        <v>14</v>
      </c>
      <c r="G18" s="1" t="n">
        <v>0.000457</v>
      </c>
      <c r="H18" s="1" t="n">
        <v>0.000329</v>
      </c>
    </row>
    <row r="19" customFormat="false" ht="14.1" hidden="false" customHeight="false" outlineLevel="0" collapsed="false">
      <c r="A19" s="10" t="n">
        <v>15</v>
      </c>
      <c r="B19" s="11" t="n">
        <v>0.000288</v>
      </c>
      <c r="C19" s="12" t="n">
        <v>0.000126</v>
      </c>
      <c r="D19" s="11" t="n">
        <v>0.0007</v>
      </c>
      <c r="E19" s="12" t="n">
        <v>0.000488</v>
      </c>
      <c r="F19" s="10" t="n">
        <v>15</v>
      </c>
      <c r="G19" s="1" t="n">
        <v>0.000533</v>
      </c>
      <c r="H19" s="1" t="n">
        <v>0.000357</v>
      </c>
    </row>
    <row r="20" customFormat="false" ht="14.1" hidden="false" customHeight="false" outlineLevel="0" collapsed="false">
      <c r="A20" s="10" t="n">
        <v>16</v>
      </c>
      <c r="B20" s="11" t="n">
        <v>0.000707</v>
      </c>
      <c r="C20" s="12" t="n">
        <v>0.000176</v>
      </c>
      <c r="D20" s="11" t="n">
        <v>0.000959</v>
      </c>
      <c r="E20" s="12" t="n">
        <v>0.000561</v>
      </c>
      <c r="F20" s="10" t="n">
        <v>16</v>
      </c>
      <c r="G20" s="1" t="n">
        <v>0.0007</v>
      </c>
      <c r="H20" s="1" t="n">
        <v>0.00041</v>
      </c>
    </row>
    <row r="21" customFormat="false" ht="14.1" hidden="false" customHeight="false" outlineLevel="0" collapsed="false">
      <c r="A21" s="10" t="n">
        <v>17</v>
      </c>
      <c r="B21" s="11" t="n">
        <v>0.001192</v>
      </c>
      <c r="C21" s="12" t="n">
        <v>0.000178</v>
      </c>
      <c r="D21" s="11" t="n">
        <v>0.001226</v>
      </c>
      <c r="E21" s="12" t="n">
        <v>0.000599</v>
      </c>
      <c r="F21" s="10" t="n">
        <v>17</v>
      </c>
      <c r="G21" s="1" t="n">
        <v>0.000959</v>
      </c>
      <c r="H21" s="1" t="n">
        <v>0.000488</v>
      </c>
    </row>
    <row r="22" customFormat="false" ht="14.1" hidden="false" customHeight="false" outlineLevel="0" collapsed="false">
      <c r="A22" s="10" t="n">
        <v>18</v>
      </c>
      <c r="B22" s="11" t="n">
        <v>0.001506</v>
      </c>
      <c r="C22" s="12" t="n">
        <v>0.000163</v>
      </c>
      <c r="D22" s="11" t="n">
        <v>0.001445</v>
      </c>
      <c r="E22" s="12" t="n">
        <v>0.000613</v>
      </c>
      <c r="F22" s="10" t="n">
        <v>18</v>
      </c>
      <c r="G22" s="1" t="n">
        <v>0.001226</v>
      </c>
      <c r="H22" s="1" t="n">
        <v>0.000561</v>
      </c>
    </row>
    <row r="23" customFormat="false" ht="14.1" hidden="false" customHeight="false" outlineLevel="0" collapsed="false">
      <c r="A23" s="10" t="n">
        <v>19</v>
      </c>
      <c r="B23" s="11" t="n">
        <v>0.001426</v>
      </c>
      <c r="C23" s="12" t="n">
        <v>0.000144</v>
      </c>
      <c r="D23" s="11" t="n">
        <v>0.001544</v>
      </c>
      <c r="E23" s="12" t="n">
        <v>0.000614</v>
      </c>
      <c r="F23" s="10" t="n">
        <v>19</v>
      </c>
      <c r="G23" s="1" t="n">
        <v>0.001445</v>
      </c>
      <c r="H23" s="1" t="n">
        <v>0.000599</v>
      </c>
    </row>
    <row r="24" customFormat="false" ht="14.1" hidden="false" customHeight="false" outlineLevel="0" collapsed="false">
      <c r="A24" s="10" t="n">
        <v>20</v>
      </c>
      <c r="B24" s="11" t="n">
        <v>0.001201</v>
      </c>
      <c r="C24" s="12" t="n">
        <v>0.000123</v>
      </c>
      <c r="D24" s="11" t="n">
        <v>0.001546</v>
      </c>
      <c r="E24" s="12" t="n">
        <v>0.0006</v>
      </c>
      <c r="F24" s="10" t="n">
        <v>20</v>
      </c>
      <c r="G24" s="1" t="n">
        <v>0.001544</v>
      </c>
      <c r="H24" s="1" t="n">
        <v>0.000613</v>
      </c>
    </row>
    <row r="25" customFormat="false" ht="14.1" hidden="false" customHeight="false" outlineLevel="0" collapsed="false">
      <c r="A25" s="10" t="n">
        <v>21</v>
      </c>
      <c r="B25" s="11" t="n">
        <v>0.001014</v>
      </c>
      <c r="C25" s="12" t="n">
        <v>0.000109</v>
      </c>
      <c r="D25" s="11" t="n">
        <v>0.001493</v>
      </c>
      <c r="E25" s="12" t="n">
        <v>0.00058</v>
      </c>
      <c r="F25" s="10" t="n">
        <v>21</v>
      </c>
      <c r="G25" s="1" t="n">
        <v>0.001546</v>
      </c>
      <c r="H25" s="1" t="n">
        <v>0.000614</v>
      </c>
    </row>
    <row r="26" customFormat="false" ht="14.1" hidden="false" customHeight="false" outlineLevel="0" collapsed="false">
      <c r="A26" s="10" t="n">
        <v>22</v>
      </c>
      <c r="B26" s="11" t="n">
        <v>0.000905</v>
      </c>
      <c r="C26" s="12" t="n">
        <v>0.000103</v>
      </c>
      <c r="D26" s="11" t="n">
        <v>0.001429</v>
      </c>
      <c r="E26" s="12" t="n">
        <v>0.000567</v>
      </c>
      <c r="F26" s="10" t="n">
        <v>22</v>
      </c>
      <c r="G26" s="1" t="n">
        <v>0.001493</v>
      </c>
      <c r="H26" s="1" t="n">
        <v>0.0006</v>
      </c>
    </row>
    <row r="27" customFormat="false" ht="14.1" hidden="false" customHeight="false" outlineLevel="0" collapsed="false">
      <c r="A27" s="10" t="n">
        <v>23</v>
      </c>
      <c r="B27" s="11" t="n">
        <v>0.000841</v>
      </c>
      <c r="C27" s="12" t="n">
        <v>0.000101</v>
      </c>
      <c r="D27" s="11" t="n">
        <v>0.00137</v>
      </c>
      <c r="E27" s="12" t="n">
        <v>0.000559</v>
      </c>
      <c r="F27" s="10" t="n">
        <v>23</v>
      </c>
      <c r="G27" s="1" t="n">
        <v>0.001429</v>
      </c>
      <c r="H27" s="1" t="n">
        <v>0.00058</v>
      </c>
    </row>
    <row r="28" customFormat="false" ht="14.1" hidden="false" customHeight="false" outlineLevel="0" collapsed="false">
      <c r="A28" s="10" t="n">
        <v>24</v>
      </c>
      <c r="B28" s="11" t="n">
        <v>0.000804</v>
      </c>
      <c r="C28" s="12" t="n">
        <v>0.000101</v>
      </c>
      <c r="D28" s="11" t="n">
        <v>0.00132</v>
      </c>
      <c r="E28" s="12" t="n">
        <v>0.000548</v>
      </c>
      <c r="F28" s="10" t="n">
        <v>24</v>
      </c>
      <c r="G28" s="1" t="n">
        <v>0.00137</v>
      </c>
      <c r="H28" s="1" t="n">
        <v>0.000567</v>
      </c>
    </row>
    <row r="29" customFormat="false" ht="14.1" hidden="false" customHeight="false" outlineLevel="0" collapsed="false">
      <c r="A29" s="10" t="n">
        <v>25</v>
      </c>
      <c r="B29" s="11" t="n">
        <v>0.000771</v>
      </c>
      <c r="C29" s="12" t="n">
        <v>9.9E-005</v>
      </c>
      <c r="D29" s="11" t="n">
        <v>0.001286</v>
      </c>
      <c r="E29" s="12" t="n">
        <v>0.000538</v>
      </c>
      <c r="F29" s="10" t="n">
        <v>25</v>
      </c>
      <c r="G29" s="1" t="n">
        <v>0.00132</v>
      </c>
      <c r="H29" s="1" t="n">
        <v>0.000559</v>
      </c>
    </row>
    <row r="30" customFormat="false" ht="14.1" hidden="false" customHeight="false" outlineLevel="0" collapsed="false">
      <c r="A30" s="10" t="n">
        <v>26</v>
      </c>
      <c r="B30" s="11" t="n">
        <v>0.000751</v>
      </c>
      <c r="C30" s="12" t="n">
        <v>0.000102</v>
      </c>
      <c r="D30" s="11" t="n">
        <v>0.00127</v>
      </c>
      <c r="E30" s="12" t="n">
        <v>0.000531</v>
      </c>
      <c r="F30" s="10" t="n">
        <v>26</v>
      </c>
      <c r="G30" s="1" t="n">
        <v>0.001286</v>
      </c>
      <c r="H30" s="1" t="n">
        <v>0.000548</v>
      </c>
    </row>
    <row r="31" customFormat="false" ht="14.1" hidden="false" customHeight="false" outlineLevel="0" collapsed="false">
      <c r="A31" s="10" t="n">
        <v>27</v>
      </c>
      <c r="B31" s="11" t="n">
        <v>0.000738</v>
      </c>
      <c r="C31" s="12" t="n">
        <v>0.000107</v>
      </c>
      <c r="D31" s="11" t="n">
        <v>0.00126</v>
      </c>
      <c r="E31" s="12" t="n">
        <v>0.000529</v>
      </c>
      <c r="F31" s="10" t="n">
        <v>27</v>
      </c>
      <c r="G31" s="1" t="n">
        <v>0.00127</v>
      </c>
      <c r="H31" s="1" t="n">
        <v>0.000538</v>
      </c>
    </row>
    <row r="32" customFormat="false" ht="14.1" hidden="false" customHeight="false" outlineLevel="0" collapsed="false">
      <c r="A32" s="10" t="n">
        <v>28</v>
      </c>
      <c r="B32" s="11" t="n">
        <v>0.000727</v>
      </c>
      <c r="C32" s="12" t="n">
        <v>0.000116</v>
      </c>
      <c r="D32" s="11" t="n">
        <v>0.00125</v>
      </c>
      <c r="E32" s="12" t="n">
        <v>0.000533</v>
      </c>
      <c r="F32" s="10" t="n">
        <v>28</v>
      </c>
      <c r="G32" s="1" t="n">
        <v>0.00126</v>
      </c>
      <c r="H32" s="1" t="n">
        <v>0.000531</v>
      </c>
    </row>
    <row r="33" customFormat="false" ht="14.1" hidden="false" customHeight="false" outlineLevel="0" collapsed="false">
      <c r="A33" s="10" t="n">
        <v>29</v>
      </c>
      <c r="B33" s="11" t="n">
        <v>0.00072</v>
      </c>
      <c r="C33" s="12" t="n">
        <v>0.000126</v>
      </c>
      <c r="D33" s="11" t="n">
        <v>0.001243</v>
      </c>
      <c r="E33" s="12" t="n">
        <v>0.000537</v>
      </c>
      <c r="F33" s="10" t="n">
        <v>29</v>
      </c>
      <c r="G33" s="1" t="n">
        <v>0.00125</v>
      </c>
      <c r="H33" s="1" t="n">
        <v>0.000529</v>
      </c>
    </row>
    <row r="34" customFormat="false" ht="14.1" hidden="false" customHeight="false" outlineLevel="0" collapsed="false">
      <c r="A34" s="10" t="n">
        <v>30</v>
      </c>
      <c r="B34" s="11" t="n">
        <v>0.000717</v>
      </c>
      <c r="C34" s="12" t="n">
        <v>0.00014</v>
      </c>
      <c r="D34" s="11" t="n">
        <v>0.001242</v>
      </c>
      <c r="E34" s="12" t="n">
        <v>0.000549</v>
      </c>
      <c r="F34" s="10" t="n">
        <v>30</v>
      </c>
      <c r="G34" s="1" t="n">
        <v>0.001243</v>
      </c>
      <c r="H34" s="1" t="n">
        <v>0.000533</v>
      </c>
    </row>
    <row r="35" customFormat="false" ht="14.1" hidden="false" customHeight="false" outlineLevel="0" collapsed="false">
      <c r="A35" s="10" t="n">
        <v>31</v>
      </c>
      <c r="B35" s="11" t="n">
        <v>0.000724</v>
      </c>
      <c r="C35" s="12" t="n">
        <v>0.000167</v>
      </c>
      <c r="D35" s="11" t="n">
        <v>0.001244</v>
      </c>
      <c r="E35" s="12" t="n">
        <v>0.000581</v>
      </c>
      <c r="F35" s="10" t="n">
        <v>31</v>
      </c>
      <c r="G35" s="1" t="n">
        <v>0.001242</v>
      </c>
      <c r="H35" s="1" t="n">
        <v>0.000537</v>
      </c>
    </row>
    <row r="36" customFormat="false" ht="14.1" hidden="false" customHeight="false" outlineLevel="0" collapsed="false">
      <c r="A36" s="10" t="n">
        <v>32</v>
      </c>
      <c r="B36" s="11" t="n">
        <v>0.00074</v>
      </c>
      <c r="C36" s="12" t="n">
        <v>0.000212</v>
      </c>
      <c r="D36" s="11" t="n">
        <v>0.001254</v>
      </c>
      <c r="E36" s="12" t="n">
        <v>0.000634</v>
      </c>
      <c r="F36" s="10" t="n">
        <v>32</v>
      </c>
      <c r="G36" s="1" t="n">
        <v>0.001244</v>
      </c>
      <c r="H36" s="1" t="n">
        <v>0.000549</v>
      </c>
    </row>
    <row r="37" customFormat="false" ht="14.1" hidden="false" customHeight="false" outlineLevel="0" collapsed="false">
      <c r="A37" s="10" t="n">
        <v>33</v>
      </c>
      <c r="B37" s="11" t="n">
        <v>0.000777</v>
      </c>
      <c r="C37" s="12" t="n">
        <v>0.000271</v>
      </c>
      <c r="D37" s="11" t="n">
        <v>0.001282</v>
      </c>
      <c r="E37" s="12" t="n">
        <v>0.0007</v>
      </c>
      <c r="F37" s="10" t="n">
        <v>33</v>
      </c>
      <c r="G37" s="1" t="n">
        <v>0.001254</v>
      </c>
      <c r="H37" s="1" t="n">
        <v>0.000581</v>
      </c>
    </row>
    <row r="38" customFormat="false" ht="14.1" hidden="false" customHeight="false" outlineLevel="0" collapsed="false">
      <c r="A38" s="10" t="n">
        <v>34</v>
      </c>
      <c r="B38" s="11" t="n">
        <v>0.000837</v>
      </c>
      <c r="C38" s="12" t="n">
        <v>0.000332</v>
      </c>
      <c r="D38" s="11" t="n">
        <v>0.001333</v>
      </c>
      <c r="E38" s="12" t="n">
        <v>0.000767</v>
      </c>
      <c r="F38" s="10" t="n">
        <v>34</v>
      </c>
      <c r="G38" s="1" t="n">
        <v>0.001282</v>
      </c>
      <c r="H38" s="1" t="n">
        <v>0.000634</v>
      </c>
    </row>
    <row r="39" customFormat="false" ht="14.1" hidden="false" customHeight="false" outlineLevel="0" collapsed="false">
      <c r="A39" s="10" t="n">
        <v>35</v>
      </c>
      <c r="B39" s="11" t="n">
        <v>0.000923</v>
      </c>
      <c r="C39" s="12" t="n">
        <v>0.000388</v>
      </c>
      <c r="D39" s="11" t="n">
        <v>0.001414</v>
      </c>
      <c r="E39" s="12" t="n">
        <v>0.00083</v>
      </c>
      <c r="F39" s="10" t="n">
        <v>35</v>
      </c>
      <c r="G39" s="1" t="n">
        <v>0.001333</v>
      </c>
      <c r="H39" s="1" t="n">
        <v>0.0007</v>
      </c>
    </row>
    <row r="40" customFormat="false" ht="14.1" hidden="false" customHeight="false" outlineLevel="0" collapsed="false">
      <c r="A40" s="10" t="n">
        <v>36</v>
      </c>
      <c r="B40" s="11" t="n">
        <v>0.001035</v>
      </c>
      <c r="C40" s="12" t="n">
        <v>0.000429</v>
      </c>
      <c r="D40" s="11" t="n">
        <v>0.001522</v>
      </c>
      <c r="E40" s="12" t="n">
        <v>0.000883</v>
      </c>
      <c r="F40" s="10" t="n">
        <v>36</v>
      </c>
      <c r="G40" s="1" t="n">
        <v>0.001414</v>
      </c>
      <c r="H40" s="1" t="n">
        <v>0.000767</v>
      </c>
    </row>
    <row r="41" customFormat="false" ht="14.1" hidden="false" customHeight="false" outlineLevel="0" collapsed="false">
      <c r="A41" s="10" t="n">
        <v>37</v>
      </c>
      <c r="B41" s="11" t="n">
        <v>0.001172</v>
      </c>
      <c r="C41" s="12" t="n">
        <v>0.000455</v>
      </c>
      <c r="D41" s="11" t="n">
        <v>0.001653</v>
      </c>
      <c r="E41" s="12" t="n">
        <v>0.000923</v>
      </c>
      <c r="F41" s="10" t="n">
        <v>37</v>
      </c>
      <c r="G41" s="1" t="n">
        <v>0.001522</v>
      </c>
      <c r="H41" s="1" t="n">
        <v>0.00083</v>
      </c>
    </row>
    <row r="42" customFormat="false" ht="14.1" hidden="false" customHeight="false" outlineLevel="0" collapsed="false">
      <c r="A42" s="10" t="n">
        <v>38</v>
      </c>
      <c r="B42" s="11" t="n">
        <v>0.001328</v>
      </c>
      <c r="C42" s="12" t="n">
        <v>0.000469</v>
      </c>
      <c r="D42" s="11" t="n">
        <v>0.001802</v>
      </c>
      <c r="E42" s="12" t="n">
        <v>0.000951</v>
      </c>
      <c r="F42" s="10" t="n">
        <v>38</v>
      </c>
      <c r="G42" s="1" t="n">
        <v>0.001653</v>
      </c>
      <c r="H42" s="1" t="n">
        <v>0.000883</v>
      </c>
    </row>
    <row r="43" customFormat="false" ht="14.1" hidden="false" customHeight="false" outlineLevel="0" collapsed="false">
      <c r="A43" s="10" t="n">
        <v>39</v>
      </c>
      <c r="B43" s="11" t="n">
        <v>0.001488</v>
      </c>
      <c r="C43" s="12" t="n">
        <v>0.000484</v>
      </c>
      <c r="D43" s="11" t="n">
        <v>0.00196</v>
      </c>
      <c r="E43" s="12" t="n">
        <v>0.000978</v>
      </c>
      <c r="F43" s="10" t="n">
        <v>39</v>
      </c>
      <c r="G43" s="1" t="n">
        <v>0.001802</v>
      </c>
      <c r="H43" s="1" t="n">
        <v>0.000923</v>
      </c>
    </row>
    <row r="44" customFormat="false" ht="14.1" hidden="false" customHeight="false" outlineLevel="0" collapsed="false">
      <c r="A44" s="10" t="n">
        <v>40</v>
      </c>
      <c r="B44" s="11" t="n">
        <v>0.001664</v>
      </c>
      <c r="C44" s="12" t="n">
        <v>0.000513</v>
      </c>
      <c r="D44" s="11" t="n">
        <v>0.00214</v>
      </c>
      <c r="E44" s="12" t="n">
        <v>0.001019</v>
      </c>
      <c r="F44" s="10" t="n">
        <v>40</v>
      </c>
      <c r="G44" s="1" t="n">
        <v>0.00196</v>
      </c>
      <c r="H44" s="1" t="n">
        <v>0.000951</v>
      </c>
    </row>
    <row r="45" customFormat="false" ht="14.1" hidden="false" customHeight="false" outlineLevel="0" collapsed="false">
      <c r="A45" s="10" t="n">
        <v>41</v>
      </c>
      <c r="B45" s="11" t="n">
        <v>0.001874</v>
      </c>
      <c r="C45" s="12" t="n">
        <v>0.000562</v>
      </c>
      <c r="D45" s="11" t="n">
        <v>0.002347</v>
      </c>
      <c r="E45" s="12" t="n">
        <v>0.001079</v>
      </c>
      <c r="F45" s="10" t="n">
        <v>41</v>
      </c>
      <c r="G45" s="1" t="n">
        <v>0.00214</v>
      </c>
      <c r="H45" s="1" t="n">
        <v>0.000978</v>
      </c>
    </row>
    <row r="46" customFormat="false" ht="14.1" hidden="false" customHeight="false" outlineLevel="0" collapsed="false">
      <c r="A46" s="10" t="n">
        <v>42</v>
      </c>
      <c r="B46" s="11" t="n">
        <v>0.002125</v>
      </c>
      <c r="C46" s="12" t="n">
        <v>0.000636</v>
      </c>
      <c r="D46" s="11" t="n">
        <v>0.002586</v>
      </c>
      <c r="E46" s="12" t="n">
        <v>0.001164</v>
      </c>
      <c r="F46" s="10" t="n">
        <v>42</v>
      </c>
      <c r="G46" s="1" t="n">
        <v>0.002347</v>
      </c>
      <c r="H46" s="1" t="n">
        <v>0.001019</v>
      </c>
    </row>
    <row r="47" customFormat="false" ht="14.1" hidden="false" customHeight="false" outlineLevel="0" collapsed="false">
      <c r="A47" s="10" t="n">
        <v>43</v>
      </c>
      <c r="B47" s="11" t="n">
        <v>0.002415</v>
      </c>
      <c r="C47" s="12" t="n">
        <v>0.000731</v>
      </c>
      <c r="D47" s="11" t="n">
        <v>0.002862</v>
      </c>
      <c r="E47" s="12" t="n">
        <v>0.00127</v>
      </c>
      <c r="F47" s="10" t="n">
        <v>43</v>
      </c>
      <c r="G47" s="1" t="n">
        <v>0.002586</v>
      </c>
      <c r="H47" s="1" t="n">
        <v>0.001079</v>
      </c>
    </row>
    <row r="48" customFormat="false" ht="14.1" hidden="false" customHeight="false" outlineLevel="0" collapsed="false">
      <c r="A48" s="10" t="n">
        <v>44</v>
      </c>
      <c r="B48" s="11" t="n">
        <v>0.002722</v>
      </c>
      <c r="C48" s="12" t="n">
        <v>0.000843</v>
      </c>
      <c r="D48" s="11" t="n">
        <v>0.003163</v>
      </c>
      <c r="E48" s="12" t="n">
        <v>0.001395</v>
      </c>
      <c r="F48" s="10" t="n">
        <v>44</v>
      </c>
      <c r="G48" s="1" t="n">
        <v>0.002862</v>
      </c>
      <c r="H48" s="1" t="n">
        <v>0.001164</v>
      </c>
    </row>
    <row r="49" customFormat="false" ht="14.1" hidden="false" customHeight="false" outlineLevel="0" collapsed="false">
      <c r="A49" s="10" t="n">
        <v>45</v>
      </c>
      <c r="B49" s="11" t="n">
        <v>0.00302</v>
      </c>
      <c r="C49" s="12" t="n">
        <v>0.000955</v>
      </c>
      <c r="D49" s="11" t="n">
        <v>0.00348</v>
      </c>
      <c r="E49" s="12" t="n">
        <v>0.001522</v>
      </c>
      <c r="F49" s="10" t="n">
        <v>45</v>
      </c>
      <c r="G49" s="1" t="n">
        <v>0.003163</v>
      </c>
      <c r="H49" s="1" t="n">
        <v>0.00127</v>
      </c>
    </row>
    <row r="50" customFormat="false" ht="14.1" hidden="false" customHeight="false" outlineLevel="0" collapsed="false">
      <c r="A50" s="10" t="n">
        <v>46</v>
      </c>
      <c r="B50" s="11" t="n">
        <v>0.003322</v>
      </c>
      <c r="C50" s="12" t="n">
        <v>0.001066</v>
      </c>
      <c r="D50" s="11" t="n">
        <v>0.003817</v>
      </c>
      <c r="E50" s="12" t="n">
        <v>0.00165</v>
      </c>
      <c r="F50" s="10" t="n">
        <v>46</v>
      </c>
      <c r="G50" s="1" t="n">
        <v>0.00348</v>
      </c>
      <c r="H50" s="1" t="n">
        <v>0.001395</v>
      </c>
    </row>
    <row r="51" customFormat="false" ht="14.1" hidden="false" customHeight="false" outlineLevel="0" collapsed="false">
      <c r="A51" s="10" t="n">
        <v>47</v>
      </c>
      <c r="B51" s="11" t="n">
        <v>0.00363</v>
      </c>
      <c r="C51" s="12" t="n">
        <v>0.00117</v>
      </c>
      <c r="D51" s="11" t="n">
        <v>0.004172</v>
      </c>
      <c r="E51" s="12" t="n">
        <v>0.001773</v>
      </c>
      <c r="F51" s="10" t="n">
        <v>47</v>
      </c>
      <c r="G51" s="1" t="n">
        <v>0.003817</v>
      </c>
      <c r="H51" s="1" t="n">
        <v>0.001522</v>
      </c>
    </row>
    <row r="52" customFormat="false" ht="14.1" hidden="false" customHeight="false" outlineLevel="0" collapsed="false">
      <c r="A52" s="10" t="n">
        <v>48</v>
      </c>
      <c r="B52" s="11" t="n">
        <v>0.003954</v>
      </c>
      <c r="C52" s="12" t="n">
        <v>0.001276</v>
      </c>
      <c r="D52" s="11" t="n">
        <v>0.004546</v>
      </c>
      <c r="E52" s="12" t="n">
        <v>0.001897</v>
      </c>
      <c r="F52" s="10" t="n">
        <v>48</v>
      </c>
      <c r="G52" s="1" t="n">
        <v>0.004172</v>
      </c>
      <c r="H52" s="1" t="n">
        <v>0.00165</v>
      </c>
    </row>
    <row r="53" customFormat="false" ht="14.1" hidden="false" customHeight="false" outlineLevel="0" collapsed="false">
      <c r="A53" s="10" t="n">
        <v>49</v>
      </c>
      <c r="B53" s="11" t="n">
        <v>0.004303</v>
      </c>
      <c r="C53" s="12" t="n">
        <v>0.001389</v>
      </c>
      <c r="D53" s="11" t="n">
        <v>0.004943</v>
      </c>
      <c r="E53" s="12" t="n">
        <v>0.002027</v>
      </c>
      <c r="F53" s="10" t="n">
        <v>49</v>
      </c>
      <c r="G53" s="1" t="n">
        <v>0.004546</v>
      </c>
      <c r="H53" s="1" t="n">
        <v>0.001773</v>
      </c>
    </row>
    <row r="54" customFormat="false" ht="14.1" hidden="false" customHeight="false" outlineLevel="0" collapsed="false">
      <c r="A54" s="10" t="n">
        <v>50</v>
      </c>
      <c r="B54" s="11" t="n">
        <v>0.004675</v>
      </c>
      <c r="C54" s="12" t="n">
        <v>0.001517</v>
      </c>
      <c r="D54" s="11" t="n">
        <v>0.00536</v>
      </c>
      <c r="E54" s="12" t="n">
        <v>0.002168</v>
      </c>
      <c r="F54" s="10" t="n">
        <v>50</v>
      </c>
      <c r="G54" s="1" t="n">
        <v>0.004943</v>
      </c>
      <c r="H54" s="1" t="n">
        <v>0.001897</v>
      </c>
    </row>
    <row r="55" customFormat="false" ht="14.1" hidden="false" customHeight="false" outlineLevel="0" collapsed="false">
      <c r="A55" s="10" t="n">
        <v>51</v>
      </c>
      <c r="B55" s="11" t="n">
        <v>0.005077</v>
      </c>
      <c r="C55" s="12" t="n">
        <v>0.001662</v>
      </c>
      <c r="D55" s="11" t="n">
        <v>0.005802</v>
      </c>
      <c r="E55" s="12" t="n">
        <v>0.002321</v>
      </c>
      <c r="F55" s="10" t="n">
        <v>51</v>
      </c>
      <c r="G55" s="1" t="n">
        <v>0.00536</v>
      </c>
      <c r="H55" s="1" t="n">
        <v>0.002027</v>
      </c>
    </row>
    <row r="56" customFormat="false" ht="14.1" hidden="false" customHeight="false" outlineLevel="0" collapsed="false">
      <c r="A56" s="10" t="n">
        <v>52</v>
      </c>
      <c r="B56" s="11" t="n">
        <v>0.005513</v>
      </c>
      <c r="C56" s="12" t="n">
        <v>0.001823</v>
      </c>
      <c r="D56" s="11" t="n">
        <v>0.006271</v>
      </c>
      <c r="E56" s="12" t="n">
        <v>0.002492</v>
      </c>
      <c r="F56" s="10" t="n">
        <v>52</v>
      </c>
      <c r="G56" s="1" t="n">
        <v>0.005802</v>
      </c>
      <c r="H56" s="1" t="n">
        <v>0.002168</v>
      </c>
    </row>
    <row r="57" customFormat="false" ht="14.1" hidden="false" customHeight="false" outlineLevel="0" collapsed="false">
      <c r="A57" s="10" t="n">
        <v>53</v>
      </c>
      <c r="B57" s="11" t="n">
        <v>0.005974</v>
      </c>
      <c r="C57" s="12" t="n">
        <v>0.002017</v>
      </c>
      <c r="D57" s="11" t="n">
        <v>0.006861</v>
      </c>
      <c r="E57" s="12" t="n">
        <v>0.002682</v>
      </c>
      <c r="F57" s="10" t="n">
        <v>53</v>
      </c>
      <c r="G57" s="1" t="n">
        <v>0.006271</v>
      </c>
      <c r="H57" s="1" t="n">
        <v>0.002321</v>
      </c>
    </row>
    <row r="58" customFormat="false" ht="14.1" hidden="false" customHeight="false" outlineLevel="0" collapsed="false">
      <c r="A58" s="10" t="n">
        <v>54</v>
      </c>
      <c r="B58" s="11" t="n">
        <v>0.006453</v>
      </c>
      <c r="C58" s="12" t="n">
        <v>0.002227</v>
      </c>
      <c r="D58" s="11" t="n">
        <v>0.007266</v>
      </c>
      <c r="E58" s="12" t="n">
        <v>0.002895</v>
      </c>
      <c r="F58" s="10" t="n">
        <v>54</v>
      </c>
      <c r="G58" s="1" t="n">
        <v>0.006861</v>
      </c>
      <c r="H58" s="1" t="n">
        <v>0.002492</v>
      </c>
    </row>
    <row r="59" customFormat="false" ht="14.1" hidden="false" customHeight="false" outlineLevel="0" collapsed="false">
      <c r="A59" s="10" t="n">
        <v>55</v>
      </c>
      <c r="B59" s="11" t="n">
        <v>0.006935</v>
      </c>
      <c r="C59" s="12" t="n">
        <v>0.00245</v>
      </c>
      <c r="D59" s="11" t="n">
        <v>0.007774</v>
      </c>
      <c r="E59" s="12" t="n">
        <v>0.003122</v>
      </c>
      <c r="F59" s="10" t="n">
        <v>55</v>
      </c>
      <c r="G59" s="1" t="n">
        <v>0.007266</v>
      </c>
      <c r="H59" s="1" t="n">
        <v>0.002682</v>
      </c>
    </row>
    <row r="60" customFormat="false" ht="14.1" hidden="false" customHeight="false" outlineLevel="0" collapsed="false">
      <c r="A60" s="10" t="n">
        <v>56</v>
      </c>
      <c r="B60" s="11" t="n">
        <v>0.00751</v>
      </c>
      <c r="C60" s="12" t="n">
        <v>0.002733</v>
      </c>
      <c r="D60" s="11" t="n">
        <v>0.008357</v>
      </c>
      <c r="E60" s="12" t="n">
        <v>0.003407</v>
      </c>
      <c r="F60" s="10" t="n">
        <v>56</v>
      </c>
      <c r="G60" s="1" t="n">
        <v>0.007774</v>
      </c>
      <c r="H60" s="1" t="n">
        <v>0.002895</v>
      </c>
    </row>
    <row r="61" customFormat="false" ht="14.1" hidden="false" customHeight="false" outlineLevel="0" collapsed="false">
      <c r="A61" s="10" t="n">
        <v>57</v>
      </c>
      <c r="B61" s="11" t="n">
        <v>0.008153</v>
      </c>
      <c r="C61" s="12" t="n">
        <v>0.003025</v>
      </c>
      <c r="D61" s="11" t="n">
        <v>0.008995</v>
      </c>
      <c r="E61" s="12" t="n">
        <v>0.003696</v>
      </c>
      <c r="F61" s="10" t="n">
        <v>57</v>
      </c>
      <c r="G61" s="1" t="n">
        <v>0.008357</v>
      </c>
      <c r="H61" s="1" t="n">
        <v>0.003122</v>
      </c>
    </row>
    <row r="62" customFormat="false" ht="14.1" hidden="false" customHeight="false" outlineLevel="0" collapsed="false">
      <c r="A62" s="10" t="n">
        <v>58</v>
      </c>
      <c r="B62" s="11" t="n">
        <v>0.00883</v>
      </c>
      <c r="C62" s="12" t="n">
        <v>0.003319</v>
      </c>
      <c r="D62" s="11" t="n">
        <v>0.009664</v>
      </c>
      <c r="E62" s="12" t="n">
        <v>0.003985</v>
      </c>
      <c r="F62" s="10" t="n">
        <v>58</v>
      </c>
      <c r="G62" s="1" t="n">
        <v>0.008995</v>
      </c>
      <c r="H62" s="1" t="n">
        <v>0.003407</v>
      </c>
    </row>
    <row r="63" customFormat="false" ht="14.1" hidden="false" customHeight="false" outlineLevel="0" collapsed="false">
      <c r="A63" s="10" t="n">
        <v>59</v>
      </c>
      <c r="B63" s="11" t="n">
        <v>0.009523</v>
      </c>
      <c r="C63" s="12" t="n">
        <v>0.00363</v>
      </c>
      <c r="D63" s="11" t="n">
        <v>0.010349</v>
      </c>
      <c r="E63" s="12" t="n">
        <v>0.004293</v>
      </c>
      <c r="F63" s="10" t="n">
        <v>59</v>
      </c>
      <c r="G63" s="1" t="n">
        <v>0.009664</v>
      </c>
      <c r="H63" s="1" t="n">
        <v>0.003696</v>
      </c>
    </row>
    <row r="64" customFormat="false" ht="14.1" hidden="false" customHeight="false" outlineLevel="0" collapsed="false">
      <c r="A64" s="10" t="n">
        <v>60</v>
      </c>
      <c r="B64" s="11" t="n">
        <v>0.010214</v>
      </c>
      <c r="C64" s="12" t="n">
        <v>0.003952</v>
      </c>
      <c r="D64" s="11" t="n">
        <v>0.011035</v>
      </c>
      <c r="E64" s="12" t="n">
        <v>0.004612</v>
      </c>
      <c r="F64" s="10" t="n">
        <v>60</v>
      </c>
      <c r="G64" s="1" t="n">
        <v>0.010349</v>
      </c>
      <c r="H64" s="1" t="n">
        <v>0.003985</v>
      </c>
    </row>
    <row r="65" customFormat="false" ht="14.1" hidden="false" customHeight="false" outlineLevel="0" collapsed="false">
      <c r="A65" s="10" t="n">
        <v>61</v>
      </c>
      <c r="B65" s="11" t="n">
        <v>0.010931</v>
      </c>
      <c r="C65" s="12" t="n">
        <v>0.004296</v>
      </c>
      <c r="D65" s="11" t="n">
        <v>0.01174</v>
      </c>
      <c r="E65" s="12" t="n">
        <v>0.004952</v>
      </c>
      <c r="F65" s="10" t="n">
        <v>61</v>
      </c>
      <c r="G65" s="1" t="n">
        <v>0.011035</v>
      </c>
      <c r="H65" s="1" t="n">
        <v>0.004293</v>
      </c>
    </row>
    <row r="66" customFormat="false" ht="14.1" hidden="false" customHeight="false" outlineLevel="0" collapsed="false">
      <c r="A66" s="10" t="n">
        <v>62</v>
      </c>
      <c r="B66" s="11" t="n">
        <v>0.011766</v>
      </c>
      <c r="C66" s="12" t="n">
        <v>0.004669</v>
      </c>
      <c r="D66" s="11" t="n">
        <v>0.012548</v>
      </c>
      <c r="E66" s="12" t="n">
        <v>0.005311</v>
      </c>
      <c r="F66" s="10" t="n">
        <v>62</v>
      </c>
      <c r="G66" s="1" t="n">
        <v>0.01174</v>
      </c>
      <c r="H66" s="1" t="n">
        <v>0.004612</v>
      </c>
    </row>
    <row r="67" customFormat="false" ht="14.1" hidden="false" customHeight="false" outlineLevel="0" collapsed="false">
      <c r="A67" s="10" t="n">
        <v>63</v>
      </c>
      <c r="B67" s="11" t="n">
        <v>0.01278</v>
      </c>
      <c r="C67" s="12" t="n">
        <v>0.005045</v>
      </c>
      <c r="D67" s="11" t="n">
        <v>0.013518</v>
      </c>
      <c r="E67" s="12" t="n">
        <v>0.005664</v>
      </c>
      <c r="F67" s="10" t="n">
        <v>63</v>
      </c>
      <c r="G67" s="1" t="n">
        <v>0.012548</v>
      </c>
      <c r="H67" s="1" t="n">
        <v>0.004952</v>
      </c>
    </row>
    <row r="68" customFormat="false" ht="14.1" hidden="false" customHeight="false" outlineLevel="0" collapsed="false">
      <c r="A68" s="10" t="n">
        <v>64</v>
      </c>
      <c r="B68" s="11" t="n">
        <v>0.014024</v>
      </c>
      <c r="C68" s="12" t="n">
        <v>0.005436</v>
      </c>
      <c r="D68" s="11" t="n">
        <v>0.014703</v>
      </c>
      <c r="E68" s="12" t="n">
        <v>0.00602</v>
      </c>
      <c r="F68" s="10" t="n">
        <v>64</v>
      </c>
      <c r="G68" s="1" t="n">
        <v>0.013518</v>
      </c>
      <c r="H68" s="1" t="n">
        <v>0.005311</v>
      </c>
    </row>
    <row r="69" customFormat="false" ht="14.1" hidden="false" customHeight="false" outlineLevel="0" collapsed="false">
      <c r="A69" s="10" t="n">
        <v>65</v>
      </c>
      <c r="B69" s="11" t="n">
        <v>0.015509</v>
      </c>
      <c r="C69" s="12" t="n">
        <v>0.005885</v>
      </c>
      <c r="D69" s="11" t="n">
        <v>0.016114</v>
      </c>
      <c r="E69" s="12" t="n">
        <v>0.006423</v>
      </c>
      <c r="F69" s="10" t="n">
        <v>65</v>
      </c>
      <c r="G69" s="1" t="n">
        <v>0.014703</v>
      </c>
      <c r="H69" s="1" t="n">
        <v>0.005664</v>
      </c>
    </row>
    <row r="70" customFormat="false" ht="14.1" hidden="false" customHeight="false" outlineLevel="0" collapsed="false">
      <c r="A70" s="10" t="n">
        <v>66</v>
      </c>
      <c r="B70" s="11" t="n">
        <v>0.017316</v>
      </c>
      <c r="C70" s="12" t="n">
        <v>0.006454</v>
      </c>
      <c r="D70" s="11" t="n">
        <v>0.017827</v>
      </c>
      <c r="E70" s="12" t="n">
        <v>0.00693</v>
      </c>
      <c r="F70" s="10" t="n">
        <v>66</v>
      </c>
      <c r="G70" s="1" t="n">
        <v>0.016114</v>
      </c>
      <c r="H70" s="1" t="n">
        <v>0.00602</v>
      </c>
    </row>
    <row r="71" customFormat="false" ht="14.1" hidden="false" customHeight="false" outlineLevel="0" collapsed="false">
      <c r="A71" s="10" t="n">
        <v>67</v>
      </c>
      <c r="B71" s="11" t="n">
        <v>0.0195</v>
      </c>
      <c r="C71" s="12" t="n">
        <v>0.007056</v>
      </c>
      <c r="D71" s="11" t="n">
        <v>0.019899</v>
      </c>
      <c r="E71" s="12" t="n">
        <v>0.00755</v>
      </c>
      <c r="F71" s="10" t="n">
        <v>67</v>
      </c>
      <c r="G71" s="1" t="n">
        <v>0.017827</v>
      </c>
      <c r="H71" s="1" t="n">
        <v>0.006423</v>
      </c>
    </row>
    <row r="72" customFormat="false" ht="14.1" hidden="false" customHeight="false" outlineLevel="0" collapsed="false">
      <c r="A72" s="10" t="n">
        <v>68</v>
      </c>
      <c r="B72" s="11" t="n">
        <v>0.02226</v>
      </c>
      <c r="C72" s="12" t="n">
        <v>0.008007</v>
      </c>
      <c r="D72" s="11" t="n">
        <v>0.02253</v>
      </c>
      <c r="E72" s="12" t="n">
        <v>0.008296</v>
      </c>
      <c r="F72" s="10" t="n">
        <v>68</v>
      </c>
      <c r="G72" s="1" t="n">
        <v>0.019899</v>
      </c>
      <c r="H72" s="1" t="n">
        <v>0.00693</v>
      </c>
    </row>
    <row r="73" customFormat="false" ht="14.1" hidden="false" customHeight="false" outlineLevel="0" collapsed="false">
      <c r="A73" s="10" t="n">
        <v>69</v>
      </c>
      <c r="B73" s="11" t="n">
        <v>0.024924</v>
      </c>
      <c r="C73" s="12" t="n">
        <v>0.009034</v>
      </c>
      <c r="D73" s="11" t="n">
        <v>0.025065</v>
      </c>
      <c r="E73" s="12" t="n">
        <v>0.009194</v>
      </c>
      <c r="F73" s="10" t="n">
        <v>69</v>
      </c>
      <c r="G73" s="1" t="n">
        <v>0.02253</v>
      </c>
      <c r="H73" s="1" t="n">
        <v>0.00755</v>
      </c>
    </row>
    <row r="74" customFormat="false" ht="14.1" hidden="false" customHeight="false" outlineLevel="0" collapsed="false">
      <c r="A74" s="10" t="n">
        <v>70</v>
      </c>
      <c r="B74" s="11" t="n">
        <v>0.027873</v>
      </c>
      <c r="C74" s="12" t="n">
        <v>0.010291</v>
      </c>
      <c r="D74" s="11" t="n">
        <v>0.027873</v>
      </c>
      <c r="E74" s="12" t="n">
        <v>0.010291</v>
      </c>
      <c r="F74" s="10" t="n">
        <v>70</v>
      </c>
      <c r="G74" s="1" t="n">
        <v>0.025065</v>
      </c>
      <c r="H74" s="1" t="n">
        <v>0.008296</v>
      </c>
    </row>
    <row r="75" customFormat="false" ht="14.1" hidden="false" customHeight="false" outlineLevel="0" collapsed="false">
      <c r="A75" s="10" t="n">
        <v>71</v>
      </c>
      <c r="B75" s="11" t="n">
        <v>0.030984</v>
      </c>
      <c r="C75" s="12" t="n">
        <v>0.012087</v>
      </c>
      <c r="D75" s="11" t="n">
        <v>0.030828</v>
      </c>
      <c r="E75" s="12" t="n">
        <v>0.011889</v>
      </c>
      <c r="F75" s="10" t="n">
        <v>71</v>
      </c>
      <c r="G75" s="1" t="n">
        <v>0.027873</v>
      </c>
      <c r="H75" s="1" t="n">
        <v>0.009194</v>
      </c>
    </row>
    <row r="76" customFormat="false" ht="14.1" hidden="false" customHeight="false" outlineLevel="0" collapsed="false">
      <c r="A76" s="10" t="n">
        <v>72</v>
      </c>
      <c r="B76" s="11" t="n">
        <v>0.034618</v>
      </c>
      <c r="C76" s="12" t="n">
        <v>0.014084</v>
      </c>
      <c r="D76" s="11" t="n">
        <v>0.034296</v>
      </c>
      <c r="E76" s="12" t="n">
        <v>0.013646</v>
      </c>
      <c r="F76" s="10" t="n">
        <v>72</v>
      </c>
      <c r="G76" s="1" t="n">
        <v>0.030828</v>
      </c>
      <c r="H76" s="1" t="n">
        <v>0.010291</v>
      </c>
    </row>
    <row r="77" customFormat="false" ht="14.1" hidden="false" customHeight="false" outlineLevel="0" collapsed="false">
      <c r="A77" s="10" t="n">
        <v>73</v>
      </c>
      <c r="B77" s="11" t="n">
        <v>0.039138</v>
      </c>
      <c r="C77" s="12" t="n">
        <v>0.016299</v>
      </c>
      <c r="D77" s="11" t="n">
        <v>0.038646</v>
      </c>
      <c r="E77" s="12" t="n">
        <v>0.015574</v>
      </c>
      <c r="F77" s="10" t="n">
        <v>73</v>
      </c>
      <c r="G77" s="1" t="n">
        <v>0.034296</v>
      </c>
      <c r="H77" s="1" t="n">
        <v>0.011889</v>
      </c>
    </row>
    <row r="78" customFormat="false" ht="14.1" hidden="false" customHeight="false" outlineLevel="0" collapsed="false">
      <c r="A78" s="10" t="n">
        <v>74</v>
      </c>
      <c r="B78" s="11" t="n">
        <v>0.04403</v>
      </c>
      <c r="C78" s="12" t="n">
        <v>0.01895</v>
      </c>
      <c r="D78" s="11" t="n">
        <v>0.043369</v>
      </c>
      <c r="E78" s="12" t="n">
        <v>0.017882</v>
      </c>
      <c r="F78" s="10" t="n">
        <v>74</v>
      </c>
      <c r="G78" s="1" t="n">
        <v>0.038646</v>
      </c>
      <c r="H78" s="1" t="n">
        <v>0.013646</v>
      </c>
    </row>
    <row r="79" customFormat="false" ht="14.1" hidden="false" customHeight="false" outlineLevel="0" collapsed="false">
      <c r="A79" s="10" t="n">
        <v>75</v>
      </c>
      <c r="B79" s="11" t="n">
        <v>0.049069</v>
      </c>
      <c r="C79" s="12" t="n">
        <v>0.021999</v>
      </c>
      <c r="D79" s="11" t="n">
        <v>0.048214</v>
      </c>
      <c r="E79" s="12" t="n">
        <v>0.020522</v>
      </c>
      <c r="F79" s="10" t="n">
        <v>75</v>
      </c>
      <c r="G79" s="1" t="n">
        <v>0.043369</v>
      </c>
      <c r="H79" s="1" t="n">
        <v>0.015574</v>
      </c>
    </row>
    <row r="80" customFormat="false" ht="14.1" hidden="false" customHeight="false" outlineLevel="0" collapsed="false">
      <c r="A80" s="10" t="n">
        <v>76</v>
      </c>
      <c r="B80" s="11" t="n">
        <v>0.054402</v>
      </c>
      <c r="C80" s="12" t="n">
        <v>0.025426</v>
      </c>
      <c r="D80" s="11" t="n">
        <v>0.053334</v>
      </c>
      <c r="E80" s="12" t="n">
        <v>0.023466</v>
      </c>
      <c r="F80" s="10" t="n">
        <v>76</v>
      </c>
      <c r="G80" s="1" t="n">
        <v>0.048214</v>
      </c>
      <c r="H80" s="1" t="n">
        <v>0.017882</v>
      </c>
    </row>
    <row r="81" customFormat="false" ht="14.1" hidden="false" customHeight="false" outlineLevel="0" collapsed="false">
      <c r="A81" s="10" t="n">
        <v>77</v>
      </c>
      <c r="B81" s="11" t="n">
        <v>0.060066</v>
      </c>
      <c r="C81" s="12" t="n">
        <v>0.029369</v>
      </c>
      <c r="D81" s="11" t="n">
        <v>0.058767</v>
      </c>
      <c r="E81" s="12" t="n">
        <v>0.026845</v>
      </c>
      <c r="F81" s="10" t="n">
        <v>77</v>
      </c>
      <c r="G81" s="1" t="n">
        <v>0.053334</v>
      </c>
      <c r="H81" s="1" t="n">
        <v>0.020522</v>
      </c>
    </row>
    <row r="82" customFormat="false" ht="14.1" hidden="false" customHeight="false" outlineLevel="0" collapsed="false">
      <c r="A82" s="10" t="n">
        <v>78</v>
      </c>
      <c r="B82" s="11" t="n">
        <v>0.065698</v>
      </c>
      <c r="C82" s="12" t="n">
        <v>0.033989</v>
      </c>
      <c r="D82" s="11" t="n">
        <v>0.064104</v>
      </c>
      <c r="E82" s="12" t="n">
        <v>0.030818</v>
      </c>
      <c r="F82" s="10" t="n">
        <v>78</v>
      </c>
      <c r="G82" s="1" t="n">
        <v>0.058767</v>
      </c>
      <c r="H82" s="1" t="n">
        <v>0.023466</v>
      </c>
    </row>
    <row r="83" customFormat="false" ht="14.1" hidden="false" customHeight="false" outlineLevel="0" collapsed="false">
      <c r="A83" s="10" t="n">
        <v>79</v>
      </c>
      <c r="B83" s="11" t="n">
        <v>0.070961</v>
      </c>
      <c r="C83" s="12" t="n">
        <v>0.039334</v>
      </c>
      <c r="D83" s="11" t="n">
        <v>0.068857</v>
      </c>
      <c r="E83" s="12" t="n">
        <v>0.035439</v>
      </c>
      <c r="F83" s="10" t="n">
        <v>79</v>
      </c>
      <c r="G83" s="1" t="n">
        <v>0.064104</v>
      </c>
      <c r="H83" s="1" t="n">
        <v>0.026845</v>
      </c>
    </row>
    <row r="84" customFormat="false" ht="14.1" hidden="false" customHeight="false" outlineLevel="0" collapsed="false">
      <c r="A84" s="10" t="n">
        <v>80</v>
      </c>
      <c r="B84" s="11" t="n">
        <v>0.077578</v>
      </c>
      <c r="C84" s="12" t="n">
        <v>0.045567</v>
      </c>
      <c r="D84" s="11" t="n">
        <v>0.075003</v>
      </c>
      <c r="E84" s="12" t="n">
        <v>0.04088</v>
      </c>
      <c r="F84" s="10" t="n">
        <v>80</v>
      </c>
      <c r="G84" s="1" t="n">
        <v>0.068857</v>
      </c>
      <c r="H84" s="1" t="n">
        <v>0.030818</v>
      </c>
    </row>
    <row r="85" customFormat="false" ht="14.1" hidden="false" customHeight="false" outlineLevel="0" collapsed="false">
      <c r="A85" s="10" t="n">
        <v>81</v>
      </c>
      <c r="B85" s="11" t="n">
        <v>0.08515</v>
      </c>
      <c r="C85" s="12" t="n">
        <v>0.052855</v>
      </c>
      <c r="D85" s="11" t="n">
        <v>0.082123</v>
      </c>
      <c r="E85" s="12" t="n">
        <v>0.047332</v>
      </c>
      <c r="F85" s="10" t="n">
        <v>81</v>
      </c>
      <c r="G85" s="1" t="n">
        <v>0.075003</v>
      </c>
      <c r="H85" s="1" t="n">
        <v>0.035439</v>
      </c>
    </row>
    <row r="86" customFormat="false" ht="14.1" hidden="false" customHeight="false" outlineLevel="0" collapsed="false">
      <c r="A86" s="10" t="n">
        <v>82</v>
      </c>
      <c r="B86" s="11" t="n">
        <v>0.092985</v>
      </c>
      <c r="C86" s="12" t="n">
        <v>0.061274</v>
      </c>
      <c r="D86" s="11" t="n">
        <v>0.089452</v>
      </c>
      <c r="E86" s="12" t="n">
        <v>0.05489</v>
      </c>
      <c r="F86" s="10" t="n">
        <v>82</v>
      </c>
      <c r="G86" s="1" t="n">
        <v>0.082123</v>
      </c>
      <c r="H86" s="1" t="n">
        <v>0.04088</v>
      </c>
    </row>
    <row r="87" customFormat="false" ht="14.1" hidden="false" customHeight="false" outlineLevel="0" collapsed="false">
      <c r="A87" s="10" t="n">
        <v>83</v>
      </c>
      <c r="B87" s="11" t="n">
        <v>0.100797</v>
      </c>
      <c r="C87" s="12" t="n">
        <v>0.070806</v>
      </c>
      <c r="D87" s="11" t="n">
        <v>0.096662</v>
      </c>
      <c r="E87" s="12" t="n">
        <v>0.063557</v>
      </c>
      <c r="F87" s="10" t="n">
        <v>83</v>
      </c>
      <c r="G87" s="1" t="n">
        <v>0.089452</v>
      </c>
      <c r="H87" s="1" t="n">
        <v>0.047332</v>
      </c>
    </row>
    <row r="88" customFormat="false" ht="14.1" hidden="false" customHeight="false" outlineLevel="0" collapsed="false">
      <c r="A88" s="10" t="n">
        <v>84</v>
      </c>
      <c r="B88" s="11" t="n">
        <v>0.108483</v>
      </c>
      <c r="C88" s="12" t="n">
        <v>0.081295</v>
      </c>
      <c r="D88" s="11" t="n">
        <v>0.103614</v>
      </c>
      <c r="E88" s="12" t="n">
        <v>0.073208</v>
      </c>
      <c r="F88" s="10" t="n">
        <v>84</v>
      </c>
      <c r="G88" s="1" t="n">
        <v>0.096662</v>
      </c>
      <c r="H88" s="1" t="n">
        <v>0.05489</v>
      </c>
    </row>
    <row r="89" customFormat="false" ht="14.1" hidden="false" customHeight="false" outlineLevel="0" collapsed="false">
      <c r="A89" s="10" t="n">
        <v>85</v>
      </c>
      <c r="B89" s="11" t="n">
        <v>0.116472</v>
      </c>
      <c r="C89" s="12" t="n">
        <v>0.092534</v>
      </c>
      <c r="D89" s="11" t="n">
        <v>0.110674</v>
      </c>
      <c r="E89" s="12" t="n">
        <v>0.083629</v>
      </c>
      <c r="F89" s="10" t="n">
        <v>85</v>
      </c>
      <c r="G89" s="1" t="n">
        <v>0.103614</v>
      </c>
      <c r="H89" s="1" t="n">
        <v>0.063557</v>
      </c>
    </row>
    <row r="90" customFormat="false" ht="14.1" hidden="false" customHeight="false" outlineLevel="0" collapsed="false">
      <c r="A90" s="10" t="n">
        <v>86</v>
      </c>
      <c r="B90" s="11" t="n">
        <v>0.125489</v>
      </c>
      <c r="C90" s="12" t="n">
        <v>0.103852</v>
      </c>
      <c r="D90" s="11" t="n">
        <v>0.118831</v>
      </c>
      <c r="E90" s="12" t="n">
        <v>0.094214</v>
      </c>
      <c r="F90" s="10" t="n">
        <v>86</v>
      </c>
      <c r="G90" s="1" t="n">
        <v>0.110674</v>
      </c>
      <c r="H90" s="1" t="n">
        <v>0.073208</v>
      </c>
    </row>
    <row r="91" customFormat="false" ht="14.1" hidden="false" customHeight="false" outlineLevel="0" collapsed="false">
      <c r="A91" s="10" t="n">
        <v>87</v>
      </c>
      <c r="B91" s="11" t="n">
        <v>0.135064</v>
      </c>
      <c r="C91" s="12" t="n">
        <v>0.115687</v>
      </c>
      <c r="D91" s="11" t="n">
        <v>0.127367</v>
      </c>
      <c r="E91" s="12" t="n">
        <v>0.105352</v>
      </c>
      <c r="F91" s="10" t="n">
        <v>87</v>
      </c>
      <c r="G91" s="1" t="n">
        <v>0.118831</v>
      </c>
      <c r="H91" s="1" t="n">
        <v>0.083629</v>
      </c>
    </row>
    <row r="92" customFormat="false" ht="14.1" hidden="false" customHeight="false" outlineLevel="0" collapsed="false">
      <c r="A92" s="10" t="n">
        <v>88</v>
      </c>
      <c r="B92" s="11" t="n">
        <v>0.145196</v>
      </c>
      <c r="C92" s="12" t="n">
        <v>0.128148</v>
      </c>
      <c r="D92" s="11" t="n">
        <v>0.136349</v>
      </c>
      <c r="E92" s="12" t="n">
        <v>0.117174</v>
      </c>
      <c r="F92" s="10" t="n">
        <v>88</v>
      </c>
      <c r="G92" s="1" t="n">
        <v>0.127367</v>
      </c>
      <c r="H92" s="1" t="n">
        <v>0.094214</v>
      </c>
    </row>
    <row r="93" customFormat="false" ht="14.1" hidden="false" customHeight="false" outlineLevel="0" collapsed="false">
      <c r="A93" s="10" t="n">
        <v>89</v>
      </c>
      <c r="B93" s="11" t="n">
        <v>0.155959</v>
      </c>
      <c r="C93" s="12" t="n">
        <v>0.141245</v>
      </c>
      <c r="D93" s="11" t="n">
        <v>0.14587</v>
      </c>
      <c r="E93" s="12" t="n">
        <v>0.129704</v>
      </c>
      <c r="F93" s="10" t="n">
        <v>89</v>
      </c>
      <c r="G93" s="1" t="n">
        <v>0.136349</v>
      </c>
      <c r="H93" s="1" t="n">
        <v>0.105352</v>
      </c>
    </row>
    <row r="94" customFormat="false" ht="14.1" hidden="false" customHeight="false" outlineLevel="0" collapsed="false">
      <c r="A94" s="10" t="n">
        <v>90</v>
      </c>
      <c r="B94" s="11" t="n">
        <v>0.167458</v>
      </c>
      <c r="C94" s="12" t="n">
        <v>0.154955</v>
      </c>
      <c r="D94" s="11" t="n">
        <v>0.156053</v>
      </c>
      <c r="E94" s="12" t="n">
        <v>0.142921</v>
      </c>
      <c r="F94" s="10" t="n">
        <v>90</v>
      </c>
      <c r="G94" s="1" t="n">
        <v>0.14587</v>
      </c>
      <c r="H94" s="1" t="n">
        <v>0.117174</v>
      </c>
    </row>
    <row r="95" customFormat="false" ht="14.1" hidden="false" customHeight="false" outlineLevel="0" collapsed="false">
      <c r="A95" s="10" t="n">
        <v>91</v>
      </c>
      <c r="B95" s="11" t="n">
        <v>0.179812</v>
      </c>
      <c r="C95" s="12" t="n">
        <v>0.169251</v>
      </c>
      <c r="D95" s="11" t="n">
        <v>0.167005</v>
      </c>
      <c r="E95" s="12" t="n">
        <v>0.156701</v>
      </c>
      <c r="F95" s="10" t="n">
        <v>91</v>
      </c>
      <c r="G95" s="1" t="n">
        <v>0.156053</v>
      </c>
      <c r="H95" s="1" t="n">
        <v>0.129704</v>
      </c>
    </row>
    <row r="96" customFormat="false" ht="14.1" hidden="false" customHeight="false" outlineLevel="0" collapsed="false">
      <c r="A96" s="10" t="n">
        <v>92</v>
      </c>
      <c r="B96" s="11" t="n">
        <v>0.193049</v>
      </c>
      <c r="C96" s="12" t="n">
        <v>0.183961</v>
      </c>
      <c r="D96" s="11" t="n">
        <v>0.178783</v>
      </c>
      <c r="E96" s="12" t="n">
        <v>0.171138</v>
      </c>
      <c r="F96" s="10" t="n">
        <v>92</v>
      </c>
      <c r="G96" s="1" t="n">
        <v>0.167005</v>
      </c>
      <c r="H96" s="1" t="n">
        <v>0.142921</v>
      </c>
    </row>
    <row r="97" customFormat="false" ht="14.1" hidden="false" customHeight="false" outlineLevel="0" collapsed="false">
      <c r="A97" s="10" t="n">
        <v>93</v>
      </c>
      <c r="B97" s="11" t="n">
        <v>0.207073</v>
      </c>
      <c r="C97" s="12" t="n">
        <v>0.198844</v>
      </c>
      <c r="D97" s="11" t="n">
        <v>0.19125</v>
      </c>
      <c r="E97" s="12" t="n">
        <v>0.185625</v>
      </c>
      <c r="F97" s="10" t="n">
        <v>93</v>
      </c>
      <c r="G97" s="1" t="n">
        <v>0.178783</v>
      </c>
      <c r="H97" s="1" t="n">
        <v>0.156701</v>
      </c>
    </row>
    <row r="98" customFormat="false" ht="14.1" hidden="false" customHeight="false" outlineLevel="0" collapsed="false">
      <c r="A98" s="10" t="n">
        <v>94</v>
      </c>
      <c r="B98" s="11" t="n">
        <v>0.221648</v>
      </c>
      <c r="C98" s="12" t="n">
        <v>0.213664</v>
      </c>
      <c r="D98" s="11" t="n">
        <v>0.204103</v>
      </c>
      <c r="E98" s="12" t="n">
        <v>0.199948</v>
      </c>
      <c r="F98" s="10" t="n">
        <v>94</v>
      </c>
      <c r="G98" s="1" t="n">
        <v>0.19125</v>
      </c>
      <c r="H98" s="1" t="n">
        <v>0.171138</v>
      </c>
    </row>
    <row r="99" customFormat="false" ht="14.1" hidden="false" customHeight="false" outlineLevel="0" collapsed="false">
      <c r="A99" s="10" t="n">
        <v>95</v>
      </c>
      <c r="B99" s="11" t="n">
        <v>0.236393</v>
      </c>
      <c r="C99" s="12" t="n">
        <v>0.228073</v>
      </c>
      <c r="D99" s="11" t="n">
        <v>0.216848</v>
      </c>
      <c r="E99" s="12" t="n">
        <v>0.213628</v>
      </c>
      <c r="F99" s="10" t="n">
        <v>95</v>
      </c>
      <c r="G99" s="1" t="n">
        <v>0.204103</v>
      </c>
      <c r="H99" s="1" t="n">
        <v>0.185625</v>
      </c>
    </row>
    <row r="100" customFormat="false" ht="14.1" hidden="false" customHeight="false" outlineLevel="0" collapsed="false">
      <c r="A100" s="10" t="n">
        <v>96</v>
      </c>
      <c r="B100" s="11" t="n">
        <v>0.249382</v>
      </c>
      <c r="C100" s="12" t="n">
        <v>0.243347</v>
      </c>
      <c r="D100" s="11" t="n">
        <v>0.227565</v>
      </c>
      <c r="E100" s="12" t="n">
        <v>0.227733</v>
      </c>
      <c r="F100" s="10" t="n">
        <v>96</v>
      </c>
      <c r="G100" s="1" t="n">
        <v>0.216848</v>
      </c>
      <c r="H100" s="1" t="n">
        <v>0.199948</v>
      </c>
    </row>
    <row r="101" customFormat="false" ht="14.1" hidden="false" customHeight="false" outlineLevel="0" collapsed="false">
      <c r="A101" s="10" t="n">
        <v>97</v>
      </c>
      <c r="B101" s="11" t="n">
        <v>0.261807</v>
      </c>
      <c r="C101" s="12" t="n">
        <v>0.257983</v>
      </c>
      <c r="D101" s="11" t="n">
        <v>0.237257</v>
      </c>
      <c r="E101" s="12" t="n">
        <v>0.240739</v>
      </c>
      <c r="F101" s="10" t="n">
        <v>97</v>
      </c>
      <c r="G101" s="1" t="n">
        <v>0.227565</v>
      </c>
      <c r="H101" s="1" t="n">
        <v>0.213628</v>
      </c>
    </row>
    <row r="102" customFormat="false" ht="14.1" hidden="false" customHeight="false" outlineLevel="0" collapsed="false">
      <c r="A102" s="10" t="n">
        <v>98</v>
      </c>
      <c r="B102" s="11" t="n">
        <v>0.273532</v>
      </c>
      <c r="C102" s="12" t="n">
        <v>0.271884</v>
      </c>
      <c r="D102" s="11" t="n">
        <v>0.24572</v>
      </c>
      <c r="E102" s="12" t="n">
        <v>0.252414</v>
      </c>
      <c r="F102" s="10" t="n">
        <v>98</v>
      </c>
      <c r="G102" s="1" t="n">
        <v>0.237257</v>
      </c>
      <c r="H102" s="1" t="n">
        <v>0.227733</v>
      </c>
    </row>
    <row r="103" customFormat="false" ht="14.1" hidden="false" customHeight="false" outlineLevel="0" collapsed="false">
      <c r="A103" s="10" t="n">
        <v>99</v>
      </c>
      <c r="B103" s="11" t="n">
        <v>0.284475</v>
      </c>
      <c r="C103" s="12" t="n">
        <v>0.284874</v>
      </c>
      <c r="D103" s="11" t="n">
        <v>0.252829</v>
      </c>
      <c r="E103" s="12" t="n">
        <v>0.26264</v>
      </c>
      <c r="F103" s="10" t="n">
        <v>99</v>
      </c>
      <c r="G103" s="1" t="n">
        <v>0.24572</v>
      </c>
      <c r="H103" s="1" t="n">
        <v>0.240739</v>
      </c>
    </row>
    <row r="104" customFormat="false" ht="14.1" hidden="false" customHeight="false" outlineLevel="0" collapsed="false">
      <c r="A104" s="13" t="n">
        <v>100</v>
      </c>
      <c r="B104" s="14" t="n">
        <v>1</v>
      </c>
      <c r="C104" s="15" t="n">
        <v>1</v>
      </c>
      <c r="D104" s="14" t="n">
        <v>1</v>
      </c>
      <c r="E104" s="15" t="n">
        <v>1</v>
      </c>
      <c r="F104" s="13" t="n">
        <v>100</v>
      </c>
      <c r="G104" s="1" t="n">
        <v>0.252829</v>
      </c>
      <c r="H104" s="1" t="n">
        <v>0.252414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K4" activeCellId="0" sqref="K4"/>
    </sheetView>
  </sheetViews>
  <sheetFormatPr defaultRowHeight="12.8"/>
  <cols>
    <col collapsed="false" hidden="false" max="1" min="1" style="24" width="6.88265306122449"/>
    <col collapsed="false" hidden="false" max="11" min="2" style="24" width="11.3418367346939"/>
    <col collapsed="false" hidden="false" max="191" min="12" style="25" width="10.6632653061225"/>
    <col collapsed="false" hidden="false" max="238" min="192" style="26" width="10.6632653061225"/>
    <col collapsed="false" hidden="false" max="1025" min="239" style="0" width="10.6632653061225"/>
  </cols>
  <sheetData>
    <row r="1" customFormat="false" ht="34" hidden="false" customHeight="true" outlineLevel="0" collapsed="false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</row>
    <row r="2" customFormat="false" ht="12.8" hidden="false" customHeight="false" outlineLevel="0" collapsed="false">
      <c r="B2" s="27" t="s">
        <v>16</v>
      </c>
      <c r="C2" s="27"/>
      <c r="D2" s="27"/>
      <c r="E2" s="27"/>
      <c r="F2" s="27"/>
      <c r="G2" s="28" t="s">
        <v>17</v>
      </c>
      <c r="H2" s="28"/>
      <c r="I2" s="28"/>
      <c r="J2" s="28"/>
      <c r="K2" s="28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</row>
    <row r="3" s="33" customFormat="true" ht="12.8" hidden="false" customHeight="false" outlineLevel="0" collapsed="false">
      <c r="A3" s="29" t="s">
        <v>1</v>
      </c>
      <c r="B3" s="30" t="s">
        <v>19</v>
      </c>
      <c r="C3" s="31" t="s">
        <v>20</v>
      </c>
      <c r="D3" s="31" t="s">
        <v>21</v>
      </c>
      <c r="E3" s="30" t="s">
        <v>22</v>
      </c>
      <c r="F3" s="30" t="s">
        <v>23</v>
      </c>
      <c r="G3" s="32" t="s">
        <v>24</v>
      </c>
      <c r="H3" s="31" t="s">
        <v>25</v>
      </c>
      <c r="I3" s="31" t="s">
        <v>26</v>
      </c>
      <c r="J3" s="32" t="s">
        <v>27</v>
      </c>
      <c r="K3" s="32" t="s">
        <v>28</v>
      </c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4" t="n">
        <v>0</v>
      </c>
      <c r="B4" s="35" t="n">
        <v>0.0084686</v>
      </c>
      <c r="C4" s="36" t="n">
        <v>0.045780839322034</v>
      </c>
      <c r="D4" s="37" t="n">
        <v>0.062792362</v>
      </c>
      <c r="E4" s="38" t="n">
        <v>0.8</v>
      </c>
      <c r="F4" s="37" t="n">
        <v>0.8</v>
      </c>
      <c r="G4" s="35" t="n">
        <v>0.0067104</v>
      </c>
      <c r="H4" s="36" t="n">
        <v>0.049763218294738</v>
      </c>
      <c r="I4" s="37" t="n">
        <v>0.049763218294738</v>
      </c>
      <c r="J4" s="38" t="n">
        <v>0.8</v>
      </c>
      <c r="K4" s="37" t="n">
        <v>0.8</v>
      </c>
    </row>
    <row r="5" customFormat="false" ht="12.8" hidden="false" customHeight="false" outlineLevel="0" collapsed="false">
      <c r="A5" s="39" t="n">
        <v>1</v>
      </c>
      <c r="B5" s="40" t="n">
        <v>0.0005477</v>
      </c>
      <c r="C5" s="41" t="n">
        <v>0.0455624991333896</v>
      </c>
      <c r="D5" s="42" t="n">
        <v>0.046734646</v>
      </c>
      <c r="E5" s="43" t="n">
        <v>0.8</v>
      </c>
      <c r="F5" s="42" t="n">
        <v>0.8</v>
      </c>
      <c r="G5" s="40" t="n">
        <v>0.0005155</v>
      </c>
      <c r="H5" s="41" t="n">
        <v>0.0463588998451518</v>
      </c>
      <c r="I5" s="42" t="n">
        <v>0.0463588998451518</v>
      </c>
      <c r="J5" s="43" t="n">
        <v>0.8</v>
      </c>
      <c r="K5" s="42" t="n">
        <v>0.8</v>
      </c>
    </row>
    <row r="6" customFormat="false" ht="12.8" hidden="false" customHeight="false" outlineLevel="0" collapsed="false">
      <c r="A6" s="39" t="n">
        <v>2</v>
      </c>
      <c r="B6" s="40" t="n">
        <v>0.0004539</v>
      </c>
      <c r="C6" s="41" t="n">
        <v>0.0445589383626771</v>
      </c>
      <c r="D6" s="42" t="n">
        <v>0.046695544</v>
      </c>
      <c r="E6" s="43" t="n">
        <v>0.8</v>
      </c>
      <c r="F6" s="42" t="n">
        <v>0.8</v>
      </c>
      <c r="G6" s="40" t="n">
        <v>0.0004117</v>
      </c>
      <c r="H6" s="41" t="n">
        <v>0.045568312499516</v>
      </c>
      <c r="I6" s="42" t="n">
        <v>0.045568312499516</v>
      </c>
      <c r="J6" s="43" t="n">
        <v>0.8</v>
      </c>
      <c r="K6" s="42" t="n">
        <v>0.8</v>
      </c>
    </row>
    <row r="7" customFormat="false" ht="12.8" hidden="false" customHeight="false" outlineLevel="0" collapsed="false">
      <c r="A7" s="39" t="n">
        <v>3</v>
      </c>
      <c r="B7" s="40" t="n">
        <v>0.0003739</v>
      </c>
      <c r="C7" s="41" t="n">
        <v>0.0429663572317243</v>
      </c>
      <c r="D7" s="42" t="n">
        <v>0.046656442</v>
      </c>
      <c r="E7" s="43" t="n">
        <v>0.8</v>
      </c>
      <c r="F7" s="42" t="n">
        <v>0.8</v>
      </c>
      <c r="G7" s="40" t="n">
        <v>0.0003175</v>
      </c>
      <c r="H7" s="41" t="n">
        <v>0.044453791013854</v>
      </c>
      <c r="I7" s="42" t="n">
        <v>0.044453791013854</v>
      </c>
      <c r="J7" s="43" t="n">
        <v>0.8</v>
      </c>
      <c r="K7" s="42" t="n">
        <v>0.8</v>
      </c>
    </row>
    <row r="8" customFormat="false" ht="12.8" hidden="false" customHeight="false" outlineLevel="0" collapsed="false">
      <c r="A8" s="39" t="n">
        <v>4</v>
      </c>
      <c r="B8" s="40" t="n">
        <v>0.0003086</v>
      </c>
      <c r="C8" s="41" t="n">
        <v>0.0410116158440628</v>
      </c>
      <c r="D8" s="42" t="n">
        <v>0.046617341</v>
      </c>
      <c r="E8" s="43" t="n">
        <v>0.8</v>
      </c>
      <c r="F8" s="42" t="n">
        <v>0.8</v>
      </c>
      <c r="G8" s="40" t="n">
        <v>0.0002377</v>
      </c>
      <c r="H8" s="41" t="n">
        <v>0.0431260876112459</v>
      </c>
      <c r="I8" s="42" t="n">
        <v>0.0431260876112459</v>
      </c>
      <c r="J8" s="43" t="n">
        <v>0.8</v>
      </c>
      <c r="K8" s="42" t="n">
        <v>0.8</v>
      </c>
    </row>
    <row r="9" customFormat="false" ht="12.8" hidden="false" customHeight="false" outlineLevel="0" collapsed="false">
      <c r="A9" s="39" t="n">
        <v>5</v>
      </c>
      <c r="B9" s="40" t="n">
        <v>0.0002571</v>
      </c>
      <c r="C9" s="41" t="n">
        <v>0.0389562493886482</v>
      </c>
      <c r="D9" s="42" t="n">
        <v>0.046578239</v>
      </c>
      <c r="E9" s="43" t="n">
        <v>0.8</v>
      </c>
      <c r="F9" s="42" t="n">
        <v>0.8</v>
      </c>
      <c r="G9" s="40" t="n">
        <v>0.0001803</v>
      </c>
      <c r="H9" s="41" t="n">
        <v>0.0417058756205811</v>
      </c>
      <c r="I9" s="42" t="n">
        <v>0.0417058756205811</v>
      </c>
      <c r="J9" s="43" t="n">
        <v>0.8</v>
      </c>
      <c r="K9" s="42" t="n">
        <v>0.8</v>
      </c>
    </row>
    <row r="10" customFormat="false" ht="12.8" hidden="false" customHeight="false" outlineLevel="0" collapsed="false">
      <c r="A10" s="39" t="n">
        <v>6</v>
      </c>
      <c r="B10" s="40" t="n">
        <v>0.0002165</v>
      </c>
      <c r="C10" s="41" t="n">
        <v>0.0371009184621877</v>
      </c>
      <c r="D10" s="42" t="n">
        <v>0.046539137</v>
      </c>
      <c r="E10" s="43" t="n">
        <v>0.8</v>
      </c>
      <c r="F10" s="42" t="n">
        <v>0.8</v>
      </c>
      <c r="G10" s="40" t="n">
        <v>0.0001413</v>
      </c>
      <c r="H10" s="41" t="n">
        <v>0.0403248573727864</v>
      </c>
      <c r="I10" s="42" t="n">
        <v>0.0403248573727864</v>
      </c>
      <c r="J10" s="43" t="n">
        <v>0.8</v>
      </c>
      <c r="K10" s="42" t="n">
        <v>0.8</v>
      </c>
    </row>
    <row r="11" customFormat="false" ht="12.8" hidden="false" customHeight="false" outlineLevel="0" collapsed="false">
      <c r="A11" s="39" t="n">
        <v>7</v>
      </c>
      <c r="B11" s="40" t="n">
        <v>0.0001897</v>
      </c>
      <c r="C11" s="41" t="n">
        <v>0.0357903018243682</v>
      </c>
      <c r="D11" s="42" t="n">
        <v>0.046500036</v>
      </c>
      <c r="E11" s="43" t="n">
        <v>0.8</v>
      </c>
      <c r="F11" s="42" t="n">
        <v>0.8</v>
      </c>
      <c r="G11" s="40" t="n">
        <v>0.0001183</v>
      </c>
      <c r="H11" s="41" t="n">
        <v>0.0391269753222444</v>
      </c>
      <c r="I11" s="42" t="n">
        <v>0.0391269753222444</v>
      </c>
      <c r="J11" s="43" t="n">
        <v>0.8</v>
      </c>
      <c r="K11" s="42" t="n">
        <v>0.8</v>
      </c>
    </row>
    <row r="12" customFormat="false" ht="12.8" hidden="false" customHeight="false" outlineLevel="0" collapsed="false">
      <c r="A12" s="39" t="n">
        <v>8</v>
      </c>
      <c r="B12" s="40" t="n">
        <v>0.0001677</v>
      </c>
      <c r="C12" s="41" t="n">
        <v>0.035418452426267</v>
      </c>
      <c r="D12" s="42" t="n">
        <v>0.046460934</v>
      </c>
      <c r="E12" s="43" t="n">
        <v>0.8</v>
      </c>
      <c r="F12" s="42" t="n">
        <v>0.8</v>
      </c>
      <c r="G12" s="40" t="n">
        <v>0.0001066</v>
      </c>
      <c r="H12" s="41" t="n">
        <v>0.0382697173174771</v>
      </c>
      <c r="I12" s="42" t="n">
        <v>0.0382697173174771</v>
      </c>
      <c r="J12" s="43" t="n">
        <v>0.8</v>
      </c>
      <c r="K12" s="42" t="n">
        <v>0.8</v>
      </c>
    </row>
    <row r="13" customFormat="false" ht="12.8" hidden="false" customHeight="false" outlineLevel="0" collapsed="false">
      <c r="A13" s="39" t="n">
        <v>9</v>
      </c>
      <c r="B13" s="40" t="n">
        <v>0.0001532</v>
      </c>
      <c r="C13" s="41" t="n">
        <v>0.0354636812851688</v>
      </c>
      <c r="D13" s="42" t="n">
        <v>0.046421832</v>
      </c>
      <c r="E13" s="43" t="n">
        <v>0.8</v>
      </c>
      <c r="F13" s="42" t="n">
        <v>0.8</v>
      </c>
      <c r="G13" s="40" t="n">
        <v>0.0001012</v>
      </c>
      <c r="H13" s="41" t="n">
        <v>0.0375563071959882</v>
      </c>
      <c r="I13" s="42" t="n">
        <v>0.0375563071959882</v>
      </c>
      <c r="J13" s="43" t="n">
        <v>0.8</v>
      </c>
      <c r="K13" s="42" t="n">
        <v>0.8</v>
      </c>
    </row>
    <row r="14" customFormat="false" ht="12.8" hidden="false" customHeight="false" outlineLevel="0" collapsed="false">
      <c r="A14" s="39" t="n">
        <v>10</v>
      </c>
      <c r="B14" s="40" t="n">
        <v>0.0001495</v>
      </c>
      <c r="C14" s="41" t="n">
        <v>0.0350190955</v>
      </c>
      <c r="D14" s="42" t="n">
        <v>0.04638273</v>
      </c>
      <c r="E14" s="43" t="n">
        <v>0.8</v>
      </c>
      <c r="F14" s="42" t="n">
        <v>0.8</v>
      </c>
      <c r="G14" s="40" t="n">
        <v>9.92E-005</v>
      </c>
      <c r="H14" s="41" t="n">
        <v>0.03667394928</v>
      </c>
      <c r="I14" s="42" t="n">
        <v>0.0369984</v>
      </c>
      <c r="J14" s="43" t="n">
        <v>0.8</v>
      </c>
      <c r="K14" s="42" t="n">
        <v>0.8</v>
      </c>
    </row>
    <row r="15" customFormat="false" ht="12.8" hidden="false" customHeight="false" outlineLevel="0" collapsed="false">
      <c r="A15" s="39" t="n">
        <v>11</v>
      </c>
      <c r="B15" s="40" t="n">
        <v>0.0001565</v>
      </c>
      <c r="C15" s="41" t="n">
        <v>0.0339619677534714</v>
      </c>
      <c r="D15" s="42" t="n">
        <v>0.046343629</v>
      </c>
      <c r="E15" s="43" t="n">
        <v>0.8</v>
      </c>
      <c r="F15" s="42" t="n">
        <v>0.8</v>
      </c>
      <c r="G15" s="40" t="n">
        <v>0.0001005</v>
      </c>
      <c r="H15" s="41" t="n">
        <v>0.0356215813061646</v>
      </c>
      <c r="I15" s="42" t="n">
        <v>0.036432</v>
      </c>
      <c r="J15" s="43" t="n">
        <v>0.8</v>
      </c>
      <c r="K15" s="42" t="n">
        <v>0.8</v>
      </c>
    </row>
    <row r="16" customFormat="false" ht="12.8" hidden="false" customHeight="false" outlineLevel="0" collapsed="false">
      <c r="A16" s="39" t="n">
        <v>12</v>
      </c>
      <c r="B16" s="40" t="n">
        <v>0.0001716</v>
      </c>
      <c r="C16" s="41" t="n">
        <v>0.0321995390445823</v>
      </c>
      <c r="D16" s="42" t="n">
        <v>0.046304527</v>
      </c>
      <c r="E16" s="43" t="n">
        <v>0.8</v>
      </c>
      <c r="F16" s="42" t="n">
        <v>0.8</v>
      </c>
      <c r="G16" s="40" t="n">
        <v>0.000107</v>
      </c>
      <c r="H16" s="41" t="n">
        <v>0.0344046249791861</v>
      </c>
      <c r="I16" s="42" t="n">
        <v>0.0359904</v>
      </c>
      <c r="J16" s="43" t="n">
        <v>0.8</v>
      </c>
      <c r="K16" s="42" t="n">
        <v>0.8</v>
      </c>
    </row>
    <row r="17" customFormat="false" ht="12.8" hidden="false" customHeight="false" outlineLevel="0" collapsed="false">
      <c r="A17" s="39" t="n">
        <v>13</v>
      </c>
      <c r="B17" s="40" t="n">
        <v>0.0001979</v>
      </c>
      <c r="C17" s="41" t="n">
        <v>0.0296723266432079</v>
      </c>
      <c r="D17" s="42" t="n">
        <v>0.046265425</v>
      </c>
      <c r="E17" s="43" t="n">
        <v>0.8</v>
      </c>
      <c r="F17" s="42" t="n">
        <v>0.8</v>
      </c>
      <c r="G17" s="40" t="n">
        <v>0.0001205</v>
      </c>
      <c r="H17" s="41" t="n">
        <v>0.0330356125475103</v>
      </c>
      <c r="I17" s="42" t="n">
        <v>0.035616</v>
      </c>
      <c r="J17" s="43" t="n">
        <v>0.8</v>
      </c>
      <c r="K17" s="42" t="n">
        <v>0.8</v>
      </c>
    </row>
    <row r="18" customFormat="false" ht="12.8" hidden="false" customHeight="false" outlineLevel="0" collapsed="false">
      <c r="A18" s="39" t="n">
        <v>14</v>
      </c>
      <c r="B18" s="40" t="n">
        <v>0.000262</v>
      </c>
      <c r="C18" s="41" t="n">
        <v>0.026357509630484</v>
      </c>
      <c r="D18" s="42" t="n">
        <v>0.045430811</v>
      </c>
      <c r="E18" s="43" t="n">
        <v>0.8</v>
      </c>
      <c r="F18" s="42" t="n">
        <v>0.8</v>
      </c>
      <c r="G18" s="40" t="n">
        <v>0.0001495</v>
      </c>
      <c r="H18" s="41" t="n">
        <v>0.0315648</v>
      </c>
      <c r="I18" s="42" t="n">
        <v>0.0353285088</v>
      </c>
      <c r="J18" s="43" t="n">
        <v>0.8</v>
      </c>
      <c r="K18" s="42" t="n">
        <v>0.8</v>
      </c>
    </row>
    <row r="19" customFormat="false" ht="12.8" hidden="false" customHeight="false" outlineLevel="0" collapsed="false">
      <c r="A19" s="39" t="n">
        <v>15</v>
      </c>
      <c r="B19" s="40" t="n">
        <v>0.0003961</v>
      </c>
      <c r="C19" s="41" t="n">
        <v>0.0222722741962857</v>
      </c>
      <c r="D19" s="42" t="n">
        <v>0.043005172</v>
      </c>
      <c r="E19" s="43" t="n">
        <v>0.8</v>
      </c>
      <c r="F19" s="42" t="n">
        <v>0.8</v>
      </c>
      <c r="G19" s="40" t="n">
        <v>0.000207</v>
      </c>
      <c r="H19" s="41" t="n">
        <v>0.0301152</v>
      </c>
      <c r="I19" s="42" t="n">
        <v>0.0350799264</v>
      </c>
      <c r="J19" s="43" t="n">
        <v>0.8</v>
      </c>
      <c r="K19" s="42" t="n">
        <v>0.8</v>
      </c>
    </row>
    <row r="20" customFormat="false" ht="12.8" hidden="false" customHeight="false" outlineLevel="0" collapsed="false">
      <c r="A20" s="39" t="n">
        <v>16</v>
      </c>
      <c r="B20" s="40" t="n">
        <v>0.0006237</v>
      </c>
      <c r="C20" s="41" t="n">
        <v>0.01928</v>
      </c>
      <c r="D20" s="42" t="n">
        <v>0.038988508</v>
      </c>
      <c r="E20" s="43" t="n">
        <v>0.8</v>
      </c>
      <c r="F20" s="42" t="n">
        <v>0.8</v>
      </c>
      <c r="G20" s="40" t="n">
        <v>0.0002816</v>
      </c>
      <c r="H20" s="41" t="n">
        <v>0.0290592</v>
      </c>
      <c r="I20" s="42" t="n">
        <v>0.034831344</v>
      </c>
      <c r="J20" s="43" t="n">
        <v>0.8</v>
      </c>
      <c r="K20" s="42" t="n">
        <v>0.8</v>
      </c>
    </row>
    <row r="21" customFormat="false" ht="12.8" hidden="false" customHeight="false" outlineLevel="0" collapsed="false">
      <c r="A21" s="39" t="n">
        <v>17</v>
      </c>
      <c r="B21" s="40" t="n">
        <v>0.0009624</v>
      </c>
      <c r="C21" s="41" t="n">
        <v>0.01751</v>
      </c>
      <c r="D21" s="42" t="n">
        <v>0.03474</v>
      </c>
      <c r="E21" s="43" t="n">
        <v>0.8</v>
      </c>
      <c r="F21" s="42" t="n">
        <v>0.8</v>
      </c>
      <c r="G21" s="40" t="n">
        <v>0.0003294</v>
      </c>
      <c r="H21" s="41" t="n">
        <v>0.02808</v>
      </c>
      <c r="I21" s="42" t="n">
        <v>0.0345827616</v>
      </c>
      <c r="J21" s="43" t="n">
        <v>0.8</v>
      </c>
      <c r="K21" s="42" t="n">
        <v>0.8</v>
      </c>
    </row>
    <row r="22" customFormat="false" ht="12.8" hidden="false" customHeight="false" outlineLevel="0" collapsed="false">
      <c r="A22" s="39" t="n">
        <v>18</v>
      </c>
      <c r="B22" s="40" t="n">
        <v>0.0013468</v>
      </c>
      <c r="C22" s="41" t="n">
        <v>0.01673</v>
      </c>
      <c r="D22" s="42" t="n">
        <v>0.0319</v>
      </c>
      <c r="E22" s="43" t="n">
        <v>0.8</v>
      </c>
      <c r="F22" s="42" t="n">
        <v>0.8</v>
      </c>
      <c r="G22" s="40" t="n">
        <v>0.0003751</v>
      </c>
      <c r="H22" s="41" t="n">
        <v>0.0274848</v>
      </c>
      <c r="I22" s="42" t="n">
        <v>0.0343341792</v>
      </c>
      <c r="J22" s="43" t="n">
        <v>0.8</v>
      </c>
      <c r="K22" s="42" t="n">
        <v>0.8</v>
      </c>
    </row>
    <row r="23" customFormat="false" ht="12.8" hidden="false" customHeight="false" outlineLevel="0" collapsed="false">
      <c r="A23" s="39" t="n">
        <v>19</v>
      </c>
      <c r="B23" s="40" t="n">
        <v>0.0015062</v>
      </c>
      <c r="C23" s="41" t="n">
        <v>0.01634</v>
      </c>
      <c r="D23" s="42" t="n">
        <v>0.03063</v>
      </c>
      <c r="E23" s="43" t="n">
        <v>0.8</v>
      </c>
      <c r="F23" s="42" t="n">
        <v>0.8</v>
      </c>
      <c r="G23" s="40" t="n">
        <v>0.0004028</v>
      </c>
      <c r="H23" s="41" t="n">
        <v>0.0271584</v>
      </c>
      <c r="I23" s="42" t="n">
        <v>0.0340855968</v>
      </c>
      <c r="J23" s="43" t="n">
        <v>0.8</v>
      </c>
      <c r="K23" s="42" t="n">
        <v>0.8</v>
      </c>
    </row>
    <row r="24" customFormat="false" ht="12.8" hidden="false" customHeight="false" outlineLevel="0" collapsed="false">
      <c r="A24" s="39" t="n">
        <v>20</v>
      </c>
      <c r="B24" s="40" t="n">
        <v>0.0014673</v>
      </c>
      <c r="C24" s="41" t="n">
        <v>0.016</v>
      </c>
      <c r="D24" s="42" t="n">
        <v>0.03006854</v>
      </c>
      <c r="E24" s="43" t="n">
        <v>0.8</v>
      </c>
      <c r="F24" s="42" t="n">
        <v>0.8</v>
      </c>
      <c r="G24" s="40" t="n">
        <v>0.0004047</v>
      </c>
      <c r="H24" s="41" t="n">
        <v>0.02680536</v>
      </c>
      <c r="I24" s="42" t="n">
        <v>0.0338370144</v>
      </c>
      <c r="J24" s="43" t="n">
        <v>0.8</v>
      </c>
      <c r="K24" s="42" t="n">
        <v>0.8</v>
      </c>
    </row>
    <row r="25" customFormat="false" ht="12.8" hidden="false" customHeight="false" outlineLevel="0" collapsed="false">
      <c r="A25" s="39" t="n">
        <v>21</v>
      </c>
      <c r="B25" s="40" t="n">
        <v>0.0013739</v>
      </c>
      <c r="C25" s="41" t="n">
        <v>0.01591546</v>
      </c>
      <c r="D25" s="42" t="n">
        <v>0.02988563</v>
      </c>
      <c r="E25" s="43" t="n">
        <v>0.8</v>
      </c>
      <c r="F25" s="42" t="n">
        <v>0.8</v>
      </c>
      <c r="G25" s="40" t="n">
        <v>0.0003893</v>
      </c>
      <c r="H25" s="41" t="n">
        <v>0.0265969632</v>
      </c>
      <c r="I25" s="42" t="n">
        <v>0.033588432</v>
      </c>
      <c r="J25" s="43" t="n">
        <v>0.8</v>
      </c>
      <c r="K25" s="42" t="n">
        <v>0.8</v>
      </c>
    </row>
    <row r="26" customFormat="false" ht="12.8" hidden="false" customHeight="false" outlineLevel="0" collapsed="false">
      <c r="A26" s="39" t="n">
        <v>22</v>
      </c>
      <c r="B26" s="40" t="n">
        <v>0.0012821</v>
      </c>
      <c r="C26" s="41" t="n">
        <v>0.01582696</v>
      </c>
      <c r="D26" s="42" t="n">
        <v>0.02970619</v>
      </c>
      <c r="E26" s="43" t="n">
        <v>0.8</v>
      </c>
      <c r="F26" s="42" t="n">
        <v>0.8</v>
      </c>
      <c r="G26" s="40" t="n">
        <v>0.0003696</v>
      </c>
      <c r="H26" s="41" t="n">
        <v>0.0263868576</v>
      </c>
      <c r="I26" s="42" t="n">
        <v>0.033341616</v>
      </c>
      <c r="J26" s="43" t="n">
        <v>0.8</v>
      </c>
      <c r="K26" s="42" t="n">
        <v>0.8</v>
      </c>
    </row>
    <row r="27" customFormat="false" ht="12.8" hidden="false" customHeight="false" outlineLevel="0" collapsed="false">
      <c r="A27" s="39" t="n">
        <v>23</v>
      </c>
      <c r="B27" s="40" t="n">
        <v>0.0012317</v>
      </c>
      <c r="C27" s="41" t="n">
        <v>0.01573457</v>
      </c>
      <c r="D27" s="42" t="n">
        <v>0.02952998</v>
      </c>
      <c r="E27" s="43" t="n">
        <v>0.8</v>
      </c>
      <c r="F27" s="42" t="n">
        <v>0.8</v>
      </c>
      <c r="G27" s="40" t="n">
        <v>0.0003553</v>
      </c>
      <c r="H27" s="41" t="n">
        <v>0.0261750336</v>
      </c>
      <c r="I27" s="42" t="n">
        <v>0.0330964608</v>
      </c>
      <c r="J27" s="43" t="n">
        <v>0.8</v>
      </c>
      <c r="K27" s="42" t="n">
        <v>0.8</v>
      </c>
    </row>
    <row r="28" customFormat="false" ht="12.8" hidden="false" customHeight="false" outlineLevel="0" collapsed="false">
      <c r="A28" s="39" t="n">
        <v>24</v>
      </c>
      <c r="B28" s="40" t="n">
        <v>0.0012004</v>
      </c>
      <c r="C28" s="41" t="n">
        <v>0.01563835</v>
      </c>
      <c r="D28" s="42" t="n">
        <v>0.02935677</v>
      </c>
      <c r="E28" s="43" t="n">
        <v>0.8</v>
      </c>
      <c r="F28" s="42" t="n">
        <v>0.8</v>
      </c>
      <c r="G28" s="40" t="n">
        <v>0.0003446</v>
      </c>
      <c r="H28" s="41" t="n">
        <v>0.0259614912</v>
      </c>
      <c r="I28" s="42" t="n">
        <v>0.0328528608</v>
      </c>
      <c r="J28" s="43" t="n">
        <v>0.8</v>
      </c>
      <c r="K28" s="42" t="n">
        <v>0.8</v>
      </c>
    </row>
    <row r="29" customFormat="false" ht="12.8" hidden="false" customHeight="false" outlineLevel="0" collapsed="false">
      <c r="A29" s="39" t="n">
        <v>25</v>
      </c>
      <c r="B29" s="40" t="n">
        <v>0.0011736</v>
      </c>
      <c r="C29" s="41" t="n">
        <v>0.01553836</v>
      </c>
      <c r="D29" s="42" t="n">
        <v>0.02918632</v>
      </c>
      <c r="E29" s="43" t="n">
        <v>0.8</v>
      </c>
      <c r="F29" s="42" t="n">
        <v>0.8</v>
      </c>
      <c r="G29" s="40" t="n">
        <v>0.0003383</v>
      </c>
      <c r="H29" s="41" t="n">
        <v>0.0257462016</v>
      </c>
      <c r="I29" s="42" t="n">
        <v>0.0326107008</v>
      </c>
      <c r="J29" s="43" t="n">
        <v>0.8</v>
      </c>
      <c r="K29" s="42" t="n">
        <v>0.8</v>
      </c>
    </row>
    <row r="30" customFormat="false" ht="12.8" hidden="false" customHeight="false" outlineLevel="0" collapsed="false">
      <c r="A30" s="39" t="n">
        <v>26</v>
      </c>
      <c r="B30" s="40" t="n">
        <v>0.001159</v>
      </c>
      <c r="C30" s="41" t="n">
        <v>0.01543467</v>
      </c>
      <c r="D30" s="42" t="n">
        <v>0.02901841</v>
      </c>
      <c r="E30" s="43" t="n">
        <v>0.8</v>
      </c>
      <c r="F30" s="42" t="n">
        <v>0.8</v>
      </c>
      <c r="G30" s="40" t="n">
        <v>0.0003501</v>
      </c>
      <c r="H30" s="41" t="n">
        <v>0.0255291552</v>
      </c>
      <c r="I30" s="42" t="n">
        <v>0.0323698752</v>
      </c>
      <c r="J30" s="43" t="n">
        <v>0.8</v>
      </c>
      <c r="K30" s="42" t="n">
        <v>0.8</v>
      </c>
    </row>
    <row r="31" customFormat="false" ht="12.8" hidden="false" customHeight="false" outlineLevel="0" collapsed="false">
      <c r="A31" s="39" t="n">
        <v>27</v>
      </c>
      <c r="B31" s="40" t="n">
        <v>0.0011614</v>
      </c>
      <c r="C31" s="41" t="n">
        <v>0.01532733</v>
      </c>
      <c r="D31" s="42" t="n">
        <v>0.0288528</v>
      </c>
      <c r="E31" s="43" t="n">
        <v>0.8</v>
      </c>
      <c r="F31" s="42" t="n">
        <v>0.8</v>
      </c>
      <c r="G31" s="40" t="n">
        <v>0.0003747</v>
      </c>
      <c r="H31" s="41" t="n">
        <v>0.0253103616</v>
      </c>
      <c r="I31" s="42" t="n">
        <v>0.0321302688</v>
      </c>
      <c r="J31" s="43" t="n">
        <v>0.8</v>
      </c>
      <c r="K31" s="42" t="n">
        <v>0.8</v>
      </c>
    </row>
    <row r="32" customFormat="false" ht="12.8" hidden="false" customHeight="false" outlineLevel="0" collapsed="false">
      <c r="A32" s="39" t="n">
        <v>28</v>
      </c>
      <c r="B32" s="40" t="n">
        <v>0.0011766</v>
      </c>
      <c r="C32" s="41" t="n">
        <v>0.01521642</v>
      </c>
      <c r="D32" s="42" t="n">
        <v>0.02868925</v>
      </c>
      <c r="E32" s="43" t="n">
        <v>0.8</v>
      </c>
      <c r="F32" s="42" t="n">
        <v>0.8</v>
      </c>
      <c r="G32" s="40" t="n">
        <v>0.0004077</v>
      </c>
      <c r="H32" s="41" t="n">
        <v>0.025089792</v>
      </c>
      <c r="I32" s="42" t="n">
        <v>0.0318917664</v>
      </c>
      <c r="J32" s="43" t="n">
        <v>0.8</v>
      </c>
      <c r="K32" s="42" t="n">
        <v>0.8</v>
      </c>
    </row>
    <row r="33" customFormat="false" ht="12.8" hidden="false" customHeight="false" outlineLevel="0" collapsed="false">
      <c r="A33" s="39" t="n">
        <v>29</v>
      </c>
      <c r="B33" s="40" t="n">
        <v>0.0012047</v>
      </c>
      <c r="C33" s="41" t="n">
        <v>0.015102</v>
      </c>
      <c r="D33" s="42" t="n">
        <v>0.02852754</v>
      </c>
      <c r="E33" s="43" t="n">
        <v>0.8</v>
      </c>
      <c r="F33" s="42" t="n">
        <v>0.8</v>
      </c>
      <c r="G33" s="40" t="n">
        <v>0.0004413</v>
      </c>
      <c r="H33" s="41" t="n">
        <v>0.0248674368</v>
      </c>
      <c r="I33" s="42" t="n">
        <v>0.031654272</v>
      </c>
      <c r="J33" s="43" t="n">
        <v>0.8</v>
      </c>
      <c r="K33" s="42" t="n">
        <v>0.8</v>
      </c>
    </row>
    <row r="34" customFormat="false" ht="12.8" hidden="false" customHeight="false" outlineLevel="0" collapsed="false">
      <c r="A34" s="39" t="n">
        <v>30</v>
      </c>
      <c r="B34" s="40" t="n">
        <v>0.0012464</v>
      </c>
      <c r="C34" s="41" t="n">
        <v>0.01498413</v>
      </c>
      <c r="D34" s="42" t="n">
        <v>0.02836743</v>
      </c>
      <c r="E34" s="43" t="n">
        <v>0.8</v>
      </c>
      <c r="F34" s="42" t="n">
        <v>0.8</v>
      </c>
      <c r="G34" s="40" t="n">
        <v>0.0004719</v>
      </c>
      <c r="H34" s="41" t="n">
        <v>0.0246433056</v>
      </c>
      <c r="I34" s="42" t="n">
        <v>0.0314176704</v>
      </c>
      <c r="J34" s="43" t="n">
        <v>0.8</v>
      </c>
      <c r="K34" s="42" t="n">
        <v>0.8</v>
      </c>
    </row>
    <row r="35" customFormat="false" ht="12.8" hidden="false" customHeight="false" outlineLevel="0" collapsed="false">
      <c r="A35" s="39" t="n">
        <v>31</v>
      </c>
      <c r="B35" s="40" t="n">
        <v>0.0013043</v>
      </c>
      <c r="C35" s="41" t="n">
        <v>0.01486287</v>
      </c>
      <c r="D35" s="42" t="n">
        <v>0.02820869</v>
      </c>
      <c r="E35" s="43" t="n">
        <v>0.8</v>
      </c>
      <c r="F35" s="42" t="n">
        <v>0.8</v>
      </c>
      <c r="G35" s="40" t="n">
        <v>0.0005098</v>
      </c>
      <c r="H35" s="41" t="n">
        <v>0.02441736</v>
      </c>
      <c r="I35" s="42" t="n">
        <v>0.031181856</v>
      </c>
      <c r="J35" s="43" t="n">
        <v>0.8</v>
      </c>
      <c r="K35" s="42" t="n">
        <v>0.8</v>
      </c>
    </row>
    <row r="36" customFormat="false" ht="12.8" hidden="false" customHeight="false" outlineLevel="0" collapsed="false">
      <c r="A36" s="39" t="n">
        <v>32</v>
      </c>
      <c r="B36" s="40" t="n">
        <v>0.0013837</v>
      </c>
      <c r="C36" s="41" t="n">
        <v>0.01473829</v>
      </c>
      <c r="D36" s="42" t="n">
        <v>0.02805109</v>
      </c>
      <c r="E36" s="43" t="n">
        <v>0.8</v>
      </c>
      <c r="F36" s="42" t="n">
        <v>0.8</v>
      </c>
      <c r="G36" s="40" t="n">
        <v>0.0005565</v>
      </c>
      <c r="H36" s="41" t="n">
        <v>0.0241896096</v>
      </c>
      <c r="I36" s="42" t="n">
        <v>0.030946704</v>
      </c>
      <c r="J36" s="43" t="n">
        <v>0.8</v>
      </c>
      <c r="K36" s="42" t="n">
        <v>0.8</v>
      </c>
    </row>
    <row r="37" customFormat="false" ht="12.8" hidden="false" customHeight="false" outlineLevel="0" collapsed="false">
      <c r="A37" s="39" t="n">
        <v>33</v>
      </c>
      <c r="B37" s="40" t="n">
        <v>0.0014691</v>
      </c>
      <c r="C37" s="41" t="n">
        <v>0.01461044</v>
      </c>
      <c r="D37" s="42" t="n">
        <v>0.02789439</v>
      </c>
      <c r="E37" s="43" t="n">
        <v>0.8</v>
      </c>
      <c r="F37" s="42" t="n">
        <v>0.8</v>
      </c>
      <c r="G37" s="40" t="n">
        <v>0.0006056</v>
      </c>
      <c r="H37" s="41" t="n">
        <v>0.0239600352</v>
      </c>
      <c r="I37" s="42" t="n">
        <v>0.030712128</v>
      </c>
      <c r="J37" s="43" t="n">
        <v>0.8</v>
      </c>
      <c r="K37" s="42" t="n">
        <v>0.8</v>
      </c>
    </row>
    <row r="38" customFormat="false" ht="12.8" hidden="false" customHeight="false" outlineLevel="0" collapsed="false">
      <c r="A38" s="39" t="n">
        <v>34</v>
      </c>
      <c r="B38" s="40" t="n">
        <v>0.0015485</v>
      </c>
      <c r="C38" s="41" t="n">
        <v>0.01447941</v>
      </c>
      <c r="D38" s="42" t="n">
        <v>0.02773836</v>
      </c>
      <c r="E38" s="43" t="n">
        <v>0.8</v>
      </c>
      <c r="F38" s="42" t="n">
        <v>0.8</v>
      </c>
      <c r="G38" s="40" t="n">
        <v>0.000655</v>
      </c>
      <c r="H38" s="41" t="n">
        <v>0.0237286272</v>
      </c>
      <c r="I38" s="42" t="n">
        <v>0.0304779936</v>
      </c>
      <c r="J38" s="43" t="n">
        <v>0.8</v>
      </c>
      <c r="K38" s="42" t="n">
        <v>0.8</v>
      </c>
    </row>
    <row r="39" customFormat="false" ht="12.8" hidden="false" customHeight="false" outlineLevel="0" collapsed="false">
      <c r="A39" s="39" t="n">
        <v>35</v>
      </c>
      <c r="B39" s="40" t="n">
        <v>0.0016246</v>
      </c>
      <c r="C39" s="41" t="n">
        <v>0.01434524</v>
      </c>
      <c r="D39" s="42" t="n">
        <v>0.02758277</v>
      </c>
      <c r="E39" s="43" t="n">
        <v>0.8</v>
      </c>
      <c r="F39" s="42" t="n">
        <v>0.8</v>
      </c>
      <c r="G39" s="40" t="n">
        <v>0.0007127</v>
      </c>
      <c r="H39" s="41" t="n">
        <v>0.023495376</v>
      </c>
      <c r="I39" s="42" t="n">
        <v>0.0302442144</v>
      </c>
      <c r="J39" s="43" t="n">
        <v>0.8</v>
      </c>
      <c r="K39" s="42" t="n">
        <v>0.8</v>
      </c>
    </row>
    <row r="40" customFormat="false" ht="12.8" hidden="false" customHeight="false" outlineLevel="0" collapsed="false">
      <c r="A40" s="39" t="n">
        <v>36</v>
      </c>
      <c r="B40" s="40" t="n">
        <v>0.0017037</v>
      </c>
      <c r="C40" s="41" t="n">
        <v>0.014208</v>
      </c>
      <c r="D40" s="42" t="n">
        <v>0.02742738</v>
      </c>
      <c r="E40" s="43" t="n">
        <v>0.8</v>
      </c>
      <c r="F40" s="42" t="n">
        <v>0.8</v>
      </c>
      <c r="G40" s="40" t="n">
        <v>0.0007879</v>
      </c>
      <c r="H40" s="41" t="n">
        <v>0.023260272</v>
      </c>
      <c r="I40" s="42" t="n">
        <v>0.0300106656</v>
      </c>
      <c r="J40" s="43" t="n">
        <v>0.8</v>
      </c>
      <c r="K40" s="42" t="n">
        <v>0.8</v>
      </c>
    </row>
    <row r="41" customFormat="false" ht="12.8" hidden="false" customHeight="false" outlineLevel="0" collapsed="false">
      <c r="A41" s="39" t="n">
        <v>37</v>
      </c>
      <c r="B41" s="40" t="n">
        <v>0.0017987</v>
      </c>
      <c r="C41" s="41" t="n">
        <v>0.01406776</v>
      </c>
      <c r="D41" s="42" t="n">
        <v>0.02727197</v>
      </c>
      <c r="E41" s="43" t="n">
        <v>0.8</v>
      </c>
      <c r="F41" s="42" t="n">
        <v>0.8</v>
      </c>
      <c r="G41" s="40" t="n">
        <v>0.0008761</v>
      </c>
      <c r="H41" s="41" t="n">
        <v>0.0230233056</v>
      </c>
      <c r="I41" s="42" t="n">
        <v>0.029777232</v>
      </c>
      <c r="J41" s="43" t="n">
        <v>0.8</v>
      </c>
      <c r="K41" s="42" t="n">
        <v>0.8</v>
      </c>
    </row>
    <row r="42" customFormat="false" ht="12.8" hidden="false" customHeight="false" outlineLevel="0" collapsed="false">
      <c r="A42" s="39" t="n">
        <v>38</v>
      </c>
      <c r="B42" s="40" t="n">
        <v>0.001941</v>
      </c>
      <c r="C42" s="41" t="n">
        <v>0.01392457</v>
      </c>
      <c r="D42" s="42" t="n">
        <v>0.0271163</v>
      </c>
      <c r="E42" s="43" t="n">
        <v>0.8</v>
      </c>
      <c r="F42" s="42" t="n">
        <v>0.8</v>
      </c>
      <c r="G42" s="40" t="n">
        <v>0.0009748</v>
      </c>
      <c r="H42" s="41" t="n">
        <v>0.0227844576</v>
      </c>
      <c r="I42" s="42" t="n">
        <v>0.0295438272</v>
      </c>
      <c r="J42" s="43" t="n">
        <v>0.8</v>
      </c>
      <c r="K42" s="42" t="n">
        <v>0.8</v>
      </c>
    </row>
    <row r="43" customFormat="false" ht="12.8" hidden="false" customHeight="false" outlineLevel="0" collapsed="false">
      <c r="A43" s="39" t="n">
        <v>39</v>
      </c>
      <c r="B43" s="40" t="n">
        <v>0.0021488</v>
      </c>
      <c r="C43" s="41" t="n">
        <v>0.01377851</v>
      </c>
      <c r="D43" s="42" t="n">
        <v>0.02696014</v>
      </c>
      <c r="E43" s="43" t="n">
        <v>0.8</v>
      </c>
      <c r="F43" s="42" t="n">
        <v>0.8</v>
      </c>
      <c r="G43" s="40" t="n">
        <v>0.0010854</v>
      </c>
      <c r="H43" s="41" t="n">
        <v>0.0225437376</v>
      </c>
      <c r="I43" s="42" t="n">
        <v>0.0293103168</v>
      </c>
      <c r="J43" s="43" t="n">
        <v>0.8</v>
      </c>
      <c r="K43" s="42" t="n">
        <v>0.8</v>
      </c>
    </row>
    <row r="44" customFormat="false" ht="12.8" hidden="false" customHeight="false" outlineLevel="0" collapsed="false">
      <c r="A44" s="39" t="n">
        <v>40</v>
      </c>
      <c r="B44" s="40" t="n">
        <v>0.0024129</v>
      </c>
      <c r="C44" s="41" t="n">
        <v>0.01362963</v>
      </c>
      <c r="D44" s="42" t="n">
        <v>0.02680325</v>
      </c>
      <c r="E44" s="43" t="n">
        <v>0.8</v>
      </c>
      <c r="F44" s="42" t="n">
        <v>0.8</v>
      </c>
      <c r="G44" s="40" t="n">
        <v>0.0012084</v>
      </c>
      <c r="H44" s="41" t="n">
        <v>0.0223011168</v>
      </c>
      <c r="I44" s="42" t="n">
        <v>0.0290766048</v>
      </c>
      <c r="J44" s="43" t="n">
        <v>0.8</v>
      </c>
      <c r="K44" s="42" t="n">
        <v>0.8</v>
      </c>
    </row>
    <row r="45" customFormat="false" ht="12.8" hidden="false" customHeight="false" outlineLevel="0" collapsed="false">
      <c r="A45" s="39" t="n">
        <v>41</v>
      </c>
      <c r="B45" s="40" t="n">
        <v>0.0027102</v>
      </c>
      <c r="C45" s="41" t="n">
        <v>0.013478</v>
      </c>
      <c r="D45" s="42" t="n">
        <v>0.0266454</v>
      </c>
      <c r="E45" s="43" t="n">
        <v>0.8</v>
      </c>
      <c r="F45" s="42" t="n">
        <v>0.8</v>
      </c>
      <c r="G45" s="40" t="n">
        <v>0.0013513</v>
      </c>
      <c r="H45" s="41" t="n">
        <v>0.0220565856</v>
      </c>
      <c r="I45" s="42" t="n">
        <v>0.028842576</v>
      </c>
      <c r="J45" s="43" t="n">
        <v>0.8</v>
      </c>
      <c r="K45" s="42" t="n">
        <v>0.8</v>
      </c>
    </row>
    <row r="46" customFormat="false" ht="12.8" hidden="false" customHeight="false" outlineLevel="0" collapsed="false">
      <c r="A46" s="39" t="n">
        <v>42</v>
      </c>
      <c r="B46" s="40" t="n">
        <v>0.003018</v>
      </c>
      <c r="C46" s="41" t="n">
        <v>0.01332368</v>
      </c>
      <c r="D46" s="42" t="n">
        <v>0.02648636</v>
      </c>
      <c r="E46" s="43" t="n">
        <v>0.8</v>
      </c>
      <c r="F46" s="42" t="n">
        <v>0.8</v>
      </c>
      <c r="G46" s="40" t="n">
        <v>0.0015136</v>
      </c>
      <c r="H46" s="41" t="n">
        <v>0.021810144</v>
      </c>
      <c r="I46" s="42" t="n">
        <v>0.0286081344</v>
      </c>
      <c r="J46" s="43" t="n">
        <v>0.8</v>
      </c>
      <c r="K46" s="42" t="n">
        <v>0.8</v>
      </c>
    </row>
    <row r="47" customFormat="false" ht="12.8" hidden="false" customHeight="false" outlineLevel="0" collapsed="false">
      <c r="A47" s="39" t="n">
        <v>43</v>
      </c>
      <c r="B47" s="40" t="n">
        <v>0.0033313</v>
      </c>
      <c r="C47" s="41" t="n">
        <v>0.01316674</v>
      </c>
      <c r="D47" s="42" t="n">
        <v>0.0263259</v>
      </c>
      <c r="E47" s="43" t="n">
        <v>0.8</v>
      </c>
      <c r="F47" s="42" t="n">
        <v>0.8</v>
      </c>
      <c r="G47" s="40" t="n">
        <v>0.0016826</v>
      </c>
      <c r="H47" s="41" t="n">
        <v>0.0215617824</v>
      </c>
      <c r="I47" s="42" t="n">
        <v>0.0283731456</v>
      </c>
      <c r="J47" s="43" t="n">
        <v>0.8</v>
      </c>
      <c r="K47" s="42" t="n">
        <v>0.8</v>
      </c>
    </row>
    <row r="48" customFormat="false" ht="12.8" hidden="false" customHeight="false" outlineLevel="0" collapsed="false">
      <c r="A48" s="39" t="n">
        <v>44</v>
      </c>
      <c r="B48" s="40" t="n">
        <v>0.0036547</v>
      </c>
      <c r="C48" s="41" t="n">
        <v>0.01300724</v>
      </c>
      <c r="D48" s="42" t="n">
        <v>0.02616378</v>
      </c>
      <c r="E48" s="43" t="n">
        <v>0.8</v>
      </c>
      <c r="F48" s="42" t="n">
        <v>0.8</v>
      </c>
      <c r="G48" s="40" t="n">
        <v>0.0018489</v>
      </c>
      <c r="H48" s="41" t="n">
        <v>0.021311472</v>
      </c>
      <c r="I48" s="42" t="n">
        <v>0.0281375232</v>
      </c>
      <c r="J48" s="43" t="n">
        <v>0.8</v>
      </c>
      <c r="K48" s="42" t="n">
        <v>0.8</v>
      </c>
    </row>
    <row r="49" customFormat="false" ht="12.8" hidden="false" customHeight="false" outlineLevel="0" collapsed="false">
      <c r="A49" s="39" t="n">
        <v>45</v>
      </c>
      <c r="B49" s="40" t="n">
        <v>0.0039948</v>
      </c>
      <c r="C49" s="41" t="n">
        <v>0.01284524</v>
      </c>
      <c r="D49" s="42" t="n">
        <v>0.02599978</v>
      </c>
      <c r="E49" s="43" t="n">
        <v>0.8</v>
      </c>
      <c r="F49" s="42" t="n">
        <v>0.8</v>
      </c>
      <c r="G49" s="40" t="n">
        <v>0.0020112</v>
      </c>
      <c r="H49" s="41" t="n">
        <v>0.0210592224</v>
      </c>
      <c r="I49" s="42" t="n">
        <v>0.0279011424</v>
      </c>
      <c r="J49" s="43" t="n">
        <v>0.8</v>
      </c>
      <c r="K49" s="42" t="n">
        <v>0.8</v>
      </c>
    </row>
    <row r="50" customFormat="false" ht="12.8" hidden="false" customHeight="false" outlineLevel="0" collapsed="false">
      <c r="A50" s="39" t="n">
        <v>46</v>
      </c>
      <c r="B50" s="40" t="n">
        <v>0.0043519</v>
      </c>
      <c r="C50" s="41" t="n">
        <v>0.0126808</v>
      </c>
      <c r="D50" s="42" t="n">
        <v>0.02583365</v>
      </c>
      <c r="E50" s="43" t="n">
        <v>0.8</v>
      </c>
      <c r="F50" s="42" t="n">
        <v>0.8</v>
      </c>
      <c r="G50" s="40" t="n">
        <v>0.0021721</v>
      </c>
      <c r="H50" s="41" t="n">
        <v>0.0208050144</v>
      </c>
      <c r="I50" s="42" t="n">
        <v>0.0276638976</v>
      </c>
      <c r="J50" s="43" t="n">
        <v>0.8</v>
      </c>
      <c r="K50" s="42" t="n">
        <v>0.8</v>
      </c>
    </row>
    <row r="51" customFormat="false" ht="12.8" hidden="false" customHeight="false" outlineLevel="0" collapsed="false">
      <c r="A51" s="39" t="n">
        <v>47</v>
      </c>
      <c r="B51" s="40" t="n">
        <v>0.0047251</v>
      </c>
      <c r="C51" s="41" t="n">
        <v>0.012514</v>
      </c>
      <c r="D51" s="42" t="n">
        <v>0.02566517</v>
      </c>
      <c r="E51" s="43" t="n">
        <v>0.8</v>
      </c>
      <c r="F51" s="42" t="n">
        <v>0.8</v>
      </c>
      <c r="G51" s="40" t="n">
        <v>0.0023381</v>
      </c>
      <c r="H51" s="41" t="n">
        <v>0.0205488384</v>
      </c>
      <c r="I51" s="42" t="n">
        <v>0.0274256832</v>
      </c>
      <c r="J51" s="43" t="n">
        <v>0.8</v>
      </c>
      <c r="K51" s="42" t="n">
        <v>0.8</v>
      </c>
    </row>
    <row r="52" customFormat="false" ht="12.8" hidden="false" customHeight="false" outlineLevel="0" collapsed="false">
      <c r="A52" s="39" t="n">
        <v>48</v>
      </c>
      <c r="B52" s="40" t="n">
        <v>0.0051126</v>
      </c>
      <c r="C52" s="41" t="n">
        <v>0.01234489</v>
      </c>
      <c r="D52" s="42" t="n">
        <v>0.0254941</v>
      </c>
      <c r="E52" s="43" t="n">
        <v>0.8</v>
      </c>
      <c r="F52" s="42" t="n">
        <v>0.8</v>
      </c>
      <c r="G52" s="40" t="n">
        <v>0.0025167</v>
      </c>
      <c r="H52" s="41" t="n">
        <v>0.0202906848</v>
      </c>
      <c r="I52" s="42" t="n">
        <v>0.027186384</v>
      </c>
      <c r="J52" s="43" t="n">
        <v>0.8</v>
      </c>
      <c r="K52" s="42" t="n">
        <v>0.8</v>
      </c>
    </row>
    <row r="53" customFormat="false" ht="12.8" hidden="false" customHeight="false" outlineLevel="0" collapsed="false">
      <c r="A53" s="39" t="n">
        <v>49</v>
      </c>
      <c r="B53" s="40" t="n">
        <v>0.005521</v>
      </c>
      <c r="C53" s="41" t="n">
        <v>0.01217353</v>
      </c>
      <c r="D53" s="42" t="n">
        <v>0.02532021</v>
      </c>
      <c r="E53" s="43" t="n">
        <v>0.8</v>
      </c>
      <c r="F53" s="42" t="n">
        <v>0.8</v>
      </c>
      <c r="G53" s="40" t="n">
        <v>0.0027108</v>
      </c>
      <c r="H53" s="41" t="n">
        <v>0.020030544</v>
      </c>
      <c r="I53" s="42" t="n">
        <v>0.0269458944</v>
      </c>
      <c r="J53" s="43" t="n">
        <v>0.8</v>
      </c>
      <c r="K53" s="42" t="n">
        <v>0.8</v>
      </c>
    </row>
    <row r="54" customFormat="false" ht="12.8" hidden="false" customHeight="false" outlineLevel="0" collapsed="false">
      <c r="A54" s="39" t="n">
        <v>50</v>
      </c>
      <c r="B54" s="40" t="n">
        <v>0.0059701</v>
      </c>
      <c r="C54" s="41" t="n">
        <v>0.012</v>
      </c>
      <c r="D54" s="42" t="n">
        <v>0.02514327</v>
      </c>
      <c r="E54" s="43" t="n">
        <v>0.8</v>
      </c>
      <c r="F54" s="42" t="n">
        <v>0.8</v>
      </c>
      <c r="G54" s="40" t="n">
        <v>0.0029238</v>
      </c>
      <c r="H54" s="41" t="n">
        <v>0.0197684064</v>
      </c>
      <c r="I54" s="42" t="n">
        <v>0.0267041088</v>
      </c>
      <c r="J54" s="43" t="n">
        <v>0.8</v>
      </c>
      <c r="K54" s="42" t="n">
        <v>0.8</v>
      </c>
    </row>
    <row r="55" customFormat="false" ht="12.8" hidden="false" customHeight="false" outlineLevel="0" collapsed="false">
      <c r="A55" s="39" t="n">
        <v>51</v>
      </c>
      <c r="B55" s="40" t="n">
        <v>0.0064826</v>
      </c>
      <c r="C55" s="41" t="n">
        <v>0.01182435</v>
      </c>
      <c r="D55" s="42" t="n">
        <v>0.02496304</v>
      </c>
      <c r="E55" s="43" t="n">
        <v>0.78</v>
      </c>
      <c r="F55" s="42" t="n">
        <v>0.78</v>
      </c>
      <c r="G55" s="40" t="n">
        <v>0.0031576</v>
      </c>
      <c r="H55" s="41" t="n">
        <v>0.0195042528</v>
      </c>
      <c r="I55" s="42" t="n">
        <v>0.0264609024</v>
      </c>
      <c r="J55" s="43" t="n">
        <v>0.78</v>
      </c>
      <c r="K55" s="42" t="n">
        <v>0.78</v>
      </c>
    </row>
    <row r="56" customFormat="false" ht="12.8" hidden="false" customHeight="false" outlineLevel="0" collapsed="false">
      <c r="A56" s="39" t="n">
        <v>52</v>
      </c>
      <c r="B56" s="40" t="n">
        <v>0.0070816</v>
      </c>
      <c r="C56" s="41" t="n">
        <v>0.01164665</v>
      </c>
      <c r="D56" s="42" t="n">
        <v>0.0247793</v>
      </c>
      <c r="E56" s="43" t="n">
        <v>0.76</v>
      </c>
      <c r="F56" s="42" t="n">
        <v>0.76</v>
      </c>
      <c r="G56" s="40" t="n">
        <v>0.0034169</v>
      </c>
      <c r="H56" s="41" t="n">
        <v>0.0192380832</v>
      </c>
      <c r="I56" s="42" t="n">
        <v>0.0262161792</v>
      </c>
      <c r="J56" s="43" t="n">
        <v>0.76</v>
      </c>
      <c r="K56" s="42" t="n">
        <v>0.76</v>
      </c>
    </row>
    <row r="57" customFormat="false" ht="12.8" hidden="false" customHeight="false" outlineLevel="0" collapsed="false">
      <c r="A57" s="39" t="n">
        <v>53</v>
      </c>
      <c r="B57" s="40" t="n">
        <v>0.0077817</v>
      </c>
      <c r="C57" s="41" t="n">
        <v>0.01146695</v>
      </c>
      <c r="D57" s="42" t="n">
        <v>0.0245918</v>
      </c>
      <c r="E57" s="43" t="n">
        <v>0.74</v>
      </c>
      <c r="F57" s="42" t="n">
        <v>0.74</v>
      </c>
      <c r="G57" s="40" t="n">
        <v>0.0037033</v>
      </c>
      <c r="H57" s="41" t="n">
        <v>0.0189698784</v>
      </c>
      <c r="I57" s="42" t="n">
        <v>0.025969824</v>
      </c>
      <c r="J57" s="43" t="n">
        <v>0.74</v>
      </c>
      <c r="K57" s="42" t="n">
        <v>0.74</v>
      </c>
    </row>
    <row r="58" customFormat="false" ht="12.8" hidden="false" customHeight="false" outlineLevel="0" collapsed="false">
      <c r="A58" s="39" t="n">
        <v>54</v>
      </c>
      <c r="B58" s="40" t="n">
        <v>0.0085851</v>
      </c>
      <c r="C58" s="41" t="n">
        <v>0.01128533</v>
      </c>
      <c r="D58" s="42" t="n">
        <v>0.02440032</v>
      </c>
      <c r="E58" s="43" t="n">
        <v>0.72</v>
      </c>
      <c r="F58" s="42" t="n">
        <v>0.72</v>
      </c>
      <c r="G58" s="40" t="n">
        <v>0.0040175</v>
      </c>
      <c r="H58" s="41" t="n">
        <v>0.0186996384</v>
      </c>
      <c r="I58" s="42" t="n">
        <v>0.0257217312</v>
      </c>
      <c r="J58" s="43" t="n">
        <v>0.72</v>
      </c>
      <c r="K58" s="42" t="n">
        <v>0.72</v>
      </c>
    </row>
    <row r="59" customFormat="false" ht="12.8" hidden="false" customHeight="false" outlineLevel="0" collapsed="false">
      <c r="A59" s="39" t="n">
        <v>55</v>
      </c>
      <c r="B59" s="40" t="n">
        <v>0.0094913</v>
      </c>
      <c r="C59" s="41" t="n">
        <v>0.01110185</v>
      </c>
      <c r="D59" s="42" t="n">
        <v>0.02420463</v>
      </c>
      <c r="E59" s="43" t="n">
        <v>0.7</v>
      </c>
      <c r="F59" s="42" t="n">
        <v>0.7</v>
      </c>
      <c r="G59" s="40" t="n">
        <v>0.0043607</v>
      </c>
      <c r="H59" s="41" t="n">
        <v>0.018427344</v>
      </c>
      <c r="I59" s="42" t="n">
        <v>0.0254717856</v>
      </c>
      <c r="J59" s="43" t="n">
        <v>0.7</v>
      </c>
      <c r="K59" s="42" t="n">
        <v>0.7</v>
      </c>
    </row>
    <row r="60" customFormat="false" ht="12.8" hidden="false" customHeight="false" outlineLevel="0" collapsed="false">
      <c r="A60" s="39" t="n">
        <v>56</v>
      </c>
      <c r="B60" s="40" t="n">
        <v>0.0104969</v>
      </c>
      <c r="C60" s="41" t="n">
        <v>0.01091657</v>
      </c>
      <c r="D60" s="42" t="n">
        <v>0.02400449</v>
      </c>
      <c r="E60" s="43" t="n">
        <v>0.68</v>
      </c>
      <c r="F60" s="42" t="n">
        <v>0.68</v>
      </c>
      <c r="G60" s="40" t="n">
        <v>0.0047324</v>
      </c>
      <c r="H60" s="41" t="n">
        <v>0.0181529952</v>
      </c>
      <c r="I60" s="42" t="n">
        <v>0.0252198816</v>
      </c>
      <c r="J60" s="43" t="n">
        <v>0.68</v>
      </c>
      <c r="K60" s="42" t="n">
        <v>0.68</v>
      </c>
    </row>
    <row r="61" customFormat="false" ht="12.8" hidden="false" customHeight="false" outlineLevel="0" collapsed="false">
      <c r="A61" s="39" t="n">
        <v>57</v>
      </c>
      <c r="B61" s="40" t="n">
        <v>0.0115953</v>
      </c>
      <c r="C61" s="41" t="n">
        <v>0.01072956</v>
      </c>
      <c r="D61" s="42" t="n">
        <v>0.02379966</v>
      </c>
      <c r="E61" s="43" t="n">
        <v>0.67</v>
      </c>
      <c r="F61" s="42" t="n">
        <v>0.66</v>
      </c>
      <c r="G61" s="40" t="n">
        <v>0.0051322</v>
      </c>
      <c r="H61" s="41" t="n">
        <v>0.0178765728</v>
      </c>
      <c r="I61" s="42" t="n">
        <v>0.024965904</v>
      </c>
      <c r="J61" s="43" t="n">
        <v>0.67</v>
      </c>
      <c r="K61" s="42" t="n">
        <v>0.66</v>
      </c>
    </row>
    <row r="62" customFormat="false" ht="12.8" hidden="false" customHeight="false" outlineLevel="0" collapsed="false">
      <c r="A62" s="39" t="n">
        <v>58</v>
      </c>
      <c r="B62" s="40" t="n">
        <v>0.0127831</v>
      </c>
      <c r="C62" s="41" t="n">
        <v>0.01054087</v>
      </c>
      <c r="D62" s="42" t="n">
        <v>0.02358992</v>
      </c>
      <c r="E62" s="43" t="n">
        <v>0.67</v>
      </c>
      <c r="F62" s="42" t="n">
        <v>0.64</v>
      </c>
      <c r="G62" s="40" t="n">
        <v>0.0055619</v>
      </c>
      <c r="H62" s="41" t="n">
        <v>0.0175980672</v>
      </c>
      <c r="I62" s="42" t="n">
        <v>0.0247097472</v>
      </c>
      <c r="J62" s="43" t="n">
        <v>0.67</v>
      </c>
      <c r="K62" s="42" t="n">
        <v>0.64</v>
      </c>
    </row>
    <row r="63" customFormat="false" ht="12.8" hidden="false" customHeight="false" outlineLevel="0" collapsed="false">
      <c r="A63" s="39" t="n">
        <v>59</v>
      </c>
      <c r="B63" s="40" t="n">
        <v>0.0140661</v>
      </c>
      <c r="C63" s="41" t="n">
        <v>0.01035057</v>
      </c>
      <c r="D63" s="42" t="n">
        <v>0.02337503</v>
      </c>
      <c r="E63" s="43" t="n">
        <v>0.67</v>
      </c>
      <c r="F63" s="42" t="n">
        <v>0.62</v>
      </c>
      <c r="G63" s="40" t="n">
        <v>0.0060314</v>
      </c>
      <c r="H63" s="41" t="n">
        <v>0.0173174592</v>
      </c>
      <c r="I63" s="42" t="n">
        <v>0.0244513056</v>
      </c>
      <c r="J63" s="43" t="n">
        <v>0.67</v>
      </c>
      <c r="K63" s="42" t="n">
        <v>0.62</v>
      </c>
    </row>
    <row r="64" customFormat="false" ht="12.8" hidden="false" customHeight="false" outlineLevel="0" collapsed="false">
      <c r="A64" s="39" t="n">
        <v>60</v>
      </c>
      <c r="B64" s="40" t="n">
        <v>0.0154529</v>
      </c>
      <c r="C64" s="41" t="n">
        <v>0.01015873</v>
      </c>
      <c r="D64" s="42" t="n">
        <v>0.02315477</v>
      </c>
      <c r="E64" s="43" t="n">
        <v>0.67</v>
      </c>
      <c r="F64" s="42" t="n">
        <v>0.6</v>
      </c>
      <c r="G64" s="40" t="n">
        <v>0.0065642</v>
      </c>
      <c r="H64" s="41" t="n">
        <v>0.0170347584</v>
      </c>
      <c r="I64" s="42" t="n">
        <v>0.024190464</v>
      </c>
      <c r="J64" s="43" t="n">
        <v>0.67</v>
      </c>
      <c r="K64" s="42" t="n">
        <v>0.6</v>
      </c>
    </row>
    <row r="65" customFormat="false" ht="12.8" hidden="false" customHeight="false" outlineLevel="0" collapsed="false">
      <c r="A65" s="39" t="n">
        <v>61</v>
      </c>
      <c r="B65" s="40" t="n">
        <v>0.0169422</v>
      </c>
      <c r="C65" s="41" t="n">
        <v>0.00996541</v>
      </c>
      <c r="D65" s="42" t="n">
        <v>0.02292889</v>
      </c>
      <c r="E65" s="43" t="n">
        <v>0.67567911</v>
      </c>
      <c r="F65" s="42" t="n">
        <v>0.606497636946269</v>
      </c>
      <c r="G65" s="40" t="n">
        <v>0.0071846</v>
      </c>
      <c r="H65" s="41" t="n">
        <v>0.0167499456</v>
      </c>
      <c r="I65" s="42" t="n">
        <v>0.0239271168</v>
      </c>
      <c r="J65" s="43" t="n">
        <v>0.67018259</v>
      </c>
      <c r="K65" s="42" t="n">
        <v>0.601563894964179</v>
      </c>
    </row>
    <row r="66" customFormat="false" ht="12.8" hidden="false" customHeight="false" outlineLevel="0" collapsed="false">
      <c r="A66" s="39" t="n">
        <v>62</v>
      </c>
      <c r="B66" s="40" t="n">
        <v>0.0185334</v>
      </c>
      <c r="C66" s="41" t="n">
        <v>0.00977067</v>
      </c>
      <c r="D66" s="42" t="n">
        <v>0.02269716</v>
      </c>
      <c r="E66" s="43" t="n">
        <v>0.68138971</v>
      </c>
      <c r="F66" s="42" t="n">
        <v>0.613047339086567</v>
      </c>
      <c r="G66" s="40" t="n">
        <v>0.0079052</v>
      </c>
      <c r="H66" s="41" t="n">
        <v>0.0164630112</v>
      </c>
      <c r="I66" s="42" t="n">
        <v>0.0236611488</v>
      </c>
      <c r="J66" s="43" t="n">
        <v>0.67058979</v>
      </c>
      <c r="K66" s="42" t="n">
        <v>0.603330634943284</v>
      </c>
    </row>
    <row r="67" customFormat="false" ht="12.8" hidden="false" customHeight="false" outlineLevel="0" collapsed="false">
      <c r="A67" s="39" t="n">
        <v>63</v>
      </c>
      <c r="B67" s="40" t="n">
        <v>0.0202352</v>
      </c>
      <c r="C67" s="41" t="n">
        <v>0.00957457</v>
      </c>
      <c r="D67" s="42" t="n">
        <v>0.02245936</v>
      </c>
      <c r="E67" s="43" t="n">
        <v>0.68713219</v>
      </c>
      <c r="F67" s="42" t="n">
        <v>0.619649655519403</v>
      </c>
      <c r="G67" s="40" t="n">
        <v>0.0087342</v>
      </c>
      <c r="H67" s="41" t="n">
        <v>0.016173936</v>
      </c>
      <c r="I67" s="42" t="n">
        <v>0.0233924544</v>
      </c>
      <c r="J67" s="43" t="n">
        <v>0.67122483</v>
      </c>
      <c r="K67" s="42" t="n">
        <v>0.605304540725373</v>
      </c>
    </row>
    <row r="68" customFormat="false" ht="12.8" hidden="false" customHeight="false" outlineLevel="0" collapsed="false">
      <c r="A68" s="39" t="n">
        <v>64</v>
      </c>
      <c r="B68" s="40" t="n">
        <v>0.0220656</v>
      </c>
      <c r="C68" s="41" t="n">
        <v>0.00937719</v>
      </c>
      <c r="D68" s="42" t="n">
        <v>0.02221525</v>
      </c>
      <c r="E68" s="43" t="n">
        <v>0.69290692</v>
      </c>
      <c r="F68" s="42" t="n">
        <v>0.626305120525373</v>
      </c>
      <c r="G68" s="40" t="n">
        <v>0.009681</v>
      </c>
      <c r="H68" s="41" t="n">
        <v>0.0158827104</v>
      </c>
      <c r="I68" s="42" t="n">
        <v>0.0231209184</v>
      </c>
      <c r="J68" s="43" t="n">
        <v>0.67209093</v>
      </c>
      <c r="K68" s="42" t="n">
        <v>0.607489951056716</v>
      </c>
    </row>
    <row r="69" customFormat="false" ht="12.8" hidden="false" customHeight="false" outlineLevel="0" collapsed="false">
      <c r="A69" s="39" t="n">
        <v>65</v>
      </c>
      <c r="B69" s="40" t="n">
        <v>0.0240385</v>
      </c>
      <c r="C69" s="41" t="n">
        <v>0.00917857</v>
      </c>
      <c r="D69" s="42" t="n">
        <v>0.02196459</v>
      </c>
      <c r="E69" s="43" t="n">
        <v>0.69871429</v>
      </c>
      <c r="F69" s="42" t="n">
        <v>0.633014289597015</v>
      </c>
      <c r="G69" s="40" t="n">
        <v>0.0107563</v>
      </c>
      <c r="H69" s="41" t="n">
        <v>0.015589344</v>
      </c>
      <c r="I69" s="42" t="n">
        <v>0.0228464352</v>
      </c>
      <c r="J69" s="43" t="n">
        <v>0.67319131</v>
      </c>
      <c r="K69" s="42" t="n">
        <v>0.609891231597015</v>
      </c>
    </row>
    <row r="70" customFormat="false" ht="12.8" hidden="false" customHeight="false" outlineLevel="0" collapsed="false">
      <c r="A70" s="39" t="n">
        <v>66</v>
      </c>
      <c r="B70" s="40" t="n">
        <v>0.0261662</v>
      </c>
      <c r="C70" s="41" t="n">
        <v>0.00897879</v>
      </c>
      <c r="D70" s="42" t="n">
        <v>0.02170716</v>
      </c>
      <c r="E70" s="43" t="n">
        <v>0.70455467</v>
      </c>
      <c r="F70" s="42" t="n">
        <v>0.639777703325373</v>
      </c>
      <c r="G70" s="40" t="n">
        <v>0.0119709</v>
      </c>
      <c r="H70" s="41" t="n">
        <v>0.015293808</v>
      </c>
      <c r="I70" s="42" t="n">
        <v>0.0225688992</v>
      </c>
      <c r="J70" s="43" t="n">
        <v>0.67452918</v>
      </c>
      <c r="K70" s="42" t="n">
        <v>0.612512765838806</v>
      </c>
    </row>
    <row r="71" customFormat="false" ht="12.8" hidden="false" customHeight="false" outlineLevel="0" collapsed="false">
      <c r="A71" s="39" t="n">
        <v>67</v>
      </c>
      <c r="B71" s="40" t="n">
        <v>0.0284651</v>
      </c>
      <c r="C71" s="41" t="n">
        <v>0.00877792</v>
      </c>
      <c r="D71" s="42" t="n">
        <v>0.02144272</v>
      </c>
      <c r="E71" s="43" t="n">
        <v>0.71042844</v>
      </c>
      <c r="F71" s="42" t="n">
        <v>0.646595914495522</v>
      </c>
      <c r="G71" s="40" t="n">
        <v>0.0133398</v>
      </c>
      <c r="H71" s="41" t="n">
        <v>0.0149960928</v>
      </c>
      <c r="I71" s="42" t="n">
        <v>0.0222881952</v>
      </c>
      <c r="J71" s="43" t="n">
        <v>0.67610778</v>
      </c>
      <c r="K71" s="42" t="n">
        <v>0.615358991408955</v>
      </c>
    </row>
    <row r="72" customFormat="false" ht="12.8" hidden="false" customHeight="false" outlineLevel="0" collapsed="false">
      <c r="A72" s="39" t="n">
        <v>68</v>
      </c>
      <c r="B72" s="40" t="n">
        <v>0.0309598</v>
      </c>
      <c r="C72" s="41" t="n">
        <v>0.008576</v>
      </c>
      <c r="D72" s="42" t="n">
        <v>0.02117104</v>
      </c>
      <c r="E72" s="43" t="n">
        <v>0.716336</v>
      </c>
      <c r="F72" s="42" t="n">
        <v>0.653469497313433</v>
      </c>
      <c r="G72" s="40" t="n">
        <v>0.0148837</v>
      </c>
      <c r="H72" s="41" t="n">
        <v>0.0146961888</v>
      </c>
      <c r="I72" s="42" t="n">
        <v>0.0220042176</v>
      </c>
      <c r="J72" s="43" t="n">
        <v>0.67793031</v>
      </c>
      <c r="K72" s="42" t="n">
        <v>0.618434336525373</v>
      </c>
    </row>
    <row r="73" customFormat="false" ht="12.8" hidden="false" customHeight="false" outlineLevel="0" collapsed="false">
      <c r="A73" s="39" t="n">
        <v>69</v>
      </c>
      <c r="B73" s="40" t="n">
        <v>0.0336572</v>
      </c>
      <c r="C73" s="41" t="n">
        <v>0.00837311</v>
      </c>
      <c r="D73" s="42" t="n">
        <v>0.02089188</v>
      </c>
      <c r="E73" s="43" t="n">
        <v>0.72227771</v>
      </c>
      <c r="F73" s="42" t="n">
        <v>0.660398992755224</v>
      </c>
      <c r="G73" s="40" t="n">
        <v>0.0166275</v>
      </c>
      <c r="H73" s="41" t="n">
        <v>0.014394096</v>
      </c>
      <c r="I73" s="42" t="n">
        <v>0.0217168512</v>
      </c>
      <c r="J73" s="43" t="n">
        <v>0.68</v>
      </c>
      <c r="K73" s="42" t="n">
        <v>0.62174328358209</v>
      </c>
    </row>
    <row r="74" customFormat="false" ht="12.8" hidden="false" customHeight="false" outlineLevel="0" collapsed="false">
      <c r="A74" s="39" t="n">
        <v>70</v>
      </c>
      <c r="B74" s="40" t="n">
        <v>0.0365059</v>
      </c>
      <c r="C74" s="41" t="n">
        <v>0.00816931</v>
      </c>
      <c r="D74" s="42" t="n">
        <v>0.02060502</v>
      </c>
      <c r="E74" s="43" t="n">
        <v>0.72825397</v>
      </c>
      <c r="F74" s="42" t="n">
        <v>0.667384981462687</v>
      </c>
      <c r="G74" s="40" t="n">
        <v>0.018601</v>
      </c>
      <c r="H74" s="41" t="n">
        <v>0.0140897952</v>
      </c>
      <c r="I74" s="42" t="n">
        <v>0.0214259904</v>
      </c>
      <c r="J74" s="43" t="n">
        <v>0.68232007</v>
      </c>
      <c r="K74" s="42" t="n">
        <v>0.62529033280597</v>
      </c>
    </row>
    <row r="75" customFormat="false" ht="12.8" hidden="false" customHeight="false" outlineLevel="0" collapsed="false">
      <c r="A75" s="39" t="n">
        <v>71</v>
      </c>
      <c r="B75" s="40" t="n">
        <v>0.0395594</v>
      </c>
      <c r="C75" s="41" t="n">
        <v>0.00796467</v>
      </c>
      <c r="D75" s="42" t="n">
        <v>0.02031021</v>
      </c>
      <c r="E75" s="43" t="n">
        <v>0.73426514</v>
      </c>
      <c r="F75" s="42" t="n">
        <v>0.674428010680597</v>
      </c>
      <c r="G75" s="40" t="n">
        <v>0.0208415</v>
      </c>
      <c r="H75" s="41" t="n">
        <v>0.0137832672</v>
      </c>
      <c r="I75" s="42" t="n">
        <v>0.02113152</v>
      </c>
      <c r="J75" s="43" t="n">
        <v>0.68489374</v>
      </c>
      <c r="K75" s="42" t="n">
        <v>0.629080011337313</v>
      </c>
    </row>
    <row r="76" customFormat="false" ht="12.8" hidden="false" customHeight="false" outlineLevel="0" collapsed="false">
      <c r="A76" s="39" t="n">
        <v>72</v>
      </c>
      <c r="B76" s="40" t="n">
        <v>0.0429954</v>
      </c>
      <c r="C76" s="41" t="n">
        <v>0.00775924</v>
      </c>
      <c r="D76" s="42" t="n">
        <v>0.02000724</v>
      </c>
      <c r="E76" s="43" t="n">
        <v>0.74031162</v>
      </c>
      <c r="F76" s="42" t="n">
        <v>0.681528667486567</v>
      </c>
      <c r="G76" s="40" t="n">
        <v>0.0233941</v>
      </c>
      <c r="H76" s="41" t="n">
        <v>0.0134745216</v>
      </c>
      <c r="I76" s="42" t="n">
        <v>0.0208333344</v>
      </c>
      <c r="J76" s="43" t="n">
        <v>0.68772422</v>
      </c>
      <c r="K76" s="42" t="n">
        <v>0.633116864023881</v>
      </c>
    </row>
    <row r="77" customFormat="false" ht="12.8" hidden="false" customHeight="false" outlineLevel="0" collapsed="false">
      <c r="A77" s="39" t="n">
        <v>73</v>
      </c>
      <c r="B77" s="40" t="n">
        <v>0.0470208</v>
      </c>
      <c r="C77" s="41" t="n">
        <v>0.00755309</v>
      </c>
      <c r="D77" s="42" t="n">
        <v>0.01969586</v>
      </c>
      <c r="E77" s="43" t="n">
        <v>0.74639378</v>
      </c>
      <c r="F77" s="42" t="n">
        <v>0.688687514620896</v>
      </c>
      <c r="G77" s="40" t="n">
        <v>0.026311</v>
      </c>
      <c r="H77" s="41" t="n">
        <v>0.0131635392</v>
      </c>
      <c r="I77" s="42" t="n">
        <v>0.020531328</v>
      </c>
      <c r="J77" s="43" t="n">
        <v>0.69081475</v>
      </c>
      <c r="K77" s="42" t="n">
        <v>0.637405490223881</v>
      </c>
    </row>
    <row r="78" customFormat="false" ht="12.8" hidden="false" customHeight="false" outlineLevel="0" collapsed="false">
      <c r="A78" s="39" t="n">
        <v>74</v>
      </c>
      <c r="B78" s="40" t="n">
        <v>0.0517327</v>
      </c>
      <c r="C78" s="41" t="n">
        <v>0.00734629</v>
      </c>
      <c r="D78" s="42" t="n">
        <v>0.01937584</v>
      </c>
      <c r="E78" s="43" t="n">
        <v>0.752512</v>
      </c>
      <c r="F78" s="42" t="n">
        <v>0.695905127164179</v>
      </c>
      <c r="G78" s="40" t="n">
        <v>0.0296518</v>
      </c>
      <c r="H78" s="41" t="n">
        <v>0.0128503008</v>
      </c>
      <c r="I78" s="42" t="n">
        <v>0.0202253856</v>
      </c>
      <c r="J78" s="43" t="n">
        <v>0.69416853</v>
      </c>
      <c r="K78" s="42" t="n">
        <v>0.641950479385075</v>
      </c>
    </row>
    <row r="79" customFormat="false" ht="12.8" hidden="false" customHeight="false" outlineLevel="0" collapsed="false">
      <c r="A79" s="39" t="n">
        <v>75</v>
      </c>
      <c r="B79" s="40" t="n">
        <v>0.0571156</v>
      </c>
      <c r="C79" s="41" t="n">
        <v>0.00713889</v>
      </c>
      <c r="D79" s="42" t="n">
        <v>0.01904695</v>
      </c>
      <c r="E79" s="43" t="n">
        <v>0.75866667</v>
      </c>
      <c r="F79" s="42" t="n">
        <v>0.703182092641791</v>
      </c>
      <c r="G79" s="40" t="n">
        <v>0.0334821</v>
      </c>
      <c r="H79" s="41" t="n">
        <v>0.0125348064</v>
      </c>
      <c r="I79" s="42" t="n">
        <v>0.0199154016</v>
      </c>
      <c r="J79" s="43" t="n">
        <v>0.6977888</v>
      </c>
      <c r="K79" s="42" t="n">
        <v>0.646756484776119</v>
      </c>
    </row>
    <row r="80" customFormat="false" ht="12.8" hidden="false" customHeight="false" outlineLevel="0" collapsed="false">
      <c r="A80" s="39" t="n">
        <v>76</v>
      </c>
      <c r="B80" s="40" t="n">
        <v>0.0631044</v>
      </c>
      <c r="C80" s="41" t="n">
        <v>0.00693096</v>
      </c>
      <c r="D80" s="42" t="n">
        <v>0.01870895</v>
      </c>
      <c r="E80" s="43" t="n">
        <v>0.76485816</v>
      </c>
      <c r="F80" s="42" t="n">
        <v>0.710518983259701</v>
      </c>
      <c r="G80" s="40" t="n">
        <v>0.0378743</v>
      </c>
      <c r="H80" s="41" t="n">
        <v>0.0122170464</v>
      </c>
      <c r="I80" s="42" t="n">
        <v>0.0196012608</v>
      </c>
      <c r="J80" s="43" t="n">
        <v>0.70167876</v>
      </c>
      <c r="K80" s="42" t="n">
        <v>0.65182814958806</v>
      </c>
    </row>
    <row r="81" customFormat="false" ht="12.8" hidden="false" customHeight="false" outlineLevel="0" collapsed="false">
      <c r="A81" s="39" t="n">
        <v>77</v>
      </c>
      <c r="B81" s="40" t="n">
        <v>0.0697074</v>
      </c>
      <c r="C81" s="41" t="n">
        <v>0.00672257</v>
      </c>
      <c r="D81" s="42" t="n">
        <v>0.01836162</v>
      </c>
      <c r="E81" s="43" t="n">
        <v>0.77108686</v>
      </c>
      <c r="F81" s="42" t="n">
        <v>0.717916392937313</v>
      </c>
      <c r="G81" s="40" t="n">
        <v>0.0429098</v>
      </c>
      <c r="H81" s="41" t="n">
        <v>0.0118970016</v>
      </c>
      <c r="I81" s="42" t="n">
        <v>0.0192828576</v>
      </c>
      <c r="J81" s="43" t="n">
        <v>0.70584164</v>
      </c>
      <c r="K81" s="42" t="n">
        <v>0.657170171689552</v>
      </c>
    </row>
    <row r="82" customFormat="false" ht="12.8" hidden="false" customHeight="false" outlineLevel="0" collapsed="false">
      <c r="A82" s="39" t="n">
        <v>78</v>
      </c>
      <c r="B82" s="40" t="n">
        <v>0.0769878</v>
      </c>
      <c r="C82" s="41" t="n">
        <v>0.00651378</v>
      </c>
      <c r="D82" s="42" t="n">
        <v>0.01800473</v>
      </c>
      <c r="E82" s="43" t="n">
        <v>0.77735314</v>
      </c>
      <c r="F82" s="42" t="n">
        <v>0.725374900191045</v>
      </c>
      <c r="G82" s="40" t="n">
        <v>0.0486813</v>
      </c>
      <c r="H82" s="41" t="n">
        <v>0.011574672</v>
      </c>
      <c r="I82" s="42" t="n">
        <v>0.0189600768</v>
      </c>
      <c r="J82" s="43" t="n">
        <v>0.71028066</v>
      </c>
      <c r="K82" s="42" t="n">
        <v>0.662787266614925</v>
      </c>
    </row>
    <row r="83" customFormat="false" ht="12.8" hidden="false" customHeight="false" outlineLevel="0" collapsed="false">
      <c r="A83" s="39" t="n">
        <v>79</v>
      </c>
      <c r="B83" s="40" t="n">
        <v>0.0850452</v>
      </c>
      <c r="C83" s="41" t="n">
        <v>0.00630465</v>
      </c>
      <c r="D83" s="42" t="n">
        <v>0.01763803</v>
      </c>
      <c r="E83" s="43" t="n">
        <v>0.7836574</v>
      </c>
      <c r="F83" s="42" t="n">
        <v>0.732895114686567</v>
      </c>
      <c r="G83" s="40" t="n">
        <v>0.055294</v>
      </c>
      <c r="H83" s="41" t="n">
        <v>0.0112500384</v>
      </c>
      <c r="I83" s="42" t="n">
        <v>0.0186328224</v>
      </c>
      <c r="J83" s="43" t="n">
        <v>0.71499904</v>
      </c>
      <c r="K83" s="42" t="n">
        <v>0.66868417681194</v>
      </c>
    </row>
    <row r="84" customFormat="false" ht="12.8" hidden="false" customHeight="false" outlineLevel="0" collapsed="false">
      <c r="A84" s="39" t="n">
        <v>80</v>
      </c>
      <c r="B84" s="40" t="n">
        <v>0.0939633</v>
      </c>
      <c r="C84" s="41" t="n">
        <v>0.00609524</v>
      </c>
      <c r="D84" s="42" t="n">
        <v>0.01726129</v>
      </c>
      <c r="E84" s="43" t="n">
        <v>0.79</v>
      </c>
      <c r="F84" s="42" t="n">
        <v>0.740477611940298</v>
      </c>
      <c r="G84" s="40" t="n">
        <v>0.0628663</v>
      </c>
      <c r="H84" s="41" t="n">
        <v>0.0109230912</v>
      </c>
      <c r="I84" s="42" t="n">
        <v>0.0183009696</v>
      </c>
      <c r="J84" s="43" t="n">
        <v>0.72</v>
      </c>
      <c r="K84" s="42" t="n">
        <v>0.674865671641791</v>
      </c>
    </row>
    <row r="85" customFormat="false" ht="12.8" hidden="false" customHeight="false" outlineLevel="0" collapsed="false">
      <c r="A85" s="39" t="n">
        <v>81</v>
      </c>
      <c r="B85" s="40" t="n">
        <v>0.1038265</v>
      </c>
      <c r="C85" s="41" t="n">
        <v>0.00588562</v>
      </c>
      <c r="D85" s="42" t="n">
        <v>0.01687429</v>
      </c>
      <c r="E85" s="43" t="n">
        <v>0.79638133</v>
      </c>
      <c r="F85" s="42" t="n">
        <v>0.748122998659701</v>
      </c>
      <c r="G85" s="40" t="n">
        <v>0.0715314</v>
      </c>
      <c r="H85" s="41" t="n">
        <v>0.0105938208</v>
      </c>
      <c r="I85" s="42" t="n">
        <v>0.0179644128</v>
      </c>
      <c r="J85" s="43" t="n">
        <v>0.72528676</v>
      </c>
      <c r="K85" s="42" t="n">
        <v>0.681336547379104</v>
      </c>
    </row>
    <row r="86" customFormat="false" ht="12.8" hidden="false" customHeight="false" outlineLevel="0" collapsed="false">
      <c r="A86" s="39" t="n">
        <v>82</v>
      </c>
      <c r="B86" s="40" t="n">
        <v>0.1147278</v>
      </c>
      <c r="C86" s="41" t="n">
        <v>0.00567585</v>
      </c>
      <c r="D86" s="42" t="n">
        <v>0.01647679</v>
      </c>
      <c r="E86" s="43" t="n">
        <v>0.80280178</v>
      </c>
      <c r="F86" s="42" t="n">
        <v>0.75583188481194</v>
      </c>
      <c r="G86" s="40" t="n">
        <v>0.0814414</v>
      </c>
      <c r="H86" s="41" t="n">
        <v>0.0102622272</v>
      </c>
      <c r="I86" s="42" t="n">
        <v>0.0176230464</v>
      </c>
      <c r="J86" s="43" t="n">
        <v>0.73086254</v>
      </c>
      <c r="K86" s="42" t="n">
        <v>0.68810162721194</v>
      </c>
    </row>
    <row r="87" customFormat="false" ht="12.8" hidden="false" customHeight="false" outlineLevel="0" collapsed="false">
      <c r="A87" s="39" t="n">
        <v>83</v>
      </c>
      <c r="B87" s="40" t="n">
        <v>0.1267711</v>
      </c>
      <c r="C87" s="41" t="n">
        <v>0.005466</v>
      </c>
      <c r="D87" s="42" t="n">
        <v>0.01606856</v>
      </c>
      <c r="E87" s="43" t="n">
        <v>0.80926171</v>
      </c>
      <c r="F87" s="42" t="n">
        <v>0.763604855316418</v>
      </c>
      <c r="G87" s="40" t="n">
        <v>0.0927706</v>
      </c>
      <c r="H87" s="41" t="n">
        <v>0.0099282912</v>
      </c>
      <c r="I87" s="42" t="n">
        <v>0.0172767552</v>
      </c>
      <c r="J87" s="43" t="n">
        <v>0.73673056</v>
      </c>
      <c r="K87" s="42" t="n">
        <v>0.695165761241791</v>
      </c>
    </row>
    <row r="88" customFormat="false" ht="12.8" hidden="false" customHeight="false" outlineLevel="0" collapsed="false">
      <c r="A88" s="39" t="n">
        <v>84</v>
      </c>
      <c r="B88" s="40" t="n">
        <v>0.1393243</v>
      </c>
      <c r="C88" s="41" t="n">
        <v>0.00525613</v>
      </c>
      <c r="D88" s="42" t="n">
        <v>0.01564936</v>
      </c>
      <c r="E88" s="43" t="n">
        <v>0.81576152</v>
      </c>
      <c r="F88" s="42" t="n">
        <v>0.771442535928358</v>
      </c>
      <c r="G88" s="40" t="n">
        <v>0.1057192</v>
      </c>
      <c r="H88" s="41" t="n">
        <v>0.0095919936</v>
      </c>
      <c r="I88" s="42" t="n">
        <v>0.0169254336</v>
      </c>
      <c r="J88" s="43" t="n">
        <v>0.74289403</v>
      </c>
      <c r="K88" s="42" t="n">
        <v>0.702533817026866</v>
      </c>
    </row>
    <row r="89" customFormat="false" ht="12.8" hidden="false" customHeight="false" outlineLevel="0" collapsed="false">
      <c r="A89" s="39" t="n">
        <v>85</v>
      </c>
      <c r="B89" s="40" t="n">
        <v>0.1515216</v>
      </c>
      <c r="C89" s="41" t="n">
        <v>0.0050463</v>
      </c>
      <c r="D89" s="42" t="n">
        <v>0.01521896</v>
      </c>
      <c r="E89" s="43" t="n">
        <v>0.82230159</v>
      </c>
      <c r="F89" s="42" t="n">
        <v>0.779345536791045</v>
      </c>
      <c r="G89" s="40" t="n">
        <v>0.1195473</v>
      </c>
      <c r="H89" s="41" t="n">
        <v>0.009253344</v>
      </c>
      <c r="I89" s="42" t="n">
        <v>0.016568976</v>
      </c>
      <c r="J89" s="43" t="n">
        <v>0.74935619</v>
      </c>
      <c r="K89" s="42" t="n">
        <v>0.71021071738806</v>
      </c>
    </row>
    <row r="90" customFormat="false" ht="12.8" hidden="false" customHeight="false" outlineLevel="0" collapsed="false">
      <c r="A90" s="39" t="n">
        <v>86</v>
      </c>
      <c r="B90" s="40" t="n">
        <v>0.1638862</v>
      </c>
      <c r="C90" s="41" t="n">
        <v>0.00483657</v>
      </c>
      <c r="D90" s="42" t="n">
        <v>0.01477714</v>
      </c>
      <c r="E90" s="43" t="n">
        <v>0.82888229</v>
      </c>
      <c r="F90" s="42" t="n">
        <v>0.787314461725373</v>
      </c>
      <c r="G90" s="40" t="n">
        <v>0.1333896</v>
      </c>
      <c r="H90" s="41" t="n">
        <v>0.0089123136</v>
      </c>
      <c r="I90" s="42" t="n">
        <v>0.0162072576</v>
      </c>
      <c r="J90" s="43" t="n">
        <v>0.75611914</v>
      </c>
      <c r="K90" s="42" t="n">
        <v>0.718200329397015</v>
      </c>
    </row>
    <row r="91" customFormat="false" ht="12.8" hidden="false" customHeight="false" outlineLevel="0" collapsed="false">
      <c r="A91" s="39" t="n">
        <v>87</v>
      </c>
      <c r="B91" s="40" t="n">
        <v>0.1767471</v>
      </c>
      <c r="C91" s="41" t="n">
        <v>0.00462702</v>
      </c>
      <c r="D91" s="42" t="n">
        <v>0.01432365</v>
      </c>
      <c r="E91" s="43" t="n">
        <v>0.835504</v>
      </c>
      <c r="F91" s="42" t="n">
        <v>0.795349927164179</v>
      </c>
      <c r="G91" s="40" t="n">
        <v>0.1474734</v>
      </c>
      <c r="H91" s="41" t="n">
        <v>0.0085689024</v>
      </c>
      <c r="I91" s="42" t="n">
        <v>0.0158401824</v>
      </c>
      <c r="J91" s="43" t="n">
        <v>0.76318052</v>
      </c>
      <c r="K91" s="42" t="n">
        <v>0.726502292023881</v>
      </c>
    </row>
    <row r="92" customFormat="false" ht="12.8" hidden="false" customHeight="false" outlineLevel="0" collapsed="false">
      <c r="A92" s="39" t="n">
        <v>88</v>
      </c>
      <c r="B92" s="40" t="n">
        <v>0.1903175</v>
      </c>
      <c r="C92" s="41" t="n">
        <v>0.00441769</v>
      </c>
      <c r="D92" s="42" t="n">
        <v>0.01385826</v>
      </c>
      <c r="E92" s="43" t="n">
        <v>0.84216711</v>
      </c>
      <c r="F92" s="42" t="n">
        <v>0.803452562256716</v>
      </c>
      <c r="G92" s="40" t="n">
        <v>0.1620554</v>
      </c>
      <c r="H92" s="41" t="n">
        <v>0.0082230912</v>
      </c>
      <c r="I92" s="42" t="n">
        <v>0.0154676448</v>
      </c>
      <c r="J92" s="43" t="n">
        <v>0.77053688</v>
      </c>
      <c r="K92" s="42" t="n">
        <v>0.735115184620896</v>
      </c>
    </row>
    <row r="93" customFormat="false" ht="12.8" hidden="false" customHeight="false" outlineLevel="0" collapsed="false">
      <c r="A93" s="39" t="n">
        <v>89</v>
      </c>
      <c r="B93" s="40" t="n">
        <v>0.2050741</v>
      </c>
      <c r="C93" s="41" t="n">
        <v>0.00420867</v>
      </c>
      <c r="D93" s="42" t="n">
        <v>0.01338074</v>
      </c>
      <c r="E93" s="43" t="n">
        <v>0.848872</v>
      </c>
      <c r="F93" s="42" t="n">
        <v>0.811622989850746</v>
      </c>
      <c r="G93" s="40" t="n">
        <v>0.1773108</v>
      </c>
      <c r="H93" s="41" t="n">
        <v>0.00787488</v>
      </c>
      <c r="I93" s="42" t="n">
        <v>0.01508952</v>
      </c>
      <c r="J93" s="43" t="n">
        <v>0.77818476</v>
      </c>
      <c r="K93" s="42" t="n">
        <v>0.744037548143284</v>
      </c>
    </row>
    <row r="94" customFormat="false" ht="12.8" hidden="false" customHeight="false" outlineLevel="0" collapsed="false">
      <c r="A94" s="39" t="n">
        <v>90</v>
      </c>
      <c r="B94" s="40" t="n">
        <v>0.2213</v>
      </c>
      <c r="C94" s="41" t="n">
        <v>0.004</v>
      </c>
      <c r="D94" s="42" t="n">
        <v>0.01289087</v>
      </c>
      <c r="E94" s="43" t="n">
        <v>0.85561905</v>
      </c>
      <c r="F94" s="42" t="n">
        <v>0.819861835970149</v>
      </c>
      <c r="G94" s="40" t="n">
        <v>0.1935492</v>
      </c>
      <c r="H94" s="41" t="n">
        <v>0.0075242592</v>
      </c>
      <c r="I94" s="42" t="n">
        <v>0.0147057024</v>
      </c>
      <c r="J94" s="43" t="n">
        <v>0.78612069</v>
      </c>
      <c r="K94" s="42" t="n">
        <v>0.753267885044776</v>
      </c>
    </row>
    <row r="95" customFormat="false" ht="12.8" hidden="false" customHeight="false" outlineLevel="0" collapsed="false">
      <c r="A95" s="39" t="n">
        <v>91</v>
      </c>
      <c r="B95" s="40" t="n">
        <v>0.2390753</v>
      </c>
      <c r="C95" s="41" t="n">
        <v>0.00379176</v>
      </c>
      <c r="D95" s="42" t="n">
        <v>0.0123884</v>
      </c>
      <c r="E95" s="43" t="n">
        <v>0.86240863</v>
      </c>
      <c r="F95" s="42" t="n">
        <v>0.82816972021194</v>
      </c>
      <c r="G95" s="40" t="n">
        <v>0.2110395</v>
      </c>
      <c r="H95" s="41" t="n">
        <v>0.0071712096</v>
      </c>
      <c r="I95" s="42" t="n">
        <v>0.0143160864</v>
      </c>
      <c r="J95" s="43" t="n">
        <v>0.79434121</v>
      </c>
      <c r="K95" s="42" t="n">
        <v>0.762804678379105</v>
      </c>
    </row>
    <row r="96" customFormat="false" ht="12.8" hidden="false" customHeight="false" outlineLevel="0" collapsed="false">
      <c r="A96" s="39" t="n">
        <v>92</v>
      </c>
      <c r="B96" s="40" t="n">
        <v>0.2583662</v>
      </c>
      <c r="C96" s="41" t="n">
        <v>0.003584</v>
      </c>
      <c r="D96" s="42" t="n">
        <v>0.0118731</v>
      </c>
      <c r="E96" s="43" t="n">
        <v>0.86924114</v>
      </c>
      <c r="F96" s="42" t="n">
        <v>0.836547294137313</v>
      </c>
      <c r="G96" s="40" t="n">
        <v>0.2299318</v>
      </c>
      <c r="H96" s="41" t="n">
        <v>0.0068157216</v>
      </c>
      <c r="I96" s="42" t="n">
        <v>0.0139205664</v>
      </c>
      <c r="J96" s="43" t="n">
        <v>0.80284287</v>
      </c>
      <c r="K96" s="42" t="n">
        <v>0.772646391904478</v>
      </c>
    </row>
    <row r="97" customFormat="false" ht="12.8" hidden="false" customHeight="false" outlineLevel="0" collapsed="false">
      <c r="A97" s="39" t="n">
        <v>93</v>
      </c>
      <c r="B97" s="40" t="n">
        <v>0.2788847</v>
      </c>
      <c r="C97" s="41" t="n">
        <v>0.00337679</v>
      </c>
      <c r="D97" s="42" t="n">
        <v>0.01134474</v>
      </c>
      <c r="E97" s="43" t="n">
        <v>0.87611695</v>
      </c>
      <c r="F97" s="42" t="n">
        <v>0.844995183716418</v>
      </c>
      <c r="G97" s="40" t="n">
        <v>0.2501231</v>
      </c>
      <c r="H97" s="41" t="n">
        <v>0.0064577856</v>
      </c>
      <c r="I97" s="42" t="n">
        <v>0.0135190272</v>
      </c>
      <c r="J97" s="43" t="n">
        <v>0.81162219</v>
      </c>
      <c r="K97" s="42" t="n">
        <v>0.782791431608955</v>
      </c>
    </row>
    <row r="98" customFormat="false" ht="12.8" hidden="false" customHeight="false" outlineLevel="0" collapsed="false">
      <c r="A98" s="39" t="n">
        <v>94</v>
      </c>
      <c r="B98" s="40" t="n">
        <v>0.3002757</v>
      </c>
      <c r="C98" s="41" t="n">
        <v>0.0031702</v>
      </c>
      <c r="D98" s="42" t="n">
        <v>0.01080309</v>
      </c>
      <c r="E98" s="43" t="n">
        <v>0.88303644</v>
      </c>
      <c r="F98" s="42" t="n">
        <v>0.853514027677612</v>
      </c>
      <c r="G98" s="40" t="n">
        <v>0.2714322</v>
      </c>
      <c r="H98" s="41" t="n">
        <v>0.0060974016</v>
      </c>
      <c r="I98" s="42" t="n">
        <v>0.0131113536</v>
      </c>
      <c r="J98" s="43" t="n">
        <v>0.82067572</v>
      </c>
      <c r="K98" s="42" t="n">
        <v>0.793238203391045</v>
      </c>
    </row>
    <row r="99" customFormat="false" ht="12.8" hidden="false" customHeight="false" outlineLevel="0" collapsed="false">
      <c r="A99" s="39" t="n">
        <v>95</v>
      </c>
      <c r="B99" s="40" t="n">
        <v>0.3222411</v>
      </c>
      <c r="C99" s="41" t="n">
        <v>0.00296429</v>
      </c>
      <c r="D99" s="42" t="n">
        <v>0.01024792</v>
      </c>
      <c r="E99" s="43" t="n">
        <v>0.89</v>
      </c>
      <c r="F99" s="42" t="n">
        <v>0.86210447761194</v>
      </c>
      <c r="G99" s="40" t="n">
        <v>0.2935812</v>
      </c>
      <c r="H99" s="41" t="n">
        <v>0.0057345408</v>
      </c>
      <c r="I99" s="42" t="n">
        <v>0.01269744</v>
      </c>
      <c r="J99" s="43" t="n">
        <v>0.83</v>
      </c>
      <c r="K99" s="42" t="n">
        <v>0.803985074626866</v>
      </c>
    </row>
    <row r="100" customFormat="false" ht="12.8" hidden="false" customHeight="false" outlineLevel="0" collapsed="false">
      <c r="A100" s="39" t="n">
        <v>96</v>
      </c>
      <c r="B100" s="40" t="n">
        <v>0.3444248</v>
      </c>
      <c r="C100" s="41" t="n">
        <v>0.00275911</v>
      </c>
      <c r="D100" s="42" t="n">
        <v>0.00967898</v>
      </c>
      <c r="E100" s="43" t="n">
        <v>0.897008</v>
      </c>
      <c r="F100" s="42" t="n">
        <v>0.870767168955224</v>
      </c>
      <c r="G100" s="40" t="n">
        <v>0.3162299</v>
      </c>
      <c r="H100" s="41" t="n">
        <v>0.0053692128</v>
      </c>
      <c r="I100" s="42" t="n">
        <v>0.0122771904</v>
      </c>
      <c r="J100" s="43" t="n">
        <v>0.83959156</v>
      </c>
      <c r="K100" s="42" t="n">
        <v>0.815030374065672</v>
      </c>
    </row>
    <row r="101" customFormat="false" ht="12.8" hidden="false" customHeight="false" outlineLevel="0" collapsed="false">
      <c r="A101" s="39" t="n">
        <v>97</v>
      </c>
      <c r="B101" s="40" t="n">
        <v>0.3665705</v>
      </c>
      <c r="C101" s="41" t="n">
        <v>0.00255474</v>
      </c>
      <c r="D101" s="42" t="n">
        <v>0.00909606</v>
      </c>
      <c r="E101" s="43" t="n">
        <v>0.90406083</v>
      </c>
      <c r="F101" s="42" t="n">
        <v>0.879502759692537</v>
      </c>
      <c r="G101" s="40" t="n">
        <v>0.3391737</v>
      </c>
      <c r="H101" s="41" t="n">
        <v>0.0050013888</v>
      </c>
      <c r="I101" s="42" t="n">
        <v>0.0118504704</v>
      </c>
      <c r="J101" s="43" t="n">
        <v>0.84944695</v>
      </c>
      <c r="K101" s="42" t="n">
        <v>0.826372420910448</v>
      </c>
    </row>
    <row r="102" customFormat="false" ht="12.8" hidden="false" customHeight="false" outlineLevel="0" collapsed="false">
      <c r="A102" s="39" t="n">
        <v>98</v>
      </c>
      <c r="B102" s="40" t="n">
        <v>0.3886051</v>
      </c>
      <c r="C102" s="41" t="n">
        <v>0.00235124</v>
      </c>
      <c r="D102" s="42" t="n">
        <v>0.00849891</v>
      </c>
      <c r="E102" s="43" t="n">
        <v>0.91115886</v>
      </c>
      <c r="F102" s="42" t="n">
        <v>0.888311891570149</v>
      </c>
      <c r="G102" s="40" t="n">
        <v>0.3623051</v>
      </c>
      <c r="H102" s="41" t="n">
        <v>0.0046310688</v>
      </c>
      <c r="I102" s="42" t="n">
        <v>0.0114171936</v>
      </c>
      <c r="J102" s="43" t="n">
        <v>0.8595627</v>
      </c>
      <c r="K102" s="42" t="n">
        <v>0.838009486029851</v>
      </c>
    </row>
    <row r="103" customFormat="false" ht="12.8" hidden="false" customHeight="false" outlineLevel="0" collapsed="false">
      <c r="A103" s="39" t="n">
        <v>99</v>
      </c>
      <c r="B103" s="40" t="n">
        <v>0.4105795</v>
      </c>
      <c r="C103" s="41" t="n">
        <v>0.00214867</v>
      </c>
      <c r="D103" s="42" t="n">
        <v>0.00788731</v>
      </c>
      <c r="E103" s="43" t="n">
        <v>0.91830248</v>
      </c>
      <c r="F103" s="42" t="n">
        <v>0.897195228967164</v>
      </c>
      <c r="G103" s="40" t="n">
        <v>0.3855587</v>
      </c>
      <c r="H103" s="41" t="n">
        <v>0.0042582432</v>
      </c>
      <c r="I103" s="42" t="n">
        <v>0.0109772352</v>
      </c>
      <c r="J103" s="43" t="n">
        <v>0.86993535</v>
      </c>
      <c r="K103" s="42" t="n">
        <v>0.849939821059702</v>
      </c>
    </row>
    <row r="104" customFormat="false" ht="12.8" hidden="false" customHeight="false" outlineLevel="0" collapsed="false">
      <c r="A104" s="39" t="n">
        <v>100</v>
      </c>
      <c r="B104" s="40" t="n">
        <v>0.4325524</v>
      </c>
      <c r="C104" s="41" t="n">
        <v>0.00194709</v>
      </c>
      <c r="D104" s="42" t="n">
        <v>0.00726102</v>
      </c>
      <c r="E104" s="43" t="n">
        <v>0.92549206</v>
      </c>
      <c r="F104" s="42" t="n">
        <v>0.906153419940298</v>
      </c>
      <c r="G104" s="40" t="n">
        <v>0.4088902</v>
      </c>
      <c r="H104" s="41" t="n">
        <v>0.0038828928</v>
      </c>
      <c r="I104" s="42" t="n">
        <v>0.0105304896</v>
      </c>
      <c r="J104" s="43" t="n">
        <v>0.88056145</v>
      </c>
      <c r="K104" s="42" t="n">
        <v>0.862161658507463</v>
      </c>
    </row>
    <row r="105" customFormat="false" ht="12.8" hidden="false" customHeight="false" outlineLevel="0" collapsed="false">
      <c r="A105" s="39" t="n">
        <v>101</v>
      </c>
      <c r="B105" s="40" t="n">
        <v>0.4545267</v>
      </c>
      <c r="C105" s="41" t="n">
        <v>0.00174657</v>
      </c>
      <c r="D105" s="42" t="n">
        <v>0.0066198</v>
      </c>
      <c r="E105" s="43" t="n">
        <v>0.932728</v>
      </c>
      <c r="F105" s="42" t="n">
        <v>0.915187145074627</v>
      </c>
      <c r="G105" s="40" t="n">
        <v>0.4322712</v>
      </c>
      <c r="H105" s="41" t="n">
        <v>0.0035050176</v>
      </c>
      <c r="I105" s="42" t="n">
        <v>0.0100768416</v>
      </c>
      <c r="J105" s="43" t="n">
        <v>0.89143751</v>
      </c>
      <c r="K105" s="42" t="n">
        <v>0.874673162797015</v>
      </c>
    </row>
    <row r="106" customFormat="false" ht="12.8" hidden="false" customHeight="false" outlineLevel="0" collapsed="false">
      <c r="A106" s="39" t="n">
        <v>102</v>
      </c>
      <c r="B106" s="40" t="n">
        <v>0.4764936</v>
      </c>
      <c r="C106" s="41" t="n">
        <v>0.00154717</v>
      </c>
      <c r="D106" s="42" t="n">
        <v>0.00596344</v>
      </c>
      <c r="E106" s="43" t="n">
        <v>0.94001067</v>
      </c>
      <c r="F106" s="42" t="n">
        <v>0.9242970588</v>
      </c>
      <c r="G106" s="40" t="n">
        <v>0.4556875</v>
      </c>
      <c r="H106" s="41" t="n">
        <v>0.0031245984</v>
      </c>
      <c r="I106" s="42" t="n">
        <v>0.0096161952</v>
      </c>
      <c r="J106" s="43" t="n">
        <v>0.9025601</v>
      </c>
      <c r="K106" s="42" t="n">
        <v>0.887472528179104</v>
      </c>
    </row>
    <row r="107" customFormat="false" ht="12.8" hidden="false" customHeight="false" outlineLevel="0" collapsed="false">
      <c r="A107" s="39" t="n">
        <v>103</v>
      </c>
      <c r="B107" s="40" t="n">
        <v>0.4984594</v>
      </c>
      <c r="C107" s="41" t="n">
        <v>0.00134896</v>
      </c>
      <c r="D107" s="42" t="n">
        <v>0.00529168</v>
      </c>
      <c r="E107" s="43" t="n">
        <v>0.94734044</v>
      </c>
      <c r="F107" s="42" t="n">
        <v>0.933483818638806</v>
      </c>
      <c r="G107" s="40" t="n">
        <v>0.4791264</v>
      </c>
      <c r="H107" s="41" t="n">
        <v>0.0027416352</v>
      </c>
      <c r="I107" s="42" t="n">
        <v>0.0091484352</v>
      </c>
      <c r="J107" s="43" t="n">
        <v>0.91392574</v>
      </c>
      <c r="K107" s="42" t="n">
        <v>0.900557870967164</v>
      </c>
    </row>
    <row r="108" customFormat="false" ht="12.8" hidden="false" customHeight="false" outlineLevel="0" collapsed="false">
      <c r="A108" s="39" t="n">
        <v>104</v>
      </c>
      <c r="B108" s="40" t="n">
        <v>0.5204247</v>
      </c>
      <c r="C108" s="41" t="n">
        <v>0.001152</v>
      </c>
      <c r="D108" s="42" t="n">
        <v>0.00460431</v>
      </c>
      <c r="E108" s="43" t="n">
        <v>0.95471771</v>
      </c>
      <c r="F108" s="42" t="n">
        <v>0.942748114829851</v>
      </c>
      <c r="G108" s="40" t="n">
        <v>0.5025801</v>
      </c>
      <c r="H108" s="41" t="n">
        <v>0.0023561088</v>
      </c>
      <c r="I108" s="42" t="n">
        <v>0.0086734368</v>
      </c>
      <c r="J108" s="43" t="n">
        <v>0.92553097</v>
      </c>
      <c r="K108" s="42" t="n">
        <v>0.913927298137313</v>
      </c>
    </row>
    <row r="109" customFormat="false" ht="12.8" hidden="false" customHeight="false" outlineLevel="0" collapsed="false">
      <c r="A109" s="39" t="n">
        <v>105</v>
      </c>
      <c r="B109" s="40" t="n">
        <v>0.54239</v>
      </c>
      <c r="C109" s="41" t="n">
        <v>0.00095635</v>
      </c>
      <c r="D109" s="42" t="n">
        <v>0.00390108</v>
      </c>
      <c r="E109" s="43" t="n">
        <v>0.96214286</v>
      </c>
      <c r="F109" s="42" t="n">
        <v>0.952090621164179</v>
      </c>
      <c r="G109" s="40" t="n">
        <v>0.5260412</v>
      </c>
      <c r="H109" s="41" t="n">
        <v>0.0019680096</v>
      </c>
      <c r="I109" s="42" t="n">
        <v>0.0081911136</v>
      </c>
      <c r="J109" s="43" t="n">
        <v>0.93737234</v>
      </c>
      <c r="K109" s="42" t="n">
        <v>0.927578897641791</v>
      </c>
    </row>
    <row r="110" customFormat="false" ht="12.8" hidden="false" customHeight="false" outlineLevel="0" collapsed="false">
      <c r="A110" s="39" t="n">
        <v>106</v>
      </c>
      <c r="B110" s="40" t="n">
        <v>0.5643566</v>
      </c>
      <c r="C110" s="41" t="n">
        <v>0.00076207</v>
      </c>
      <c r="D110" s="42" t="n">
        <v>0.00318177</v>
      </c>
      <c r="E110" s="43" t="n">
        <v>0.96961625</v>
      </c>
      <c r="F110" s="42" t="n">
        <v>0.961511994776119</v>
      </c>
      <c r="G110" s="40" t="n">
        <v>0.5495039</v>
      </c>
      <c r="H110" s="41" t="n">
        <v>0.0015773376</v>
      </c>
      <c r="I110" s="42" t="n">
        <v>0.0077013408</v>
      </c>
      <c r="J110" s="43" t="n">
        <v>0.94944638</v>
      </c>
      <c r="K110" s="42" t="n">
        <v>0.941510708764179</v>
      </c>
    </row>
    <row r="111" customFormat="false" ht="12.8" hidden="false" customHeight="false" outlineLevel="0" collapsed="false">
      <c r="A111" s="39" t="n">
        <v>107</v>
      </c>
      <c r="B111" s="40" t="n">
        <v>0.5863258</v>
      </c>
      <c r="C111" s="41" t="n">
        <v>0.00056924</v>
      </c>
      <c r="D111" s="42" t="n">
        <v>0.00244614</v>
      </c>
      <c r="E111" s="43" t="n">
        <v>0.97713829</v>
      </c>
      <c r="F111" s="42" t="n">
        <v>0.971012945495522</v>
      </c>
      <c r="G111" s="40" t="n">
        <v>0.5729665</v>
      </c>
      <c r="H111" s="41" t="n">
        <v>0.001184064</v>
      </c>
      <c r="I111" s="42" t="n">
        <v>0.0072040224</v>
      </c>
      <c r="J111" s="43" t="n">
        <v>0.96174962</v>
      </c>
      <c r="K111" s="42" t="n">
        <v>0.955720741785075</v>
      </c>
    </row>
    <row r="112" customFormat="false" ht="12.8" hidden="false" customHeight="false" outlineLevel="0" collapsed="false">
      <c r="A112" s="39" t="n">
        <v>108</v>
      </c>
      <c r="B112" s="40" t="n">
        <v>0.6082989</v>
      </c>
      <c r="C112" s="41" t="n">
        <v>0.0003779</v>
      </c>
      <c r="D112" s="42" t="n">
        <v>0.00169396</v>
      </c>
      <c r="E112" s="43" t="n">
        <v>0.98470933</v>
      </c>
      <c r="F112" s="42" t="n">
        <v>0.980594126829851</v>
      </c>
      <c r="G112" s="40" t="n">
        <v>0.5964286</v>
      </c>
      <c r="H112" s="41" t="n">
        <v>0.0007881888</v>
      </c>
      <c r="I112" s="42" t="n">
        <v>0.0066990336</v>
      </c>
      <c r="J112" s="43" t="n">
        <v>0.97427862</v>
      </c>
      <c r="K112" s="42" t="n">
        <v>0.970207007856716</v>
      </c>
    </row>
    <row r="113" customFormat="false" ht="12.8" hidden="false" customHeight="false" outlineLevel="0" collapsed="false">
      <c r="A113" s="39" t="n">
        <v>109</v>
      </c>
      <c r="B113" s="40" t="n">
        <v>0.6302772</v>
      </c>
      <c r="C113" s="41" t="n">
        <v>0.00018814</v>
      </c>
      <c r="D113" s="42" t="n">
        <v>0.000925</v>
      </c>
      <c r="E113" s="43" t="n">
        <v>0.99232978</v>
      </c>
      <c r="F113" s="42" t="n">
        <v>0.990256255086567</v>
      </c>
      <c r="G113" s="40" t="n">
        <v>0.6198894</v>
      </c>
      <c r="H113" s="41" t="n">
        <v>0.0003897024</v>
      </c>
      <c r="I113" s="42" t="n">
        <v>0.0061862688</v>
      </c>
      <c r="J113" s="43" t="n">
        <v>0.9870299</v>
      </c>
      <c r="K113" s="42" t="n">
        <v>0.984967449462686</v>
      </c>
    </row>
    <row r="114" customFormat="false" ht="12.8" hidden="false" customHeight="false" outlineLevel="0" collapsed="false">
      <c r="A114" s="39" t="n">
        <v>110</v>
      </c>
      <c r="B114" s="40" t="n">
        <v>0.6522621</v>
      </c>
      <c r="C114" s="41" t="n">
        <v>0.00018814</v>
      </c>
      <c r="D114" s="42" t="n">
        <v>0.000925</v>
      </c>
      <c r="E114" s="43" t="n">
        <v>1</v>
      </c>
      <c r="F114" s="42" t="n">
        <v>1</v>
      </c>
      <c r="G114" s="40" t="n">
        <v>0.6433484</v>
      </c>
      <c r="H114" s="41" t="n">
        <v>0.0003897024</v>
      </c>
      <c r="I114" s="42" t="n">
        <v>0.0061862688</v>
      </c>
      <c r="J114" s="43" t="n">
        <v>1</v>
      </c>
      <c r="K114" s="42" t="n">
        <v>1</v>
      </c>
    </row>
    <row r="115" customFormat="false" ht="12.8" hidden="false" customHeight="false" outlineLevel="0" collapsed="false">
      <c r="A115" s="39" t="n">
        <v>111</v>
      </c>
      <c r="B115" s="40" t="n">
        <v>0.6742548</v>
      </c>
      <c r="C115" s="41" t="n">
        <v>0.00018814</v>
      </c>
      <c r="D115" s="42" t="n">
        <v>0.000925</v>
      </c>
      <c r="E115" s="43" t="n">
        <v>1</v>
      </c>
      <c r="F115" s="42" t="n">
        <v>1</v>
      </c>
      <c r="G115" s="40" t="n">
        <v>0.6668048</v>
      </c>
      <c r="H115" s="41" t="n">
        <v>0.0003897024</v>
      </c>
      <c r="I115" s="42" t="n">
        <v>0.0061862688</v>
      </c>
      <c r="J115" s="43" t="n">
        <v>1</v>
      </c>
      <c r="K115" s="42" t="n">
        <v>1</v>
      </c>
    </row>
    <row r="116" customFormat="false" ht="12.8" hidden="false" customHeight="false" outlineLevel="0" collapsed="false">
      <c r="A116" s="39" t="n">
        <v>112</v>
      </c>
      <c r="B116" s="40" t="n">
        <v>0.6962566</v>
      </c>
      <c r="C116" s="41" t="n">
        <v>0.00018814</v>
      </c>
      <c r="D116" s="42" t="n">
        <v>0.000925</v>
      </c>
      <c r="E116" s="43" t="n">
        <v>1</v>
      </c>
      <c r="F116" s="42" t="n">
        <v>1</v>
      </c>
      <c r="G116" s="40" t="n">
        <v>0.6902582</v>
      </c>
      <c r="H116" s="41" t="n">
        <v>0.0003897024</v>
      </c>
      <c r="I116" s="42" t="n">
        <v>0.0061862688</v>
      </c>
      <c r="J116" s="43" t="n">
        <v>1</v>
      </c>
      <c r="K116" s="42" t="n">
        <v>1</v>
      </c>
    </row>
    <row r="117" customFormat="false" ht="12.8" hidden="false" customHeight="false" outlineLevel="0" collapsed="false">
      <c r="A117" s="44" t="n">
        <v>113</v>
      </c>
      <c r="B117" s="45" t="n">
        <v>1</v>
      </c>
      <c r="C117" s="46" t="n">
        <v>0</v>
      </c>
      <c r="D117" s="47" t="n">
        <v>0</v>
      </c>
      <c r="E117" s="48" t="n">
        <v>1</v>
      </c>
      <c r="F117" s="47" t="n">
        <v>1</v>
      </c>
      <c r="G117" s="45" t="n">
        <v>1</v>
      </c>
      <c r="H117" s="46" t="n">
        <v>0</v>
      </c>
      <c r="I117" s="47" t="n">
        <v>0</v>
      </c>
      <c r="J117" s="48" t="n">
        <v>1</v>
      </c>
      <c r="K117" s="47" t="n">
        <v>1</v>
      </c>
    </row>
  </sheetData>
  <mergeCells count="3">
    <mergeCell ref="A1:K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F19" activeCellId="0" sqref="F19"/>
    </sheetView>
  </sheetViews>
  <sheetFormatPr defaultRowHeight="14.1"/>
  <cols>
    <col collapsed="false" hidden="false" max="1" min="1" style="24" width="6.88265306122449"/>
    <col collapsed="false" hidden="false" max="6" min="2" style="24" width="11.3418367346939"/>
    <col collapsed="false" hidden="false" max="7" min="7" style="24" width="5.66836734693878"/>
    <col collapsed="false" hidden="false" max="12" min="8" style="24" width="11.3418367346939"/>
    <col collapsed="false" hidden="false" max="13" min="13" style="24" width="5.66836734693878"/>
    <col collapsed="false" hidden="false" max="23" min="14" style="25" width="10.6632653061225"/>
    <col collapsed="false" hidden="false" max="24" min="24" style="24" width="5.66836734693878"/>
    <col collapsed="false" hidden="false" max="210" min="25" style="25" width="10.6632653061225"/>
    <col collapsed="false" hidden="false" max="257" min="211" style="26" width="10.6632653061225"/>
    <col collapsed="false" hidden="false" max="1025" min="258" style="0" width="10.6632653061225"/>
  </cols>
  <sheetData>
    <row r="1" customFormat="false" ht="34" hidden="false" customHeight="true" outlineLevel="0" collapsed="false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49" t="s">
        <v>14</v>
      </c>
      <c r="N1" s="50" t="n">
        <v>1935</v>
      </c>
      <c r="O1" s="0"/>
      <c r="P1" s="0"/>
      <c r="Q1" s="0"/>
      <c r="R1" s="0"/>
      <c r="S1" s="0"/>
      <c r="T1" s="0"/>
      <c r="U1" s="0"/>
      <c r="V1" s="0"/>
      <c r="W1" s="0"/>
      <c r="X1" s="49" t="s">
        <v>29</v>
      </c>
      <c r="Y1" s="51" t="n">
        <v>0.04</v>
      </c>
      <c r="Z1" s="52" t="n">
        <f aca="false">1/(1+Y1)</f>
        <v>0.961538461538461</v>
      </c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5" hidden="false" customHeight="false" outlineLevel="0" collapsed="false">
      <c r="B2" s="27" t="s">
        <v>16</v>
      </c>
      <c r="C2" s="27"/>
      <c r="D2" s="27"/>
      <c r="E2" s="27"/>
      <c r="F2" s="27"/>
      <c r="H2" s="28" t="s">
        <v>17</v>
      </c>
      <c r="I2" s="28"/>
      <c r="J2" s="28"/>
      <c r="K2" s="28"/>
      <c r="L2" s="28"/>
      <c r="M2" s="26"/>
      <c r="N2" s="53" t="s">
        <v>30</v>
      </c>
      <c r="O2" s="53"/>
      <c r="P2" s="53"/>
      <c r="Q2" s="53"/>
      <c r="R2" s="0"/>
      <c r="S2" s="0"/>
      <c r="T2" s="54" t="s">
        <v>31</v>
      </c>
      <c r="U2" s="54"/>
      <c r="V2" s="54"/>
      <c r="W2" s="54"/>
      <c r="X2" s="26"/>
      <c r="Y2" s="54" t="s">
        <v>32</v>
      </c>
      <c r="Z2" s="54"/>
      <c r="AA2" s="54"/>
      <c r="AB2" s="54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s="33" customFormat="true" ht="25.35" hidden="false" customHeight="false" outlineLevel="0" collapsed="false">
      <c r="A3" s="29" t="s">
        <v>1</v>
      </c>
      <c r="B3" s="30" t="s">
        <v>19</v>
      </c>
      <c r="C3" s="31" t="s">
        <v>20</v>
      </c>
      <c r="D3" s="31" t="s">
        <v>21</v>
      </c>
      <c r="E3" s="30" t="s">
        <v>22</v>
      </c>
      <c r="F3" s="30" t="s">
        <v>23</v>
      </c>
      <c r="G3" s="55" t="s">
        <v>5</v>
      </c>
      <c r="H3" s="32" t="s">
        <v>24</v>
      </c>
      <c r="I3" s="31" t="s">
        <v>25</v>
      </c>
      <c r="J3" s="31" t="s">
        <v>26</v>
      </c>
      <c r="K3" s="32" t="s">
        <v>27</v>
      </c>
      <c r="L3" s="32" t="s">
        <v>28</v>
      </c>
      <c r="M3" s="55" t="s">
        <v>5</v>
      </c>
      <c r="N3" s="56" t="s">
        <v>33</v>
      </c>
      <c r="O3" s="56" t="s">
        <v>34</v>
      </c>
      <c r="P3" s="56" t="s">
        <v>35</v>
      </c>
      <c r="Q3" s="56" t="s">
        <v>36</v>
      </c>
      <c r="R3" s="57" t="s">
        <v>37</v>
      </c>
      <c r="S3" s="58" t="s">
        <v>38</v>
      </c>
      <c r="T3" s="56" t="s">
        <v>16</v>
      </c>
      <c r="U3" s="56" t="s">
        <v>39</v>
      </c>
      <c r="V3" s="56" t="s">
        <v>17</v>
      </c>
      <c r="W3" s="56" t="s">
        <v>40</v>
      </c>
      <c r="X3" s="55" t="s">
        <v>5</v>
      </c>
      <c r="Y3" s="56" t="s">
        <v>16</v>
      </c>
      <c r="Z3" s="56" t="s">
        <v>39</v>
      </c>
      <c r="AA3" s="56" t="s">
        <v>17</v>
      </c>
      <c r="AB3" s="56" t="s">
        <v>40</v>
      </c>
    </row>
    <row r="4" customFormat="false" ht="14.1" hidden="false" customHeight="false" outlineLevel="0" collapsed="false">
      <c r="A4" s="34" t="n">
        <v>0</v>
      </c>
      <c r="B4" s="35" t="n">
        <v>0.0084686</v>
      </c>
      <c r="C4" s="36" t="n">
        <v>0.045780839322034</v>
      </c>
      <c r="D4" s="37" t="n">
        <v>0.062792362</v>
      </c>
      <c r="E4" s="38" t="n">
        <v>0.8</v>
      </c>
      <c r="F4" s="37" t="n">
        <v>0.8</v>
      </c>
      <c r="G4" s="34" t="n">
        <v>0</v>
      </c>
      <c r="H4" s="35" t="n">
        <v>0.0067104</v>
      </c>
      <c r="I4" s="36" t="n">
        <v>0.049763218294738</v>
      </c>
      <c r="J4" s="37" t="n">
        <v>0.049763218294738</v>
      </c>
      <c r="K4" s="38" t="n">
        <v>0.8</v>
      </c>
      <c r="L4" s="37" t="n">
        <v>0.8</v>
      </c>
      <c r="M4" s="34" t="n">
        <v>0</v>
      </c>
      <c r="N4" s="59" t="n">
        <f aca="false">B4*F4</f>
        <v>0.00677488</v>
      </c>
      <c r="O4" s="60" t="n">
        <f aca="false">B4*E4</f>
        <v>0.00677488</v>
      </c>
      <c r="P4" s="60" t="n">
        <f aca="false">H4*L4</f>
        <v>0.00536832</v>
      </c>
      <c r="Q4" s="61" t="n">
        <f aca="false">H4*K4</f>
        <v>0.00536832</v>
      </c>
      <c r="R4" s="62" t="n">
        <f aca="false">$N$1+M4</f>
        <v>1935</v>
      </c>
      <c r="S4" s="63" t="n">
        <f aca="false">IF(R4&lt;1971,15/(1991-R4),IF(R4&lt;1981,1+(R4-1981)^2/(20*(R4-1991)),IF(R4&lt;=2000,1,IF(R4&lt;2010,1-(R4-2000)^2/(20*(R4-1991)),14/(R4-1991)))))</f>
        <v>0.267857142857143</v>
      </c>
      <c r="T4" s="64" t="n">
        <f aca="false">N4*EXP(-($C4+$S4*($D4-$C4))*($R4-1991))</f>
        <v>0.113536173640742</v>
      </c>
      <c r="U4" s="65" t="n">
        <f aca="false">O4*EXP(-($C4+$S4*($D4-$C4))*($R4-1991))</f>
        <v>0.113536173640742</v>
      </c>
      <c r="V4" s="66" t="n">
        <f aca="false">P4*EXP(-($I4+$S4*($J4-$I4))*($R4-1991))</f>
        <v>0.0871172780906698</v>
      </c>
      <c r="W4" s="65" t="n">
        <f aca="false">Q4*EXP(-($I4+$S4*($J4-$I4))*($R4-1991))</f>
        <v>0.0871172780906698</v>
      </c>
      <c r="X4" s="34" t="n">
        <v>0</v>
      </c>
      <c r="Y4" s="67" t="n">
        <f aca="false">1+(1-T4)*$Z$1*Y5</f>
        <v>21.2557847718095</v>
      </c>
      <c r="Z4" s="68" t="n">
        <f aca="false">1+(1-U4)*$Z$1*Z5</f>
        <v>21.2356738617301</v>
      </c>
      <c r="AA4" s="67" t="n">
        <f aca="false">1+(1-V4)*$Z$1*AA5</f>
        <v>22.3863899427007</v>
      </c>
      <c r="AB4" s="68" t="n">
        <f aca="false">1+(1-W4)*$Z$1*AB5</f>
        <v>22.3707830387846</v>
      </c>
    </row>
    <row r="5" customFormat="false" ht="14.1" hidden="false" customHeight="false" outlineLevel="0" collapsed="false">
      <c r="A5" s="39" t="n">
        <v>1</v>
      </c>
      <c r="B5" s="40" t="n">
        <v>0.0005477</v>
      </c>
      <c r="C5" s="41" t="n">
        <v>0.0455624991333896</v>
      </c>
      <c r="D5" s="42" t="n">
        <v>0.046734646</v>
      </c>
      <c r="E5" s="43" t="n">
        <v>0.8</v>
      </c>
      <c r="F5" s="42" t="n">
        <v>0.8</v>
      </c>
      <c r="G5" s="39" t="n">
        <v>1</v>
      </c>
      <c r="H5" s="40" t="n">
        <v>0.0005155</v>
      </c>
      <c r="I5" s="41" t="n">
        <v>0.0463588998451518</v>
      </c>
      <c r="J5" s="42" t="n">
        <v>0.0463588998451518</v>
      </c>
      <c r="K5" s="43" t="n">
        <v>0.8</v>
      </c>
      <c r="L5" s="42" t="n">
        <v>0.8</v>
      </c>
      <c r="M5" s="39" t="n">
        <v>1</v>
      </c>
      <c r="N5" s="69" t="n">
        <f aca="false">B5*F5</f>
        <v>0.00043816</v>
      </c>
      <c r="O5" s="70" t="n">
        <f aca="false">B5*E5</f>
        <v>0.00043816</v>
      </c>
      <c r="P5" s="70" t="n">
        <f aca="false">H5*L5</f>
        <v>0.0004124</v>
      </c>
      <c r="Q5" s="71" t="n">
        <f aca="false">H5*K5</f>
        <v>0.0004124</v>
      </c>
      <c r="R5" s="72" t="n">
        <f aca="false">$N$1+M5</f>
        <v>1936</v>
      </c>
      <c r="S5" s="73" t="n">
        <f aca="false">IF(R5&lt;1971,15/(1991-R5),IF(R5&lt;1981,1+(R5-1981)^2/(20*(R5-1991)),IF(R5&lt;=2000,1,IF(R5&lt;2010,1-(R5-2000)^2/(20*(R5-1991)),14/(R5-1991)))))</f>
        <v>0.272727272727273</v>
      </c>
      <c r="T5" s="74" t="n">
        <f aca="false">N5*EXP(-($C5+$S5*($D5-$C5))*($R5-1991))</f>
        <v>0.00546491472043563</v>
      </c>
      <c r="U5" s="75" t="n">
        <f aca="false">O5*EXP(-($C5+$S5*($D5-$C5))*($R5-1991))</f>
        <v>0.00546491472043563</v>
      </c>
      <c r="V5" s="76" t="n">
        <f aca="false">P5*EXP(-($I5+$S5*($J5-$I5))*($R5-1991))</f>
        <v>0.00528027386447066</v>
      </c>
      <c r="W5" s="75" t="n">
        <f aca="false">Q5*EXP(-($I5+$S5*($J5-$I5))*($R5-1991))</f>
        <v>0.00528027386447066</v>
      </c>
      <c r="X5" s="39" t="n">
        <v>1</v>
      </c>
      <c r="Y5" s="77" t="n">
        <f aca="false">1+(1-T5)*$Z$1*Y6</f>
        <v>23.7641012935642</v>
      </c>
      <c r="Z5" s="78" t="n">
        <f aca="false">1+(1-U5)*$Z$1*Z6</f>
        <v>23.7405071593642</v>
      </c>
      <c r="AA5" s="77" t="n">
        <f aca="false">1+(1-V5)*$Z$1*AA6</f>
        <v>24.3644062995179</v>
      </c>
      <c r="AB5" s="78" t="n">
        <f aca="false">1+(1-W5)*$Z$1*AB6</f>
        <v>24.3466261622853</v>
      </c>
    </row>
    <row r="6" customFormat="false" ht="14.1" hidden="false" customHeight="false" outlineLevel="0" collapsed="false">
      <c r="A6" s="39" t="n">
        <v>2</v>
      </c>
      <c r="B6" s="40" t="n">
        <v>0.0004539</v>
      </c>
      <c r="C6" s="41" t="n">
        <v>0.0445589383626771</v>
      </c>
      <c r="D6" s="42" t="n">
        <v>0.046695544</v>
      </c>
      <c r="E6" s="43" t="n">
        <v>0.8</v>
      </c>
      <c r="F6" s="42" t="n">
        <v>0.8</v>
      </c>
      <c r="G6" s="39" t="n">
        <v>2</v>
      </c>
      <c r="H6" s="40" t="n">
        <v>0.0004117</v>
      </c>
      <c r="I6" s="41" t="n">
        <v>0.045568312499516</v>
      </c>
      <c r="J6" s="42" t="n">
        <v>0.045568312499516</v>
      </c>
      <c r="K6" s="43" t="n">
        <v>0.8</v>
      </c>
      <c r="L6" s="42" t="n">
        <v>0.8</v>
      </c>
      <c r="M6" s="39" t="n">
        <v>2</v>
      </c>
      <c r="N6" s="69" t="n">
        <f aca="false">B6*F6</f>
        <v>0.00036312</v>
      </c>
      <c r="O6" s="70" t="n">
        <f aca="false">B6*E6</f>
        <v>0.00036312</v>
      </c>
      <c r="P6" s="70" t="n">
        <f aca="false">H6*L6</f>
        <v>0.00032936</v>
      </c>
      <c r="Q6" s="71" t="n">
        <f aca="false">H6*K6</f>
        <v>0.00032936</v>
      </c>
      <c r="R6" s="72" t="n">
        <f aca="false">$N$1+M6</f>
        <v>1937</v>
      </c>
      <c r="S6" s="73" t="n">
        <f aca="false">IF(R6&lt;1971,15/(1991-R6),IF(R6&lt;1981,1+(R6-1981)^2/(20*(R6-1991)),IF(R6&lt;=2000,1,IF(R6&lt;2010,1-(R6-2000)^2/(20*(R6-1991)),14/(R6-1991)))))</f>
        <v>0.277777777777778</v>
      </c>
      <c r="T6" s="74" t="n">
        <f aca="false">N6*EXP(-($C6+$S6*($D6-$C6))*($R6-1991))</f>
        <v>0.0041587303996908</v>
      </c>
      <c r="U6" s="75" t="n">
        <f aca="false">O6*EXP(-($C6+$S6*($D6-$C6))*($R6-1991))</f>
        <v>0.0041587303996908</v>
      </c>
      <c r="V6" s="76" t="n">
        <f aca="false">P6*EXP(-($I6+$S6*($J6-$I6))*($R6-1991))</f>
        <v>0.0038577533233921</v>
      </c>
      <c r="W6" s="75" t="n">
        <f aca="false">Q6*EXP(-($I6+$S6*($J6-$I6))*($R6-1991))</f>
        <v>0.0038577533233921</v>
      </c>
      <c r="X6" s="39" t="n">
        <v>2</v>
      </c>
      <c r="Y6" s="77" t="n">
        <f aca="false">1+(1-T6)*$Z$1*Y7</f>
        <v>23.8047563084733</v>
      </c>
      <c r="Z6" s="78" t="n">
        <f aca="false">1+(1-U6)*$Z$1*Z7</f>
        <v>23.7800835745183</v>
      </c>
      <c r="AA6" s="77" t="n">
        <f aca="false">1+(1-V6)*$Z$1*AA7</f>
        <v>24.4279689173349</v>
      </c>
      <c r="AB6" s="78" t="n">
        <f aca="false">1+(1-W6)*$Z$1*AB7</f>
        <v>24.4093794169601</v>
      </c>
    </row>
    <row r="7" customFormat="false" ht="14.1" hidden="false" customHeight="false" outlineLevel="0" collapsed="false">
      <c r="A7" s="39" t="n">
        <v>3</v>
      </c>
      <c r="B7" s="40" t="n">
        <v>0.0003739</v>
      </c>
      <c r="C7" s="41" t="n">
        <v>0.0429663572317243</v>
      </c>
      <c r="D7" s="42" t="n">
        <v>0.046656442</v>
      </c>
      <c r="E7" s="43" t="n">
        <v>0.8</v>
      </c>
      <c r="F7" s="42" t="n">
        <v>0.8</v>
      </c>
      <c r="G7" s="39" t="n">
        <v>3</v>
      </c>
      <c r="H7" s="40" t="n">
        <v>0.0003175</v>
      </c>
      <c r="I7" s="41" t="n">
        <v>0.044453791013854</v>
      </c>
      <c r="J7" s="42" t="n">
        <v>0.044453791013854</v>
      </c>
      <c r="K7" s="43" t="n">
        <v>0.8</v>
      </c>
      <c r="L7" s="42" t="n">
        <v>0.8</v>
      </c>
      <c r="M7" s="39" t="n">
        <v>3</v>
      </c>
      <c r="N7" s="69" t="n">
        <f aca="false">B7*F7</f>
        <v>0.00029912</v>
      </c>
      <c r="O7" s="70" t="n">
        <f aca="false">B7*E7</f>
        <v>0.00029912</v>
      </c>
      <c r="P7" s="70" t="n">
        <f aca="false">H7*L7</f>
        <v>0.000254</v>
      </c>
      <c r="Q7" s="71" t="n">
        <f aca="false">H7*K7</f>
        <v>0.000254</v>
      </c>
      <c r="R7" s="72" t="n">
        <f aca="false">$N$1+M7</f>
        <v>1938</v>
      </c>
      <c r="S7" s="73" t="n">
        <f aca="false">IF(R7&lt;1971,15/(1991-R7),IF(R7&lt;1981,1+(R7-1981)^2/(20*(R7-1991)),IF(R7&lt;=2000,1,IF(R7&lt;2010,1-(R7-2000)^2/(20*(R7-1991)),14/(R7-1991)))))</f>
        <v>0.283018867924528</v>
      </c>
      <c r="T7" s="74" t="n">
        <f aca="false">N7*EXP(-($C7+$S7*($D7-$C7))*($R7-1991))</f>
        <v>0.0030822435480121</v>
      </c>
      <c r="U7" s="75" t="n">
        <f aca="false">O7*EXP(-($C7+$S7*($D7-$C7))*($R7-1991))</f>
        <v>0.0030822435480121</v>
      </c>
      <c r="V7" s="76" t="n">
        <f aca="false">P7*EXP(-($I7+$S7*($J7-$I7))*($R7-1991))</f>
        <v>0.00267949920102117</v>
      </c>
      <c r="W7" s="75" t="n">
        <f aca="false">Q7*EXP(-($I7+$S7*($J7-$I7))*($R7-1991))</f>
        <v>0.00267949920102117</v>
      </c>
      <c r="X7" s="39" t="n">
        <v>3</v>
      </c>
      <c r="Y7" s="77" t="n">
        <f aca="false">1+(1-T7)*$Z$1*Y8</f>
        <v>23.815990845942</v>
      </c>
      <c r="Z7" s="78" t="n">
        <f aca="false">1+(1-U7)*$Z$1*Z8</f>
        <v>23.7902240454524</v>
      </c>
      <c r="AA7" s="77" t="n">
        <f aca="false">1+(1-V7)*$Z$1*AA8</f>
        <v>24.4594461838323</v>
      </c>
      <c r="AB7" s="78" t="n">
        <f aca="false">1+(1-W7)*$Z$1*AB8</f>
        <v>24.4400382323532</v>
      </c>
    </row>
    <row r="8" customFormat="false" ht="14.1" hidden="false" customHeight="false" outlineLevel="0" collapsed="false">
      <c r="A8" s="39" t="n">
        <v>4</v>
      </c>
      <c r="B8" s="40" t="n">
        <v>0.0003086</v>
      </c>
      <c r="C8" s="41" t="n">
        <v>0.0410116158440628</v>
      </c>
      <c r="D8" s="42" t="n">
        <v>0.046617341</v>
      </c>
      <c r="E8" s="43" t="n">
        <v>0.8</v>
      </c>
      <c r="F8" s="42" t="n">
        <v>0.8</v>
      </c>
      <c r="G8" s="39" t="n">
        <v>4</v>
      </c>
      <c r="H8" s="40" t="n">
        <v>0.0002377</v>
      </c>
      <c r="I8" s="41" t="n">
        <v>0.0431260876112459</v>
      </c>
      <c r="J8" s="42" t="n">
        <v>0.0431260876112459</v>
      </c>
      <c r="K8" s="43" t="n">
        <v>0.8</v>
      </c>
      <c r="L8" s="42" t="n">
        <v>0.8</v>
      </c>
      <c r="M8" s="39" t="n">
        <v>4</v>
      </c>
      <c r="N8" s="69" t="n">
        <f aca="false">B8*F8</f>
        <v>0.00024688</v>
      </c>
      <c r="O8" s="70" t="n">
        <f aca="false">B8*E8</f>
        <v>0.00024688</v>
      </c>
      <c r="P8" s="70" t="n">
        <f aca="false">H8*L8</f>
        <v>0.00019016</v>
      </c>
      <c r="Q8" s="71" t="n">
        <f aca="false">H8*K8</f>
        <v>0.00019016</v>
      </c>
      <c r="R8" s="72" t="n">
        <f aca="false">$N$1+M8</f>
        <v>1939</v>
      </c>
      <c r="S8" s="73" t="n">
        <f aca="false">IF(R8&lt;1971,15/(1991-R8),IF(R8&lt;1981,1+(R8-1981)^2/(20*(R8-1991)),IF(R8&lt;=2000,1,IF(R8&lt;2010,1-(R8-2000)^2/(20*(R8-1991)),14/(R8-1991)))))</f>
        <v>0.288461538461538</v>
      </c>
      <c r="T8" s="74" t="n">
        <f aca="false">N8*EXP(-($C8+$S8*($D8-$C8))*($R8-1991))</f>
        <v>0.00226559407851272</v>
      </c>
      <c r="U8" s="75" t="n">
        <f aca="false">O8*EXP(-($C8+$S8*($D8-$C8))*($R8-1991))</f>
        <v>0.00226559407851272</v>
      </c>
      <c r="V8" s="76" t="n">
        <f aca="false">P8*EXP(-($I8+$S8*($J8-$I8))*($R8-1991))</f>
        <v>0.00179080833166251</v>
      </c>
      <c r="W8" s="75" t="n">
        <f aca="false">Q8*EXP(-($I8+$S8*($J8-$I8))*($R8-1991))</f>
        <v>0.00179080833166251</v>
      </c>
      <c r="X8" s="39" t="n">
        <v>4</v>
      </c>
      <c r="Y8" s="77" t="n">
        <f aca="false">1+(1-T8)*$Z$1*Y9</f>
        <v>23.8019940222847</v>
      </c>
      <c r="Z8" s="78" t="n">
        <f aca="false">1+(1-U8)*$Z$1*Z9</f>
        <v>23.7751136980696</v>
      </c>
      <c r="AA8" s="77" t="n">
        <f aca="false">1+(1-V8)*$Z$1*AA9</f>
        <v>24.4633736212581</v>
      </c>
      <c r="AB8" s="78" t="n">
        <f aca="false">1+(1-W8)*$Z$1*AB9</f>
        <v>24.443135122679</v>
      </c>
    </row>
    <row r="9" customFormat="false" ht="14.1" hidden="false" customHeight="false" outlineLevel="0" collapsed="false">
      <c r="A9" s="39" t="n">
        <v>5</v>
      </c>
      <c r="B9" s="40" t="n">
        <v>0.0002571</v>
      </c>
      <c r="C9" s="41" t="n">
        <v>0.0389562493886482</v>
      </c>
      <c r="D9" s="42" t="n">
        <v>0.046578239</v>
      </c>
      <c r="E9" s="43" t="n">
        <v>0.8</v>
      </c>
      <c r="F9" s="42" t="n">
        <v>0.8</v>
      </c>
      <c r="G9" s="39" t="n">
        <v>5</v>
      </c>
      <c r="H9" s="40" t="n">
        <v>0.0001803</v>
      </c>
      <c r="I9" s="41" t="n">
        <v>0.0417058756205811</v>
      </c>
      <c r="J9" s="42" t="n">
        <v>0.0417058756205811</v>
      </c>
      <c r="K9" s="43" t="n">
        <v>0.8</v>
      </c>
      <c r="L9" s="42" t="n">
        <v>0.8</v>
      </c>
      <c r="M9" s="39" t="n">
        <v>5</v>
      </c>
      <c r="N9" s="69" t="n">
        <f aca="false">B9*F9</f>
        <v>0.00020568</v>
      </c>
      <c r="O9" s="70" t="n">
        <f aca="false">B9*E9</f>
        <v>0.00020568</v>
      </c>
      <c r="P9" s="70" t="n">
        <f aca="false">H9*L9</f>
        <v>0.00014424</v>
      </c>
      <c r="Q9" s="71" t="n">
        <f aca="false">H9*K9</f>
        <v>0.00014424</v>
      </c>
      <c r="R9" s="72" t="n">
        <f aca="false">$N$1+M9</f>
        <v>1940</v>
      </c>
      <c r="S9" s="73" t="n">
        <f aca="false">IF(R9&lt;1971,15/(1991-R9),IF(R9&lt;1981,1+(R9-1981)^2/(20*(R9-1991)),IF(R9&lt;=2000,1,IF(R9&lt;2010,1-(R9-2000)^2/(20*(R9-1991)),14/(R9-1991)))))</f>
        <v>0.294117647058823</v>
      </c>
      <c r="T9" s="74" t="n">
        <f aca="false">N9*EXP(-($C9+$S9*($D9-$C9))*($R9-1991))</f>
        <v>0.00168146400748869</v>
      </c>
      <c r="U9" s="75" t="n">
        <f aca="false">O9*EXP(-($C9+$S9*($D9-$C9))*($R9-1991))</f>
        <v>0.00168146400748869</v>
      </c>
      <c r="V9" s="76" t="n">
        <f aca="false">P9*EXP(-($I9+$S9*($J9-$I9))*($R9-1991))</f>
        <v>0.00121012414868276</v>
      </c>
      <c r="W9" s="75" t="n">
        <f aca="false">Q9*EXP(-($I9+$S9*($J9-$I9))*($R9-1991))</f>
        <v>0.00121012414868276</v>
      </c>
      <c r="X9" s="39" t="n">
        <v>5</v>
      </c>
      <c r="Y9" s="77" t="n">
        <f aca="false">1+(1-T9)*$Z$1*Y10</f>
        <v>23.7679222470776</v>
      </c>
      <c r="Z9" s="78" t="n">
        <f aca="false">1+(1-U9)*$Z$1*Z10</f>
        <v>23.7399032301751</v>
      </c>
      <c r="AA9" s="77" t="n">
        <f aca="false">1+(1-V9)*$Z$1*AA10</f>
        <v>24.4456861044575</v>
      </c>
      <c r="AB9" s="78" t="n">
        <f aca="false">1+(1-W9)*$Z$1*AB10</f>
        <v>24.4246003053104</v>
      </c>
    </row>
    <row r="10" customFormat="false" ht="14.1" hidden="false" customHeight="false" outlineLevel="0" collapsed="false">
      <c r="A10" s="39" t="n">
        <v>6</v>
      </c>
      <c r="B10" s="40" t="n">
        <v>0.0002165</v>
      </c>
      <c r="C10" s="41" t="n">
        <v>0.0371009184621877</v>
      </c>
      <c r="D10" s="42" t="n">
        <v>0.046539137</v>
      </c>
      <c r="E10" s="43" t="n">
        <v>0.8</v>
      </c>
      <c r="F10" s="42" t="n">
        <v>0.8</v>
      </c>
      <c r="G10" s="39" t="n">
        <v>6</v>
      </c>
      <c r="H10" s="40" t="n">
        <v>0.0001413</v>
      </c>
      <c r="I10" s="41" t="n">
        <v>0.0403248573727864</v>
      </c>
      <c r="J10" s="42" t="n">
        <v>0.0403248573727864</v>
      </c>
      <c r="K10" s="43" t="n">
        <v>0.8</v>
      </c>
      <c r="L10" s="42" t="n">
        <v>0.8</v>
      </c>
      <c r="M10" s="39" t="n">
        <v>6</v>
      </c>
      <c r="N10" s="69" t="n">
        <f aca="false">B10*F10</f>
        <v>0.0001732</v>
      </c>
      <c r="O10" s="70" t="n">
        <f aca="false">B10*E10</f>
        <v>0.0001732</v>
      </c>
      <c r="P10" s="70" t="n">
        <f aca="false">H10*L10</f>
        <v>0.00011304</v>
      </c>
      <c r="Q10" s="71" t="n">
        <f aca="false">H10*K10</f>
        <v>0.00011304</v>
      </c>
      <c r="R10" s="72" t="n">
        <f aca="false">$N$1+M10</f>
        <v>1941</v>
      </c>
      <c r="S10" s="73" t="n">
        <f aca="false">IF(R10&lt;1971,15/(1991-R10),IF(R10&lt;1981,1+(R10-1981)^2/(20*(R10-1991)),IF(R10&lt;=2000,1,IF(R10&lt;2010,1-(R10-2000)^2/(20*(R10-1991)),14/(R10-1991)))))</f>
        <v>0.3</v>
      </c>
      <c r="T10" s="74" t="n">
        <f aca="false">N10*EXP(-($C10+$S10*($D10-$C10))*($R10-1991))</f>
        <v>0.00127546512795344</v>
      </c>
      <c r="U10" s="75" t="n">
        <f aca="false">O10*EXP(-($C10+$S10*($D10-$C10))*($R10-1991))</f>
        <v>0.00127546512795344</v>
      </c>
      <c r="V10" s="76" t="n">
        <f aca="false">P10*EXP(-($I10+$S10*($J10-$I10))*($R10-1991))</f>
        <v>0.000848936684538944</v>
      </c>
      <c r="W10" s="75" t="n">
        <f aca="false">Q10*EXP(-($I10+$S10*($J10-$I10))*($R10-1991))</f>
        <v>0.000848936684538944</v>
      </c>
      <c r="X10" s="39" t="n">
        <v>6</v>
      </c>
      <c r="Y10" s="77" t="n">
        <f aca="false">1+(1-T10)*$Z$1*Y11</f>
        <v>23.7185209762933</v>
      </c>
      <c r="Z10" s="78" t="n">
        <f aca="false">1+(1-U10)*$Z$1*Z11</f>
        <v>23.6893321187012</v>
      </c>
      <c r="AA10" s="77" t="n">
        <f aca="false">1+(1-V10)*$Z$1*AA11</f>
        <v>24.4130563777016</v>
      </c>
      <c r="AB10" s="78" t="n">
        <f aca="false">1+(1-W10)*$Z$1*AB11</f>
        <v>24.3911005773444</v>
      </c>
    </row>
    <row r="11" customFormat="false" ht="14.1" hidden="false" customHeight="false" outlineLevel="0" collapsed="false">
      <c r="A11" s="39" t="n">
        <v>7</v>
      </c>
      <c r="B11" s="40" t="n">
        <v>0.0001897</v>
      </c>
      <c r="C11" s="41" t="n">
        <v>0.0357903018243682</v>
      </c>
      <c r="D11" s="42" t="n">
        <v>0.046500036</v>
      </c>
      <c r="E11" s="43" t="n">
        <v>0.8</v>
      </c>
      <c r="F11" s="42" t="n">
        <v>0.8</v>
      </c>
      <c r="G11" s="39" t="n">
        <v>7</v>
      </c>
      <c r="H11" s="40" t="n">
        <v>0.0001183</v>
      </c>
      <c r="I11" s="41" t="n">
        <v>0.0391269753222444</v>
      </c>
      <c r="J11" s="42" t="n">
        <v>0.0391269753222444</v>
      </c>
      <c r="K11" s="43" t="n">
        <v>0.8</v>
      </c>
      <c r="L11" s="42" t="n">
        <v>0.8</v>
      </c>
      <c r="M11" s="39" t="n">
        <v>7</v>
      </c>
      <c r="N11" s="69" t="n">
        <f aca="false">B11*F11</f>
        <v>0.00015176</v>
      </c>
      <c r="O11" s="70" t="n">
        <f aca="false">B11*E11</f>
        <v>0.00015176</v>
      </c>
      <c r="P11" s="70" t="n">
        <f aca="false">H11*L11</f>
        <v>9.464E-005</v>
      </c>
      <c r="Q11" s="71" t="n">
        <f aca="false">H11*K11</f>
        <v>9.464E-005</v>
      </c>
      <c r="R11" s="72" t="n">
        <f aca="false">$N$1+M11</f>
        <v>1942</v>
      </c>
      <c r="S11" s="73" t="n">
        <f aca="false">IF(R11&lt;1971,15/(1991-R11),IF(R11&lt;1981,1+(R11-1981)^2/(20*(R11-1991)),IF(R11&lt;=2000,1,IF(R11&lt;2010,1-(R11-2000)^2/(20*(R11-1991)),14/(R11-1991)))))</f>
        <v>0.306122448979592</v>
      </c>
      <c r="T11" s="74" t="n">
        <f aca="false">N11*EXP(-($C11+$S11*($D11-$C11))*($R11-1991))</f>
        <v>0.00102933797067441</v>
      </c>
      <c r="U11" s="75" t="n">
        <f aca="false">O11*EXP(-($C11+$S11*($D11-$C11))*($R11-1991))</f>
        <v>0.00102933797067441</v>
      </c>
      <c r="V11" s="76" t="n">
        <f aca="false">P11*EXP(-($I11+$S11*($J11-$I11))*($R11-1991))</f>
        <v>0.000643744565795828</v>
      </c>
      <c r="W11" s="75" t="n">
        <f aca="false">Q11*EXP(-($I11+$S11*($J11-$I11))*($R11-1991))</f>
        <v>0.000643744565795828</v>
      </c>
      <c r="X11" s="39" t="n">
        <v>7</v>
      </c>
      <c r="Y11" s="77" t="n">
        <f aca="false">1+(1-T11)*$Z$1*Y12</f>
        <v>23.6574360500436</v>
      </c>
      <c r="Z11" s="78" t="n">
        <f aca="false">1+(1-U11)*$Z$1*Z12</f>
        <v>23.6270408701558</v>
      </c>
      <c r="AA11" s="77" t="n">
        <f aca="false">1+(1-V11)*$Z$1*AA12</f>
        <v>24.3702674468573</v>
      </c>
      <c r="AB11" s="78" t="n">
        <f aca="false">1+(1-W11)*$Z$1*AB12</f>
        <v>24.3474140133678</v>
      </c>
    </row>
    <row r="12" customFormat="false" ht="14.1" hidden="false" customHeight="false" outlineLevel="0" collapsed="false">
      <c r="A12" s="39" t="n">
        <v>8</v>
      </c>
      <c r="B12" s="40" t="n">
        <v>0.0001677</v>
      </c>
      <c r="C12" s="41" t="n">
        <v>0.035418452426267</v>
      </c>
      <c r="D12" s="42" t="n">
        <v>0.046460934</v>
      </c>
      <c r="E12" s="43" t="n">
        <v>0.8</v>
      </c>
      <c r="F12" s="42" t="n">
        <v>0.8</v>
      </c>
      <c r="G12" s="39" t="n">
        <v>8</v>
      </c>
      <c r="H12" s="40" t="n">
        <v>0.0001066</v>
      </c>
      <c r="I12" s="41" t="n">
        <v>0.0382697173174771</v>
      </c>
      <c r="J12" s="42" t="n">
        <v>0.0382697173174771</v>
      </c>
      <c r="K12" s="43" t="n">
        <v>0.8</v>
      </c>
      <c r="L12" s="42" t="n">
        <v>0.8</v>
      </c>
      <c r="M12" s="39" t="n">
        <v>8</v>
      </c>
      <c r="N12" s="69" t="n">
        <f aca="false">B12*F12</f>
        <v>0.00013416</v>
      </c>
      <c r="O12" s="70" t="n">
        <f aca="false">B12*E12</f>
        <v>0.00013416</v>
      </c>
      <c r="P12" s="70" t="n">
        <f aca="false">H12*L12</f>
        <v>8.528E-005</v>
      </c>
      <c r="Q12" s="71" t="n">
        <f aca="false">H12*K12</f>
        <v>8.528E-005</v>
      </c>
      <c r="R12" s="72" t="n">
        <f aca="false">$N$1+M12</f>
        <v>1943</v>
      </c>
      <c r="S12" s="73" t="n">
        <f aca="false">IF(R12&lt;1971,15/(1991-R12),IF(R12&lt;1981,1+(R12-1981)^2/(20*(R12-1991)),IF(R12&lt;=2000,1,IF(R12&lt;2010,1-(R12-2000)^2/(20*(R12-1991)),14/(R12-1991)))))</f>
        <v>0.3125</v>
      </c>
      <c r="T12" s="74" t="n">
        <f aca="false">N12*EXP(-($C12+$S12*($D12-$C12))*($R12-1991))</f>
        <v>0.000866754743750147</v>
      </c>
      <c r="U12" s="75" t="n">
        <f aca="false">O12*EXP(-($C12+$S12*($D12-$C12))*($R12-1991))</f>
        <v>0.000866754743750147</v>
      </c>
      <c r="V12" s="76" t="n">
        <f aca="false">P12*EXP(-($I12+$S12*($J12-$I12))*($R12-1991))</f>
        <v>0.000535331612677248</v>
      </c>
      <c r="W12" s="75" t="n">
        <f aca="false">Q12*EXP(-($I12+$S12*($J12-$I12))*($R12-1991))</f>
        <v>0.000535331612677248</v>
      </c>
      <c r="X12" s="39" t="n">
        <v>8</v>
      </c>
      <c r="Y12" s="77" t="n">
        <f aca="false">1+(1-T12)*$Z$1*Y13</f>
        <v>23.5880135300246</v>
      </c>
      <c r="Z12" s="78" t="n">
        <f aca="false">1+(1-U12)*$Z$1*Z13</f>
        <v>23.5563699710245</v>
      </c>
      <c r="AA12" s="77" t="n">
        <f aca="false">1+(1-V12)*$Z$1*AA13</f>
        <v>24.3207344853927</v>
      </c>
      <c r="AB12" s="78" t="n">
        <f aca="false">1+(1-W12)*$Z$1*AB13</f>
        <v>24.2969516044633</v>
      </c>
    </row>
    <row r="13" customFormat="false" ht="14.1" hidden="false" customHeight="false" outlineLevel="0" collapsed="false">
      <c r="A13" s="39" t="n">
        <v>9</v>
      </c>
      <c r="B13" s="40" t="n">
        <v>0.0001532</v>
      </c>
      <c r="C13" s="41" t="n">
        <v>0.0354636812851688</v>
      </c>
      <c r="D13" s="42" t="n">
        <v>0.046421832</v>
      </c>
      <c r="E13" s="43" t="n">
        <v>0.8</v>
      </c>
      <c r="F13" s="42" t="n">
        <v>0.8</v>
      </c>
      <c r="G13" s="39" t="n">
        <v>9</v>
      </c>
      <c r="H13" s="40" t="n">
        <v>0.0001012</v>
      </c>
      <c r="I13" s="41" t="n">
        <v>0.0375563071959882</v>
      </c>
      <c r="J13" s="42" t="n">
        <v>0.0375563071959882</v>
      </c>
      <c r="K13" s="43" t="n">
        <v>0.8</v>
      </c>
      <c r="L13" s="42" t="n">
        <v>0.8</v>
      </c>
      <c r="M13" s="39" t="n">
        <v>9</v>
      </c>
      <c r="N13" s="69" t="n">
        <f aca="false">B13*F13</f>
        <v>0.00012256</v>
      </c>
      <c r="O13" s="70" t="n">
        <f aca="false">B13*E13</f>
        <v>0.00012256</v>
      </c>
      <c r="P13" s="70" t="n">
        <f aca="false">H13*L13</f>
        <v>8.096E-005</v>
      </c>
      <c r="Q13" s="71" t="n">
        <f aca="false">H13*K13</f>
        <v>8.096E-005</v>
      </c>
      <c r="R13" s="72" t="n">
        <f aca="false">$N$1+M13</f>
        <v>1944</v>
      </c>
      <c r="S13" s="73" t="n">
        <f aca="false">IF(R13&lt;1971,15/(1991-R13),IF(R13&lt;1981,1+(R13-1981)^2/(20*(R13-1991)),IF(R13&lt;=2000,1,IF(R13&lt;2010,1-(R13-2000)^2/(20*(R13-1991)),14/(R13-1991)))))</f>
        <v>0.319148936170213</v>
      </c>
      <c r="T13" s="74" t="n">
        <f aca="false">N13*EXP(-($C13+$S13*($D13-$C13))*($R13-1991))</f>
        <v>0.000764915971882918</v>
      </c>
      <c r="U13" s="75" t="n">
        <f aca="false">O13*EXP(-($C13+$S13*($D13-$C13))*($R13-1991))</f>
        <v>0.000764915971882918</v>
      </c>
      <c r="V13" s="76" t="n">
        <f aca="false">P13*EXP(-($I13+$S13*($J13-$I13))*($R13-1991))</f>
        <v>0.000473002958746604</v>
      </c>
      <c r="W13" s="75" t="n">
        <f aca="false">Q13*EXP(-($I13+$S13*($J13-$I13))*($R13-1991))</f>
        <v>0.000473002958746604</v>
      </c>
      <c r="X13" s="39" t="n">
        <v>9</v>
      </c>
      <c r="Y13" s="77" t="n">
        <f aca="false">1+(1-T13)*$Z$1*Y14</f>
        <v>23.5119131334687</v>
      </c>
      <c r="Z13" s="78" t="n">
        <f aca="false">1+(1-U13)*$Z$1*Z14</f>
        <v>23.4789752830705</v>
      </c>
      <c r="AA13" s="77" t="n">
        <f aca="false">1+(1-V13)*$Z$1*AA14</f>
        <v>24.266554518573</v>
      </c>
      <c r="AB13" s="78" t="n">
        <f aca="false">1+(1-W13)*$Z$1*AB14</f>
        <v>24.2418070743171</v>
      </c>
    </row>
    <row r="14" customFormat="false" ht="14.1" hidden="false" customHeight="false" outlineLevel="0" collapsed="false">
      <c r="A14" s="39" t="n">
        <v>10</v>
      </c>
      <c r="B14" s="40" t="n">
        <v>0.0001495</v>
      </c>
      <c r="C14" s="41" t="n">
        <v>0.0350190955</v>
      </c>
      <c r="D14" s="42" t="n">
        <v>0.04638273</v>
      </c>
      <c r="E14" s="43" t="n">
        <v>0.8</v>
      </c>
      <c r="F14" s="42" t="n">
        <v>0.8</v>
      </c>
      <c r="G14" s="39" t="n">
        <v>10</v>
      </c>
      <c r="H14" s="40" t="n">
        <v>9.92E-005</v>
      </c>
      <c r="I14" s="41" t="n">
        <v>0.03667394928</v>
      </c>
      <c r="J14" s="42" t="n">
        <v>0.0369984</v>
      </c>
      <c r="K14" s="43" t="n">
        <v>0.8</v>
      </c>
      <c r="L14" s="42" t="n">
        <v>0.8</v>
      </c>
      <c r="M14" s="39" t="n">
        <v>10</v>
      </c>
      <c r="N14" s="69" t="n">
        <f aca="false">B14*F14</f>
        <v>0.0001196</v>
      </c>
      <c r="O14" s="70" t="n">
        <f aca="false">B14*E14</f>
        <v>0.0001196</v>
      </c>
      <c r="P14" s="70" t="n">
        <f aca="false">H14*L14</f>
        <v>7.936E-005</v>
      </c>
      <c r="Q14" s="71" t="n">
        <f aca="false">H14*K14</f>
        <v>7.936E-005</v>
      </c>
      <c r="R14" s="72" t="n">
        <f aca="false">$N$1+M14</f>
        <v>1945</v>
      </c>
      <c r="S14" s="73" t="n">
        <f aca="false">IF(R14&lt;1971,15/(1991-R14),IF(R14&lt;1981,1+(R14-1981)^2/(20*(R14-1991)),IF(R14&lt;=2000,1,IF(R14&lt;2010,1-(R14-2000)^2/(20*(R14-1991)),14/(R14-1991)))))</f>
        <v>0.326086956521739</v>
      </c>
      <c r="T14" s="74" t="n">
        <f aca="false">N14*EXP(-($C14+$S14*($D14-$C14))*($R14-1991))</f>
        <v>0.000710156772512267</v>
      </c>
      <c r="U14" s="75" t="n">
        <f aca="false">O14*EXP(-($C14+$S14*($D14-$C14))*($R14-1991))</f>
        <v>0.000710156772512267</v>
      </c>
      <c r="V14" s="76" t="n">
        <f aca="false">P14*EXP(-($I14+$S14*($J14-$I14))*($R14-1991))</f>
        <v>0.000430894331993685</v>
      </c>
      <c r="W14" s="75" t="n">
        <f aca="false">Q14*EXP(-($I14+$S14*($J14-$I14))*($R14-1991))</f>
        <v>0.000430894331993685</v>
      </c>
      <c r="X14" s="39" t="n">
        <v>10</v>
      </c>
      <c r="Y14" s="77" t="n">
        <f aca="false">1+(1-T14)*$Z$1*Y15</f>
        <v>23.4303118785895</v>
      </c>
      <c r="Z14" s="78" t="n">
        <f aca="false">1+(1-U14)*$Z$1*Z15</f>
        <v>23.396030291642</v>
      </c>
      <c r="AA14" s="77" t="n">
        <f aca="false">1+(1-V14)*$Z$1*AA15</f>
        <v>24.2086674706568</v>
      </c>
      <c r="AB14" s="78" t="n">
        <f aca="false">1+(1-W14)*$Z$1*AB15</f>
        <v>24.1829179490308</v>
      </c>
    </row>
    <row r="15" customFormat="false" ht="14.1" hidden="false" customHeight="false" outlineLevel="0" collapsed="false">
      <c r="A15" s="39" t="n">
        <v>11</v>
      </c>
      <c r="B15" s="40" t="n">
        <v>0.0001565</v>
      </c>
      <c r="C15" s="41" t="n">
        <v>0.0339619677534714</v>
      </c>
      <c r="D15" s="42" t="n">
        <v>0.046343629</v>
      </c>
      <c r="E15" s="43" t="n">
        <v>0.8</v>
      </c>
      <c r="F15" s="42" t="n">
        <v>0.8</v>
      </c>
      <c r="G15" s="39" t="n">
        <v>11</v>
      </c>
      <c r="H15" s="40" t="n">
        <v>0.0001005</v>
      </c>
      <c r="I15" s="41" t="n">
        <v>0.0356215813061646</v>
      </c>
      <c r="J15" s="42" t="n">
        <v>0.036432</v>
      </c>
      <c r="K15" s="43" t="n">
        <v>0.8</v>
      </c>
      <c r="L15" s="42" t="n">
        <v>0.8</v>
      </c>
      <c r="M15" s="39" t="n">
        <v>11</v>
      </c>
      <c r="N15" s="69" t="n">
        <f aca="false">B15*F15</f>
        <v>0.0001252</v>
      </c>
      <c r="O15" s="70" t="n">
        <f aca="false">B15*E15</f>
        <v>0.0001252</v>
      </c>
      <c r="P15" s="70" t="n">
        <f aca="false">H15*L15</f>
        <v>8.04E-005</v>
      </c>
      <c r="Q15" s="71" t="n">
        <f aca="false">H15*K15</f>
        <v>8.04E-005</v>
      </c>
      <c r="R15" s="72" t="n">
        <f aca="false">$N$1+M15</f>
        <v>1946</v>
      </c>
      <c r="S15" s="73" t="n">
        <f aca="false">IF(R15&lt;1971,15/(1991-R15),IF(R15&lt;1981,1+(R15-1981)^2/(20*(R15-1991)),IF(R15&lt;=2000,1,IF(R15&lt;2010,1-(R15-2000)^2/(20*(R15-1991)),14/(R15-1991)))))</f>
        <v>0.333333333333333</v>
      </c>
      <c r="T15" s="74" t="n">
        <f aca="false">N15*EXP(-($C15+$S15*($D15-$C15))*($R15-1991))</f>
        <v>0.000695009786159115</v>
      </c>
      <c r="U15" s="75" t="n">
        <f aca="false">O15*EXP(-($C15+$S15*($D15-$C15))*($R15-1991))</f>
        <v>0.000695009786159115</v>
      </c>
      <c r="V15" s="76" t="n">
        <f aca="false">P15*EXP(-($I15+$S15*($J15-$I15))*($R15-1991))</f>
        <v>0.000404293708624714</v>
      </c>
      <c r="W15" s="75" t="n">
        <f aca="false">Q15*EXP(-($I15+$S15*($J15-$I15))*($R15-1991))</f>
        <v>0.000404293708624714</v>
      </c>
      <c r="X15" s="39" t="n">
        <v>11</v>
      </c>
      <c r="Y15" s="77" t="n">
        <f aca="false">1+(1-T15)*$Z$1*Y16</f>
        <v>23.3441023260982</v>
      </c>
      <c r="Z15" s="78" t="n">
        <f aca="false">1+(1-U15)*$Z$1*Z16</f>
        <v>23.3084241385663</v>
      </c>
      <c r="AA15" s="77" t="n">
        <f aca="false">1+(1-V15)*$Z$1*AA16</f>
        <v>24.1474191555295</v>
      </c>
      <c r="AB15" s="78" t="n">
        <f aca="false">1+(1-W15)*$Z$1*AB16</f>
        <v>24.1206281089283</v>
      </c>
    </row>
    <row r="16" customFormat="false" ht="14.1" hidden="false" customHeight="false" outlineLevel="0" collapsed="false">
      <c r="A16" s="39" t="n">
        <v>12</v>
      </c>
      <c r="B16" s="40" t="n">
        <v>0.0001716</v>
      </c>
      <c r="C16" s="41" t="n">
        <v>0.0321995390445823</v>
      </c>
      <c r="D16" s="42" t="n">
        <v>0.046304527</v>
      </c>
      <c r="E16" s="43" t="n">
        <v>0.8</v>
      </c>
      <c r="F16" s="42" t="n">
        <v>0.8</v>
      </c>
      <c r="G16" s="39" t="n">
        <v>12</v>
      </c>
      <c r="H16" s="40" t="n">
        <v>0.000107</v>
      </c>
      <c r="I16" s="41" t="n">
        <v>0.0344046249791861</v>
      </c>
      <c r="J16" s="42" t="n">
        <v>0.0359904</v>
      </c>
      <c r="K16" s="43" t="n">
        <v>0.8</v>
      </c>
      <c r="L16" s="42" t="n">
        <v>0.8</v>
      </c>
      <c r="M16" s="39" t="n">
        <v>12</v>
      </c>
      <c r="N16" s="69" t="n">
        <f aca="false">B16*F16</f>
        <v>0.00013728</v>
      </c>
      <c r="O16" s="70" t="n">
        <f aca="false">B16*E16</f>
        <v>0.00013728</v>
      </c>
      <c r="P16" s="70" t="n">
        <f aca="false">H16*L16</f>
        <v>8.56E-005</v>
      </c>
      <c r="Q16" s="71" t="n">
        <f aca="false">H16*K16</f>
        <v>8.56E-005</v>
      </c>
      <c r="R16" s="72" t="n">
        <f aca="false">$N$1+M16</f>
        <v>1947</v>
      </c>
      <c r="S16" s="73" t="n">
        <f aca="false">IF(R16&lt;1971,15/(1991-R16),IF(R16&lt;1981,1+(R16-1981)^2/(20*(R16-1991)),IF(R16&lt;=2000,1,IF(R16&lt;2010,1-(R16-2000)^2/(20*(R16-1991)),14/(R16-1991)))))</f>
        <v>0.340909090909091</v>
      </c>
      <c r="T16" s="74" t="n">
        <f aca="false">N16*EXP(-($C16+$S16*($D16-$C16))*($R16-1991))</f>
        <v>0.000699507959604725</v>
      </c>
      <c r="U16" s="75" t="n">
        <f aca="false">O16*EXP(-($C16+$S16*($D16-$C16))*($R16-1991))</f>
        <v>0.000699507959604725</v>
      </c>
      <c r="V16" s="76" t="n">
        <f aca="false">P16*EXP(-($I16+$S16*($J16-$I16))*($R16-1991))</f>
        <v>0.000398327849056647</v>
      </c>
      <c r="W16" s="75" t="n">
        <f aca="false">Q16*EXP(-($I16+$S16*($J16-$I16))*($R16-1991))</f>
        <v>0.000398327849056647</v>
      </c>
      <c r="X16" s="39" t="n">
        <v>12</v>
      </c>
      <c r="Y16" s="77" t="n">
        <f aca="false">1+(1-T16)*$Z$1*Y17</f>
        <v>23.2540281963062</v>
      </c>
      <c r="Z16" s="78" t="n">
        <f aca="false">1+(1-U16)*$Z$1*Z17</f>
        <v>23.2168970747802</v>
      </c>
      <c r="AA16" s="77" t="n">
        <f aca="false">1+(1-V16)*$Z$1*AA17</f>
        <v>24.0830525483805</v>
      </c>
      <c r="AB16" s="78" t="n">
        <f aca="false">1+(1-W16)*$Z$1*AB17</f>
        <v>24.0551785906495</v>
      </c>
    </row>
    <row r="17" customFormat="false" ht="14.1" hidden="false" customHeight="false" outlineLevel="0" collapsed="false">
      <c r="A17" s="39" t="n">
        <v>13</v>
      </c>
      <c r="B17" s="40" t="n">
        <v>0.0001979</v>
      </c>
      <c r="C17" s="41" t="n">
        <v>0.0296723266432079</v>
      </c>
      <c r="D17" s="42" t="n">
        <v>0.046265425</v>
      </c>
      <c r="E17" s="43" t="n">
        <v>0.8</v>
      </c>
      <c r="F17" s="42" t="n">
        <v>0.8</v>
      </c>
      <c r="G17" s="39" t="n">
        <v>13</v>
      </c>
      <c r="H17" s="40" t="n">
        <v>0.0001205</v>
      </c>
      <c r="I17" s="41" t="n">
        <v>0.0330356125475103</v>
      </c>
      <c r="J17" s="42" t="n">
        <v>0.035616</v>
      </c>
      <c r="K17" s="43" t="n">
        <v>0.8</v>
      </c>
      <c r="L17" s="42" t="n">
        <v>0.8</v>
      </c>
      <c r="M17" s="39" t="n">
        <v>13</v>
      </c>
      <c r="N17" s="69" t="n">
        <f aca="false">B17*F17</f>
        <v>0.00015832</v>
      </c>
      <c r="O17" s="70" t="n">
        <f aca="false">B17*E17</f>
        <v>0.00015832</v>
      </c>
      <c r="P17" s="70" t="n">
        <f aca="false">H17*L17</f>
        <v>9.64E-005</v>
      </c>
      <c r="Q17" s="71" t="n">
        <f aca="false">H17*K17</f>
        <v>9.64E-005</v>
      </c>
      <c r="R17" s="72" t="n">
        <f aca="false">$N$1+M17</f>
        <v>1948</v>
      </c>
      <c r="S17" s="73" t="n">
        <f aca="false">IF(R17&lt;1971,15/(1991-R17),IF(R17&lt;1981,1+(R17-1981)^2/(20*(R17-1991)),IF(R17&lt;=2000,1,IF(R17&lt;2010,1-(R17-2000)^2/(20*(R17-1991)),14/(R17-1991)))))</f>
        <v>0.348837209302326</v>
      </c>
      <c r="T17" s="74" t="n">
        <f aca="false">N17*EXP(-($C17+$S17*($D17-$C17))*($R17-1991))</f>
        <v>0.000727362386937553</v>
      </c>
      <c r="U17" s="75" t="n">
        <f aca="false">O17*EXP(-($C17+$S17*($D17-$C17))*($R17-1991))</f>
        <v>0.000727362386937553</v>
      </c>
      <c r="V17" s="76" t="n">
        <f aca="false">P17*EXP(-($I17+$S17*($J17-$I17))*($R17-1991))</f>
        <v>0.000414777964995412</v>
      </c>
      <c r="W17" s="75" t="n">
        <f aca="false">Q17*EXP(-($I17+$S17*($J17-$I17))*($R17-1991))</f>
        <v>0.000414777964995412</v>
      </c>
      <c r="X17" s="39" t="n">
        <v>13</v>
      </c>
      <c r="Y17" s="77" t="n">
        <f aca="false">1+(1-T17)*$Z$1*Y18</f>
        <v>23.1603902014519</v>
      </c>
      <c r="Z17" s="78" t="n">
        <f aca="false">1+(1-U17)*$Z$1*Z18</f>
        <v>23.1217468037005</v>
      </c>
      <c r="AA17" s="77" t="n">
        <f aca="false">1+(1-V17)*$Z$1*AA18</f>
        <v>24.0159408683849</v>
      </c>
      <c r="AB17" s="78" t="n">
        <f aca="false">1+(1-W17)*$Z$1*AB18</f>
        <v>23.9869404006507</v>
      </c>
    </row>
    <row r="18" customFormat="false" ht="14.1" hidden="false" customHeight="false" outlineLevel="0" collapsed="false">
      <c r="A18" s="39" t="n">
        <v>14</v>
      </c>
      <c r="B18" s="40" t="n">
        <v>0.000262</v>
      </c>
      <c r="C18" s="41" t="n">
        <v>0.026357509630484</v>
      </c>
      <c r="D18" s="42" t="n">
        <v>0.045430811</v>
      </c>
      <c r="E18" s="43" t="n">
        <v>0.8</v>
      </c>
      <c r="F18" s="42" t="n">
        <v>0.8</v>
      </c>
      <c r="G18" s="39" t="n">
        <v>14</v>
      </c>
      <c r="H18" s="40" t="n">
        <v>0.0001495</v>
      </c>
      <c r="I18" s="41" t="n">
        <v>0.0315648</v>
      </c>
      <c r="J18" s="42" t="n">
        <v>0.0353285088</v>
      </c>
      <c r="K18" s="43" t="n">
        <v>0.8</v>
      </c>
      <c r="L18" s="42" t="n">
        <v>0.8</v>
      </c>
      <c r="M18" s="39" t="n">
        <v>14</v>
      </c>
      <c r="N18" s="69" t="n">
        <f aca="false">B18*F18</f>
        <v>0.0002096</v>
      </c>
      <c r="O18" s="70" t="n">
        <f aca="false">B18*E18</f>
        <v>0.0002096</v>
      </c>
      <c r="P18" s="70" t="n">
        <f aca="false">H18*L18</f>
        <v>0.0001196</v>
      </c>
      <c r="Q18" s="71" t="n">
        <f aca="false">H18*K18</f>
        <v>0.0001196</v>
      </c>
      <c r="R18" s="72" t="n">
        <f aca="false">$N$1+M18</f>
        <v>1949</v>
      </c>
      <c r="S18" s="73" t="n">
        <f aca="false">IF(R18&lt;1971,15/(1991-R18),IF(R18&lt;1981,1+(R18-1981)^2/(20*(R18-1991)),IF(R18&lt;=2000,1,IF(R18&lt;2010,1-(R18-2000)^2/(20*(R18-1991)),14/(R18-1991)))))</f>
        <v>0.357142857142857</v>
      </c>
      <c r="T18" s="74" t="n">
        <f aca="false">N18*EXP(-($C18+$S18*($D18-$C18))*($R18-1991))</f>
        <v>0.000844137906411121</v>
      </c>
      <c r="U18" s="75" t="n">
        <f aca="false">O18*EXP(-($C18+$S18*($D18-$C18))*($R18-1991))</f>
        <v>0.000844137906411121</v>
      </c>
      <c r="V18" s="76" t="n">
        <f aca="false">P18*EXP(-($I18+$S18*($J18-$I18))*($R18-1991))</f>
        <v>0.000476434414490226</v>
      </c>
      <c r="W18" s="75" t="n">
        <f aca="false">Q18*EXP(-($I18+$S18*($J18-$I18))*($R18-1991))</f>
        <v>0.000476434414490226</v>
      </c>
      <c r="X18" s="39" t="n">
        <v>14</v>
      </c>
      <c r="Y18" s="77" t="n">
        <f aca="false">1+(1-T18)*$Z$1*Y19</f>
        <v>23.063581391122</v>
      </c>
      <c r="Z18" s="78" t="n">
        <f aca="false">1+(1-U18)*$Z$1*Z19</f>
        <v>23.0233630041186</v>
      </c>
      <c r="AA18" s="77" t="n">
        <f aca="false">1+(1-V18)*$Z$1*AA19</f>
        <v>23.9465109882167</v>
      </c>
      <c r="AB18" s="78" t="n">
        <f aca="false">1+(1-W18)*$Z$1*AB19</f>
        <v>23.916337986677</v>
      </c>
    </row>
    <row r="19" customFormat="false" ht="14.1" hidden="false" customHeight="false" outlineLevel="0" collapsed="false">
      <c r="A19" s="39" t="n">
        <v>15</v>
      </c>
      <c r="B19" s="40" t="n">
        <v>0.0003961</v>
      </c>
      <c r="C19" s="41" t="n">
        <v>0.0222722741962857</v>
      </c>
      <c r="D19" s="42" t="n">
        <v>0.043005172</v>
      </c>
      <c r="E19" s="43" t="n">
        <v>0.8</v>
      </c>
      <c r="F19" s="42" t="n">
        <v>0.8</v>
      </c>
      <c r="G19" s="39" t="n">
        <v>15</v>
      </c>
      <c r="H19" s="40" t="n">
        <v>0.000207</v>
      </c>
      <c r="I19" s="41" t="n">
        <v>0.0301152</v>
      </c>
      <c r="J19" s="42" t="n">
        <v>0.0350799264</v>
      </c>
      <c r="K19" s="43" t="n">
        <v>0.8</v>
      </c>
      <c r="L19" s="42" t="n">
        <v>0.8</v>
      </c>
      <c r="M19" s="39" t="n">
        <v>15</v>
      </c>
      <c r="N19" s="69" t="n">
        <f aca="false">B19*F19</f>
        <v>0.00031688</v>
      </c>
      <c r="O19" s="70" t="n">
        <f aca="false">B19*E19</f>
        <v>0.00031688</v>
      </c>
      <c r="P19" s="70" t="n">
        <f aca="false">H19*L19</f>
        <v>0.0001656</v>
      </c>
      <c r="Q19" s="71" t="n">
        <f aca="false">H19*K19</f>
        <v>0.0001656</v>
      </c>
      <c r="R19" s="72" t="n">
        <f aca="false">$N$1+M19</f>
        <v>1950</v>
      </c>
      <c r="S19" s="73" t="n">
        <f aca="false">IF(R19&lt;1971,15/(1991-R19),IF(R19&lt;1981,1+(R19-1981)^2/(20*(R19-1991)),IF(R19&lt;=2000,1,IF(R19&lt;2010,1-(R19-2000)^2/(20*(R19-1991)),14/(R19-1991)))))</f>
        <v>0.365853658536585</v>
      </c>
      <c r="T19" s="74" t="n">
        <f aca="false">N19*EXP(-($C19+$S19*($D19-$C19))*($R19-1991))</f>
        <v>0.00107780286362969</v>
      </c>
      <c r="U19" s="75" t="n">
        <f aca="false">O19*EXP(-($C19+$S19*($D19-$C19))*($R19-1991))</f>
        <v>0.00107780286362969</v>
      </c>
      <c r="V19" s="76" t="n">
        <f aca="false">P19*EXP(-($I19+$S19*($J19-$I19))*($R19-1991))</f>
        <v>0.000613247948567234</v>
      </c>
      <c r="W19" s="75" t="n">
        <f aca="false">Q19*EXP(-($I19+$S19*($J19-$I19))*($R19-1991))</f>
        <v>0.000613247948567234</v>
      </c>
      <c r="X19" s="39" t="n">
        <v>15</v>
      </c>
      <c r="Y19" s="77" t="n">
        <f aca="false">1+(1-T19)*$Z$1*Y20</f>
        <v>22.9655107048929</v>
      </c>
      <c r="Z19" s="78" t="n">
        <f aca="false">1+(1-U19)*$Z$1*Z20</f>
        <v>22.9236482447199</v>
      </c>
      <c r="AA19" s="77" t="n">
        <f aca="false">1+(1-V19)*$Z$1*AA20</f>
        <v>23.8757466551235</v>
      </c>
      <c r="AB19" s="78" t="n">
        <f aca="false">1+(1-W19)*$Z$1*AB20</f>
        <v>23.8443517759214</v>
      </c>
    </row>
    <row r="20" customFormat="false" ht="14.1" hidden="false" customHeight="false" outlineLevel="0" collapsed="false">
      <c r="A20" s="39" t="n">
        <v>16</v>
      </c>
      <c r="B20" s="40" t="n">
        <v>0.0006237</v>
      </c>
      <c r="C20" s="41" t="n">
        <v>0.01928</v>
      </c>
      <c r="D20" s="42" t="n">
        <v>0.038988508</v>
      </c>
      <c r="E20" s="43" t="n">
        <v>0.8</v>
      </c>
      <c r="F20" s="42" t="n">
        <v>0.8</v>
      </c>
      <c r="G20" s="39" t="n">
        <v>16</v>
      </c>
      <c r="H20" s="40" t="n">
        <v>0.0002816</v>
      </c>
      <c r="I20" s="41" t="n">
        <v>0.0290592</v>
      </c>
      <c r="J20" s="42" t="n">
        <v>0.034831344</v>
      </c>
      <c r="K20" s="43" t="n">
        <v>0.8</v>
      </c>
      <c r="L20" s="42" t="n">
        <v>0.8</v>
      </c>
      <c r="M20" s="39" t="n">
        <v>16</v>
      </c>
      <c r="N20" s="69" t="n">
        <f aca="false">B20*F20</f>
        <v>0.00049896</v>
      </c>
      <c r="O20" s="70" t="n">
        <f aca="false">B20*E20</f>
        <v>0.00049896</v>
      </c>
      <c r="P20" s="70" t="n">
        <f aca="false">H20*L20</f>
        <v>0.00022528</v>
      </c>
      <c r="Q20" s="71" t="n">
        <f aca="false">H20*K20</f>
        <v>0.00022528</v>
      </c>
      <c r="R20" s="72" t="n">
        <f aca="false">$N$1+M20</f>
        <v>1951</v>
      </c>
      <c r="S20" s="73" t="n">
        <f aca="false">IF(R20&lt;1971,15/(1991-R20),IF(R20&lt;1981,1+(R20-1981)^2/(20*(R20-1991)),IF(R20&lt;=2000,1,IF(R20&lt;2010,1-(R20-2000)^2/(20*(R20-1991)),14/(R20-1991)))))</f>
        <v>0.375</v>
      </c>
      <c r="T20" s="74" t="n">
        <f aca="false">N20*EXP(-($C20+$S20*($D20-$C20))*($R20-1991))</f>
        <v>0.00145005034023853</v>
      </c>
      <c r="U20" s="75" t="n">
        <f aca="false">O20*EXP(-($C20+$S20*($D20-$C20))*($R20-1991))</f>
        <v>0.00145005034023853</v>
      </c>
      <c r="V20" s="76" t="n">
        <f aca="false">P20*EXP(-($I20+$S20*($J20-$I20))*($R20-1991))</f>
        <v>0.000785479400747834</v>
      </c>
      <c r="W20" s="75" t="n">
        <f aca="false">Q20*EXP(-($I20+$S20*($J20-$I20))*($R20-1991))</f>
        <v>0.000785479400747834</v>
      </c>
      <c r="X20" s="39" t="n">
        <v>16</v>
      </c>
      <c r="Y20" s="77" t="n">
        <f aca="false">1+(1-T20)*$Z$1*Y21</f>
        <v>22.8687791687645</v>
      </c>
      <c r="Z20" s="78" t="n">
        <f aca="false">1+(1-U20)*$Z$1*Z21</f>
        <v>22.8251952352962</v>
      </c>
      <c r="AA20" s="77" t="n">
        <f aca="false">1+(1-V20)*$Z$1*AA21</f>
        <v>23.8053751187849</v>
      </c>
      <c r="AB20" s="78" t="n">
        <f aca="false">1+(1-W20)*$Z$1*AB21</f>
        <v>23.772704409169</v>
      </c>
    </row>
    <row r="21" customFormat="false" ht="14.1" hidden="false" customHeight="false" outlineLevel="0" collapsed="false">
      <c r="A21" s="39" t="n">
        <v>17</v>
      </c>
      <c r="B21" s="40" t="n">
        <v>0.0009624</v>
      </c>
      <c r="C21" s="41" t="n">
        <v>0.01751</v>
      </c>
      <c r="D21" s="42" t="n">
        <v>0.03474</v>
      </c>
      <c r="E21" s="43" t="n">
        <v>0.8</v>
      </c>
      <c r="F21" s="42" t="n">
        <v>0.8</v>
      </c>
      <c r="G21" s="39" t="n">
        <v>17</v>
      </c>
      <c r="H21" s="40" t="n">
        <v>0.0003294</v>
      </c>
      <c r="I21" s="41" t="n">
        <v>0.02808</v>
      </c>
      <c r="J21" s="42" t="n">
        <v>0.0345827616</v>
      </c>
      <c r="K21" s="43" t="n">
        <v>0.8</v>
      </c>
      <c r="L21" s="42" t="n">
        <v>0.8</v>
      </c>
      <c r="M21" s="39" t="n">
        <v>17</v>
      </c>
      <c r="N21" s="69" t="n">
        <f aca="false">B21*F21</f>
        <v>0.00076992</v>
      </c>
      <c r="O21" s="70" t="n">
        <f aca="false">B21*E21</f>
        <v>0.00076992</v>
      </c>
      <c r="P21" s="70" t="n">
        <f aca="false">H21*L21</f>
        <v>0.00026352</v>
      </c>
      <c r="Q21" s="71" t="n">
        <f aca="false">H21*K21</f>
        <v>0.00026352</v>
      </c>
      <c r="R21" s="72" t="n">
        <f aca="false">$N$1+M21</f>
        <v>1952</v>
      </c>
      <c r="S21" s="73" t="n">
        <f aca="false">IF(R21&lt;1971,15/(1991-R21),IF(R21&lt;1981,1+(R21-1981)^2/(20*(R21-1991)),IF(R21&lt;=2000,1,IF(R21&lt;2010,1-(R21-2000)^2/(20*(R21-1991)),14/(R21-1991)))))</f>
        <v>0.384615384615385</v>
      </c>
      <c r="T21" s="74" t="n">
        <f aca="false">N21*EXP(-($C21+$S21*($D21-$C21))*($R21-1991))</f>
        <v>0.00197362377833481</v>
      </c>
      <c r="U21" s="75" t="n">
        <f aca="false">O21*EXP(-($C21+$S21*($D21-$C21))*($R21-1991))</f>
        <v>0.00197362377833481</v>
      </c>
      <c r="V21" s="76" t="n">
        <f aca="false">P21*EXP(-($I21+$S21*($J21-$I21))*($R21-1991))</f>
        <v>0.000868520066705604</v>
      </c>
      <c r="W21" s="75" t="n">
        <f aca="false">Q21*EXP(-($I21+$S21*($J21-$I21))*($R21-1991))</f>
        <v>0.000868520066705604</v>
      </c>
      <c r="X21" s="39" t="n">
        <v>17</v>
      </c>
      <c r="Y21" s="77" t="n">
        <f aca="false">1+(1-T21)*$Z$1*Y22</f>
        <v>22.7765574904536</v>
      </c>
      <c r="Z21" s="78" t="n">
        <f aca="false">1+(1-U21)*$Z$1*Z22</f>
        <v>22.7311643773475</v>
      </c>
      <c r="AA21" s="77" t="n">
        <f aca="false">1+(1-V21)*$Z$1*AA22</f>
        <v>23.7362344467456</v>
      </c>
      <c r="AB21" s="78" t="n">
        <f aca="false">1+(1-W21)*$Z$1*AB22</f>
        <v>23.702230199109</v>
      </c>
    </row>
    <row r="22" customFormat="false" ht="14.1" hidden="false" customHeight="false" outlineLevel="0" collapsed="false">
      <c r="A22" s="39" t="n">
        <v>18</v>
      </c>
      <c r="B22" s="40" t="n">
        <v>0.0013468</v>
      </c>
      <c r="C22" s="41" t="n">
        <v>0.01673</v>
      </c>
      <c r="D22" s="42" t="n">
        <v>0.0319</v>
      </c>
      <c r="E22" s="43" t="n">
        <v>0.8</v>
      </c>
      <c r="F22" s="42" t="n">
        <v>0.8</v>
      </c>
      <c r="G22" s="39" t="n">
        <v>18</v>
      </c>
      <c r="H22" s="40" t="n">
        <v>0.0003751</v>
      </c>
      <c r="I22" s="41" t="n">
        <v>0.0274848</v>
      </c>
      <c r="J22" s="42" t="n">
        <v>0.0343341792</v>
      </c>
      <c r="K22" s="43" t="n">
        <v>0.8</v>
      </c>
      <c r="L22" s="42" t="n">
        <v>0.8</v>
      </c>
      <c r="M22" s="39" t="n">
        <v>18</v>
      </c>
      <c r="N22" s="69" t="n">
        <f aca="false">B22*F22</f>
        <v>0.00107744</v>
      </c>
      <c r="O22" s="70" t="n">
        <f aca="false">B22*E22</f>
        <v>0.00107744</v>
      </c>
      <c r="P22" s="70" t="n">
        <f aca="false">H22*L22</f>
        <v>0.00030008</v>
      </c>
      <c r="Q22" s="71" t="n">
        <f aca="false">H22*K22</f>
        <v>0.00030008</v>
      </c>
      <c r="R22" s="72" t="n">
        <f aca="false">$N$1+M22</f>
        <v>1953</v>
      </c>
      <c r="S22" s="73" t="n">
        <f aca="false">IF(R22&lt;1971,15/(1991-R22),IF(R22&lt;1981,1+(R22-1981)^2/(20*(R22-1991)),IF(R22&lt;=2000,1,IF(R22&lt;2010,1-(R22-2000)^2/(20*(R22-1991)),14/(R22-1991)))))</f>
        <v>0.394736842105263</v>
      </c>
      <c r="T22" s="74" t="n">
        <f aca="false">N22*EXP(-($C22+$S22*($D22-$C22))*($R22-1991))</f>
        <v>0.00255455453200919</v>
      </c>
      <c r="U22" s="75" t="n">
        <f aca="false">O22*EXP(-($C22+$S22*($D22-$C22))*($R22-1991))</f>
        <v>0.00255455453200919</v>
      </c>
      <c r="V22" s="76" t="n">
        <f aca="false">P22*EXP(-($I22+$S22*($J22-$I22))*($R22-1991))</f>
        <v>0.000945025766985778</v>
      </c>
      <c r="W22" s="75" t="n">
        <f aca="false">Q22*EXP(-($I22+$S22*($J22-$I22))*($R22-1991))</f>
        <v>0.000945025766985778</v>
      </c>
      <c r="X22" s="39" t="n">
        <v>18</v>
      </c>
      <c r="Y22" s="77" t="n">
        <f aca="false">1+(1-T22)*$Z$1*Y23</f>
        <v>22.6924060622638</v>
      </c>
      <c r="Z22" s="78" t="n">
        <f aca="false">1+(1-U22)*$Z$1*Z23</f>
        <v>22.6451038678979</v>
      </c>
      <c r="AA22" s="77" t="n">
        <f aca="false">1+(1-V22)*$Z$1*AA23</f>
        <v>23.6662384275932</v>
      </c>
      <c r="AB22" s="78" t="n">
        <f aca="false">1+(1-W22)*$Z$1*AB23</f>
        <v>23.6308432686454</v>
      </c>
    </row>
    <row r="23" customFormat="false" ht="14.1" hidden="false" customHeight="false" outlineLevel="0" collapsed="false">
      <c r="A23" s="39" t="n">
        <v>19</v>
      </c>
      <c r="B23" s="40" t="n">
        <v>0.0015062</v>
      </c>
      <c r="C23" s="41" t="n">
        <v>0.01634</v>
      </c>
      <c r="D23" s="42" t="n">
        <v>0.03063</v>
      </c>
      <c r="E23" s="43" t="n">
        <v>0.8</v>
      </c>
      <c r="F23" s="42" t="n">
        <v>0.8</v>
      </c>
      <c r="G23" s="39" t="n">
        <v>19</v>
      </c>
      <c r="H23" s="40" t="n">
        <v>0.0004028</v>
      </c>
      <c r="I23" s="41" t="n">
        <v>0.0271584</v>
      </c>
      <c r="J23" s="42" t="n">
        <v>0.0340855968</v>
      </c>
      <c r="K23" s="43" t="n">
        <v>0.8</v>
      </c>
      <c r="L23" s="42" t="n">
        <v>0.8</v>
      </c>
      <c r="M23" s="39" t="n">
        <v>19</v>
      </c>
      <c r="N23" s="69" t="n">
        <f aca="false">B23*F23</f>
        <v>0.00120496</v>
      </c>
      <c r="O23" s="70" t="n">
        <f aca="false">B23*E23</f>
        <v>0.00120496</v>
      </c>
      <c r="P23" s="70" t="n">
        <f aca="false">H23*L23</f>
        <v>0.00032224</v>
      </c>
      <c r="Q23" s="71" t="n">
        <f aca="false">H23*K23</f>
        <v>0.00032224</v>
      </c>
      <c r="R23" s="72" t="n">
        <f aca="false">$N$1+M23</f>
        <v>1954</v>
      </c>
      <c r="S23" s="73" t="n">
        <f aca="false">IF(R23&lt;1971,15/(1991-R23),IF(R23&lt;1981,1+(R23-1981)^2/(20*(R23-1991)),IF(R23&lt;=2000,1,IF(R23&lt;2010,1-(R23-2000)^2/(20*(R23-1991)),14/(R23-1991)))))</f>
        <v>0.405405405405405</v>
      </c>
      <c r="T23" s="74" t="n">
        <f aca="false">N23*EXP(-($C23+$S23*($D23-$C23))*($R23-1991))</f>
        <v>0.00273293567803038</v>
      </c>
      <c r="U23" s="75" t="n">
        <f aca="false">O23*EXP(-($C23+$S23*($D23-$C23))*($R23-1991))</f>
        <v>0.00273293567803038</v>
      </c>
      <c r="V23" s="76" t="n">
        <f aca="false">P23*EXP(-($I23+$S23*($J23-$I23))*($R23-1991))</f>
        <v>0.000976588485858792</v>
      </c>
      <c r="W23" s="75" t="n">
        <f aca="false">Q23*EXP(-($I23+$S23*($J23-$I23))*($R23-1991))</f>
        <v>0.000976588485858792</v>
      </c>
      <c r="X23" s="39" t="n">
        <v>19</v>
      </c>
      <c r="Y23" s="77" t="n">
        <f aca="false">1+(1-T23)*$Z$1*Y24</f>
        <v>22.6178809149501</v>
      </c>
      <c r="Z23" s="78" t="n">
        <f aca="false">1+(1-U23)*$Z$1*Z24</f>
        <v>22.5685606414815</v>
      </c>
      <c r="AA23" s="77" t="n">
        <f aca="false">1+(1-V23)*$Z$1*AA24</f>
        <v>23.5951860234659</v>
      </c>
      <c r="AB23" s="78" t="n">
        <f aca="false">1+(1-W23)*$Z$1*AB24</f>
        <v>23.5583402379434</v>
      </c>
    </row>
    <row r="24" customFormat="false" ht="14.1" hidden="false" customHeight="false" outlineLevel="0" collapsed="false">
      <c r="A24" s="39" t="n">
        <v>20</v>
      </c>
      <c r="B24" s="40" t="n">
        <v>0.0014673</v>
      </c>
      <c r="C24" s="41" t="n">
        <v>0.016</v>
      </c>
      <c r="D24" s="42" t="n">
        <v>0.03006854</v>
      </c>
      <c r="E24" s="43" t="n">
        <v>0.8</v>
      </c>
      <c r="F24" s="42" t="n">
        <v>0.8</v>
      </c>
      <c r="G24" s="39" t="n">
        <v>20</v>
      </c>
      <c r="H24" s="40" t="n">
        <v>0.0004047</v>
      </c>
      <c r="I24" s="41" t="n">
        <v>0.02680536</v>
      </c>
      <c r="J24" s="42" t="n">
        <v>0.0338370144</v>
      </c>
      <c r="K24" s="43" t="n">
        <v>0.8</v>
      </c>
      <c r="L24" s="42" t="n">
        <v>0.8</v>
      </c>
      <c r="M24" s="39" t="n">
        <v>20</v>
      </c>
      <c r="N24" s="69" t="n">
        <f aca="false">B24*F24</f>
        <v>0.00117384</v>
      </c>
      <c r="O24" s="70" t="n">
        <f aca="false">B24*E24</f>
        <v>0.00117384</v>
      </c>
      <c r="P24" s="70" t="n">
        <f aca="false">H24*L24</f>
        <v>0.00032376</v>
      </c>
      <c r="Q24" s="71" t="n">
        <f aca="false">H24*K24</f>
        <v>0.00032376</v>
      </c>
      <c r="R24" s="72" t="n">
        <f aca="false">$N$1+M24</f>
        <v>1955</v>
      </c>
      <c r="S24" s="73" t="n">
        <f aca="false">IF(R24&lt;1971,15/(1991-R24),IF(R24&lt;1981,1+(R24-1981)^2/(20*(R24-1991)),IF(R24&lt;=2000,1,IF(R24&lt;2010,1-(R24-2000)^2/(20*(R24-1991)),14/(R24-1991)))))</f>
        <v>0.416666666666667</v>
      </c>
      <c r="T24" s="74" t="n">
        <f aca="false">N24*EXP(-($C24+$S24*($D24-$C24))*($R24-1991))</f>
        <v>0.00257875964586787</v>
      </c>
      <c r="U24" s="75" t="n">
        <f aca="false">O24*EXP(-($C24+$S24*($D24-$C24))*($R24-1991))</f>
        <v>0.00257875964586787</v>
      </c>
      <c r="V24" s="76" t="n">
        <f aca="false">P24*EXP(-($I24+$S24*($J24-$I24))*($R24-1991))</f>
        <v>0.000944324896135339</v>
      </c>
      <c r="W24" s="75" t="n">
        <f aca="false">Q24*EXP(-($I24+$S24*($J24-$I24))*($R24-1991))</f>
        <v>0.000944324896135339</v>
      </c>
      <c r="X24" s="39" t="n">
        <v>20</v>
      </c>
      <c r="Y24" s="77" t="n">
        <f aca="false">1+(1-T24)*$Z$1*Y25</f>
        <v>22.5442080219843</v>
      </c>
      <c r="Z24" s="78" t="n">
        <f aca="false">1+(1-U24)*$Z$1*Z25</f>
        <v>22.4927743727218</v>
      </c>
      <c r="AA24" s="77" t="n">
        <f aca="false">1+(1-V24)*$Z$1*AA25</f>
        <v>23.5219647443387</v>
      </c>
      <c r="AB24" s="78" t="n">
        <f aca="false">1+(1-W24)*$Z$1*AB25</f>
        <v>23.4836076683165</v>
      </c>
    </row>
    <row r="25" customFormat="false" ht="14.1" hidden="false" customHeight="false" outlineLevel="0" collapsed="false">
      <c r="A25" s="39" t="n">
        <v>21</v>
      </c>
      <c r="B25" s="40" t="n">
        <v>0.0013739</v>
      </c>
      <c r="C25" s="41" t="n">
        <v>0.01591546</v>
      </c>
      <c r="D25" s="42" t="n">
        <v>0.02988563</v>
      </c>
      <c r="E25" s="43" t="n">
        <v>0.8</v>
      </c>
      <c r="F25" s="42" t="n">
        <v>0.8</v>
      </c>
      <c r="G25" s="39" t="n">
        <v>21</v>
      </c>
      <c r="H25" s="40" t="n">
        <v>0.0003893</v>
      </c>
      <c r="I25" s="41" t="n">
        <v>0.0265969632</v>
      </c>
      <c r="J25" s="42" t="n">
        <v>0.033588432</v>
      </c>
      <c r="K25" s="43" t="n">
        <v>0.8</v>
      </c>
      <c r="L25" s="42" t="n">
        <v>0.8</v>
      </c>
      <c r="M25" s="39" t="n">
        <v>21</v>
      </c>
      <c r="N25" s="69" t="n">
        <f aca="false">B25*F25</f>
        <v>0.00109912</v>
      </c>
      <c r="O25" s="70" t="n">
        <f aca="false">B25*E25</f>
        <v>0.00109912</v>
      </c>
      <c r="P25" s="70" t="n">
        <f aca="false">H25*L25</f>
        <v>0.00031144</v>
      </c>
      <c r="Q25" s="71" t="n">
        <f aca="false">H25*K25</f>
        <v>0.00031144</v>
      </c>
      <c r="R25" s="72" t="n">
        <f aca="false">$N$1+M25</f>
        <v>1956</v>
      </c>
      <c r="S25" s="73" t="n">
        <f aca="false">IF(R25&lt;1971,15/(1991-R25),IF(R25&lt;1981,1+(R25-1981)^2/(20*(R25-1991)),IF(R25&lt;=2000,1,IF(R25&lt;2010,1-(R25-2000)^2/(20*(R25-1991)),14/(R25-1991)))))</f>
        <v>0.428571428571429</v>
      </c>
      <c r="T25" s="74" t="n">
        <f aca="false">N25*EXP(-($C25+$S25*($D25-$C25))*($R25-1991))</f>
        <v>0.00236576990367633</v>
      </c>
      <c r="U25" s="75" t="n">
        <f aca="false">O25*EXP(-($C25+$S25*($D25-$C25))*($R25-1991))</f>
        <v>0.00236576990367633</v>
      </c>
      <c r="V25" s="76" t="n">
        <f aca="false">P25*EXP(-($I25+$S25*($J25-$I25))*($R25-1991))</f>
        <v>0.000877408298988642</v>
      </c>
      <c r="W25" s="75" t="n">
        <f aca="false">Q25*EXP(-($I25+$S25*($J25-$I25))*($R25-1991))</f>
        <v>0.000877408298988642</v>
      </c>
      <c r="X25" s="39" t="n">
        <v>21</v>
      </c>
      <c r="Y25" s="77" t="n">
        <f aca="false">1+(1-T25)*$Z$1*Y26</f>
        <v>22.463905355483</v>
      </c>
      <c r="Z25" s="78" t="n">
        <f aca="false">1+(1-U25)*$Z$1*Z26</f>
        <v>22.4102760631952</v>
      </c>
      <c r="AA25" s="77" t="n">
        <f aca="false">1+(1-V25)*$Z$1*AA26</f>
        <v>23.444983015263</v>
      </c>
      <c r="AB25" s="78" t="n">
        <f aca="false">1+(1-W25)*$Z$1*AB26</f>
        <v>23.4050539501897</v>
      </c>
    </row>
    <row r="26" customFormat="false" ht="14.1" hidden="false" customHeight="false" outlineLevel="0" collapsed="false">
      <c r="A26" s="39" t="n">
        <v>22</v>
      </c>
      <c r="B26" s="40" t="n">
        <v>0.0012821</v>
      </c>
      <c r="C26" s="41" t="n">
        <v>0.01582696</v>
      </c>
      <c r="D26" s="42" t="n">
        <v>0.02970619</v>
      </c>
      <c r="E26" s="43" t="n">
        <v>0.8</v>
      </c>
      <c r="F26" s="42" t="n">
        <v>0.8</v>
      </c>
      <c r="G26" s="39" t="n">
        <v>22</v>
      </c>
      <c r="H26" s="40" t="n">
        <v>0.0003696</v>
      </c>
      <c r="I26" s="41" t="n">
        <v>0.0263868576</v>
      </c>
      <c r="J26" s="42" t="n">
        <v>0.033341616</v>
      </c>
      <c r="K26" s="43" t="n">
        <v>0.8</v>
      </c>
      <c r="L26" s="42" t="n">
        <v>0.8</v>
      </c>
      <c r="M26" s="39" t="n">
        <v>22</v>
      </c>
      <c r="N26" s="69" t="n">
        <f aca="false">B26*F26</f>
        <v>0.00102568</v>
      </c>
      <c r="O26" s="70" t="n">
        <f aca="false">B26*E26</f>
        <v>0.00102568</v>
      </c>
      <c r="P26" s="70" t="n">
        <f aca="false">H26*L26</f>
        <v>0.00029568</v>
      </c>
      <c r="Q26" s="71" t="n">
        <f aca="false">H26*K26</f>
        <v>0.00029568</v>
      </c>
      <c r="R26" s="72" t="n">
        <f aca="false">$N$1+M26</f>
        <v>1957</v>
      </c>
      <c r="S26" s="73" t="n">
        <f aca="false">IF(R26&lt;1971,15/(1991-R26),IF(R26&lt;1981,1+(R26-1981)^2/(20*(R26-1991)),IF(R26&lt;=2000,1,IF(R26&lt;2010,1-(R26-2000)^2/(20*(R26-1991)),14/(R26-1991)))))</f>
        <v>0.441176470588235</v>
      </c>
      <c r="T26" s="74" t="n">
        <f aca="false">N26*EXP(-($C26+$S26*($D26-$C26))*($R26-1991))</f>
        <v>0.00216335638423667</v>
      </c>
      <c r="U26" s="75" t="n">
        <f aca="false">O26*EXP(-($C26+$S26*($D26-$C26))*($R26-1991))</f>
        <v>0.00216335638423667</v>
      </c>
      <c r="V26" s="76" t="n">
        <f aca="false">P26*EXP(-($I26+$S26*($J26-$I26))*($R26-1991))</f>
        <v>0.00080492758983184</v>
      </c>
      <c r="W26" s="75" t="n">
        <f aca="false">Q26*EXP(-($I26+$S26*($J26-$I26))*($R26-1991))</f>
        <v>0.00080492758983184</v>
      </c>
      <c r="X26" s="39" t="n">
        <v>22</v>
      </c>
      <c r="Y26" s="77" t="n">
        <f aca="false">1+(1-T26)*$Z$1*Y27</f>
        <v>22.3753966095841</v>
      </c>
      <c r="Z26" s="78" t="n">
        <f aca="false">1+(1-U26)*$Z$1*Z27</f>
        <v>22.319489883154</v>
      </c>
      <c r="AA26" s="77" t="n">
        <f aca="false">1+(1-V26)*$Z$1*AA27</f>
        <v>23.3632814729295</v>
      </c>
      <c r="AB26" s="78" t="n">
        <f aca="false">1+(1-W26)*$Z$1*AB27</f>
        <v>23.3217187777996</v>
      </c>
    </row>
    <row r="27" customFormat="false" ht="14.1" hidden="false" customHeight="false" outlineLevel="0" collapsed="false">
      <c r="A27" s="39" t="n">
        <v>23</v>
      </c>
      <c r="B27" s="40" t="n">
        <v>0.0012317</v>
      </c>
      <c r="C27" s="41" t="n">
        <v>0.01573457</v>
      </c>
      <c r="D27" s="42" t="n">
        <v>0.02952998</v>
      </c>
      <c r="E27" s="43" t="n">
        <v>0.8</v>
      </c>
      <c r="F27" s="42" t="n">
        <v>0.8</v>
      </c>
      <c r="G27" s="39" t="n">
        <v>23</v>
      </c>
      <c r="H27" s="40" t="n">
        <v>0.0003553</v>
      </c>
      <c r="I27" s="41" t="n">
        <v>0.0261750336</v>
      </c>
      <c r="J27" s="42" t="n">
        <v>0.0330964608</v>
      </c>
      <c r="K27" s="43" t="n">
        <v>0.8</v>
      </c>
      <c r="L27" s="42" t="n">
        <v>0.8</v>
      </c>
      <c r="M27" s="39" t="n">
        <v>23</v>
      </c>
      <c r="N27" s="69" t="n">
        <f aca="false">B27*F27</f>
        <v>0.00098536</v>
      </c>
      <c r="O27" s="70" t="n">
        <f aca="false">B27*E27</f>
        <v>0.00098536</v>
      </c>
      <c r="P27" s="70" t="n">
        <f aca="false">H27*L27</f>
        <v>0.00028424</v>
      </c>
      <c r="Q27" s="71" t="n">
        <f aca="false">H27*K27</f>
        <v>0.00028424</v>
      </c>
      <c r="R27" s="72" t="n">
        <f aca="false">$N$1+M27</f>
        <v>1958</v>
      </c>
      <c r="S27" s="73" t="n">
        <f aca="false">IF(R27&lt;1971,15/(1991-R27),IF(R27&lt;1981,1+(R27-1981)^2/(20*(R27-1991)),IF(R27&lt;=2000,1,IF(R27&lt;2010,1-(R27-2000)^2/(20*(R27-1991)),14/(R27-1991)))))</f>
        <v>0.454545454545455</v>
      </c>
      <c r="T27" s="74" t="n">
        <f aca="false">N27*EXP(-($C27+$S27*($D27-$C27))*($R27-1991))</f>
        <v>0.00203688919104189</v>
      </c>
      <c r="U27" s="75" t="n">
        <f aca="false">O27*EXP(-($C27+$S27*($D27-$C27))*($R27-1991))</f>
        <v>0.00203688919104189</v>
      </c>
      <c r="V27" s="76" t="n">
        <f aca="false">P27*EXP(-($I27+$S27*($J27-$I27))*($R27-1991))</f>
        <v>0.000748010090990711</v>
      </c>
      <c r="W27" s="75" t="n">
        <f aca="false">Q27*EXP(-($I27+$S27*($J27-$I27))*($R27-1991))</f>
        <v>0.000748010090990711</v>
      </c>
      <c r="X27" s="39" t="n">
        <v>23</v>
      </c>
      <c r="Y27" s="77" t="n">
        <f aca="false">1+(1-T27)*$Z$1*Y28</f>
        <v>22.278609045077</v>
      </c>
      <c r="Z27" s="78" t="n">
        <f aca="false">1+(1-U27)*$Z$1*Z28</f>
        <v>22.2203399928636</v>
      </c>
      <c r="AA27" s="77" t="n">
        <f aca="false">1+(1-V27)*$Z$1*AA28</f>
        <v>23.2765486680657</v>
      </c>
      <c r="AB27" s="78" t="n">
        <f aca="false">1+(1-W27)*$Z$1*AB28</f>
        <v>23.2332886439436</v>
      </c>
    </row>
    <row r="28" customFormat="false" ht="14.1" hidden="false" customHeight="false" outlineLevel="0" collapsed="false">
      <c r="A28" s="39" t="n">
        <v>24</v>
      </c>
      <c r="B28" s="40" t="n">
        <v>0.0012004</v>
      </c>
      <c r="C28" s="41" t="n">
        <v>0.01563835</v>
      </c>
      <c r="D28" s="42" t="n">
        <v>0.02935677</v>
      </c>
      <c r="E28" s="43" t="n">
        <v>0.8</v>
      </c>
      <c r="F28" s="42" t="n">
        <v>0.8</v>
      </c>
      <c r="G28" s="39" t="n">
        <v>24</v>
      </c>
      <c r="H28" s="40" t="n">
        <v>0.0003446</v>
      </c>
      <c r="I28" s="41" t="n">
        <v>0.0259614912</v>
      </c>
      <c r="J28" s="42" t="n">
        <v>0.0328528608</v>
      </c>
      <c r="K28" s="43" t="n">
        <v>0.8</v>
      </c>
      <c r="L28" s="42" t="n">
        <v>0.8</v>
      </c>
      <c r="M28" s="39" t="n">
        <v>24</v>
      </c>
      <c r="N28" s="69" t="n">
        <f aca="false">B28*F28</f>
        <v>0.00096032</v>
      </c>
      <c r="O28" s="70" t="n">
        <f aca="false">B28*E28</f>
        <v>0.00096032</v>
      </c>
      <c r="P28" s="70" t="n">
        <f aca="false">H28*L28</f>
        <v>0.00027568</v>
      </c>
      <c r="Q28" s="71" t="n">
        <f aca="false">H28*K28</f>
        <v>0.00027568</v>
      </c>
      <c r="R28" s="72" t="n">
        <f aca="false">$N$1+M28</f>
        <v>1959</v>
      </c>
      <c r="S28" s="73" t="n">
        <f aca="false">IF(R28&lt;1971,15/(1991-R28),IF(R28&lt;1981,1+(R28-1981)^2/(20*(R28-1991)),IF(R28&lt;=2000,1,IF(R28&lt;2010,1-(R28-2000)^2/(20*(R28-1991)),14/(R28-1991)))))</f>
        <v>0.46875</v>
      </c>
      <c r="T28" s="74" t="n">
        <f aca="false">N28*EXP(-($C28+$S28*($D28-$C28))*($R28-1991))</f>
        <v>0.00194588090748307</v>
      </c>
      <c r="U28" s="75" t="n">
        <f aca="false">O28*EXP(-($C28+$S28*($D28-$C28))*($R28-1991))</f>
        <v>0.00194588090748307</v>
      </c>
      <c r="V28" s="76" t="n">
        <f aca="false">P28*EXP(-($I28+$S28*($J28-$I28))*($R28-1991))</f>
        <v>0.000701610940921054</v>
      </c>
      <c r="W28" s="75" t="n">
        <f aca="false">Q28*EXP(-($I28+$S28*($J28-$I28))*($R28-1991))</f>
        <v>0.000701610940921054</v>
      </c>
      <c r="X28" s="39" t="n">
        <v>24</v>
      </c>
      <c r="Y28" s="77" t="n">
        <f aca="false">1+(1-T28)*$Z$1*Y29</f>
        <v>22.1749212643156</v>
      </c>
      <c r="Z28" s="78" t="n">
        <f aca="false">1+(1-U28)*$Z$1*Z29</f>
        <v>22.1141977629701</v>
      </c>
      <c r="AA28" s="77" t="n">
        <f aca="false">1+(1-V28)*$Z$1*AA29</f>
        <v>23.1849531937364</v>
      </c>
      <c r="AB28" s="78" t="n">
        <f aca="false">1+(1-W28)*$Z$1*AB29</f>
        <v>23.1399290901656</v>
      </c>
    </row>
    <row r="29" customFormat="false" ht="14.1" hidden="false" customHeight="false" outlineLevel="0" collapsed="false">
      <c r="A29" s="39" t="n">
        <v>25</v>
      </c>
      <c r="B29" s="40" t="n">
        <v>0.0011736</v>
      </c>
      <c r="C29" s="41" t="n">
        <v>0.01553836</v>
      </c>
      <c r="D29" s="42" t="n">
        <v>0.02918632</v>
      </c>
      <c r="E29" s="43" t="n">
        <v>0.8</v>
      </c>
      <c r="F29" s="42" t="n">
        <v>0.8</v>
      </c>
      <c r="G29" s="39" t="n">
        <v>25</v>
      </c>
      <c r="H29" s="40" t="n">
        <v>0.0003383</v>
      </c>
      <c r="I29" s="41" t="n">
        <v>0.0257462016</v>
      </c>
      <c r="J29" s="42" t="n">
        <v>0.0326107008</v>
      </c>
      <c r="K29" s="43" t="n">
        <v>0.8</v>
      </c>
      <c r="L29" s="42" t="n">
        <v>0.8</v>
      </c>
      <c r="M29" s="39" t="n">
        <v>25</v>
      </c>
      <c r="N29" s="69" t="n">
        <f aca="false">B29*F29</f>
        <v>0.00093888</v>
      </c>
      <c r="O29" s="70" t="n">
        <f aca="false">B29*E29</f>
        <v>0.00093888</v>
      </c>
      <c r="P29" s="70" t="n">
        <f aca="false">H29*L29</f>
        <v>0.00027064</v>
      </c>
      <c r="Q29" s="71" t="n">
        <f aca="false">H29*K29</f>
        <v>0.00027064</v>
      </c>
      <c r="R29" s="72" t="n">
        <f aca="false">$N$1+M29</f>
        <v>1960</v>
      </c>
      <c r="S29" s="73" t="n">
        <f aca="false">IF(R29&lt;1971,15/(1991-R29),IF(R29&lt;1981,1+(R29-1981)^2/(20*(R29-1991)),IF(R29&lt;=2000,1,IF(R29&lt;2010,1-(R29-2000)^2/(20*(R29-1991)),14/(R29-1991)))))</f>
        <v>0.483870967741936</v>
      </c>
      <c r="T29" s="74" t="n">
        <f aca="false">N29*EXP(-($C29+$S29*($D29-$C29))*($R29-1991))</f>
        <v>0.00186514902586311</v>
      </c>
      <c r="U29" s="75" t="n">
        <f aca="false">O29*EXP(-($C29+$S29*($D29-$C29))*($R29-1991))</f>
        <v>0.00186514902586311</v>
      </c>
      <c r="V29" s="76" t="n">
        <f aca="false">P29*EXP(-($I29+$S29*($J29-$I29))*($R29-1991))</f>
        <v>0.000666399447701117</v>
      </c>
      <c r="W29" s="75" t="n">
        <f aca="false">Q29*EXP(-($I29+$S29*($J29-$I29))*($R29-1991))</f>
        <v>0.000666399447701117</v>
      </c>
      <c r="X29" s="39" t="n">
        <v>25</v>
      </c>
      <c r="Y29" s="77" t="n">
        <f aca="false">1+(1-T29)*$Z$1*Y30</f>
        <v>22.0648536924147</v>
      </c>
      <c r="Z29" s="78" t="n">
        <f aca="false">1+(1-U29)*$Z$1*Z30</f>
        <v>22.0015781242955</v>
      </c>
      <c r="AA29" s="77" t="n">
        <f aca="false">1+(1-V29)*$Z$1*AA30</f>
        <v>23.0885505011274</v>
      </c>
      <c r="AB29" s="78" t="n">
        <f aca="false">1+(1-W29)*$Z$1*AB30</f>
        <v>23.0416925573679</v>
      </c>
    </row>
    <row r="30" customFormat="false" ht="14.1" hidden="false" customHeight="false" outlineLevel="0" collapsed="false">
      <c r="A30" s="39" t="n">
        <v>26</v>
      </c>
      <c r="B30" s="40" t="n">
        <v>0.001159</v>
      </c>
      <c r="C30" s="41" t="n">
        <v>0.01543467</v>
      </c>
      <c r="D30" s="42" t="n">
        <v>0.02901841</v>
      </c>
      <c r="E30" s="43" t="n">
        <v>0.8</v>
      </c>
      <c r="F30" s="42" t="n">
        <v>0.8</v>
      </c>
      <c r="G30" s="39" t="n">
        <v>26</v>
      </c>
      <c r="H30" s="40" t="n">
        <v>0.0003501</v>
      </c>
      <c r="I30" s="41" t="n">
        <v>0.0255291552</v>
      </c>
      <c r="J30" s="42" t="n">
        <v>0.0323698752</v>
      </c>
      <c r="K30" s="43" t="n">
        <v>0.8</v>
      </c>
      <c r="L30" s="42" t="n">
        <v>0.8</v>
      </c>
      <c r="M30" s="39" t="n">
        <v>26</v>
      </c>
      <c r="N30" s="69" t="n">
        <f aca="false">B30*F30</f>
        <v>0.0009272</v>
      </c>
      <c r="O30" s="70" t="n">
        <f aca="false">B30*E30</f>
        <v>0.0009272</v>
      </c>
      <c r="P30" s="70" t="n">
        <f aca="false">H30*L30</f>
        <v>0.00028008</v>
      </c>
      <c r="Q30" s="71" t="n">
        <f aca="false">H30*K30</f>
        <v>0.00028008</v>
      </c>
      <c r="R30" s="72" t="n">
        <f aca="false">$N$1+M30</f>
        <v>1961</v>
      </c>
      <c r="S30" s="73" t="n">
        <f aca="false">IF(R30&lt;1971,15/(1991-R30),IF(R30&lt;1981,1+(R30-1981)^2/(20*(R30-1991)),IF(R30&lt;=2000,1,IF(R30&lt;2010,1-(R30-2000)^2/(20*(R30-1991)),14/(R30-1991)))))</f>
        <v>0.5</v>
      </c>
      <c r="T30" s="74" t="n">
        <f aca="false">N30*EXP(-($C30+$S30*($D30-$C30))*($R30-1991))</f>
        <v>0.00180617294731621</v>
      </c>
      <c r="U30" s="75" t="n">
        <f aca="false">O30*EXP(-($C30+$S30*($D30-$C30))*($R30-1991))</f>
        <v>0.00180617294731621</v>
      </c>
      <c r="V30" s="76" t="n">
        <f aca="false">P30*EXP(-($I30+$S30*($J30-$I30))*($R30-1991))</f>
        <v>0.000667514246185337</v>
      </c>
      <c r="W30" s="75" t="n">
        <f aca="false">Q30*EXP(-($I30+$S30*($J30-$I30))*($R30-1991))</f>
        <v>0.000667514246185337</v>
      </c>
      <c r="X30" s="39" t="n">
        <v>26</v>
      </c>
      <c r="Y30" s="77" t="n">
        <f aca="false">1+(1-T30)*$Z$1*Y31</f>
        <v>21.9483848487312</v>
      </c>
      <c r="Z30" s="78" t="n">
        <f aca="false">1+(1-U30)*$Z$1*Z31</f>
        <v>21.8824552894339</v>
      </c>
      <c r="AA30" s="77" t="n">
        <f aca="false">1+(1-V30)*$Z$1*AA31</f>
        <v>22.9874113193798</v>
      </c>
      <c r="AB30" s="78" t="n">
        <f aca="false">1+(1-W30)*$Z$1*AB31</f>
        <v>22.9386465610619</v>
      </c>
    </row>
    <row r="31" customFormat="false" ht="14.1" hidden="false" customHeight="false" outlineLevel="0" collapsed="false">
      <c r="A31" s="39" t="n">
        <v>27</v>
      </c>
      <c r="B31" s="40" t="n">
        <v>0.0011614</v>
      </c>
      <c r="C31" s="41" t="n">
        <v>0.01532733</v>
      </c>
      <c r="D31" s="42" t="n">
        <v>0.0288528</v>
      </c>
      <c r="E31" s="43" t="n">
        <v>0.8</v>
      </c>
      <c r="F31" s="42" t="n">
        <v>0.8</v>
      </c>
      <c r="G31" s="39" t="n">
        <v>27</v>
      </c>
      <c r="H31" s="40" t="n">
        <v>0.0003747</v>
      </c>
      <c r="I31" s="41" t="n">
        <v>0.0253103616</v>
      </c>
      <c r="J31" s="42" t="n">
        <v>0.0321302688</v>
      </c>
      <c r="K31" s="43" t="n">
        <v>0.8</v>
      </c>
      <c r="L31" s="42" t="n">
        <v>0.8</v>
      </c>
      <c r="M31" s="39" t="n">
        <v>27</v>
      </c>
      <c r="N31" s="69" t="n">
        <f aca="false">B31*F31</f>
        <v>0.00092912</v>
      </c>
      <c r="O31" s="70" t="n">
        <f aca="false">B31*E31</f>
        <v>0.00092912</v>
      </c>
      <c r="P31" s="70" t="n">
        <f aca="false">H31*L31</f>
        <v>0.00029976</v>
      </c>
      <c r="Q31" s="71" t="n">
        <f aca="false">H31*K31</f>
        <v>0.00029976</v>
      </c>
      <c r="R31" s="72" t="n">
        <f aca="false">$N$1+M31</f>
        <v>1962</v>
      </c>
      <c r="S31" s="73" t="n">
        <f aca="false">IF(R31&lt;1971,15/(1991-R31),IF(R31&lt;1981,1+(R31-1981)^2/(20*(R31-1991)),IF(R31&lt;=2000,1,IF(R31&lt;2010,1-(R31-2000)^2/(20*(R31-1991)),14/(R31-1991)))))</f>
        <v>0.517241379310345</v>
      </c>
      <c r="T31" s="74" t="n">
        <f aca="false">N31*EXP(-($C31+$S31*($D31-$C31))*($R31-1991))</f>
        <v>0.00177510085785808</v>
      </c>
      <c r="U31" s="75" t="n">
        <f aca="false">O31*EXP(-($C31+$S31*($D31-$C31))*($R31-1991))</f>
        <v>0.00177510085785808</v>
      </c>
      <c r="V31" s="76" t="n">
        <f aca="false">P31*EXP(-($I31+$S31*($J31-$I31))*($R31-1991))</f>
        <v>0.000691789175062812</v>
      </c>
      <c r="W31" s="75" t="n">
        <f aca="false">Q31*EXP(-($I31+$S31*($J31-$I31))*($R31-1991))</f>
        <v>0.000691789175062812</v>
      </c>
      <c r="X31" s="39" t="n">
        <v>27</v>
      </c>
      <c r="Y31" s="77" t="n">
        <f aca="false">1+(1-T31)*$Z$1*Y32</f>
        <v>21.8257413061828</v>
      </c>
      <c r="Z31" s="78" t="n">
        <f aca="false">1+(1-U31)*$Z$1*Z32</f>
        <v>21.7570504970324</v>
      </c>
      <c r="AA31" s="77" t="n">
        <f aca="false">1+(1-V31)*$Z$1*AA32</f>
        <v>22.8821819545935</v>
      </c>
      <c r="AB31" s="78" t="n">
        <f aca="false">1+(1-W31)*$Z$1*AB32</f>
        <v>22.8314327301125</v>
      </c>
    </row>
    <row r="32" customFormat="false" ht="14.1" hidden="false" customHeight="false" outlineLevel="0" collapsed="false">
      <c r="A32" s="39" t="n">
        <v>28</v>
      </c>
      <c r="B32" s="40" t="n">
        <v>0.0011766</v>
      </c>
      <c r="C32" s="41" t="n">
        <v>0.01521642</v>
      </c>
      <c r="D32" s="42" t="n">
        <v>0.02868925</v>
      </c>
      <c r="E32" s="43" t="n">
        <v>0.8</v>
      </c>
      <c r="F32" s="42" t="n">
        <v>0.8</v>
      </c>
      <c r="G32" s="39" t="n">
        <v>28</v>
      </c>
      <c r="H32" s="40" t="n">
        <v>0.0004077</v>
      </c>
      <c r="I32" s="41" t="n">
        <v>0.025089792</v>
      </c>
      <c r="J32" s="42" t="n">
        <v>0.0318917664</v>
      </c>
      <c r="K32" s="43" t="n">
        <v>0.8</v>
      </c>
      <c r="L32" s="42" t="n">
        <v>0.8</v>
      </c>
      <c r="M32" s="39" t="n">
        <v>28</v>
      </c>
      <c r="N32" s="69" t="n">
        <f aca="false">B32*F32</f>
        <v>0.00094128</v>
      </c>
      <c r="O32" s="70" t="n">
        <f aca="false">B32*E32</f>
        <v>0.00094128</v>
      </c>
      <c r="P32" s="70" t="n">
        <f aca="false">H32*L32</f>
        <v>0.00032616</v>
      </c>
      <c r="Q32" s="71" t="n">
        <f aca="false">H32*K32</f>
        <v>0.00032616</v>
      </c>
      <c r="R32" s="72" t="n">
        <f aca="false">$N$1+M32</f>
        <v>1963</v>
      </c>
      <c r="S32" s="73" t="n">
        <f aca="false">IF(R32&lt;1971,15/(1991-R32),IF(R32&lt;1981,1+(R32-1981)^2/(20*(R32-1991)),IF(R32&lt;=2000,1,IF(R32&lt;2010,1-(R32-2000)^2/(20*(R32-1991)),14/(R32-1991)))))</f>
        <v>0.535714285714286</v>
      </c>
      <c r="T32" s="74" t="n">
        <f aca="false">N32*EXP(-($C32+$S32*($D32-$C32))*($R32-1991))</f>
        <v>0.00176409459624148</v>
      </c>
      <c r="U32" s="75" t="n">
        <f aca="false">O32*EXP(-($C32+$S32*($D32-$C32))*($R32-1991))</f>
        <v>0.00176409459624148</v>
      </c>
      <c r="V32" s="76" t="n">
        <f aca="false">P32*EXP(-($I32+$S32*($J32-$I32))*($R32-1991))</f>
        <v>0.000729188192675167</v>
      </c>
      <c r="W32" s="75" t="n">
        <f aca="false">Q32*EXP(-($I32+$S32*($J32-$I32))*($R32-1991))</f>
        <v>0.000729188192675167</v>
      </c>
      <c r="X32" s="39" t="n">
        <v>28</v>
      </c>
      <c r="Y32" s="77" t="n">
        <f aca="false">1+(1-T32)*$Z$1*Y33</f>
        <v>21.6972858291186</v>
      </c>
      <c r="Z32" s="78" t="n">
        <f aca="false">1+(1-U32)*$Z$1*Z33</f>
        <v>21.6257203516617</v>
      </c>
      <c r="AA32" s="77" t="n">
        <f aca="false">1+(1-V32)*$Z$1*AA33</f>
        <v>22.7732235022774</v>
      </c>
      <c r="AB32" s="78" t="n">
        <f aca="false">1+(1-W32)*$Z$1*AB33</f>
        <v>22.7204077714663</v>
      </c>
    </row>
    <row r="33" customFormat="false" ht="14.1" hidden="false" customHeight="false" outlineLevel="0" collapsed="false">
      <c r="A33" s="39" t="n">
        <v>29</v>
      </c>
      <c r="B33" s="40" t="n">
        <v>0.0012047</v>
      </c>
      <c r="C33" s="41" t="n">
        <v>0.015102</v>
      </c>
      <c r="D33" s="42" t="n">
        <v>0.02852754</v>
      </c>
      <c r="E33" s="43" t="n">
        <v>0.8</v>
      </c>
      <c r="F33" s="42" t="n">
        <v>0.8</v>
      </c>
      <c r="G33" s="39" t="n">
        <v>29</v>
      </c>
      <c r="H33" s="40" t="n">
        <v>0.0004413</v>
      </c>
      <c r="I33" s="41" t="n">
        <v>0.0248674368</v>
      </c>
      <c r="J33" s="42" t="n">
        <v>0.031654272</v>
      </c>
      <c r="K33" s="43" t="n">
        <v>0.8</v>
      </c>
      <c r="L33" s="42" t="n">
        <v>0.8</v>
      </c>
      <c r="M33" s="39" t="n">
        <v>29</v>
      </c>
      <c r="N33" s="69" t="n">
        <f aca="false">B33*F33</f>
        <v>0.00096376</v>
      </c>
      <c r="O33" s="70" t="n">
        <f aca="false">B33*E33</f>
        <v>0.00096376</v>
      </c>
      <c r="P33" s="70" t="n">
        <f aca="false">H33*L33</f>
        <v>0.00035304</v>
      </c>
      <c r="Q33" s="71" t="n">
        <f aca="false">H33*K33</f>
        <v>0.00035304</v>
      </c>
      <c r="R33" s="72" t="n">
        <f aca="false">$N$1+M33</f>
        <v>1964</v>
      </c>
      <c r="S33" s="73" t="n">
        <f aca="false">IF(R33&lt;1971,15/(1991-R33),IF(R33&lt;1981,1+(R33-1981)^2/(20*(R33-1991)),IF(R33&lt;=2000,1,IF(R33&lt;2010,1-(R33-2000)^2/(20*(R33-1991)),14/(R33-1991)))))</f>
        <v>0.555555555555556</v>
      </c>
      <c r="T33" s="74" t="n">
        <f aca="false">N33*EXP(-($C33+$S33*($D33-$C33))*($R33-1991))</f>
        <v>0.00177220426984705</v>
      </c>
      <c r="U33" s="75" t="n">
        <f aca="false">O33*EXP(-($C33+$S33*($D33-$C33))*($R33-1991))</f>
        <v>0.00177220426984705</v>
      </c>
      <c r="V33" s="76" t="n">
        <f aca="false">P33*EXP(-($I33+$S33*($J33-$I33))*($R33-1991))</f>
        <v>0.000764945574278232</v>
      </c>
      <c r="W33" s="75" t="n">
        <f aca="false">Q33*EXP(-($I33+$S33*($J33-$I33))*($R33-1991))</f>
        <v>0.000764945574278232</v>
      </c>
      <c r="X33" s="39" t="n">
        <v>29</v>
      </c>
      <c r="Y33" s="77" t="n">
        <f aca="false">1+(1-T33)*$Z$1*Y34</f>
        <v>21.563216816547</v>
      </c>
      <c r="Z33" s="78" t="n">
        <f aca="false">1+(1-U33)*$Z$1*Z34</f>
        <v>21.4886571897571</v>
      </c>
      <c r="AA33" s="77" t="n">
        <f aca="false">1+(1-V33)*$Z$1*AA34</f>
        <v>22.6606763399937</v>
      </c>
      <c r="AB33" s="78" t="n">
        <f aca="false">1+(1-W33)*$Z$1*AB34</f>
        <v>22.605707897611</v>
      </c>
    </row>
    <row r="34" customFormat="false" ht="14.1" hidden="false" customHeight="false" outlineLevel="0" collapsed="false">
      <c r="A34" s="39" t="n">
        <v>30</v>
      </c>
      <c r="B34" s="40" t="n">
        <v>0.0012464</v>
      </c>
      <c r="C34" s="41" t="n">
        <v>0.01498413</v>
      </c>
      <c r="D34" s="42" t="n">
        <v>0.02836743</v>
      </c>
      <c r="E34" s="43" t="n">
        <v>0.8</v>
      </c>
      <c r="F34" s="42" t="n">
        <v>0.8</v>
      </c>
      <c r="G34" s="39" t="n">
        <v>30</v>
      </c>
      <c r="H34" s="40" t="n">
        <v>0.0004719</v>
      </c>
      <c r="I34" s="41" t="n">
        <v>0.0246433056</v>
      </c>
      <c r="J34" s="42" t="n">
        <v>0.0314176704</v>
      </c>
      <c r="K34" s="43" t="n">
        <v>0.8</v>
      </c>
      <c r="L34" s="42" t="n">
        <v>0.8</v>
      </c>
      <c r="M34" s="39" t="n">
        <v>30</v>
      </c>
      <c r="N34" s="69" t="n">
        <f aca="false">B34*F34</f>
        <v>0.00099712</v>
      </c>
      <c r="O34" s="70" t="n">
        <f aca="false">B34*E34</f>
        <v>0.00099712</v>
      </c>
      <c r="P34" s="70" t="n">
        <f aca="false">H34*L34</f>
        <v>0.00037752</v>
      </c>
      <c r="Q34" s="71" t="n">
        <f aca="false">H34*K34</f>
        <v>0.00037752</v>
      </c>
      <c r="R34" s="72" t="n">
        <f aca="false">$N$1+M34</f>
        <v>1965</v>
      </c>
      <c r="S34" s="73" t="n">
        <f aca="false">IF(R34&lt;1971,15/(1991-R34),IF(R34&lt;1981,1+(R34-1981)^2/(20*(R34-1991)),IF(R34&lt;=2000,1,IF(R34&lt;2010,1-(R34-2000)^2/(20*(R34-1991)),14/(R34-1991)))))</f>
        <v>0.576923076923077</v>
      </c>
      <c r="T34" s="74" t="n">
        <f aca="false">N34*EXP(-($C34+$S34*($D34-$C34))*($R34-1991))</f>
        <v>0.00179939900820564</v>
      </c>
      <c r="U34" s="75" t="n">
        <f aca="false">O34*EXP(-($C34+$S34*($D34-$C34))*($R34-1991))</f>
        <v>0.00179939900820564</v>
      </c>
      <c r="V34" s="76" t="n">
        <f aca="false">P34*EXP(-($I34+$S34*($J34-$I34))*($R34-1991))</f>
        <v>0.000793112410469476</v>
      </c>
      <c r="W34" s="75" t="n">
        <f aca="false">Q34*EXP(-($I34+$S34*($J34-$I34))*($R34-1991))</f>
        <v>0.000793112410469476</v>
      </c>
      <c r="X34" s="39" t="n">
        <v>30</v>
      </c>
      <c r="Y34" s="77" t="n">
        <f aca="false">1+(1-T34)*$Z$1*Y35</f>
        <v>21.4237126843039</v>
      </c>
      <c r="Z34" s="78" t="n">
        <f aca="false">1+(1-U34)*$Z$1*Z35</f>
        <v>21.3460330081888</v>
      </c>
      <c r="AA34" s="77" t="n">
        <f aca="false">1+(1-V34)*$Z$1*AA35</f>
        <v>22.5443485932748</v>
      </c>
      <c r="AB34" s="78" t="n">
        <f aca="false">1+(1-W34)*$Z$1*AB35</f>
        <v>22.4871376499389</v>
      </c>
    </row>
    <row r="35" customFormat="false" ht="14.1" hidden="false" customHeight="false" outlineLevel="0" collapsed="false">
      <c r="A35" s="39" t="n">
        <v>31</v>
      </c>
      <c r="B35" s="40" t="n">
        <v>0.0013043</v>
      </c>
      <c r="C35" s="41" t="n">
        <v>0.01486287</v>
      </c>
      <c r="D35" s="42" t="n">
        <v>0.02820869</v>
      </c>
      <c r="E35" s="43" t="n">
        <v>0.8</v>
      </c>
      <c r="F35" s="42" t="n">
        <v>0.8</v>
      </c>
      <c r="G35" s="39" t="n">
        <v>31</v>
      </c>
      <c r="H35" s="40" t="n">
        <v>0.0005098</v>
      </c>
      <c r="I35" s="41" t="n">
        <v>0.02441736</v>
      </c>
      <c r="J35" s="42" t="n">
        <v>0.031181856</v>
      </c>
      <c r="K35" s="43" t="n">
        <v>0.8</v>
      </c>
      <c r="L35" s="42" t="n">
        <v>0.8</v>
      </c>
      <c r="M35" s="39" t="n">
        <v>31</v>
      </c>
      <c r="N35" s="69" t="n">
        <f aca="false">B35*F35</f>
        <v>0.00104344</v>
      </c>
      <c r="O35" s="70" t="n">
        <f aca="false">B35*E35</f>
        <v>0.00104344</v>
      </c>
      <c r="P35" s="70" t="n">
        <f aca="false">H35*L35</f>
        <v>0.00040784</v>
      </c>
      <c r="Q35" s="71" t="n">
        <f aca="false">H35*K35</f>
        <v>0.00040784</v>
      </c>
      <c r="R35" s="72" t="n">
        <f aca="false">$N$1+M35</f>
        <v>1966</v>
      </c>
      <c r="S35" s="73" t="n">
        <f aca="false">IF(R35&lt;1971,15/(1991-R35),IF(R35&lt;1981,1+(R35-1981)^2/(20*(R35-1991)),IF(R35&lt;=2000,1,IF(R35&lt;2010,1-(R35-2000)^2/(20*(R35-1991)),14/(R35-1991)))))</f>
        <v>0.6</v>
      </c>
      <c r="T35" s="74" t="n">
        <f aca="false">N35*EXP(-($C35+$S35*($D35-$C35))*($R35-1991))</f>
        <v>0.00184832901737962</v>
      </c>
      <c r="U35" s="75" t="n">
        <f aca="false">O35*EXP(-($C35+$S35*($D35-$C35))*($R35-1991))</f>
        <v>0.00184832901737962</v>
      </c>
      <c r="V35" s="76" t="n">
        <f aca="false">P35*EXP(-($I35+$S35*($J35-$I35))*($R35-1991))</f>
        <v>0.000831121821705275</v>
      </c>
      <c r="W35" s="75" t="n">
        <f aca="false">Q35*EXP(-($I35+$S35*($J35-$I35))*($R35-1991))</f>
        <v>0.000831121821705275</v>
      </c>
      <c r="X35" s="39" t="n">
        <v>31</v>
      </c>
      <c r="Y35" s="77" t="n">
        <f aca="false">1+(1-T35)*$Z$1*Y36</f>
        <v>21.2789505141269</v>
      </c>
      <c r="Z35" s="78" t="n">
        <f aca="false">1+(1-U35)*$Z$1*Z36</f>
        <v>21.1980180211195</v>
      </c>
      <c r="AA35" s="77" t="n">
        <f aca="false">1+(1-V35)*$Z$1*AA36</f>
        <v>22.4239072161102</v>
      </c>
      <c r="AB35" s="78" t="n">
        <f aca="false">1+(1-W35)*$Z$1*AB36</f>
        <v>22.3643606078868</v>
      </c>
    </row>
    <row r="36" customFormat="false" ht="14.1" hidden="false" customHeight="false" outlineLevel="0" collapsed="false">
      <c r="A36" s="39" t="n">
        <v>32</v>
      </c>
      <c r="B36" s="40" t="n">
        <v>0.0013837</v>
      </c>
      <c r="C36" s="41" t="n">
        <v>0.01473829</v>
      </c>
      <c r="D36" s="42" t="n">
        <v>0.02805109</v>
      </c>
      <c r="E36" s="43" t="n">
        <v>0.8</v>
      </c>
      <c r="F36" s="42" t="n">
        <v>0.8</v>
      </c>
      <c r="G36" s="39" t="n">
        <v>32</v>
      </c>
      <c r="H36" s="40" t="n">
        <v>0.0005565</v>
      </c>
      <c r="I36" s="41" t="n">
        <v>0.0241896096</v>
      </c>
      <c r="J36" s="42" t="n">
        <v>0.030946704</v>
      </c>
      <c r="K36" s="43" t="n">
        <v>0.8</v>
      </c>
      <c r="L36" s="42" t="n">
        <v>0.8</v>
      </c>
      <c r="M36" s="39" t="n">
        <v>32</v>
      </c>
      <c r="N36" s="69" t="n">
        <f aca="false">B36*F36</f>
        <v>0.00110696</v>
      </c>
      <c r="O36" s="70" t="n">
        <f aca="false">B36*E36</f>
        <v>0.00110696</v>
      </c>
      <c r="P36" s="70" t="n">
        <f aca="false">H36*L36</f>
        <v>0.0004452</v>
      </c>
      <c r="Q36" s="71" t="n">
        <f aca="false">H36*K36</f>
        <v>0.0004452</v>
      </c>
      <c r="R36" s="72" t="n">
        <f aca="false">$N$1+M36</f>
        <v>1967</v>
      </c>
      <c r="S36" s="73" t="n">
        <f aca="false">IF(R36&lt;1971,15/(1991-R36),IF(R36&lt;1981,1+(R36-1981)^2/(20*(R36-1991)),IF(R36&lt;=2000,1,IF(R36&lt;2010,1-(R36-2000)^2/(20*(R36-1991)),14/(R36-1991)))))</f>
        <v>0.625</v>
      </c>
      <c r="T36" s="74" t="n">
        <f aca="false">N36*EXP(-($C36+$S36*($D36-$C36))*($R36-1991))</f>
        <v>0.00192519734502045</v>
      </c>
      <c r="U36" s="75" t="n">
        <f aca="false">O36*EXP(-($C36+$S36*($D36-$C36))*($R36-1991))</f>
        <v>0.00192519734502045</v>
      </c>
      <c r="V36" s="76" t="n">
        <f aca="false">P36*EXP(-($I36+$S36*($J36-$I36))*($R36-1991))</f>
        <v>0.000880447821236374</v>
      </c>
      <c r="W36" s="75" t="n">
        <f aca="false">Q36*EXP(-($I36+$S36*($J36-$I36))*($R36-1991))</f>
        <v>0.000880447821236374</v>
      </c>
      <c r="X36" s="39" t="n">
        <v>32</v>
      </c>
      <c r="Y36" s="77" t="n">
        <f aca="false">1+(1-T36)*$Z$1*Y37</f>
        <v>21.129162178259</v>
      </c>
      <c r="Z36" s="78" t="n">
        <f aca="false">1+(1-U36)*$Z$1*Z37</f>
        <v>21.0448365239776</v>
      </c>
      <c r="AA36" s="77" t="n">
        <f aca="false">1+(1-V36)*$Z$1*AA37</f>
        <v>22.2993970202289</v>
      </c>
      <c r="AB36" s="78" t="n">
        <f aca="false">1+(1-W36)*$Z$1*AB37</f>
        <v>22.2374170347583</v>
      </c>
    </row>
    <row r="37" customFormat="false" ht="14.1" hidden="false" customHeight="false" outlineLevel="0" collapsed="false">
      <c r="A37" s="39" t="n">
        <v>33</v>
      </c>
      <c r="B37" s="40" t="n">
        <v>0.0014691</v>
      </c>
      <c r="C37" s="41" t="n">
        <v>0.01461044</v>
      </c>
      <c r="D37" s="42" t="n">
        <v>0.02789439</v>
      </c>
      <c r="E37" s="43" t="n">
        <v>0.8</v>
      </c>
      <c r="F37" s="42" t="n">
        <v>0.8</v>
      </c>
      <c r="G37" s="39" t="n">
        <v>33</v>
      </c>
      <c r="H37" s="40" t="n">
        <v>0.0006056</v>
      </c>
      <c r="I37" s="41" t="n">
        <v>0.0239600352</v>
      </c>
      <c r="J37" s="42" t="n">
        <v>0.030712128</v>
      </c>
      <c r="K37" s="43" t="n">
        <v>0.8</v>
      </c>
      <c r="L37" s="42" t="n">
        <v>0.8</v>
      </c>
      <c r="M37" s="39" t="n">
        <v>33</v>
      </c>
      <c r="N37" s="69" t="n">
        <f aca="false">B37*F37</f>
        <v>0.00117528</v>
      </c>
      <c r="O37" s="70" t="n">
        <f aca="false">B37*E37</f>
        <v>0.00117528</v>
      </c>
      <c r="P37" s="70" t="n">
        <f aca="false">H37*L37</f>
        <v>0.00048448</v>
      </c>
      <c r="Q37" s="71" t="n">
        <f aca="false">H37*K37</f>
        <v>0.00048448</v>
      </c>
      <c r="R37" s="72" t="n">
        <f aca="false">$N$1+M37</f>
        <v>1968</v>
      </c>
      <c r="S37" s="73" t="n">
        <f aca="false">IF(R37&lt;1971,15/(1991-R37),IF(R37&lt;1981,1+(R37-1981)^2/(20*(R37-1991)),IF(R37&lt;=2000,1,IF(R37&lt;2010,1-(R37-2000)^2/(20*(R37-1991)),14/(R37-1991)))))</f>
        <v>0.652173913043478</v>
      </c>
      <c r="T37" s="74" t="n">
        <f aca="false">N37*EXP(-($C37+$S37*($D37-$C37))*($R37-1991))</f>
        <v>0.00200733061478076</v>
      </c>
      <c r="U37" s="75" t="n">
        <f aca="false">O37*EXP(-($C37+$S37*($D37-$C37))*($R37-1991))</f>
        <v>0.00200733061478076</v>
      </c>
      <c r="V37" s="76" t="n">
        <f aca="false">P37*EXP(-($I37+$S37*($J37-$I37))*($R37-1991))</f>
        <v>0.000930236032570692</v>
      </c>
      <c r="W37" s="75" t="n">
        <f aca="false">Q37*EXP(-($I37+$S37*($J37-$I37))*($R37-1991))</f>
        <v>0.000930236032570692</v>
      </c>
      <c r="X37" s="39" t="n">
        <v>33</v>
      </c>
      <c r="Y37" s="77" t="n">
        <f aca="false">1+(1-T37)*$Z$1*Y38</f>
        <v>20.9747091196991</v>
      </c>
      <c r="Z37" s="78" t="n">
        <f aca="false">1+(1-U37)*$Z$1*Z38</f>
        <v>20.8868412763077</v>
      </c>
      <c r="AA37" s="77" t="n">
        <f aca="false">1+(1-V37)*$Z$1*AA38</f>
        <v>22.1708932156647</v>
      </c>
      <c r="AB37" s="78" t="n">
        <f aca="false">1+(1-W37)*$Z$1*AB38</f>
        <v>22.1063772278143</v>
      </c>
    </row>
    <row r="38" customFormat="false" ht="14.1" hidden="false" customHeight="false" outlineLevel="0" collapsed="false">
      <c r="A38" s="39" t="n">
        <v>34</v>
      </c>
      <c r="B38" s="40" t="n">
        <v>0.0015485</v>
      </c>
      <c r="C38" s="41" t="n">
        <v>0.01447941</v>
      </c>
      <c r="D38" s="42" t="n">
        <v>0.02773836</v>
      </c>
      <c r="E38" s="43" t="n">
        <v>0.8</v>
      </c>
      <c r="F38" s="42" t="n">
        <v>0.8</v>
      </c>
      <c r="G38" s="39" t="n">
        <v>34</v>
      </c>
      <c r="H38" s="40" t="n">
        <v>0.000655</v>
      </c>
      <c r="I38" s="41" t="n">
        <v>0.0237286272</v>
      </c>
      <c r="J38" s="42" t="n">
        <v>0.0304779936</v>
      </c>
      <c r="K38" s="43" t="n">
        <v>0.8</v>
      </c>
      <c r="L38" s="42" t="n">
        <v>0.8</v>
      </c>
      <c r="M38" s="39" t="n">
        <v>34</v>
      </c>
      <c r="N38" s="69" t="n">
        <f aca="false">B38*F38</f>
        <v>0.0012388</v>
      </c>
      <c r="O38" s="70" t="n">
        <f aca="false">B38*E38</f>
        <v>0.0012388</v>
      </c>
      <c r="P38" s="70" t="n">
        <f aca="false">H38*L38</f>
        <v>0.000524</v>
      </c>
      <c r="Q38" s="71" t="n">
        <f aca="false">H38*K38</f>
        <v>0.000524</v>
      </c>
      <c r="R38" s="72" t="n">
        <f aca="false">$N$1+M38</f>
        <v>1969</v>
      </c>
      <c r="S38" s="73" t="n">
        <f aca="false">IF(R38&lt;1971,15/(1991-R38),IF(R38&lt;1981,1+(R38-1981)^2/(20*(R38-1991)),IF(R38&lt;=2000,1,IF(R38&lt;2010,1-(R38-2000)^2/(20*(R38-1991)),14/(R38-1991)))))</f>
        <v>0.681818181818182</v>
      </c>
      <c r="T38" s="74" t="n">
        <f aca="false">N38*EXP(-($C38+$S38*($D38-$C38))*($R38-1991))</f>
        <v>0.00207835026901953</v>
      </c>
      <c r="U38" s="75" t="n">
        <f aca="false">O38*EXP(-($C38+$S38*($D38-$C38))*($R38-1991))</f>
        <v>0.00207835026901953</v>
      </c>
      <c r="V38" s="76" t="n">
        <f aca="false">P38*EXP(-($I38+$S38*($J38-$I38))*($R38-1991))</f>
        <v>0.000977269031198693</v>
      </c>
      <c r="W38" s="75" t="n">
        <f aca="false">Q38*EXP(-($I38+$S38*($J38-$I38))*($R38-1991))</f>
        <v>0.000977269031198693</v>
      </c>
      <c r="X38" s="39" t="n">
        <v>34</v>
      </c>
      <c r="Y38" s="77" t="n">
        <f aca="false">1+(1-T38)*$Z$1*Y39</f>
        <v>20.8154810368337</v>
      </c>
      <c r="Z38" s="78" t="n">
        <f aca="false">1+(1-U38)*$Z$1*Z39</f>
        <v>20.7239146757467</v>
      </c>
      <c r="AA38" s="77" t="n">
        <f aca="false">1+(1-V38)*$Z$1*AA39</f>
        <v>22.038229699652</v>
      </c>
      <c r="AB38" s="78" t="n">
        <f aca="false">1+(1-W38)*$Z$1*AB39</f>
        <v>21.9710705984717</v>
      </c>
    </row>
    <row r="39" customFormat="false" ht="14.1" hidden="false" customHeight="false" outlineLevel="0" collapsed="false">
      <c r="A39" s="39" t="n">
        <v>35</v>
      </c>
      <c r="B39" s="40" t="n">
        <v>0.0016246</v>
      </c>
      <c r="C39" s="41" t="n">
        <v>0.01434524</v>
      </c>
      <c r="D39" s="42" t="n">
        <v>0.02758277</v>
      </c>
      <c r="E39" s="43" t="n">
        <v>0.8</v>
      </c>
      <c r="F39" s="42" t="n">
        <v>0.8</v>
      </c>
      <c r="G39" s="39" t="n">
        <v>35</v>
      </c>
      <c r="H39" s="40" t="n">
        <v>0.0007127</v>
      </c>
      <c r="I39" s="41" t="n">
        <v>0.023495376</v>
      </c>
      <c r="J39" s="42" t="n">
        <v>0.0302442144</v>
      </c>
      <c r="K39" s="43" t="n">
        <v>0.8</v>
      </c>
      <c r="L39" s="42" t="n">
        <v>0.8</v>
      </c>
      <c r="M39" s="39" t="n">
        <v>35</v>
      </c>
      <c r="N39" s="69" t="n">
        <f aca="false">B39*F39</f>
        <v>0.00129968</v>
      </c>
      <c r="O39" s="70" t="n">
        <f aca="false">B39*E39</f>
        <v>0.00129968</v>
      </c>
      <c r="P39" s="70" t="n">
        <f aca="false">H39*L39</f>
        <v>0.00057016</v>
      </c>
      <c r="Q39" s="71" t="n">
        <f aca="false">H39*K39</f>
        <v>0.00057016</v>
      </c>
      <c r="R39" s="72" t="n">
        <f aca="false">$N$1+M39</f>
        <v>1970</v>
      </c>
      <c r="S39" s="73" t="n">
        <f aca="false">IF(R39&lt;1971,15/(1991-R39),IF(R39&lt;1981,1+(R39-1981)^2/(20*(R39-1991)),IF(R39&lt;=2000,1,IF(R39&lt;2010,1-(R39-2000)^2/(20*(R39-1991)),14/(R39-1991)))))</f>
        <v>0.714285714285714</v>
      </c>
      <c r="T39" s="74" t="n">
        <f aca="false">N39*EXP(-($C39+$S39*($D39-$C39))*($R39-1991))</f>
        <v>0.00214240937166165</v>
      </c>
      <c r="U39" s="75" t="n">
        <f aca="false">O39*EXP(-($C39+$S39*($D39-$C39))*($R39-1991))</f>
        <v>0.00214240937166165</v>
      </c>
      <c r="V39" s="76" t="n">
        <f aca="false">P39*EXP(-($I39+$S39*($J39-$I39))*($R39-1991))</f>
        <v>0.00103334097319635</v>
      </c>
      <c r="W39" s="75" t="n">
        <f aca="false">Q39*EXP(-($I39+$S39*($J39-$I39))*($R39-1991))</f>
        <v>0.00103334097319635</v>
      </c>
      <c r="X39" s="39" t="n">
        <v>35</v>
      </c>
      <c r="Y39" s="77" t="n">
        <f aca="false">1+(1-T39)*$Z$1*Y40</f>
        <v>20.6510203319696</v>
      </c>
      <c r="Z39" s="78" t="n">
        <f aca="false">1+(1-U39)*$Z$1*Z40</f>
        <v>20.5555929849868</v>
      </c>
      <c r="AA39" s="77" t="n">
        <f aca="false">1+(1-V39)*$Z$1*AA40</f>
        <v>21.9011622152182</v>
      </c>
      <c r="AB39" s="78" t="n">
        <f aca="false">1+(1-W39)*$Z$1*AB40</f>
        <v>21.8312484254091</v>
      </c>
    </row>
    <row r="40" customFormat="false" ht="14.1" hidden="false" customHeight="false" outlineLevel="0" collapsed="false">
      <c r="A40" s="39" t="n">
        <v>36</v>
      </c>
      <c r="B40" s="40" t="n">
        <v>0.0017037</v>
      </c>
      <c r="C40" s="41" t="n">
        <v>0.014208</v>
      </c>
      <c r="D40" s="42" t="n">
        <v>0.02742738</v>
      </c>
      <c r="E40" s="43" t="n">
        <v>0.8</v>
      </c>
      <c r="F40" s="42" t="n">
        <v>0.8</v>
      </c>
      <c r="G40" s="39" t="n">
        <v>36</v>
      </c>
      <c r="H40" s="40" t="n">
        <v>0.0007879</v>
      </c>
      <c r="I40" s="41" t="n">
        <v>0.023260272</v>
      </c>
      <c r="J40" s="42" t="n">
        <v>0.0300106656</v>
      </c>
      <c r="K40" s="43" t="n">
        <v>0.8</v>
      </c>
      <c r="L40" s="42" t="n">
        <v>0.8</v>
      </c>
      <c r="M40" s="39" t="n">
        <v>36</v>
      </c>
      <c r="N40" s="69" t="n">
        <f aca="false">B40*F40</f>
        <v>0.00136296</v>
      </c>
      <c r="O40" s="70" t="n">
        <f aca="false">B40*E40</f>
        <v>0.00136296</v>
      </c>
      <c r="P40" s="70" t="n">
        <f aca="false">H40*L40</f>
        <v>0.00063032</v>
      </c>
      <c r="Q40" s="71" t="n">
        <f aca="false">H40*K40</f>
        <v>0.00063032</v>
      </c>
      <c r="R40" s="72" t="n">
        <f aca="false">$N$1+M40</f>
        <v>1971</v>
      </c>
      <c r="S40" s="73" t="n">
        <f aca="false">IF(R40&lt;1971,15/(1991-R40),IF(R40&lt;1981,1+(R40-1981)^2/(20*(R40-1991)),IF(R40&lt;=2000,1,IF(R40&lt;2010,1-(R40-2000)^2/(20*(R40-1991)),14/(R40-1991)))))</f>
        <v>0.75</v>
      </c>
      <c r="T40" s="74" t="n">
        <f aca="false">N40*EXP(-($C40+$S40*($D40-$C40))*($R40-1991))</f>
        <v>0.00220804940861619</v>
      </c>
      <c r="U40" s="75" t="n">
        <f aca="false">O40*EXP(-($C40+$S40*($D40-$C40))*($R40-1991))</f>
        <v>0.00220804940861619</v>
      </c>
      <c r="V40" s="76" t="n">
        <f aca="false">P40*EXP(-($I40+$S40*($J40-$I40))*($R40-1991))</f>
        <v>0.00111063696374861</v>
      </c>
      <c r="W40" s="75" t="n">
        <f aca="false">Q40*EXP(-($I40+$S40*($J40-$I40))*($R40-1991))</f>
        <v>0.00111063696374861</v>
      </c>
      <c r="X40" s="39" t="n">
        <v>36</v>
      </c>
      <c r="Y40" s="77" t="n">
        <f aca="false">1+(1-T40)*$Z$1*Y41</f>
        <v>20.4809397024072</v>
      </c>
      <c r="Z40" s="78" t="n">
        <f aca="false">1+(1-U40)*$Z$1*Z41</f>
        <v>20.3814821828231</v>
      </c>
      <c r="AA40" s="77" t="n">
        <f aca="false">1+(1-V40)*$Z$1*AA41</f>
        <v>21.7596938870847</v>
      </c>
      <c r="AB40" s="78" t="n">
        <f aca="false">1+(1-W40)*$Z$1*AB41</f>
        <v>21.6869083333883</v>
      </c>
    </row>
    <row r="41" customFormat="false" ht="14.1" hidden="false" customHeight="false" outlineLevel="0" collapsed="false">
      <c r="A41" s="39" t="n">
        <v>37</v>
      </c>
      <c r="B41" s="40" t="n">
        <v>0.0017987</v>
      </c>
      <c r="C41" s="41" t="n">
        <v>0.01406776</v>
      </c>
      <c r="D41" s="42" t="n">
        <v>0.02727197</v>
      </c>
      <c r="E41" s="43" t="n">
        <v>0.8</v>
      </c>
      <c r="F41" s="42" t="n">
        <v>0.8</v>
      </c>
      <c r="G41" s="39" t="n">
        <v>37</v>
      </c>
      <c r="H41" s="40" t="n">
        <v>0.0008761</v>
      </c>
      <c r="I41" s="41" t="n">
        <v>0.0230233056</v>
      </c>
      <c r="J41" s="42" t="n">
        <v>0.029777232</v>
      </c>
      <c r="K41" s="43" t="n">
        <v>0.8</v>
      </c>
      <c r="L41" s="42" t="n">
        <v>0.8</v>
      </c>
      <c r="M41" s="39" t="n">
        <v>37</v>
      </c>
      <c r="N41" s="69" t="n">
        <f aca="false">B41*F41</f>
        <v>0.00143896</v>
      </c>
      <c r="O41" s="70" t="n">
        <f aca="false">B41*E41</f>
        <v>0.00143896</v>
      </c>
      <c r="P41" s="70" t="n">
        <f aca="false">H41*L41</f>
        <v>0.00070088</v>
      </c>
      <c r="Q41" s="71" t="n">
        <f aca="false">H41*K41</f>
        <v>0.00070088</v>
      </c>
      <c r="R41" s="72" t="n">
        <f aca="false">$N$1+M41</f>
        <v>1972</v>
      </c>
      <c r="S41" s="73" t="n">
        <f aca="false">IF(R41&lt;1971,15/(1991-R41),IF(R41&lt;1981,1+(R41-1981)^2/(20*(R41-1991)),IF(R41&lt;=2000,1,IF(R41&lt;2010,1-(R41-2000)^2/(20*(R41-1991)),14/(R41-1991)))))</f>
        <v>0.786842105263158</v>
      </c>
      <c r="T41" s="74" t="n">
        <f aca="false">N41*EXP(-($C41+$S41*($D41-$C41))*($R41-1991))</f>
        <v>0.00229013555454243</v>
      </c>
      <c r="U41" s="75" t="n">
        <f aca="false">O41*EXP(-($C41+$S41*($D41-$C41))*($R41-1991))</f>
        <v>0.00229013555454243</v>
      </c>
      <c r="V41" s="76" t="n">
        <f aca="false">P41*EXP(-($I41+$S41*($J41-$I41))*($R41-1991))</f>
        <v>0.00120080890290693</v>
      </c>
      <c r="W41" s="75" t="n">
        <f aca="false">Q41*EXP(-($I41+$S41*($J41-$I41))*($R41-1991))</f>
        <v>0.00120080890290693</v>
      </c>
      <c r="X41" s="39" t="n">
        <v>37</v>
      </c>
      <c r="Y41" s="77" t="n">
        <f aca="false">1+(1-T41)*$Z$1*Y42</f>
        <v>20.3050117597115</v>
      </c>
      <c r="Z41" s="78" t="n">
        <f aca="false">1+(1-U41)*$Z$1*Z42</f>
        <v>20.2013470425266</v>
      </c>
      <c r="AA41" s="77" t="n">
        <f aca="false">1+(1-V41)*$Z$1*AA42</f>
        <v>21.6140870465797</v>
      </c>
      <c r="AB41" s="78" t="n">
        <f aca="false">1+(1-W41)*$Z$1*AB42</f>
        <v>21.5383059053989</v>
      </c>
    </row>
    <row r="42" customFormat="false" ht="14.1" hidden="false" customHeight="false" outlineLevel="0" collapsed="false">
      <c r="A42" s="39" t="n">
        <v>38</v>
      </c>
      <c r="B42" s="40" t="n">
        <v>0.001941</v>
      </c>
      <c r="C42" s="41" t="n">
        <v>0.01392457</v>
      </c>
      <c r="D42" s="42" t="n">
        <v>0.0271163</v>
      </c>
      <c r="E42" s="43" t="n">
        <v>0.8</v>
      </c>
      <c r="F42" s="42" t="n">
        <v>0.8</v>
      </c>
      <c r="G42" s="39" t="n">
        <v>38</v>
      </c>
      <c r="H42" s="40" t="n">
        <v>0.0009748</v>
      </c>
      <c r="I42" s="41" t="n">
        <v>0.0227844576</v>
      </c>
      <c r="J42" s="42" t="n">
        <v>0.0295438272</v>
      </c>
      <c r="K42" s="43" t="n">
        <v>0.8</v>
      </c>
      <c r="L42" s="42" t="n">
        <v>0.8</v>
      </c>
      <c r="M42" s="39" t="n">
        <v>38</v>
      </c>
      <c r="N42" s="69" t="n">
        <f aca="false">B42*F42</f>
        <v>0.0015528</v>
      </c>
      <c r="O42" s="70" t="n">
        <f aca="false">B42*E42</f>
        <v>0.0015528</v>
      </c>
      <c r="P42" s="70" t="n">
        <f aca="false">H42*L42</f>
        <v>0.00077984</v>
      </c>
      <c r="Q42" s="71" t="n">
        <f aca="false">H42*K42</f>
        <v>0.00077984</v>
      </c>
      <c r="R42" s="72" t="n">
        <f aca="false">$N$1+M42</f>
        <v>1973</v>
      </c>
      <c r="S42" s="73" t="n">
        <f aca="false">IF(R42&lt;1971,15/(1991-R42),IF(R42&lt;1981,1+(R42-1981)^2/(20*(R42-1991)),IF(R42&lt;=2000,1,IF(R42&lt;2010,1-(R42-2000)^2/(20*(R42-1991)),14/(R42-1991)))))</f>
        <v>0.822222222222222</v>
      </c>
      <c r="T42" s="74" t="n">
        <f aca="false">N42*EXP(-($C42+$S42*($D42-$C42))*($R42-1991))</f>
        <v>0.00242526213843914</v>
      </c>
      <c r="U42" s="75" t="n">
        <f aca="false">O42*EXP(-($C42+$S42*($D42-$C42))*($R42-1991))</f>
        <v>0.00242526213843914</v>
      </c>
      <c r="V42" s="76" t="n">
        <f aca="false">P42*EXP(-($I42+$S42*($J42-$I42))*($R42-1991))</f>
        <v>0.00129886706798167</v>
      </c>
      <c r="W42" s="75" t="n">
        <f aca="false">Q42*EXP(-($I42+$S42*($J42-$I42))*($R42-1991))</f>
        <v>0.00129886706798167</v>
      </c>
      <c r="X42" s="39" t="n">
        <v>38</v>
      </c>
      <c r="Y42" s="77" t="n">
        <f aca="false">1+(1-T42)*$Z$1*Y43</f>
        <v>20.1232973087413</v>
      </c>
      <c r="Z42" s="78" t="n">
        <f aca="false">1+(1-U42)*$Z$1*Z43</f>
        <v>20.0152385336261</v>
      </c>
      <c r="AA42" s="77" t="n">
        <f aca="false">1+(1-V42)*$Z$1*AA43</f>
        <v>21.4644252013204</v>
      </c>
      <c r="AB42" s="78" t="n">
        <f aca="false">1+(1-W42)*$Z$1*AB43</f>
        <v>21.3855180620971</v>
      </c>
    </row>
    <row r="43" customFormat="false" ht="14.1" hidden="false" customHeight="false" outlineLevel="0" collapsed="false">
      <c r="A43" s="39" t="n">
        <v>39</v>
      </c>
      <c r="B43" s="40" t="n">
        <v>0.0021488</v>
      </c>
      <c r="C43" s="41" t="n">
        <v>0.01377851</v>
      </c>
      <c r="D43" s="42" t="n">
        <v>0.02696014</v>
      </c>
      <c r="E43" s="43" t="n">
        <v>0.8</v>
      </c>
      <c r="F43" s="42" t="n">
        <v>0.8</v>
      </c>
      <c r="G43" s="39" t="n">
        <v>39</v>
      </c>
      <c r="H43" s="40" t="n">
        <v>0.0010854</v>
      </c>
      <c r="I43" s="41" t="n">
        <v>0.0225437376</v>
      </c>
      <c r="J43" s="42" t="n">
        <v>0.0293103168</v>
      </c>
      <c r="K43" s="43" t="n">
        <v>0.8</v>
      </c>
      <c r="L43" s="42" t="n">
        <v>0.8</v>
      </c>
      <c r="M43" s="39" t="n">
        <v>39</v>
      </c>
      <c r="N43" s="69" t="n">
        <f aca="false">B43*F43</f>
        <v>0.00171904</v>
      </c>
      <c r="O43" s="70" t="n">
        <f aca="false">B43*E43</f>
        <v>0.00171904</v>
      </c>
      <c r="P43" s="70" t="n">
        <f aca="false">H43*L43</f>
        <v>0.00086832</v>
      </c>
      <c r="Q43" s="71" t="n">
        <f aca="false">H43*K43</f>
        <v>0.00086832</v>
      </c>
      <c r="R43" s="72" t="n">
        <f aca="false">$N$1+M43</f>
        <v>1974</v>
      </c>
      <c r="S43" s="73" t="n">
        <f aca="false">IF(R43&lt;1971,15/(1991-R43),IF(R43&lt;1981,1+(R43-1981)^2/(20*(R43-1991)),IF(R43&lt;=2000,1,IF(R43&lt;2010,1-(R43-2000)^2/(20*(R43-1991)),14/(R43-1991)))))</f>
        <v>0.855882352941176</v>
      </c>
      <c r="T43" s="74" t="n">
        <f aca="false">N43*EXP(-($C43+$S43*($D43-$C43))*($R43-1991))</f>
        <v>0.00263212994112462</v>
      </c>
      <c r="U43" s="75" t="n">
        <f aca="false">O43*EXP(-($C43+$S43*($D43-$C43))*($R43-1991))</f>
        <v>0.00263212994112462</v>
      </c>
      <c r="V43" s="76" t="n">
        <f aca="false">P43*EXP(-($I43+$S43*($J43-$I43))*($R43-1991))</f>
        <v>0.0014056534700441</v>
      </c>
      <c r="W43" s="75" t="n">
        <f aca="false">Q43*EXP(-($I43+$S43*($J43-$I43))*($R43-1991))</f>
        <v>0.0014056534700441</v>
      </c>
      <c r="X43" s="39" t="n">
        <v>39</v>
      </c>
      <c r="Y43" s="77" t="n">
        <f aca="false">1+(1-T43)*$Z$1*Y44</f>
        <v>19.9365806352756</v>
      </c>
      <c r="Z43" s="78" t="n">
        <f aca="false">1+(1-U43)*$Z$1*Z44</f>
        <v>19.8239262928444</v>
      </c>
      <c r="AA43" s="77" t="n">
        <f aca="false">1+(1-V43)*$Z$1*AA44</f>
        <v>21.3106819523574</v>
      </c>
      <c r="AB43" s="78" t="n">
        <f aca="false">1+(1-W43)*$Z$1*AB44</f>
        <v>21.2285117994596</v>
      </c>
    </row>
    <row r="44" customFormat="false" ht="14.1" hidden="false" customHeight="false" outlineLevel="0" collapsed="false">
      <c r="A44" s="39" t="n">
        <v>40</v>
      </c>
      <c r="B44" s="40" t="n">
        <v>0.0024129</v>
      </c>
      <c r="C44" s="41" t="n">
        <v>0.01362963</v>
      </c>
      <c r="D44" s="42" t="n">
        <v>0.02680325</v>
      </c>
      <c r="E44" s="43" t="n">
        <v>0.8</v>
      </c>
      <c r="F44" s="42" t="n">
        <v>0.8</v>
      </c>
      <c r="G44" s="39" t="n">
        <v>40</v>
      </c>
      <c r="H44" s="40" t="n">
        <v>0.0012084</v>
      </c>
      <c r="I44" s="41" t="n">
        <v>0.0223011168</v>
      </c>
      <c r="J44" s="42" t="n">
        <v>0.0290766048</v>
      </c>
      <c r="K44" s="43" t="n">
        <v>0.8</v>
      </c>
      <c r="L44" s="42" t="n">
        <v>0.8</v>
      </c>
      <c r="M44" s="39" t="n">
        <v>40</v>
      </c>
      <c r="N44" s="69" t="n">
        <f aca="false">B44*F44</f>
        <v>0.00193032</v>
      </c>
      <c r="O44" s="70" t="n">
        <f aca="false">B44*E44</f>
        <v>0.00193032</v>
      </c>
      <c r="P44" s="70" t="n">
        <f aca="false">H44*L44</f>
        <v>0.00096672</v>
      </c>
      <c r="Q44" s="71" t="n">
        <f aca="false">H44*K44</f>
        <v>0.00096672</v>
      </c>
      <c r="R44" s="72" t="n">
        <f aca="false">$N$1+M44</f>
        <v>1975</v>
      </c>
      <c r="S44" s="73" t="n">
        <f aca="false">IF(R44&lt;1971,15/(1991-R44),IF(R44&lt;1981,1+(R44-1981)^2/(20*(R44-1991)),IF(R44&lt;=2000,1,IF(R44&lt;2010,1-(R44-2000)^2/(20*(R44-1991)),14/(R44-1991)))))</f>
        <v>0.8875</v>
      </c>
      <c r="T44" s="74" t="n">
        <f aca="false">N44*EXP(-($C44+$S44*($D44-$C44))*($R44-1991))</f>
        <v>0.00289453731539604</v>
      </c>
      <c r="U44" s="75" t="n">
        <f aca="false">O44*EXP(-($C44+$S44*($D44-$C44))*($R44-1991))</f>
        <v>0.00289453731539604</v>
      </c>
      <c r="V44" s="76" t="n">
        <f aca="false">P44*EXP(-($I44+$S44*($J44-$I44))*($R44-1991))</f>
        <v>0.00152071925591251</v>
      </c>
      <c r="W44" s="75" t="n">
        <f aca="false">Q44*EXP(-($I44+$S44*($J44-$I44))*($R44-1991))</f>
        <v>0.00152071925591251</v>
      </c>
      <c r="X44" s="39" t="n">
        <v>40</v>
      </c>
      <c r="Y44" s="77" t="n">
        <f aca="false">1+(1-T44)*$Z$1*Y45</f>
        <v>19.7460179457396</v>
      </c>
      <c r="Z44" s="78" t="n">
        <f aca="false">1+(1-U44)*$Z$1*Z45</f>
        <v>19.6285482340659</v>
      </c>
      <c r="AA44" s="77" t="n">
        <f aca="false">1+(1-V44)*$Z$1*AA45</f>
        <v>21.1528427973311</v>
      </c>
      <c r="AB44" s="78" t="n">
        <f aca="false">1+(1-W44)*$Z$1*AB45</f>
        <v>21.0672655463575</v>
      </c>
    </row>
    <row r="45" customFormat="false" ht="14.1" hidden="false" customHeight="false" outlineLevel="0" collapsed="false">
      <c r="A45" s="39" t="n">
        <v>41</v>
      </c>
      <c r="B45" s="40" t="n">
        <v>0.0027102</v>
      </c>
      <c r="C45" s="41" t="n">
        <v>0.013478</v>
      </c>
      <c r="D45" s="42" t="n">
        <v>0.0266454</v>
      </c>
      <c r="E45" s="43" t="n">
        <v>0.8</v>
      </c>
      <c r="F45" s="42" t="n">
        <v>0.8</v>
      </c>
      <c r="G45" s="39" t="n">
        <v>41</v>
      </c>
      <c r="H45" s="40" t="n">
        <v>0.0013513</v>
      </c>
      <c r="I45" s="41" t="n">
        <v>0.0220565856</v>
      </c>
      <c r="J45" s="42" t="n">
        <v>0.028842576</v>
      </c>
      <c r="K45" s="43" t="n">
        <v>0.8</v>
      </c>
      <c r="L45" s="42" t="n">
        <v>0.8</v>
      </c>
      <c r="M45" s="39" t="n">
        <v>41</v>
      </c>
      <c r="N45" s="69" t="n">
        <f aca="false">B45*F45</f>
        <v>0.00216816</v>
      </c>
      <c r="O45" s="70" t="n">
        <f aca="false">B45*E45</f>
        <v>0.00216816</v>
      </c>
      <c r="P45" s="70" t="n">
        <f aca="false">H45*L45</f>
        <v>0.00108104</v>
      </c>
      <c r="Q45" s="71" t="n">
        <f aca="false">H45*K45</f>
        <v>0.00108104</v>
      </c>
      <c r="R45" s="72" t="n">
        <f aca="false">$N$1+M45</f>
        <v>1976</v>
      </c>
      <c r="S45" s="73" t="n">
        <f aca="false">IF(R45&lt;1971,15/(1991-R45),IF(R45&lt;1981,1+(R45-1981)^2/(20*(R45-1991)),IF(R45&lt;=2000,1,IF(R45&lt;2010,1-(R45-2000)^2/(20*(R45-1991)),14/(R45-1991)))))</f>
        <v>0.916666666666667</v>
      </c>
      <c r="T45" s="74" t="n">
        <f aca="false">N45*EXP(-($C45+$S45*($D45-$C45))*($R45-1991))</f>
        <v>0.00318069787923127</v>
      </c>
      <c r="U45" s="75" t="n">
        <f aca="false">O45*EXP(-($C45+$S45*($D45-$C45))*($R45-1991))</f>
        <v>0.00318069787923127</v>
      </c>
      <c r="V45" s="76" t="n">
        <f aca="false">P45*EXP(-($I45+$S45*($J45-$I45))*($R45-1991))</f>
        <v>0.001652153672303</v>
      </c>
      <c r="W45" s="75" t="n">
        <f aca="false">Q45*EXP(-($I45+$S45*($J45-$I45))*($R45-1991))</f>
        <v>0.001652153672303</v>
      </c>
      <c r="X45" s="39" t="n">
        <v>41</v>
      </c>
      <c r="Y45" s="77" t="n">
        <f aca="false">1+(1-T45)*$Z$1*Y46</f>
        <v>19.5524539711964</v>
      </c>
      <c r="Z45" s="78" t="n">
        <f aca="false">1+(1-U45)*$Z$1*Z46</f>
        <v>19.4299308232319</v>
      </c>
      <c r="AA45" s="77" t="n">
        <f aca="false">1+(1-V45)*$Z$1*AA46</f>
        <v>20.9908777412039</v>
      </c>
      <c r="AB45" s="78" t="n">
        <f aca="false">1+(1-W45)*$Z$1*AB46</f>
        <v>20.9017418495245</v>
      </c>
    </row>
    <row r="46" customFormat="false" ht="14.1" hidden="false" customHeight="false" outlineLevel="0" collapsed="false">
      <c r="A46" s="39" t="n">
        <v>42</v>
      </c>
      <c r="B46" s="40" t="n">
        <v>0.003018</v>
      </c>
      <c r="C46" s="41" t="n">
        <v>0.01332368</v>
      </c>
      <c r="D46" s="42" t="n">
        <v>0.02648636</v>
      </c>
      <c r="E46" s="43" t="n">
        <v>0.8</v>
      </c>
      <c r="F46" s="42" t="n">
        <v>0.8</v>
      </c>
      <c r="G46" s="39" t="n">
        <v>42</v>
      </c>
      <c r="H46" s="40" t="n">
        <v>0.0015136</v>
      </c>
      <c r="I46" s="41" t="n">
        <v>0.021810144</v>
      </c>
      <c r="J46" s="42" t="n">
        <v>0.0286081344</v>
      </c>
      <c r="K46" s="43" t="n">
        <v>0.8</v>
      </c>
      <c r="L46" s="42" t="n">
        <v>0.8</v>
      </c>
      <c r="M46" s="39" t="n">
        <v>42</v>
      </c>
      <c r="N46" s="69" t="n">
        <f aca="false">B46*F46</f>
        <v>0.0024144</v>
      </c>
      <c r="O46" s="70" t="n">
        <f aca="false">B46*E46</f>
        <v>0.0024144</v>
      </c>
      <c r="P46" s="70" t="n">
        <f aca="false">H46*L46</f>
        <v>0.00121088</v>
      </c>
      <c r="Q46" s="71" t="n">
        <f aca="false">H46*K46</f>
        <v>0.00121088</v>
      </c>
      <c r="R46" s="72" t="n">
        <f aca="false">$N$1+M46</f>
        <v>1977</v>
      </c>
      <c r="S46" s="73" t="n">
        <f aca="false">IF(R46&lt;1971,15/(1991-R46),IF(R46&lt;1981,1+(R46-1981)^2/(20*(R46-1991)),IF(R46&lt;=2000,1,IF(R46&lt;2010,1-(R46-2000)^2/(20*(R46-1991)),14/(R46-1991)))))</f>
        <v>0.942857142857143</v>
      </c>
      <c r="T46" s="74" t="n">
        <f aca="false">N46*EXP(-($C46+$S46*($D46-$C46))*($R46-1991))</f>
        <v>0.00346159582913074</v>
      </c>
      <c r="U46" s="75" t="n">
        <f aca="false">O46*EXP(-($C46+$S46*($D46-$C46))*($R46-1991))</f>
        <v>0.00346159582913074</v>
      </c>
      <c r="V46" s="76" t="n">
        <f aca="false">P46*EXP(-($I46+$S46*($J46-$I46))*($R46-1991))</f>
        <v>0.00179754681949584</v>
      </c>
      <c r="W46" s="75" t="n">
        <f aca="false">Q46*EXP(-($I46+$S46*($J46-$I46))*($R46-1991))</f>
        <v>0.00179754681949584</v>
      </c>
      <c r="X46" s="39" t="n">
        <v>42</v>
      </c>
      <c r="Y46" s="77" t="n">
        <f aca="false">1+(1-T46)*$Z$1*Y47</f>
        <v>19.3561180938154</v>
      </c>
      <c r="Z46" s="78" t="n">
        <f aca="false">1+(1-U46)*$Z$1*Z47</f>
        <v>19.2282874292085</v>
      </c>
      <c r="AA46" s="77" t="n">
        <f aca="false">1+(1-V46)*$Z$1*AA47</f>
        <v>20.8249188169509</v>
      </c>
      <c r="AB46" s="78" t="n">
        <f aca="false">1+(1-W46)*$Z$1*AB47</f>
        <v>20.7320640793086</v>
      </c>
    </row>
    <row r="47" customFormat="false" ht="14.1" hidden="false" customHeight="false" outlineLevel="0" collapsed="false">
      <c r="A47" s="39" t="n">
        <v>43</v>
      </c>
      <c r="B47" s="40" t="n">
        <v>0.0033313</v>
      </c>
      <c r="C47" s="41" t="n">
        <v>0.01316674</v>
      </c>
      <c r="D47" s="42" t="n">
        <v>0.0263259</v>
      </c>
      <c r="E47" s="43" t="n">
        <v>0.8</v>
      </c>
      <c r="F47" s="42" t="n">
        <v>0.8</v>
      </c>
      <c r="G47" s="39" t="n">
        <v>43</v>
      </c>
      <c r="H47" s="40" t="n">
        <v>0.0016826</v>
      </c>
      <c r="I47" s="41" t="n">
        <v>0.0215617824</v>
      </c>
      <c r="J47" s="42" t="n">
        <v>0.0283731456</v>
      </c>
      <c r="K47" s="43" t="n">
        <v>0.8</v>
      </c>
      <c r="L47" s="42" t="n">
        <v>0.8</v>
      </c>
      <c r="M47" s="39" t="n">
        <v>43</v>
      </c>
      <c r="N47" s="69" t="n">
        <f aca="false">B47*F47</f>
        <v>0.00266504</v>
      </c>
      <c r="O47" s="70" t="n">
        <f aca="false">B47*E47</f>
        <v>0.00266504</v>
      </c>
      <c r="P47" s="70" t="n">
        <f aca="false">H47*L47</f>
        <v>0.00134608</v>
      </c>
      <c r="Q47" s="71" t="n">
        <f aca="false">H47*K47</f>
        <v>0.00134608</v>
      </c>
      <c r="R47" s="72" t="n">
        <f aca="false">$N$1+M47</f>
        <v>1978</v>
      </c>
      <c r="S47" s="73" t="n">
        <f aca="false">IF(R47&lt;1971,15/(1991-R47),IF(R47&lt;1981,1+(R47-1981)^2/(20*(R47-1991)),IF(R47&lt;=2000,1,IF(R47&lt;2010,1-(R47-2000)^2/(20*(R47-1991)),14/(R47-1991)))))</f>
        <v>0.965384615384615</v>
      </c>
      <c r="T47" s="74" t="n">
        <f aca="false">N47*EXP(-($C47+$S47*($D47-$C47))*($R47-1991))</f>
        <v>0.00373046967845732</v>
      </c>
      <c r="U47" s="75" t="n">
        <f aca="false">O47*EXP(-($C47+$S47*($D47-$C47))*($R47-1991))</f>
        <v>0.00373046967845732</v>
      </c>
      <c r="V47" s="76" t="n">
        <f aca="false">P47*EXP(-($I47+$S47*($J47-$I47))*($R47-1991))</f>
        <v>0.00194057135806404</v>
      </c>
      <c r="W47" s="75" t="n">
        <f aca="false">Q47*EXP(-($I47+$S47*($J47-$I47))*($R47-1991))</f>
        <v>0.00194057135806404</v>
      </c>
      <c r="X47" s="39" t="n">
        <v>43</v>
      </c>
      <c r="Y47" s="77" t="n">
        <f aca="false">1+(1-T47)*$Z$1*Y48</f>
        <v>19.1566754855288</v>
      </c>
      <c r="Z47" s="78" t="n">
        <f aca="false">1+(1-U47)*$Z$1*Z48</f>
        <v>19.0232697977653</v>
      </c>
      <c r="AA47" s="77" t="n">
        <f aca="false">1+(1-V47)*$Z$1*AA48</f>
        <v>20.6550439782385</v>
      </c>
      <c r="AB47" s="78" t="n">
        <f aca="false">1+(1-W47)*$Z$1*AB48</f>
        <v>20.5583011513297</v>
      </c>
    </row>
    <row r="48" customFormat="false" ht="14.1" hidden="false" customHeight="false" outlineLevel="0" collapsed="false">
      <c r="A48" s="39" t="n">
        <v>44</v>
      </c>
      <c r="B48" s="40" t="n">
        <v>0.0036547</v>
      </c>
      <c r="C48" s="41" t="n">
        <v>0.01300724</v>
      </c>
      <c r="D48" s="42" t="n">
        <v>0.02616378</v>
      </c>
      <c r="E48" s="43" t="n">
        <v>0.8</v>
      </c>
      <c r="F48" s="42" t="n">
        <v>0.8</v>
      </c>
      <c r="G48" s="39" t="n">
        <v>44</v>
      </c>
      <c r="H48" s="40" t="n">
        <v>0.0018489</v>
      </c>
      <c r="I48" s="41" t="n">
        <v>0.021311472</v>
      </c>
      <c r="J48" s="42" t="n">
        <v>0.0281375232</v>
      </c>
      <c r="K48" s="43" t="n">
        <v>0.8</v>
      </c>
      <c r="L48" s="42" t="n">
        <v>0.8</v>
      </c>
      <c r="M48" s="39" t="n">
        <v>44</v>
      </c>
      <c r="N48" s="69" t="n">
        <f aca="false">B48*F48</f>
        <v>0.00292376</v>
      </c>
      <c r="O48" s="70" t="n">
        <f aca="false">B48*E48</f>
        <v>0.00292376</v>
      </c>
      <c r="P48" s="70" t="n">
        <f aca="false">H48*L48</f>
        <v>0.00147912</v>
      </c>
      <c r="Q48" s="71" t="n">
        <f aca="false">H48*K48</f>
        <v>0.00147912</v>
      </c>
      <c r="R48" s="72" t="n">
        <f aca="false">$N$1+M48</f>
        <v>1979</v>
      </c>
      <c r="S48" s="73" t="n">
        <f aca="false">IF(R48&lt;1971,15/(1991-R48),IF(R48&lt;1981,1+(R48-1981)^2/(20*(R48-1991)),IF(R48&lt;=2000,1,IF(R48&lt;2010,1-(R48-2000)^2/(20*(R48-1991)),14/(R48-1991)))))</f>
        <v>0.983333333333333</v>
      </c>
      <c r="T48" s="74" t="n">
        <f aca="false">N48*EXP(-($C48+$S48*($D48-$C48))*($R48-1991))</f>
        <v>0.00399164932908618</v>
      </c>
      <c r="U48" s="75" t="n">
        <f aca="false">O48*EXP(-($C48+$S48*($D48-$C48))*($R48-1991))</f>
        <v>0.00399164932908618</v>
      </c>
      <c r="V48" s="76" t="n">
        <f aca="false">P48*EXP(-($I48+$S48*($J48-$I48))*($R48-1991))</f>
        <v>0.00207038045380925</v>
      </c>
      <c r="W48" s="75" t="n">
        <f aca="false">Q48*EXP(-($I48+$S48*($J48-$I48))*($R48-1991))</f>
        <v>0.00207038045380925</v>
      </c>
      <c r="X48" s="39" t="n">
        <v>44</v>
      </c>
      <c r="Y48" s="77" t="n">
        <f aca="false">1+(1-T48)*$Z$1*Y49</f>
        <v>18.9536485160351</v>
      </c>
      <c r="Z48" s="78" t="n">
        <f aca="false">1+(1-U48)*$Z$1*Z49</f>
        <v>18.8143870902348</v>
      </c>
      <c r="AA48" s="77" t="n">
        <f aca="false">1+(1-V48)*$Z$1*AA49</f>
        <v>20.4809905610356</v>
      </c>
      <c r="AB48" s="78" t="n">
        <f aca="false">1+(1-W48)*$Z$1*AB49</f>
        <v>20.3801823956119</v>
      </c>
    </row>
    <row r="49" customFormat="false" ht="14.1" hidden="false" customHeight="false" outlineLevel="0" collapsed="false">
      <c r="A49" s="39" t="n">
        <v>45</v>
      </c>
      <c r="B49" s="40" t="n">
        <v>0.0039948</v>
      </c>
      <c r="C49" s="41" t="n">
        <v>0.01284524</v>
      </c>
      <c r="D49" s="42" t="n">
        <v>0.02599978</v>
      </c>
      <c r="E49" s="43" t="n">
        <v>0.8</v>
      </c>
      <c r="F49" s="42" t="n">
        <v>0.8</v>
      </c>
      <c r="G49" s="39" t="n">
        <v>45</v>
      </c>
      <c r="H49" s="40" t="n">
        <v>0.0020112</v>
      </c>
      <c r="I49" s="41" t="n">
        <v>0.0210592224</v>
      </c>
      <c r="J49" s="42" t="n">
        <v>0.0279011424</v>
      </c>
      <c r="K49" s="43" t="n">
        <v>0.8</v>
      </c>
      <c r="L49" s="42" t="n">
        <v>0.8</v>
      </c>
      <c r="M49" s="39" t="n">
        <v>45</v>
      </c>
      <c r="N49" s="69" t="n">
        <f aca="false">B49*F49</f>
        <v>0.00319584</v>
      </c>
      <c r="O49" s="70" t="n">
        <f aca="false">B49*E49</f>
        <v>0.00319584</v>
      </c>
      <c r="P49" s="70" t="n">
        <f aca="false">H49*L49</f>
        <v>0.00160896</v>
      </c>
      <c r="Q49" s="71" t="n">
        <f aca="false">H49*K49</f>
        <v>0.00160896</v>
      </c>
      <c r="R49" s="72" t="n">
        <f aca="false">$N$1+M49</f>
        <v>1980</v>
      </c>
      <c r="S49" s="73" t="n">
        <f aca="false">IF(R49&lt;1971,15/(1991-R49),IF(R49&lt;1981,1+(R49-1981)^2/(20*(R49-1991)),IF(R49&lt;=2000,1,IF(R49&lt;2010,1-(R49-2000)^2/(20*(R49-1991)),14/(R49-1991)))))</f>
        <v>0.995454545454546</v>
      </c>
      <c r="T49" s="74" t="n">
        <f aca="false">N49*EXP(-($C49+$S49*($D49-$C49))*($R49-1991))</f>
        <v>0.00425115120096453</v>
      </c>
      <c r="U49" s="75" t="n">
        <f aca="false">O49*EXP(-($C49+$S49*($D49-$C49))*($R49-1991))</f>
        <v>0.00425115120096453</v>
      </c>
      <c r="V49" s="76" t="n">
        <f aca="false">P49*EXP(-($I49+$S49*($J49-$I49))*($R49-1991))</f>
        <v>0.00218618601068659</v>
      </c>
      <c r="W49" s="75" t="n">
        <f aca="false">Q49*EXP(-($I49+$S49*($J49-$I49))*($R49-1991))</f>
        <v>0.00218618601068659</v>
      </c>
      <c r="X49" s="39" t="n">
        <v>45</v>
      </c>
      <c r="Y49" s="77" t="n">
        <f aca="false">1+(1-T49)*$Z$1*Y50</f>
        <v>18.746624407415</v>
      </c>
      <c r="Z49" s="78" t="n">
        <f aca="false">1+(1-U49)*$Z$1*Z50</f>
        <v>18.6012120896018</v>
      </c>
      <c r="AA49" s="77" t="n">
        <f aca="false">1+(1-V49)*$Z$1*AA50</f>
        <v>20.3022635931884</v>
      </c>
      <c r="AB49" s="78" t="n">
        <f aca="false">1+(1-W49)*$Z$1*AB50</f>
        <v>20.1972055911138</v>
      </c>
    </row>
    <row r="50" customFormat="false" ht="14.1" hidden="false" customHeight="false" outlineLevel="0" collapsed="false">
      <c r="A50" s="39" t="n">
        <v>46</v>
      </c>
      <c r="B50" s="40" t="n">
        <v>0.0043519</v>
      </c>
      <c r="C50" s="41" t="n">
        <v>0.0126808</v>
      </c>
      <c r="D50" s="42" t="n">
        <v>0.02583365</v>
      </c>
      <c r="E50" s="43" t="n">
        <v>0.8</v>
      </c>
      <c r="F50" s="42" t="n">
        <v>0.8</v>
      </c>
      <c r="G50" s="39" t="n">
        <v>46</v>
      </c>
      <c r="H50" s="40" t="n">
        <v>0.0021721</v>
      </c>
      <c r="I50" s="41" t="n">
        <v>0.0208050144</v>
      </c>
      <c r="J50" s="42" t="n">
        <v>0.0276638976</v>
      </c>
      <c r="K50" s="43" t="n">
        <v>0.8</v>
      </c>
      <c r="L50" s="42" t="n">
        <v>0.8</v>
      </c>
      <c r="M50" s="39" t="n">
        <v>46</v>
      </c>
      <c r="N50" s="69" t="n">
        <f aca="false">B50*F50</f>
        <v>0.00348152</v>
      </c>
      <c r="O50" s="70" t="n">
        <f aca="false">B50*E50</f>
        <v>0.00348152</v>
      </c>
      <c r="P50" s="70" t="n">
        <f aca="false">H50*L50</f>
        <v>0.00173768</v>
      </c>
      <c r="Q50" s="71" t="n">
        <f aca="false">H50*K50</f>
        <v>0.00173768</v>
      </c>
      <c r="R50" s="72" t="n">
        <f aca="false">$N$1+M50</f>
        <v>1981</v>
      </c>
      <c r="S50" s="73" t="n">
        <f aca="false">IF(R50&lt;1971,15/(1991-R50),IF(R50&lt;1981,1+(R50-1981)^2/(20*(R50-1991)),IF(R50&lt;=2000,1,IF(R50&lt;2010,1-(R50-2000)^2/(20*(R50-1991)),14/(R50-1991)))))</f>
        <v>1</v>
      </c>
      <c r="T50" s="74" t="n">
        <f aca="false">N50*EXP(-($C50+$S50*($D50-$C50))*($R50-1991))</f>
        <v>0.00450778309764443</v>
      </c>
      <c r="U50" s="75" t="n">
        <f aca="false">O50*EXP(-($C50+$S50*($D50-$C50))*($R50-1991))</f>
        <v>0.00450778309764443</v>
      </c>
      <c r="V50" s="76" t="n">
        <f aca="false">P50*EXP(-($I50+$S50*($J50-$I50))*($R50-1991))</f>
        <v>0.00229146159763759</v>
      </c>
      <c r="W50" s="75" t="n">
        <f aca="false">Q50*EXP(-($I50+$S50*($J50-$I50))*($R50-1991))</f>
        <v>0.00229146159763759</v>
      </c>
      <c r="X50" s="39" t="n">
        <v>46</v>
      </c>
      <c r="Y50" s="77" t="n">
        <f aca="false">1+(1-T50)*$Z$1*Y51</f>
        <v>18.5352856857147</v>
      </c>
      <c r="Z50" s="78" t="n">
        <f aca="false">1+(1-U50)*$Z$1*Z51</f>
        <v>18.3834112339308</v>
      </c>
      <c r="AA50" s="77" t="n">
        <f aca="false">1+(1-V50)*$Z$1*AA51</f>
        <v>20.118336562868</v>
      </c>
      <c r="AB50" s="78" t="n">
        <f aca="false">1+(1-W50)*$Z$1*AB51</f>
        <v>20.0088368539787</v>
      </c>
    </row>
    <row r="51" customFormat="false" ht="14.1" hidden="false" customHeight="false" outlineLevel="0" collapsed="false">
      <c r="A51" s="39" t="n">
        <v>47</v>
      </c>
      <c r="B51" s="40" t="n">
        <v>0.0047251</v>
      </c>
      <c r="C51" s="41" t="n">
        <v>0.012514</v>
      </c>
      <c r="D51" s="42" t="n">
        <v>0.02566517</v>
      </c>
      <c r="E51" s="43" t="n">
        <v>0.8</v>
      </c>
      <c r="F51" s="42" t="n">
        <v>0.8</v>
      </c>
      <c r="G51" s="39" t="n">
        <v>47</v>
      </c>
      <c r="H51" s="40" t="n">
        <v>0.0023381</v>
      </c>
      <c r="I51" s="41" t="n">
        <v>0.0205488384</v>
      </c>
      <c r="J51" s="42" t="n">
        <v>0.0274256832</v>
      </c>
      <c r="K51" s="43" t="n">
        <v>0.8</v>
      </c>
      <c r="L51" s="42" t="n">
        <v>0.8</v>
      </c>
      <c r="M51" s="39" t="n">
        <v>47</v>
      </c>
      <c r="N51" s="69" t="n">
        <f aca="false">B51*F51</f>
        <v>0.00378008</v>
      </c>
      <c r="O51" s="70" t="n">
        <f aca="false">B51*E51</f>
        <v>0.00378008</v>
      </c>
      <c r="P51" s="70" t="n">
        <f aca="false">H51*L51</f>
        <v>0.00187048</v>
      </c>
      <c r="Q51" s="71" t="n">
        <f aca="false">H51*K51</f>
        <v>0.00187048</v>
      </c>
      <c r="R51" s="72" t="n">
        <f aca="false">$N$1+M51</f>
        <v>1982</v>
      </c>
      <c r="S51" s="73" t="n">
        <f aca="false">IF(R51&lt;1971,15/(1991-R51),IF(R51&lt;1981,1+(R51-1981)^2/(20*(R51-1991)),IF(R51&lt;=2000,1,IF(R51&lt;2010,1-(R51-2000)^2/(20*(R51-1991)),14/(R51-1991)))))</f>
        <v>1</v>
      </c>
      <c r="T51" s="74" t="n">
        <f aca="false">N51*EXP(-($C51+$S51*($D51-$C51))*($R51-1991))</f>
        <v>0.00476230456518272</v>
      </c>
      <c r="U51" s="75" t="n">
        <f aca="false">O51*EXP(-($C51+$S51*($D51-$C51))*($R51-1991))</f>
        <v>0.00476230456518272</v>
      </c>
      <c r="V51" s="76" t="n">
        <f aca="false">P51*EXP(-($I51+$S51*($J51-$I51))*($R51-1991))</f>
        <v>0.00239414513845856</v>
      </c>
      <c r="W51" s="75" t="n">
        <f aca="false">Q51*EXP(-($I51+$S51*($J51-$I51))*($R51-1991))</f>
        <v>0.00239414513845856</v>
      </c>
      <c r="X51" s="39" t="n">
        <v>47</v>
      </c>
      <c r="Y51" s="77" t="n">
        <f aca="false">1+(1-T51)*$Z$1*Y52</f>
        <v>18.3192764378308</v>
      </c>
      <c r="Z51" s="78" t="n">
        <f aca="false">1+(1-U51)*$Z$1*Z52</f>
        <v>18.1606117821224</v>
      </c>
      <c r="AA51" s="77" t="n">
        <f aca="false">1+(1-V51)*$Z$1*AA52</f>
        <v>19.9287359585211</v>
      </c>
      <c r="AB51" s="78" t="n">
        <f aca="false">1+(1-W51)*$Z$1*AB52</f>
        <v>19.8145947109908</v>
      </c>
    </row>
    <row r="52" customFormat="false" ht="14.1" hidden="false" customHeight="false" outlineLevel="0" collapsed="false">
      <c r="A52" s="39" t="n">
        <v>48</v>
      </c>
      <c r="B52" s="40" t="n">
        <v>0.0051126</v>
      </c>
      <c r="C52" s="41" t="n">
        <v>0.01234489</v>
      </c>
      <c r="D52" s="42" t="n">
        <v>0.0254941</v>
      </c>
      <c r="E52" s="43" t="n">
        <v>0.8</v>
      </c>
      <c r="F52" s="42" t="n">
        <v>0.8</v>
      </c>
      <c r="G52" s="39" t="n">
        <v>48</v>
      </c>
      <c r="H52" s="40" t="n">
        <v>0.0025167</v>
      </c>
      <c r="I52" s="41" t="n">
        <v>0.0202906848</v>
      </c>
      <c r="J52" s="42" t="n">
        <v>0.027186384</v>
      </c>
      <c r="K52" s="43" t="n">
        <v>0.8</v>
      </c>
      <c r="L52" s="42" t="n">
        <v>0.8</v>
      </c>
      <c r="M52" s="39" t="n">
        <v>48</v>
      </c>
      <c r="N52" s="69" t="n">
        <f aca="false">B52*F52</f>
        <v>0.00409008</v>
      </c>
      <c r="O52" s="70" t="n">
        <f aca="false">B52*E52</f>
        <v>0.00409008</v>
      </c>
      <c r="P52" s="70" t="n">
        <f aca="false">H52*L52</f>
        <v>0.00201336</v>
      </c>
      <c r="Q52" s="71" t="n">
        <f aca="false">H52*K52</f>
        <v>0.00201336</v>
      </c>
      <c r="R52" s="72" t="n">
        <f aca="false">$N$1+M52</f>
        <v>1983</v>
      </c>
      <c r="S52" s="73" t="n">
        <f aca="false">IF(R52&lt;1971,15/(1991-R52),IF(R52&lt;1981,1+(R52-1981)^2/(20*(R52-1991)),IF(R52&lt;=2000,1,IF(R52&lt;2010,1-(R52-2000)^2/(20*(R52-1991)),14/(R52-1991)))))</f>
        <v>1</v>
      </c>
      <c r="T52" s="74" t="n">
        <f aca="false">N52*EXP(-($C52+$S52*($D52-$C52))*($R52-1991))</f>
        <v>0.0050154208180387</v>
      </c>
      <c r="U52" s="75" t="n">
        <f aca="false">O52*EXP(-($C52+$S52*($D52-$C52))*($R52-1991))</f>
        <v>0.0050154208180387</v>
      </c>
      <c r="V52" s="76" t="n">
        <f aca="false">P52*EXP(-($I52+$S52*($J52-$I52))*($R52-1991))</f>
        <v>0.00250251453460418</v>
      </c>
      <c r="W52" s="75" t="n">
        <f aca="false">Q52*EXP(-($I52+$S52*($J52-$I52))*($R52-1991))</f>
        <v>0.00250251453460418</v>
      </c>
      <c r="X52" s="39" t="n">
        <v>48</v>
      </c>
      <c r="Y52" s="77" t="n">
        <f aca="false">1+(1-T52)*$Z$1*Y53</f>
        <v>18.0982368111314</v>
      </c>
      <c r="Z52" s="78" t="n">
        <f aca="false">1+(1-U52)*$Z$1*Z53</f>
        <v>17.9324359751164</v>
      </c>
      <c r="AA52" s="77" t="n">
        <f aca="false">1+(1-V52)*$Z$1*AA53</f>
        <v>19.733129372616</v>
      </c>
      <c r="AB52" s="78" t="n">
        <f aca="false">1+(1-W52)*$Z$1*AB53</f>
        <v>19.6141375915904</v>
      </c>
    </row>
    <row r="53" customFormat="false" ht="14.1" hidden="false" customHeight="false" outlineLevel="0" collapsed="false">
      <c r="A53" s="39" t="n">
        <v>49</v>
      </c>
      <c r="B53" s="40" t="n">
        <v>0.005521</v>
      </c>
      <c r="C53" s="41" t="n">
        <v>0.01217353</v>
      </c>
      <c r="D53" s="42" t="n">
        <v>0.02532021</v>
      </c>
      <c r="E53" s="43" t="n">
        <v>0.8</v>
      </c>
      <c r="F53" s="42" t="n">
        <v>0.8</v>
      </c>
      <c r="G53" s="39" t="n">
        <v>49</v>
      </c>
      <c r="H53" s="40" t="n">
        <v>0.0027108</v>
      </c>
      <c r="I53" s="41" t="n">
        <v>0.020030544</v>
      </c>
      <c r="J53" s="42" t="n">
        <v>0.0269458944</v>
      </c>
      <c r="K53" s="43" t="n">
        <v>0.8</v>
      </c>
      <c r="L53" s="42" t="n">
        <v>0.8</v>
      </c>
      <c r="M53" s="39" t="n">
        <v>49</v>
      </c>
      <c r="N53" s="69" t="n">
        <f aca="false">B53*F53</f>
        <v>0.0044168</v>
      </c>
      <c r="O53" s="70" t="n">
        <f aca="false">B53*E53</f>
        <v>0.0044168</v>
      </c>
      <c r="P53" s="70" t="n">
        <f aca="false">H53*L53</f>
        <v>0.00216864</v>
      </c>
      <c r="Q53" s="71" t="n">
        <f aca="false">H53*K53</f>
        <v>0.00216864</v>
      </c>
      <c r="R53" s="72" t="n">
        <f aca="false">$N$1+M53</f>
        <v>1984</v>
      </c>
      <c r="S53" s="73" t="n">
        <f aca="false">IF(R53&lt;1971,15/(1991-R53),IF(R53&lt;1981,1+(R53-1981)^2/(20*(R53-1991)),IF(R53&lt;=2000,1,IF(R53&lt;2010,1-(R53-2000)^2/(20*(R53-1991)),14/(R53-1991)))))</f>
        <v>1</v>
      </c>
      <c r="T53" s="74" t="n">
        <f aca="false">N53*EXP(-($C53+$S53*($D53-$C53))*($R53-1991))</f>
        <v>0.00527330300287518</v>
      </c>
      <c r="U53" s="75" t="n">
        <f aca="false">O53*EXP(-($C53+$S53*($D53-$C53))*($R53-1991))</f>
        <v>0.00527330300287518</v>
      </c>
      <c r="V53" s="76" t="n">
        <f aca="false">P53*EXP(-($I53+$S53*($J53-$I53))*($R53-1991))</f>
        <v>0.00261881389586318</v>
      </c>
      <c r="W53" s="75" t="n">
        <f aca="false">Q53*EXP(-($I53+$S53*($J53-$I53))*($R53-1991))</f>
        <v>0.00261881389586318</v>
      </c>
      <c r="X53" s="39" t="n">
        <v>49</v>
      </c>
      <c r="Y53" s="77" t="n">
        <f aca="false">1+(1-T53)*$Z$1*Y54</f>
        <v>17.8718008857952</v>
      </c>
      <c r="Z53" s="78" t="n">
        <f aca="false">1+(1-U53)*$Z$1*Z54</f>
        <v>17.6984988336193</v>
      </c>
      <c r="AA53" s="77" t="n">
        <f aca="false">1+(1-V53)*$Z$1*AA54</f>
        <v>19.5313319897051</v>
      </c>
      <c r="AB53" s="78" t="n">
        <f aca="false">1+(1-W53)*$Z$1*AB54</f>
        <v>19.4072700706829</v>
      </c>
    </row>
    <row r="54" customFormat="false" ht="14.1" hidden="false" customHeight="false" outlineLevel="0" collapsed="false">
      <c r="A54" s="39" t="n">
        <v>50</v>
      </c>
      <c r="B54" s="40" t="n">
        <v>0.0059701</v>
      </c>
      <c r="C54" s="41" t="n">
        <v>0.012</v>
      </c>
      <c r="D54" s="42" t="n">
        <v>0.02514327</v>
      </c>
      <c r="E54" s="43" t="n">
        <v>0.8</v>
      </c>
      <c r="F54" s="42" t="n">
        <v>0.8</v>
      </c>
      <c r="G54" s="39" t="n">
        <v>50</v>
      </c>
      <c r="H54" s="40" t="n">
        <v>0.0029238</v>
      </c>
      <c r="I54" s="41" t="n">
        <v>0.0197684064</v>
      </c>
      <c r="J54" s="42" t="n">
        <v>0.0267041088</v>
      </c>
      <c r="K54" s="43" t="n">
        <v>0.8</v>
      </c>
      <c r="L54" s="42" t="n">
        <v>0.8</v>
      </c>
      <c r="M54" s="39" t="n">
        <v>50</v>
      </c>
      <c r="N54" s="69" t="n">
        <f aca="false">B54*F54</f>
        <v>0.00477608</v>
      </c>
      <c r="O54" s="70" t="n">
        <f aca="false">B54*E54</f>
        <v>0.00477608</v>
      </c>
      <c r="P54" s="70" t="n">
        <f aca="false">H54*L54</f>
        <v>0.00233904</v>
      </c>
      <c r="Q54" s="71" t="n">
        <f aca="false">H54*K54</f>
        <v>0.00233904</v>
      </c>
      <c r="R54" s="72" t="n">
        <f aca="false">$N$1+M54</f>
        <v>1985</v>
      </c>
      <c r="S54" s="73" t="n">
        <f aca="false">IF(R54&lt;1971,15/(1991-R54),IF(R54&lt;1981,1+(R54-1981)^2/(20*(R54-1991)),IF(R54&lt;=2000,1,IF(R54&lt;2010,1-(R54-2000)^2/(20*(R54-1991)),14/(R54-1991)))))</f>
        <v>1</v>
      </c>
      <c r="T54" s="74" t="n">
        <f aca="false">N54*EXP(-($C54+$S54*($D54-$C54))*($R54-1991))</f>
        <v>0.00555378538361375</v>
      </c>
      <c r="U54" s="75" t="n">
        <f aca="false">O54*EXP(-($C54+$S54*($D54-$C54))*($R54-1991))</f>
        <v>0.00555378538361375</v>
      </c>
      <c r="V54" s="76" t="n">
        <f aca="false">P54*EXP(-($I54+$S54*($J54-$I54))*($R54-1991))</f>
        <v>0.00274550558392542</v>
      </c>
      <c r="W54" s="75" t="n">
        <f aca="false">Q54*EXP(-($I54+$S54*($J54-$I54))*($R54-1991))</f>
        <v>0.00274550558392542</v>
      </c>
      <c r="X54" s="39" t="n">
        <v>50</v>
      </c>
      <c r="Y54" s="77" t="n">
        <f aca="false">1+(1-T54)*$Z$1*Y55</f>
        <v>17.6396923639395</v>
      </c>
      <c r="Z54" s="78" t="n">
        <f aca="false">1+(1-U54)*$Z$1*Z55</f>
        <v>17.4585027620046</v>
      </c>
      <c r="AA54" s="77" t="n">
        <f aca="false">1+(1-V54)*$Z$1*AA55</f>
        <v>19.323189105435</v>
      </c>
      <c r="AB54" s="78" t="n">
        <f aca="false">1+(1-W54)*$Z$1*AB55</f>
        <v>19.1938259315746</v>
      </c>
    </row>
    <row r="55" customFormat="false" ht="14.1" hidden="false" customHeight="false" outlineLevel="0" collapsed="false">
      <c r="A55" s="39" t="n">
        <v>51</v>
      </c>
      <c r="B55" s="40" t="n">
        <v>0.0064826</v>
      </c>
      <c r="C55" s="41" t="n">
        <v>0.01182435</v>
      </c>
      <c r="D55" s="42" t="n">
        <v>0.02496304</v>
      </c>
      <c r="E55" s="43" t="n">
        <v>0.78</v>
      </c>
      <c r="F55" s="42" t="n">
        <v>0.78</v>
      </c>
      <c r="G55" s="39" t="n">
        <v>51</v>
      </c>
      <c r="H55" s="40" t="n">
        <v>0.0031576</v>
      </c>
      <c r="I55" s="41" t="n">
        <v>0.0195042528</v>
      </c>
      <c r="J55" s="42" t="n">
        <v>0.0264609024</v>
      </c>
      <c r="K55" s="43" t="n">
        <v>0.78</v>
      </c>
      <c r="L55" s="42" t="n">
        <v>0.78</v>
      </c>
      <c r="M55" s="39" t="n">
        <v>51</v>
      </c>
      <c r="N55" s="69" t="n">
        <f aca="false">B55*F55</f>
        <v>0.005056428</v>
      </c>
      <c r="O55" s="70" t="n">
        <f aca="false">B55*E55</f>
        <v>0.005056428</v>
      </c>
      <c r="P55" s="70" t="n">
        <f aca="false">H55*L55</f>
        <v>0.002462928</v>
      </c>
      <c r="Q55" s="71" t="n">
        <f aca="false">H55*K55</f>
        <v>0.002462928</v>
      </c>
      <c r="R55" s="72" t="n">
        <f aca="false">$N$1+M55</f>
        <v>1986</v>
      </c>
      <c r="S55" s="73" t="n">
        <f aca="false">IF(R55&lt;1971,15/(1991-R55),IF(R55&lt;1981,1+(R55-1981)^2/(20*(R55-1991)),IF(R55&lt;=2000,1,IF(R55&lt;2010,1-(R55-2000)^2/(20*(R55-1991)),14/(R55-1991)))))</f>
        <v>1</v>
      </c>
      <c r="T55" s="74" t="n">
        <f aca="false">N55*EXP(-($C55+$S55*($D55-$C55))*($R55-1991))</f>
        <v>0.00572862481855204</v>
      </c>
      <c r="U55" s="75" t="n">
        <f aca="false">O55*EXP(-($C55+$S55*($D55-$C55))*($R55-1991))</f>
        <v>0.00572862481855204</v>
      </c>
      <c r="V55" s="76" t="n">
        <f aca="false">P55*EXP(-($I55+$S55*($J55-$I55))*($R55-1991))</f>
        <v>0.00281132358199246</v>
      </c>
      <c r="W55" s="75" t="n">
        <f aca="false">Q55*EXP(-($I55+$S55*($J55-$I55))*($R55-1991))</f>
        <v>0.00281132358199246</v>
      </c>
      <c r="X55" s="39" t="n">
        <v>51</v>
      </c>
      <c r="Y55" s="77" t="n">
        <f aca="false">1+(1-T55)*$Z$1*Y56</f>
        <v>17.4019266242295</v>
      </c>
      <c r="Z55" s="78" t="n">
        <f aca="false">1+(1-U55)*$Z$1*Z56</f>
        <v>17.2124370538106</v>
      </c>
      <c r="AA55" s="77" t="n">
        <f aca="false">1+(1-V55)*$Z$1*AA56</f>
        <v>19.1085793810439</v>
      </c>
      <c r="AB55" s="78" t="n">
        <f aca="false">1+(1-W55)*$Z$1*AB56</f>
        <v>18.9736712893099</v>
      </c>
    </row>
    <row r="56" customFormat="false" ht="14.1" hidden="false" customHeight="false" outlineLevel="0" collapsed="false">
      <c r="A56" s="39" t="n">
        <v>52</v>
      </c>
      <c r="B56" s="40" t="n">
        <v>0.0070816</v>
      </c>
      <c r="C56" s="41" t="n">
        <v>0.01164665</v>
      </c>
      <c r="D56" s="42" t="n">
        <v>0.0247793</v>
      </c>
      <c r="E56" s="43" t="n">
        <v>0.76</v>
      </c>
      <c r="F56" s="42" t="n">
        <v>0.76</v>
      </c>
      <c r="G56" s="39" t="n">
        <v>52</v>
      </c>
      <c r="H56" s="40" t="n">
        <v>0.0034169</v>
      </c>
      <c r="I56" s="41" t="n">
        <v>0.0192380832</v>
      </c>
      <c r="J56" s="42" t="n">
        <v>0.0262161792</v>
      </c>
      <c r="K56" s="43" t="n">
        <v>0.76</v>
      </c>
      <c r="L56" s="42" t="n">
        <v>0.76</v>
      </c>
      <c r="M56" s="39" t="n">
        <v>52</v>
      </c>
      <c r="N56" s="69" t="n">
        <f aca="false">B56*F56</f>
        <v>0.005382016</v>
      </c>
      <c r="O56" s="70" t="n">
        <f aca="false">B56*E56</f>
        <v>0.005382016</v>
      </c>
      <c r="P56" s="70" t="n">
        <f aca="false">H56*L56</f>
        <v>0.002596844</v>
      </c>
      <c r="Q56" s="71" t="n">
        <f aca="false">H56*K56</f>
        <v>0.002596844</v>
      </c>
      <c r="R56" s="72" t="n">
        <f aca="false">$N$1+M56</f>
        <v>1987</v>
      </c>
      <c r="S56" s="73" t="n">
        <f aca="false">IF(R56&lt;1971,15/(1991-R56),IF(R56&lt;1981,1+(R56-1981)^2/(20*(R56-1991)),IF(R56&lt;=2000,1,IF(R56&lt;2010,1-(R56-2000)^2/(20*(R56-1991)),14/(R56-1991)))))</f>
        <v>1</v>
      </c>
      <c r="T56" s="74" t="n">
        <f aca="false">N56*EXP(-($C56+$S56*($D56-$C56))*($R56-1991))</f>
        <v>0.00594279894450992</v>
      </c>
      <c r="U56" s="75" t="n">
        <f aca="false">O56*EXP(-($C56+$S56*($D56-$C56))*($R56-1991))</f>
        <v>0.00594279894450992</v>
      </c>
      <c r="V56" s="76" t="n">
        <f aca="false">P56*EXP(-($I56+$S56*($J56-$I56))*($R56-1991))</f>
        <v>0.00288395200759074</v>
      </c>
      <c r="W56" s="75" t="n">
        <f aca="false">Q56*EXP(-($I56+$S56*($J56-$I56))*($R56-1991))</f>
        <v>0.00288395200759074</v>
      </c>
      <c r="X56" s="39" t="n">
        <v>52</v>
      </c>
      <c r="Y56" s="77" t="n">
        <f aca="false">1+(1-T56)*$Z$1*Y57</f>
        <v>17.156285612754</v>
      </c>
      <c r="Z56" s="78" t="n">
        <f aca="false">1+(1-U56)*$Z$1*Z57</f>
        <v>16.9580810197679</v>
      </c>
      <c r="AA56" s="77" t="n">
        <f aca="false">1+(1-V56)*$Z$1*AA57</f>
        <v>18.8860172619842</v>
      </c>
      <c r="AB56" s="78" t="n">
        <f aca="false">1+(1-W56)*$Z$1*AB57</f>
        <v>18.7453172934413</v>
      </c>
    </row>
    <row r="57" customFormat="false" ht="14.1" hidden="false" customHeight="false" outlineLevel="0" collapsed="false">
      <c r="A57" s="39" t="n">
        <v>53</v>
      </c>
      <c r="B57" s="40" t="n">
        <v>0.0077817</v>
      </c>
      <c r="C57" s="41" t="n">
        <v>0.01146695</v>
      </c>
      <c r="D57" s="42" t="n">
        <v>0.0245918</v>
      </c>
      <c r="E57" s="43" t="n">
        <v>0.74</v>
      </c>
      <c r="F57" s="42" t="n">
        <v>0.74</v>
      </c>
      <c r="G57" s="39" t="n">
        <v>53</v>
      </c>
      <c r="H57" s="40" t="n">
        <v>0.0037033</v>
      </c>
      <c r="I57" s="41" t="n">
        <v>0.0189698784</v>
      </c>
      <c r="J57" s="42" t="n">
        <v>0.025969824</v>
      </c>
      <c r="K57" s="43" t="n">
        <v>0.74</v>
      </c>
      <c r="L57" s="42" t="n">
        <v>0.74</v>
      </c>
      <c r="M57" s="39" t="n">
        <v>53</v>
      </c>
      <c r="N57" s="69" t="n">
        <f aca="false">B57*F57</f>
        <v>0.005758458</v>
      </c>
      <c r="O57" s="70" t="n">
        <f aca="false">B57*E57</f>
        <v>0.005758458</v>
      </c>
      <c r="P57" s="70" t="n">
        <f aca="false">H57*L57</f>
        <v>0.002740442</v>
      </c>
      <c r="Q57" s="71" t="n">
        <f aca="false">H57*K57</f>
        <v>0.002740442</v>
      </c>
      <c r="R57" s="72" t="n">
        <f aca="false">$N$1+M57</f>
        <v>1988</v>
      </c>
      <c r="S57" s="73" t="n">
        <f aca="false">IF(R57&lt;1971,15/(1991-R57),IF(R57&lt;1981,1+(R57-1981)^2/(20*(R57-1991)),IF(R57&lt;=2000,1,IF(R57&lt;2010,1-(R57-2000)^2/(20*(R57-1991)),14/(R57-1991)))))</f>
        <v>1</v>
      </c>
      <c r="T57" s="74" t="n">
        <f aca="false">N57*EXP(-($C57+$S57*($D57-$C57))*($R57-1991))</f>
        <v>0.00619935423222818</v>
      </c>
      <c r="U57" s="75" t="n">
        <f aca="false">O57*EXP(-($C57+$S57*($D57-$C57))*($R57-1991))</f>
        <v>0.00619935423222818</v>
      </c>
      <c r="V57" s="76" t="n">
        <f aca="false">P57*EXP(-($I57+$S57*($J57-$I57))*($R57-1991))</f>
        <v>0.00296248574092238</v>
      </c>
      <c r="W57" s="75" t="n">
        <f aca="false">Q57*EXP(-($I57+$S57*($J57-$I57))*($R57-1991))</f>
        <v>0.00296248574092238</v>
      </c>
      <c r="X57" s="39" t="n">
        <v>53</v>
      </c>
      <c r="Y57" s="77" t="n">
        <f aca="false">1+(1-T57)*$Z$1*Y58</f>
        <v>16.9029880970866</v>
      </c>
      <c r="Z57" s="78" t="n">
        <f aca="false">1+(1-U57)*$Z$1*Z58</f>
        <v>16.695622991249</v>
      </c>
      <c r="AA57" s="77" t="n">
        <f aca="false">1+(1-V57)*$Z$1*AA58</f>
        <v>18.6552588236</v>
      </c>
      <c r="AB57" s="78" t="n">
        <f aca="false">1+(1-W57)*$Z$1*AB58</f>
        <v>18.5085076329245</v>
      </c>
    </row>
    <row r="58" customFormat="false" ht="14.1" hidden="false" customHeight="false" outlineLevel="0" collapsed="false">
      <c r="A58" s="39" t="n">
        <v>54</v>
      </c>
      <c r="B58" s="40" t="n">
        <v>0.0085851</v>
      </c>
      <c r="C58" s="41" t="n">
        <v>0.01128533</v>
      </c>
      <c r="D58" s="42" t="n">
        <v>0.02440032</v>
      </c>
      <c r="E58" s="43" t="n">
        <v>0.72</v>
      </c>
      <c r="F58" s="42" t="n">
        <v>0.72</v>
      </c>
      <c r="G58" s="39" t="n">
        <v>54</v>
      </c>
      <c r="H58" s="40" t="n">
        <v>0.0040175</v>
      </c>
      <c r="I58" s="41" t="n">
        <v>0.0186996384</v>
      </c>
      <c r="J58" s="42" t="n">
        <v>0.0257217312</v>
      </c>
      <c r="K58" s="43" t="n">
        <v>0.72</v>
      </c>
      <c r="L58" s="42" t="n">
        <v>0.72</v>
      </c>
      <c r="M58" s="39" t="n">
        <v>54</v>
      </c>
      <c r="N58" s="69" t="n">
        <f aca="false">B58*F58</f>
        <v>0.006181272</v>
      </c>
      <c r="O58" s="70" t="n">
        <f aca="false">B58*E58</f>
        <v>0.006181272</v>
      </c>
      <c r="P58" s="70" t="n">
        <f aca="false">H58*L58</f>
        <v>0.0028926</v>
      </c>
      <c r="Q58" s="71" t="n">
        <f aca="false">H58*K58</f>
        <v>0.0028926</v>
      </c>
      <c r="R58" s="72" t="n">
        <f aca="false">$N$1+M58</f>
        <v>1989</v>
      </c>
      <c r="S58" s="73" t="n">
        <f aca="false">IF(R58&lt;1971,15/(1991-R58),IF(R58&lt;1981,1+(R58-1981)^2/(20*(R58-1991)),IF(R58&lt;=2000,1,IF(R58&lt;2010,1-(R58-2000)^2/(20*(R58-1991)),14/(R58-1991)))))</f>
        <v>1</v>
      </c>
      <c r="T58" s="74" t="n">
        <f aca="false">N58*EXP(-($C58+$S58*($D58-$C58))*($R58-1991))</f>
        <v>0.00649040359201221</v>
      </c>
      <c r="U58" s="75" t="n">
        <f aca="false">O58*EXP(-($C58+$S58*($D58-$C58))*($R58-1991))</f>
        <v>0.00649040359201221</v>
      </c>
      <c r="V58" s="76" t="n">
        <f aca="false">P58*EXP(-($I58+$S58*($J58-$I58))*($R58-1991))</f>
        <v>0.0030452993774833</v>
      </c>
      <c r="W58" s="75" t="n">
        <f aca="false">Q58*EXP(-($I58+$S58*($J58-$I58))*($R58-1991))</f>
        <v>0.0030452993774833</v>
      </c>
      <c r="X58" s="39" t="n">
        <v>54</v>
      </c>
      <c r="Y58" s="77" t="n">
        <f aca="false">1+(1-T58)*$Z$1*Y59</f>
        <v>16.6422790037459</v>
      </c>
      <c r="Z58" s="78" t="n">
        <f aca="false">1+(1-U58)*$Z$1*Z59</f>
        <v>16.4252740028037</v>
      </c>
      <c r="AA58" s="77" t="n">
        <f aca="false">1+(1-V58)*$Z$1*AA59</f>
        <v>18.4160263921352</v>
      </c>
      <c r="AB58" s="78" t="n">
        <f aca="false">1+(1-W58)*$Z$1*AB59</f>
        <v>18.2629516721574</v>
      </c>
    </row>
    <row r="59" customFormat="false" ht="14.1" hidden="false" customHeight="false" outlineLevel="0" collapsed="false">
      <c r="A59" s="39" t="n">
        <v>55</v>
      </c>
      <c r="B59" s="40" t="n">
        <v>0.0094913</v>
      </c>
      <c r="C59" s="41" t="n">
        <v>0.01110185</v>
      </c>
      <c r="D59" s="42" t="n">
        <v>0.02420463</v>
      </c>
      <c r="E59" s="43" t="n">
        <v>0.7</v>
      </c>
      <c r="F59" s="42" t="n">
        <v>0.7</v>
      </c>
      <c r="G59" s="39" t="n">
        <v>55</v>
      </c>
      <c r="H59" s="40" t="n">
        <v>0.0043607</v>
      </c>
      <c r="I59" s="41" t="n">
        <v>0.018427344</v>
      </c>
      <c r="J59" s="42" t="n">
        <v>0.0254717856</v>
      </c>
      <c r="K59" s="43" t="n">
        <v>0.7</v>
      </c>
      <c r="L59" s="42" t="n">
        <v>0.7</v>
      </c>
      <c r="M59" s="39" t="n">
        <v>55</v>
      </c>
      <c r="N59" s="69" t="n">
        <f aca="false">B59*F59</f>
        <v>0.00664391</v>
      </c>
      <c r="O59" s="70" t="n">
        <f aca="false">B59*E59</f>
        <v>0.00664391</v>
      </c>
      <c r="P59" s="70" t="n">
        <f aca="false">H59*L59</f>
        <v>0.00305249</v>
      </c>
      <c r="Q59" s="71" t="n">
        <f aca="false">H59*K59</f>
        <v>0.00305249</v>
      </c>
      <c r="R59" s="72" t="n">
        <f aca="false">$N$1+M59</f>
        <v>1990</v>
      </c>
      <c r="S59" s="73" t="n">
        <f aca="false">IF(R59&lt;1971,15/(1991-R59),IF(R59&lt;1981,1+(R59-1981)^2/(20*(R59-1991)),IF(R59&lt;=2000,1,IF(R59&lt;2010,1-(R59-2000)^2/(20*(R59-1991)),14/(R59-1991)))))</f>
        <v>1</v>
      </c>
      <c r="T59" s="74" t="n">
        <f aca="false">N59*EXP(-($C59+$S59*($D59-$C59))*($R59-1991))</f>
        <v>0.00680668539546922</v>
      </c>
      <c r="U59" s="75" t="n">
        <f aca="false">O59*EXP(-($C59+$S59*($D59-$C59))*($R59-1991))</f>
        <v>0.00680668539546922</v>
      </c>
      <c r="V59" s="76" t="n">
        <f aca="false">P59*EXP(-($I59+$S59*($J59-$I59))*($R59-1991))</f>
        <v>0.00313124107827686</v>
      </c>
      <c r="W59" s="75" t="n">
        <f aca="false">Q59*EXP(-($I59+$S59*($J59-$I59))*($R59-1991))</f>
        <v>0.00313124107827686</v>
      </c>
      <c r="X59" s="39" t="n">
        <v>55</v>
      </c>
      <c r="Y59" s="77" t="n">
        <f aca="false">1+(1-T59)*$Z$1*Y60</f>
        <v>16.3742456265266</v>
      </c>
      <c r="Z59" s="78" t="n">
        <f aca="false">1+(1-U59)*$Z$1*Z60</f>
        <v>16.1470860683343</v>
      </c>
      <c r="AA59" s="77" t="n">
        <f aca="false">1+(1-V59)*$Z$1*AA60</f>
        <v>18.1679944299482</v>
      </c>
      <c r="AB59" s="78" t="n">
        <f aca="false">1+(1-W59)*$Z$1*AB60</f>
        <v>18.0083104356027</v>
      </c>
    </row>
    <row r="60" customFormat="false" ht="14.1" hidden="false" customHeight="false" outlineLevel="0" collapsed="false">
      <c r="A60" s="39" t="n">
        <v>56</v>
      </c>
      <c r="B60" s="40" t="n">
        <v>0.0104969</v>
      </c>
      <c r="C60" s="41" t="n">
        <v>0.01091657</v>
      </c>
      <c r="D60" s="42" t="n">
        <v>0.02400449</v>
      </c>
      <c r="E60" s="43" t="n">
        <v>0.68</v>
      </c>
      <c r="F60" s="42" t="n">
        <v>0.68</v>
      </c>
      <c r="G60" s="39" t="n">
        <v>56</v>
      </c>
      <c r="H60" s="40" t="n">
        <v>0.0047324</v>
      </c>
      <c r="I60" s="41" t="n">
        <v>0.0181529952</v>
      </c>
      <c r="J60" s="42" t="n">
        <v>0.0252198816</v>
      </c>
      <c r="K60" s="43" t="n">
        <v>0.68</v>
      </c>
      <c r="L60" s="42" t="n">
        <v>0.68</v>
      </c>
      <c r="M60" s="39" t="n">
        <v>56</v>
      </c>
      <c r="N60" s="69" t="n">
        <f aca="false">B60*F60</f>
        <v>0.007137892</v>
      </c>
      <c r="O60" s="70" t="n">
        <f aca="false">B60*E60</f>
        <v>0.007137892</v>
      </c>
      <c r="P60" s="70" t="n">
        <f aca="false">H60*L60</f>
        <v>0.003218032</v>
      </c>
      <c r="Q60" s="71" t="n">
        <f aca="false">H60*K60</f>
        <v>0.003218032</v>
      </c>
      <c r="R60" s="72" t="n">
        <f aca="false">$N$1+M60</f>
        <v>1991</v>
      </c>
      <c r="S60" s="73" t="n">
        <f aca="false">IF(R60&lt;1971,15/(1991-R60),IF(R60&lt;1981,1+(R60-1981)^2/(20*(R60-1991)),IF(R60&lt;=2000,1,IF(R60&lt;2010,1-(R60-2000)^2/(20*(R60-1991)),14/(R60-1991)))))</f>
        <v>1</v>
      </c>
      <c r="T60" s="74" t="n">
        <f aca="false">N60*EXP(-($C60+$S60*($D60-$C60))*($R60-1991))</f>
        <v>0.007137892</v>
      </c>
      <c r="U60" s="75" t="n">
        <f aca="false">O60*EXP(-($C60+$S60*($D60-$C60))*($R60-1991))</f>
        <v>0.007137892</v>
      </c>
      <c r="V60" s="76" t="n">
        <f aca="false">P60*EXP(-($I60+$S60*($J60-$I60))*($R60-1991))</f>
        <v>0.003218032</v>
      </c>
      <c r="W60" s="75" t="n">
        <f aca="false">Q60*EXP(-($I60+$S60*($J60-$I60))*($R60-1991))</f>
        <v>0.003218032</v>
      </c>
      <c r="X60" s="39" t="n">
        <v>56</v>
      </c>
      <c r="Y60" s="77" t="n">
        <f aca="false">1+(1-T60)*$Z$1*Y61</f>
        <v>16.0987948836066</v>
      </c>
      <c r="Z60" s="78" t="n">
        <f aca="false">1+(1-U60)*$Z$1*Z61</f>
        <v>15.8609298707777</v>
      </c>
      <c r="AA60" s="77" t="n">
        <f aca="false">1+(1-V60)*$Z$1*AA61</f>
        <v>17.9107972311811</v>
      </c>
      <c r="AB60" s="78" t="n">
        <f aca="false">1+(1-W60)*$Z$1*AB61</f>
        <v>17.7442042342264</v>
      </c>
    </row>
    <row r="61" customFormat="false" ht="14.1" hidden="false" customHeight="false" outlineLevel="0" collapsed="false">
      <c r="A61" s="39" t="n">
        <v>57</v>
      </c>
      <c r="B61" s="40" t="n">
        <v>0.0115953</v>
      </c>
      <c r="C61" s="41" t="n">
        <v>0.01072956</v>
      </c>
      <c r="D61" s="42" t="n">
        <v>0.02379966</v>
      </c>
      <c r="E61" s="43" t="n">
        <v>0.67</v>
      </c>
      <c r="F61" s="42" t="n">
        <v>0.66</v>
      </c>
      <c r="G61" s="39" t="n">
        <v>57</v>
      </c>
      <c r="H61" s="40" t="n">
        <v>0.0051322</v>
      </c>
      <c r="I61" s="41" t="n">
        <v>0.0178765728</v>
      </c>
      <c r="J61" s="42" t="n">
        <v>0.024965904</v>
      </c>
      <c r="K61" s="43" t="n">
        <v>0.67</v>
      </c>
      <c r="L61" s="42" t="n">
        <v>0.66</v>
      </c>
      <c r="M61" s="39" t="n">
        <v>57</v>
      </c>
      <c r="N61" s="69" t="n">
        <f aca="false">B61*F61</f>
        <v>0.007652898</v>
      </c>
      <c r="O61" s="70" t="n">
        <f aca="false">B61*E61</f>
        <v>0.007768851</v>
      </c>
      <c r="P61" s="70" t="n">
        <f aca="false">H61*L61</f>
        <v>0.003387252</v>
      </c>
      <c r="Q61" s="71" t="n">
        <f aca="false">H61*K61</f>
        <v>0.003438574</v>
      </c>
      <c r="R61" s="72" t="n">
        <f aca="false">$N$1+M61</f>
        <v>1992</v>
      </c>
      <c r="S61" s="73" t="n">
        <f aca="false">IF(R61&lt;1971,15/(1991-R61),IF(R61&lt;1981,1+(R61-1981)^2/(20*(R61-1991)),IF(R61&lt;=2000,1,IF(R61&lt;2010,1-(R61-2000)^2/(20*(R61-1991)),14/(R61-1991)))))</f>
        <v>1</v>
      </c>
      <c r="T61" s="74" t="n">
        <f aca="false">N61*EXP(-($C61+$S61*($D61-$C61))*($R61-1991))</f>
        <v>0.0074729119288539</v>
      </c>
      <c r="U61" s="75" t="n">
        <f aca="false">O61*EXP(-($C61+$S61*($D61-$C61))*($R61-1991))</f>
        <v>0.00758613786716987</v>
      </c>
      <c r="V61" s="76" t="n">
        <f aca="false">P61*EXP(-($I61+$S61*($J61-$I61))*($R61-1991))</f>
        <v>0.00330373309230098</v>
      </c>
      <c r="W61" s="75" t="n">
        <f aca="false">Q61*EXP(-($I61+$S61*($J61-$I61))*($R61-1991))</f>
        <v>0.00335378965430553</v>
      </c>
      <c r="X61" s="39" t="n">
        <v>57</v>
      </c>
      <c r="Y61" s="77" t="n">
        <f aca="false">1+(1-T61)*$Z$1*Y62</f>
        <v>15.8156369876801</v>
      </c>
      <c r="Z61" s="78" t="n">
        <f aca="false">1+(1-U61)*$Z$1*Z62</f>
        <v>15.566478910895</v>
      </c>
      <c r="AA61" s="77" t="n">
        <f aca="false">1+(1-V61)*$Z$1*AA62</f>
        <v>17.6440081031124</v>
      </c>
      <c r="AB61" s="78" t="n">
        <f aca="false">1+(1-W61)*$Z$1*AB62</f>
        <v>17.4701920406283</v>
      </c>
    </row>
    <row r="62" customFormat="false" ht="14.1" hidden="false" customHeight="false" outlineLevel="0" collapsed="false">
      <c r="A62" s="39" t="n">
        <v>58</v>
      </c>
      <c r="B62" s="40" t="n">
        <v>0.0127831</v>
      </c>
      <c r="C62" s="41" t="n">
        <v>0.01054087</v>
      </c>
      <c r="D62" s="42" t="n">
        <v>0.02358992</v>
      </c>
      <c r="E62" s="43" t="n">
        <v>0.67</v>
      </c>
      <c r="F62" s="42" t="n">
        <v>0.64</v>
      </c>
      <c r="G62" s="39" t="n">
        <v>58</v>
      </c>
      <c r="H62" s="40" t="n">
        <v>0.0055619</v>
      </c>
      <c r="I62" s="41" t="n">
        <v>0.0175980672</v>
      </c>
      <c r="J62" s="42" t="n">
        <v>0.0247097472</v>
      </c>
      <c r="K62" s="43" t="n">
        <v>0.67</v>
      </c>
      <c r="L62" s="42" t="n">
        <v>0.64</v>
      </c>
      <c r="M62" s="39" t="n">
        <v>58</v>
      </c>
      <c r="N62" s="69" t="n">
        <f aca="false">B62*F62</f>
        <v>0.008181184</v>
      </c>
      <c r="O62" s="70" t="n">
        <f aca="false">B62*E62</f>
        <v>0.008564677</v>
      </c>
      <c r="P62" s="70" t="n">
        <f aca="false">H62*L62</f>
        <v>0.003559616</v>
      </c>
      <c r="Q62" s="71" t="n">
        <f aca="false">H62*K62</f>
        <v>0.003726473</v>
      </c>
      <c r="R62" s="72" t="n">
        <f aca="false">$N$1+M62</f>
        <v>1993</v>
      </c>
      <c r="S62" s="73" t="n">
        <f aca="false">IF(R62&lt;1971,15/(1991-R62),IF(R62&lt;1981,1+(R62-1981)^2/(20*(R62-1991)),IF(R62&lt;=2000,1,IF(R62&lt;2010,1-(R62-2000)^2/(20*(R62-1991)),14/(R62-1991)))))</f>
        <v>1</v>
      </c>
      <c r="T62" s="74" t="n">
        <f aca="false">N62*EXP(-($C62+$S62*($D62-$C62))*($R62-1991))</f>
        <v>0.00780416092525687</v>
      </c>
      <c r="U62" s="75" t="n">
        <f aca="false">O62*EXP(-($C62+$S62*($D62-$C62))*($R62-1991))</f>
        <v>0.00816998096862829</v>
      </c>
      <c r="V62" s="76" t="n">
        <f aca="false">P62*EXP(-($I62+$S62*($J62-$I62))*($R62-1991))</f>
        <v>0.00338797764837975</v>
      </c>
      <c r="W62" s="75" t="n">
        <f aca="false">Q62*EXP(-($I62+$S62*($J62-$I62))*($R62-1991))</f>
        <v>0.00354678910064755</v>
      </c>
      <c r="X62" s="39" t="n">
        <v>58</v>
      </c>
      <c r="Y62" s="77" t="n">
        <f aca="false">1+(1-T62)*$Z$1*Y63</f>
        <v>15.5242739995453</v>
      </c>
      <c r="Z62" s="78" t="n">
        <f aca="false">1+(1-U62)*$Z$1*Z63</f>
        <v>15.2649400067561</v>
      </c>
      <c r="AA62" s="77" t="n">
        <f aca="false">1+(1-V62)*$Z$1*AA63</f>
        <v>17.3671448383582</v>
      </c>
      <c r="AB62" s="78" t="n">
        <f aca="false">1+(1-W62)*$Z$1*AB63</f>
        <v>17.1866400980064</v>
      </c>
    </row>
    <row r="63" customFormat="false" ht="14.1" hidden="false" customHeight="false" outlineLevel="0" collapsed="false">
      <c r="A63" s="39" t="n">
        <v>59</v>
      </c>
      <c r="B63" s="40" t="n">
        <v>0.0140661</v>
      </c>
      <c r="C63" s="41" t="n">
        <v>0.01035057</v>
      </c>
      <c r="D63" s="42" t="n">
        <v>0.02337503</v>
      </c>
      <c r="E63" s="43" t="n">
        <v>0.67</v>
      </c>
      <c r="F63" s="42" t="n">
        <v>0.62</v>
      </c>
      <c r="G63" s="39" t="n">
        <v>59</v>
      </c>
      <c r="H63" s="40" t="n">
        <v>0.0060314</v>
      </c>
      <c r="I63" s="41" t="n">
        <v>0.0173174592</v>
      </c>
      <c r="J63" s="42" t="n">
        <v>0.0244513056</v>
      </c>
      <c r="K63" s="43" t="n">
        <v>0.67</v>
      </c>
      <c r="L63" s="42" t="n">
        <v>0.62</v>
      </c>
      <c r="M63" s="39" t="n">
        <v>59</v>
      </c>
      <c r="N63" s="69" t="n">
        <f aca="false">B63*F63</f>
        <v>0.008720982</v>
      </c>
      <c r="O63" s="70" t="n">
        <f aca="false">B63*E63</f>
        <v>0.009424287</v>
      </c>
      <c r="P63" s="70" t="n">
        <f aca="false">H63*L63</f>
        <v>0.003739468</v>
      </c>
      <c r="Q63" s="71" t="n">
        <f aca="false">H63*K63</f>
        <v>0.004041038</v>
      </c>
      <c r="R63" s="72" t="n">
        <f aca="false">$N$1+M63</f>
        <v>1994</v>
      </c>
      <c r="S63" s="73" t="n">
        <f aca="false">IF(R63&lt;1971,15/(1991-R63),IF(R63&lt;1981,1+(R63-1981)^2/(20*(R63-1991)),IF(R63&lt;=2000,1,IF(R63&lt;2010,1-(R63-2000)^2/(20*(R63-1991)),14/(R63-1991)))))</f>
        <v>1</v>
      </c>
      <c r="T63" s="74" t="n">
        <f aca="false">N63*EXP(-($C63+$S63*($D63-$C63))*($R63-1991))</f>
        <v>0.00813037262838624</v>
      </c>
      <c r="U63" s="75" t="n">
        <f aca="false">O63*EXP(-($C63+$S63*($D63-$C63))*($R63-1991))</f>
        <v>0.00878604784035288</v>
      </c>
      <c r="V63" s="76" t="n">
        <f aca="false">P63*EXP(-($I63+$S63*($J63-$I63))*($R63-1991))</f>
        <v>0.00347498248431519</v>
      </c>
      <c r="W63" s="75" t="n">
        <f aca="false">Q63*EXP(-($I63+$S63*($J63-$I63))*($R63-1991))</f>
        <v>0.00375522300724384</v>
      </c>
      <c r="X63" s="39" t="n">
        <v>59</v>
      </c>
      <c r="Y63" s="77" t="n">
        <f aca="false">1+(1-T63)*$Z$1*Y64</f>
        <v>15.2240559420339</v>
      </c>
      <c r="Z63" s="78" t="n">
        <f aca="false">1+(1-U63)*$Z$1*Z64</f>
        <v>14.9577420751137</v>
      </c>
      <c r="AA63" s="77" t="n">
        <f aca="false">1+(1-V63)*$Z$1*AA64</f>
        <v>17.0796962610661</v>
      </c>
      <c r="AB63" s="78" t="n">
        <f aca="false">1+(1-W63)*$Z$1*AB64</f>
        <v>16.8940252465372</v>
      </c>
    </row>
    <row r="64" customFormat="false" ht="14.1" hidden="false" customHeight="false" outlineLevel="0" collapsed="false">
      <c r="A64" s="39" t="n">
        <v>60</v>
      </c>
      <c r="B64" s="40" t="n">
        <v>0.0154529</v>
      </c>
      <c r="C64" s="41" t="n">
        <v>0.01015873</v>
      </c>
      <c r="D64" s="42" t="n">
        <v>0.02315477</v>
      </c>
      <c r="E64" s="43" t="n">
        <v>0.67</v>
      </c>
      <c r="F64" s="42" t="n">
        <v>0.6</v>
      </c>
      <c r="G64" s="39" t="n">
        <v>60</v>
      </c>
      <c r="H64" s="40" t="n">
        <v>0.0065642</v>
      </c>
      <c r="I64" s="41" t="n">
        <v>0.0170347584</v>
      </c>
      <c r="J64" s="42" t="n">
        <v>0.024190464</v>
      </c>
      <c r="K64" s="43" t="n">
        <v>0.67</v>
      </c>
      <c r="L64" s="42" t="n">
        <v>0.6</v>
      </c>
      <c r="M64" s="39" t="n">
        <v>60</v>
      </c>
      <c r="N64" s="69" t="n">
        <f aca="false">B64*F64</f>
        <v>0.00927174</v>
      </c>
      <c r="O64" s="70" t="n">
        <f aca="false">B64*E64</f>
        <v>0.010353443</v>
      </c>
      <c r="P64" s="70" t="n">
        <f aca="false">H64*L64</f>
        <v>0.00393852</v>
      </c>
      <c r="Q64" s="71" t="n">
        <f aca="false">H64*K64</f>
        <v>0.004398014</v>
      </c>
      <c r="R64" s="72" t="n">
        <f aca="false">$N$1+M64</f>
        <v>1995</v>
      </c>
      <c r="S64" s="73" t="n">
        <f aca="false">IF(R64&lt;1971,15/(1991-R64),IF(R64&lt;1981,1+(R64-1981)^2/(20*(R64-1991)),IF(R64&lt;=2000,1,IF(R64&lt;2010,1-(R64-2000)^2/(20*(R64-1991)),14/(R64-1991)))))</f>
        <v>1</v>
      </c>
      <c r="T64" s="74" t="n">
        <f aca="false">N64*EXP(-($C64+$S64*($D64-$C64))*($R64-1991))</f>
        <v>0.00845156798262808</v>
      </c>
      <c r="U64" s="75" t="n">
        <f aca="false">O64*EXP(-($C64+$S64*($D64-$C64))*($R64-1991))</f>
        <v>0.00943758424726802</v>
      </c>
      <c r="V64" s="76" t="n">
        <f aca="false">P64*EXP(-($I64+$S64*($J64-$I64))*($R64-1991))</f>
        <v>0.00357527881109964</v>
      </c>
      <c r="W64" s="75" t="n">
        <f aca="false">Q64*EXP(-($I64+$S64*($J64-$I64))*($R64-1991))</f>
        <v>0.0039923946723946</v>
      </c>
      <c r="X64" s="39" t="n">
        <v>60</v>
      </c>
      <c r="Y64" s="77" t="n">
        <f aca="false">1+(1-T64)*$Z$1*Y65</f>
        <v>14.9142768076443</v>
      </c>
      <c r="Z64" s="78" t="n">
        <f aca="false">1+(1-U64)*$Z$1*Z65</f>
        <v>14.6447209772328</v>
      </c>
      <c r="AA64" s="77" t="n">
        <f aca="false">1+(1-V64)*$Z$1*AA65</f>
        <v>16.7811984823006</v>
      </c>
      <c r="AB64" s="78" t="n">
        <f aca="false">1+(1-W64)*$Z$1*AB65</f>
        <v>16.5920932667724</v>
      </c>
    </row>
    <row r="65" customFormat="false" ht="14.1" hidden="false" customHeight="false" outlineLevel="0" collapsed="false">
      <c r="A65" s="39" t="n">
        <v>61</v>
      </c>
      <c r="B65" s="40" t="n">
        <v>0.0169422</v>
      </c>
      <c r="C65" s="41" t="n">
        <v>0.00996541</v>
      </c>
      <c r="D65" s="42" t="n">
        <v>0.02292889</v>
      </c>
      <c r="E65" s="43" t="n">
        <v>0.67567911</v>
      </c>
      <c r="F65" s="42" t="n">
        <v>0.606497636946269</v>
      </c>
      <c r="G65" s="39" t="n">
        <v>61</v>
      </c>
      <c r="H65" s="40" t="n">
        <v>0.0071846</v>
      </c>
      <c r="I65" s="41" t="n">
        <v>0.0167499456</v>
      </c>
      <c r="J65" s="42" t="n">
        <v>0.0239271168</v>
      </c>
      <c r="K65" s="43" t="n">
        <v>0.67018259</v>
      </c>
      <c r="L65" s="42" t="n">
        <v>0.601563894964179</v>
      </c>
      <c r="M65" s="39" t="n">
        <v>61</v>
      </c>
      <c r="N65" s="69" t="n">
        <f aca="false">B65*F65</f>
        <v>0.0102754042646711</v>
      </c>
      <c r="O65" s="70" t="n">
        <f aca="false">B65*E65</f>
        <v>0.011447490617442</v>
      </c>
      <c r="P65" s="70" t="n">
        <f aca="false">H65*L65</f>
        <v>0.00432199595975964</v>
      </c>
      <c r="Q65" s="71" t="n">
        <f aca="false">H65*K65</f>
        <v>0.004814993836114</v>
      </c>
      <c r="R65" s="72" t="n">
        <f aca="false">$N$1+M65</f>
        <v>1996</v>
      </c>
      <c r="S65" s="73" t="n">
        <f aca="false">IF(R65&lt;1971,15/(1991-R65),IF(R65&lt;1981,1+(R65-1981)^2/(20*(R65-1991)),IF(R65&lt;=2000,1,IF(R65&lt;2010,1-(R65-2000)^2/(20*(R65-1991)),14/(R65-1991)))))</f>
        <v>1</v>
      </c>
      <c r="T65" s="74" t="n">
        <f aca="false">N65*EXP(-($C65+$S65*($D65-$C65))*($R65-1991))</f>
        <v>0.00916240459036804</v>
      </c>
      <c r="U65" s="75" t="n">
        <f aca="false">O65*EXP(-($C65+$S65*($D65-$C65))*($R65-1991))</f>
        <v>0.0102075342127479</v>
      </c>
      <c r="V65" s="76" t="n">
        <f aca="false">P65*EXP(-($I65+$S65*($J65-$I65))*($R65-1991))</f>
        <v>0.00383466370233869</v>
      </c>
      <c r="W65" s="75" t="n">
        <f aca="false">Q65*EXP(-($I65+$S65*($J65-$I65))*($R65-1991))</f>
        <v>0.00427207296402881</v>
      </c>
      <c r="X65" s="39" t="n">
        <v>61</v>
      </c>
      <c r="Y65" s="77" t="n">
        <f aca="false">1+(1-T65)*$Z$1*Y66</f>
        <v>14.5941916831114</v>
      </c>
      <c r="Z65" s="78" t="n">
        <f aca="false">1+(1-U65)*$Z$1*Z66</f>
        <v>14.3257099105045</v>
      </c>
      <c r="AA65" s="77" t="n">
        <f aca="false">1+(1-V65)*$Z$1*AA66</f>
        <v>16.4713360403281</v>
      </c>
      <c r="AB65" s="78" t="n">
        <f aca="false">1+(1-W65)*$Z$1*AB66</f>
        <v>16.2807762819337</v>
      </c>
    </row>
    <row r="66" customFormat="false" ht="14.1" hidden="false" customHeight="false" outlineLevel="0" collapsed="false">
      <c r="A66" s="39" t="n">
        <v>62</v>
      </c>
      <c r="B66" s="40" t="n">
        <v>0.0185334</v>
      </c>
      <c r="C66" s="41" t="n">
        <v>0.00977067</v>
      </c>
      <c r="D66" s="42" t="n">
        <v>0.02269716</v>
      </c>
      <c r="E66" s="43" t="n">
        <v>0.68138971</v>
      </c>
      <c r="F66" s="42" t="n">
        <v>0.613047339086567</v>
      </c>
      <c r="G66" s="39" t="n">
        <v>62</v>
      </c>
      <c r="H66" s="40" t="n">
        <v>0.0079052</v>
      </c>
      <c r="I66" s="41" t="n">
        <v>0.0164630112</v>
      </c>
      <c r="J66" s="42" t="n">
        <v>0.0236611488</v>
      </c>
      <c r="K66" s="43" t="n">
        <v>0.67058979</v>
      </c>
      <c r="L66" s="42" t="n">
        <v>0.603330634943284</v>
      </c>
      <c r="M66" s="39" t="n">
        <v>62</v>
      </c>
      <c r="N66" s="69" t="n">
        <f aca="false">B66*F66</f>
        <v>0.011361851554227</v>
      </c>
      <c r="O66" s="70" t="n">
        <f aca="false">B66*E66</f>
        <v>0.012628468051314</v>
      </c>
      <c r="P66" s="70" t="n">
        <f aca="false">H66*L66</f>
        <v>0.00476944933535365</v>
      </c>
      <c r="Q66" s="71" t="n">
        <f aca="false">H66*K66</f>
        <v>0.005301146407908</v>
      </c>
      <c r="R66" s="72" t="n">
        <f aca="false">$N$1+M66</f>
        <v>1997</v>
      </c>
      <c r="S66" s="73" t="n">
        <f aca="false">IF(R66&lt;1971,15/(1991-R66),IF(R66&lt;1981,1+(R66-1981)^2/(20*(R66-1991)),IF(R66&lt;=2000,1,IF(R66&lt;2010,1-(R66-2000)^2/(20*(R66-1991)),14/(R66-1991)))))</f>
        <v>1</v>
      </c>
      <c r="T66" s="74" t="n">
        <f aca="false">N66*EXP(-($C66+$S66*($D66-$C66))*($R66-1991))</f>
        <v>0.00991529415235522</v>
      </c>
      <c r="U66" s="75" t="n">
        <f aca="false">O66*EXP(-($C66+$S66*($D66-$C66))*($R66-1991))</f>
        <v>0.0110206487758427</v>
      </c>
      <c r="V66" s="76" t="n">
        <f aca="false">P66*EXP(-($I66+$S66*($J66-$I66))*($R66-1991))</f>
        <v>0.00413821262745064</v>
      </c>
      <c r="W66" s="75" t="n">
        <f aca="false">Q66*EXP(-($I66+$S66*($J66-$I66))*($R66-1991))</f>
        <v>0.00459953958260108</v>
      </c>
      <c r="X66" s="39" t="n">
        <v>62</v>
      </c>
      <c r="Y66" s="77" t="n">
        <f aca="false">1+(1-T66)*$Z$1*Y67</f>
        <v>14.2686949061424</v>
      </c>
      <c r="Z66" s="78" t="n">
        <f aca="false">1+(1-U66)*$Z$1*Z67</f>
        <v>14.0016607379425</v>
      </c>
      <c r="AA66" s="77" t="n">
        <f aca="false">1+(1-V66)*$Z$1*AA67</f>
        <v>16.1521274588231</v>
      </c>
      <c r="AB66" s="78" t="n">
        <f aca="false">1+(1-W66)*$Z$1*AB67</f>
        <v>15.9601904312532</v>
      </c>
    </row>
    <row r="67" customFormat="false" ht="14.1" hidden="false" customHeight="false" outlineLevel="0" collapsed="false">
      <c r="A67" s="39" t="n">
        <v>63</v>
      </c>
      <c r="B67" s="40" t="n">
        <v>0.0202352</v>
      </c>
      <c r="C67" s="41" t="n">
        <v>0.00957457</v>
      </c>
      <c r="D67" s="42" t="n">
        <v>0.02245936</v>
      </c>
      <c r="E67" s="43" t="n">
        <v>0.68713219</v>
      </c>
      <c r="F67" s="42" t="n">
        <v>0.619649655519403</v>
      </c>
      <c r="G67" s="39" t="n">
        <v>63</v>
      </c>
      <c r="H67" s="40" t="n">
        <v>0.0087342</v>
      </c>
      <c r="I67" s="41" t="n">
        <v>0.016173936</v>
      </c>
      <c r="J67" s="42" t="n">
        <v>0.0233924544</v>
      </c>
      <c r="K67" s="43" t="n">
        <v>0.67122483</v>
      </c>
      <c r="L67" s="42" t="n">
        <v>0.605304540725373</v>
      </c>
      <c r="M67" s="39" t="n">
        <v>63</v>
      </c>
      <c r="N67" s="69" t="n">
        <f aca="false">B67*F67</f>
        <v>0.0125387347093662</v>
      </c>
      <c r="O67" s="70" t="n">
        <f aca="false">B67*E67</f>
        <v>0.013904257291088</v>
      </c>
      <c r="P67" s="70" t="n">
        <f aca="false">H67*L67</f>
        <v>0.00528685091960355</v>
      </c>
      <c r="Q67" s="71" t="n">
        <f aca="false">H67*K67</f>
        <v>0.005862611910186</v>
      </c>
      <c r="R67" s="72" t="n">
        <f aca="false">$N$1+M67</f>
        <v>1998</v>
      </c>
      <c r="S67" s="73" t="n">
        <f aca="false">IF(R67&lt;1971,15/(1991-R67),IF(R67&lt;1981,1+(R67-1981)^2/(20*(R67-1991)),IF(R67&lt;=2000,1,IF(R67&lt;2010,1-(R67-2000)^2/(20*(R67-1991)),14/(R67-1991)))))</f>
        <v>1</v>
      </c>
      <c r="T67" s="74" t="n">
        <f aca="false">N67*EXP(-($C67+$S67*($D67-$C67))*($R67-1991))</f>
        <v>0.0107145979895164</v>
      </c>
      <c r="U67" s="75" t="n">
        <f aca="false">O67*EXP(-($C67+$S67*($D67-$C67))*($R67-1991))</f>
        <v>0.0118814641724197</v>
      </c>
      <c r="V67" s="76" t="n">
        <f aca="false">P67*EXP(-($I67+$S67*($J67-$I67))*($R67-1991))</f>
        <v>0.00448830712567171</v>
      </c>
      <c r="W67" s="75" t="n">
        <f aca="false">Q67*EXP(-($I67+$S67*($J67-$I67))*($R67-1991))</f>
        <v>0.00497710323435956</v>
      </c>
      <c r="X67" s="39" t="n">
        <v>63</v>
      </c>
      <c r="Y67" s="77" t="n">
        <f aca="false">1+(1-T67)*$Z$1*Y68</f>
        <v>13.9376384877837</v>
      </c>
      <c r="Z67" s="78" t="n">
        <f aca="false">1+(1-U67)*$Z$1*Z68</f>
        <v>13.672405951371</v>
      </c>
      <c r="AA67" s="77" t="n">
        <f aca="false">1+(1-V67)*$Z$1*AA68</f>
        <v>15.8236943690269</v>
      </c>
      <c r="AB67" s="78" t="n">
        <f aca="false">1+(1-W67)*$Z$1*AB68</f>
        <v>15.6304911110641</v>
      </c>
    </row>
    <row r="68" customFormat="false" ht="14.1" hidden="false" customHeight="false" outlineLevel="0" collapsed="false">
      <c r="A68" s="39" t="n">
        <v>64</v>
      </c>
      <c r="B68" s="40" t="n">
        <v>0.0220656</v>
      </c>
      <c r="C68" s="41" t="n">
        <v>0.00937719</v>
      </c>
      <c r="D68" s="42" t="n">
        <v>0.02221525</v>
      </c>
      <c r="E68" s="43" t="n">
        <v>0.69290692</v>
      </c>
      <c r="F68" s="42" t="n">
        <v>0.626305120525373</v>
      </c>
      <c r="G68" s="39" t="n">
        <v>64</v>
      </c>
      <c r="H68" s="40" t="n">
        <v>0.009681</v>
      </c>
      <c r="I68" s="41" t="n">
        <v>0.0158827104</v>
      </c>
      <c r="J68" s="42" t="n">
        <v>0.0231209184</v>
      </c>
      <c r="K68" s="43" t="n">
        <v>0.67209093</v>
      </c>
      <c r="L68" s="42" t="n">
        <v>0.607489951056716</v>
      </c>
      <c r="M68" s="39" t="n">
        <v>64</v>
      </c>
      <c r="N68" s="69" t="n">
        <f aca="false">B68*F68</f>
        <v>0.0138197982674647</v>
      </c>
      <c r="O68" s="70" t="n">
        <f aca="false">B68*E68</f>
        <v>0.015289406933952</v>
      </c>
      <c r="P68" s="70" t="n">
        <f aca="false">H68*L68</f>
        <v>0.00588111021618007</v>
      </c>
      <c r="Q68" s="71" t="n">
        <f aca="false">H68*K68</f>
        <v>0.00650651229333</v>
      </c>
      <c r="R68" s="72" t="n">
        <f aca="false">$N$1+M68</f>
        <v>1999</v>
      </c>
      <c r="S68" s="73" t="n">
        <f aca="false">IF(R68&lt;1971,15/(1991-R68),IF(R68&lt;1981,1+(R68-1981)^2/(20*(R68-1991)),IF(R68&lt;=2000,1,IF(R68&lt;2010,1-(R68-2000)^2/(20*(R68-1991)),14/(R68-1991)))))</f>
        <v>1</v>
      </c>
      <c r="T68" s="74" t="n">
        <f aca="false">N68*EXP(-($C68+$S68*($D68-$C68))*($R68-1991))</f>
        <v>0.0115695913534633</v>
      </c>
      <c r="U68" s="75" t="n">
        <f aca="false">O68*EXP(-($C68+$S68*($D68-$C68))*($R68-1991))</f>
        <v>0.0127999111737457</v>
      </c>
      <c r="V68" s="76" t="n">
        <f aca="false">P68*EXP(-($I68+$S68*($J68-$I68))*($R68-1991))</f>
        <v>0.00488797549795433</v>
      </c>
      <c r="W68" s="75" t="n">
        <f aca="false">Q68*EXP(-($I68+$S68*($J68-$I68))*($R68-1991))</f>
        <v>0.0054077668157685</v>
      </c>
      <c r="X68" s="39" t="n">
        <v>64</v>
      </c>
      <c r="Y68" s="77" t="n">
        <f aca="false">1+(1-T68)*$Z$1*Y69</f>
        <v>13.6008719020322</v>
      </c>
      <c r="Z68" s="78" t="n">
        <f aca="false">1+(1-U68)*$Z$1*Z69</f>
        <v>13.3377744790383</v>
      </c>
      <c r="AA68" s="77" t="n">
        <f aca="false">1+(1-V68)*$Z$1*AA69</f>
        <v>15.4861487355068</v>
      </c>
      <c r="AB68" s="78" t="n">
        <f aca="false">1+(1-W68)*$Z$1*AB69</f>
        <v>15.2918197208988</v>
      </c>
    </row>
    <row r="69" customFormat="false" ht="14.1" hidden="false" customHeight="false" outlineLevel="0" collapsed="false">
      <c r="A69" s="39" t="n">
        <v>65</v>
      </c>
      <c r="B69" s="40" t="n">
        <v>0.0240385</v>
      </c>
      <c r="C69" s="41" t="n">
        <v>0.00917857</v>
      </c>
      <c r="D69" s="42" t="n">
        <v>0.02196459</v>
      </c>
      <c r="E69" s="43" t="n">
        <v>0.69871429</v>
      </c>
      <c r="F69" s="42" t="n">
        <v>0.633014289597015</v>
      </c>
      <c r="G69" s="39" t="n">
        <v>65</v>
      </c>
      <c r="H69" s="40" t="n">
        <v>0.0107563</v>
      </c>
      <c r="I69" s="41" t="n">
        <v>0.015589344</v>
      </c>
      <c r="J69" s="42" t="n">
        <v>0.0228464352</v>
      </c>
      <c r="K69" s="43" t="n">
        <v>0.67319131</v>
      </c>
      <c r="L69" s="42" t="n">
        <v>0.609891231597015</v>
      </c>
      <c r="M69" s="39" t="n">
        <v>65</v>
      </c>
      <c r="N69" s="69" t="n">
        <f aca="false">B69*F69</f>
        <v>0.0152167140004778</v>
      </c>
      <c r="O69" s="70" t="n">
        <f aca="false">B69*E69</f>
        <v>0.016796043460165</v>
      </c>
      <c r="P69" s="70" t="n">
        <f aca="false">H69*L69</f>
        <v>0.00656017305442697</v>
      </c>
      <c r="Q69" s="71" t="n">
        <f aca="false">H69*K69</f>
        <v>0.007241047687753</v>
      </c>
      <c r="R69" s="72" t="n">
        <f aca="false">$N$1+M69</f>
        <v>2000</v>
      </c>
      <c r="S69" s="73" t="n">
        <f aca="false">IF(R69&lt;1971,15/(1991-R69),IF(R69&lt;1981,1+(R69-1981)^2/(20*(R69-1991)),IF(R69&lt;=2000,1,IF(R69&lt;2010,1-(R69-2000)^2/(20*(R69-1991)),14/(R69-1991)))))</f>
        <v>1</v>
      </c>
      <c r="T69" s="74" t="n">
        <f aca="false">N69*EXP(-($C69+$S69*($D69-$C69))*($R69-1991))</f>
        <v>0.0124873123773348</v>
      </c>
      <c r="U69" s="75" t="n">
        <f aca="false">O69*EXP(-($C69+$S69*($D69-$C69))*($R69-1991))</f>
        <v>0.0137833596257238</v>
      </c>
      <c r="V69" s="76" t="n">
        <f aca="false">P69*EXP(-($I69+$S69*($J69-$I69))*($R69-1991))</f>
        <v>0.00534092610616547</v>
      </c>
      <c r="W69" s="75" t="n">
        <f aca="false">Q69*EXP(-($I69+$S69*($J69-$I69))*($R69-1991))</f>
        <v>0.00589525616331279</v>
      </c>
      <c r="X69" s="39" t="n">
        <v>65</v>
      </c>
      <c r="Y69" s="77" t="n">
        <f aca="false">1+(1-T69)*$Z$1*Y70</f>
        <v>13.2582998898811</v>
      </c>
      <c r="Z69" s="78" t="n">
        <f aca="false">1+(1-U69)*$Z$1*Z70</f>
        <v>12.9976542784308</v>
      </c>
      <c r="AA69" s="77" t="n">
        <f aca="false">1+(1-V69)*$Z$1*AA70</f>
        <v>15.1395966624621</v>
      </c>
      <c r="AB69" s="78" t="n">
        <f aca="false">1+(1-W69)*$Z$1*AB70</f>
        <v>14.9443078417661</v>
      </c>
    </row>
    <row r="70" customFormat="false" ht="14.1" hidden="false" customHeight="false" outlineLevel="0" collapsed="false">
      <c r="A70" s="39" t="n">
        <v>66</v>
      </c>
      <c r="B70" s="40" t="n">
        <v>0.0261662</v>
      </c>
      <c r="C70" s="41" t="n">
        <v>0.00897879</v>
      </c>
      <c r="D70" s="42" t="n">
        <v>0.02170716</v>
      </c>
      <c r="E70" s="43" t="n">
        <v>0.70455467</v>
      </c>
      <c r="F70" s="42" t="n">
        <v>0.639777703325373</v>
      </c>
      <c r="G70" s="39" t="n">
        <v>66</v>
      </c>
      <c r="H70" s="40" t="n">
        <v>0.0119709</v>
      </c>
      <c r="I70" s="41" t="n">
        <v>0.015293808</v>
      </c>
      <c r="J70" s="42" t="n">
        <v>0.0225688992</v>
      </c>
      <c r="K70" s="43" t="n">
        <v>0.67452918</v>
      </c>
      <c r="L70" s="42" t="n">
        <v>0.612512765838806</v>
      </c>
      <c r="M70" s="39" t="n">
        <v>66</v>
      </c>
      <c r="N70" s="69" t="n">
        <f aca="false">B70*F70</f>
        <v>0.0167405513407524</v>
      </c>
      <c r="O70" s="70" t="n">
        <f aca="false">B70*E70</f>
        <v>0.018435518406154</v>
      </c>
      <c r="P70" s="70" t="n">
        <f aca="false">H70*L70</f>
        <v>0.00733232906857976</v>
      </c>
      <c r="Q70" s="71" t="n">
        <f aca="false">H70*K70</f>
        <v>0.008074721360862</v>
      </c>
      <c r="R70" s="72" t="n">
        <f aca="false">$N$1+M70</f>
        <v>2001</v>
      </c>
      <c r="S70" s="73" t="n">
        <f aca="false">IF(R70&lt;1971,15/(1991-R70),IF(R70&lt;1981,1+(R70-1981)^2/(20*(R70-1991)),IF(R70&lt;=2000,1,IF(R70&lt;2010,1-(R70-2000)^2/(20*(R70-1991)),14/(R70-1991)))))</f>
        <v>0.995</v>
      </c>
      <c r="T70" s="74" t="n">
        <f aca="false">N70*EXP(-($C70+$S70*($D70-$C70))*($R70-1991))</f>
        <v>0.0134825845398347</v>
      </c>
      <c r="U70" s="75" t="n">
        <f aca="false">O70*EXP(-($C70+$S70*($D70-$C70))*($R70-1991))</f>
        <v>0.0148476851441309</v>
      </c>
      <c r="V70" s="76" t="n">
        <f aca="false">P70*EXP(-($I70+$S70*($J70-$I70))*($R70-1991))</f>
        <v>0.00585307973227236</v>
      </c>
      <c r="W70" s="75" t="n">
        <f aca="false">Q70*EXP(-($I70+$S70*($J70-$I70))*($R70-1991))</f>
        <v>0.00644569924494162</v>
      </c>
      <c r="X70" s="39" t="n">
        <v>66</v>
      </c>
      <c r="Y70" s="77" t="n">
        <f aca="false">1+(1-T70)*$Z$1*Y71</f>
        <v>12.9098411040848</v>
      </c>
      <c r="Z70" s="78" t="n">
        <f aca="false">1+(1-U70)*$Z$1*Z71</f>
        <v>12.6519467820303</v>
      </c>
      <c r="AA70" s="77" t="n">
        <f aca="false">1+(1-V70)*$Z$1*AA71</f>
        <v>14.7841415364498</v>
      </c>
      <c r="AB70" s="78" t="n">
        <f aca="false">1+(1-W70)*$Z$1*AB71</f>
        <v>14.5880806276679</v>
      </c>
    </row>
    <row r="71" customFormat="false" ht="14.1" hidden="false" customHeight="false" outlineLevel="0" collapsed="false">
      <c r="A71" s="39" t="n">
        <v>67</v>
      </c>
      <c r="B71" s="40" t="n">
        <v>0.0284651</v>
      </c>
      <c r="C71" s="41" t="n">
        <v>0.00877792</v>
      </c>
      <c r="D71" s="42" t="n">
        <v>0.02144272</v>
      </c>
      <c r="E71" s="43" t="n">
        <v>0.71042844</v>
      </c>
      <c r="F71" s="42" t="n">
        <v>0.646595914495522</v>
      </c>
      <c r="G71" s="39" t="n">
        <v>67</v>
      </c>
      <c r="H71" s="40" t="n">
        <v>0.0133398</v>
      </c>
      <c r="I71" s="41" t="n">
        <v>0.0149960928</v>
      </c>
      <c r="J71" s="42" t="n">
        <v>0.0222881952</v>
      </c>
      <c r="K71" s="43" t="n">
        <v>0.67610778</v>
      </c>
      <c r="L71" s="42" t="n">
        <v>0.615358991408955</v>
      </c>
      <c r="M71" s="39" t="n">
        <v>67</v>
      </c>
      <c r="N71" s="69" t="n">
        <f aca="false">B71*F71</f>
        <v>0.0184054173657065</v>
      </c>
      <c r="O71" s="70" t="n">
        <f aca="false">B71*E71</f>
        <v>0.020222416587444</v>
      </c>
      <c r="P71" s="70" t="n">
        <f aca="false">H71*L71</f>
        <v>0.00820876587359718</v>
      </c>
      <c r="Q71" s="71" t="n">
        <f aca="false">H71*K71</f>
        <v>0.009019142563644</v>
      </c>
      <c r="R71" s="72" t="n">
        <f aca="false">$N$1+M71</f>
        <v>2002</v>
      </c>
      <c r="S71" s="73" t="n">
        <f aca="false">IF(R71&lt;1971,15/(1991-R71),IF(R71&lt;1981,1+(R71-1981)^2/(20*(R71-1991)),IF(R71&lt;=2000,1,IF(R71&lt;2010,1-(R71-2000)^2/(20*(R71-1991)),14/(R71-1991)))))</f>
        <v>0.981818181818182</v>
      </c>
      <c r="T71" s="74" t="n">
        <f aca="false">N71*EXP(-($C71+$S71*($D71-$C71))*($R71-1991))</f>
        <v>0.0145750051171957</v>
      </c>
      <c r="U71" s="75" t="n">
        <f aca="false">O71*EXP(-($C71+$S71*($D71-$C71))*($R71-1991))</f>
        <v>0.0160138626246657</v>
      </c>
      <c r="V71" s="76" t="n">
        <f aca="false">P71*EXP(-($I71+$S71*($J71-$I71))*($R71-1991))</f>
        <v>0.00643332084173914</v>
      </c>
      <c r="W71" s="75" t="n">
        <f aca="false">Q71*EXP(-($I71+$S71*($J71-$I71))*($R71-1991))</f>
        <v>0.00706842401437394</v>
      </c>
      <c r="X71" s="39" t="n">
        <v>67</v>
      </c>
      <c r="Y71" s="77" t="n">
        <f aca="false">1+(1-T71)*$Z$1*Y72</f>
        <v>12.5555155480662</v>
      </c>
      <c r="Z71" s="78" t="n">
        <f aca="false">1+(1-U71)*$Z$1*Z72</f>
        <v>12.3006609948274</v>
      </c>
      <c r="AA71" s="77" t="n">
        <f aca="false">1+(1-V71)*$Z$1*AA72</f>
        <v>14.419908069571</v>
      </c>
      <c r="AB71" s="78" t="n">
        <f aca="false">1+(1-W71)*$Z$1*AB72</f>
        <v>14.2232828563423</v>
      </c>
    </row>
    <row r="72" customFormat="false" ht="14.1" hidden="false" customHeight="false" outlineLevel="0" collapsed="false">
      <c r="A72" s="39" t="n">
        <v>68</v>
      </c>
      <c r="B72" s="40" t="n">
        <v>0.0309598</v>
      </c>
      <c r="C72" s="41" t="n">
        <v>0.008576</v>
      </c>
      <c r="D72" s="42" t="n">
        <v>0.02117104</v>
      </c>
      <c r="E72" s="43" t="n">
        <v>0.716336</v>
      </c>
      <c r="F72" s="42" t="n">
        <v>0.653469497313433</v>
      </c>
      <c r="G72" s="39" t="n">
        <v>68</v>
      </c>
      <c r="H72" s="40" t="n">
        <v>0.0148837</v>
      </c>
      <c r="I72" s="41" t="n">
        <v>0.0146961888</v>
      </c>
      <c r="J72" s="42" t="n">
        <v>0.0220042176</v>
      </c>
      <c r="K72" s="43" t="n">
        <v>0.67793031</v>
      </c>
      <c r="L72" s="42" t="n">
        <v>0.618434336525373</v>
      </c>
      <c r="M72" s="39" t="n">
        <v>68</v>
      </c>
      <c r="N72" s="69" t="n">
        <f aca="false">B72*F72</f>
        <v>0.0202312849429244</v>
      </c>
      <c r="O72" s="70" t="n">
        <f aca="false">B72*E72</f>
        <v>0.0221776192928</v>
      </c>
      <c r="P72" s="70" t="n">
        <f aca="false">H72*L72</f>
        <v>0.00920459113454269</v>
      </c>
      <c r="Q72" s="71" t="n">
        <f aca="false">H72*K72</f>
        <v>0.010090111354947</v>
      </c>
      <c r="R72" s="72" t="n">
        <f aca="false">$N$1+M72</f>
        <v>2003</v>
      </c>
      <c r="S72" s="73" t="n">
        <f aca="false">IF(R72&lt;1971,15/(1991-R72),IF(R72&lt;1981,1+(R72-1981)^2/(20*(R72-1991)),IF(R72&lt;=2000,1,IF(R72&lt;2010,1-(R72-2000)^2/(20*(R72-1991)),14/(R72-1991)))))</f>
        <v>0.9625</v>
      </c>
      <c r="T72" s="74" t="n">
        <f aca="false">N72*EXP(-($C72+$S72*($D72-$C72))*($R72-1991))</f>
        <v>0.0157816118270378</v>
      </c>
      <c r="U72" s="75" t="n">
        <f aca="false">O72*EXP(-($C72+$S72*($D72-$C72))*($R72-1991))</f>
        <v>0.0172998689857907</v>
      </c>
      <c r="V72" s="76" t="n">
        <f aca="false">P72*EXP(-($I72+$S72*($J72-$I72))*($R72-1991))</f>
        <v>0.00709180858588013</v>
      </c>
      <c r="W72" s="75" t="n">
        <f aca="false">Q72*EXP(-($I72+$S72*($J72-$I72))*($R72-1991))</f>
        <v>0.00777407027575211</v>
      </c>
      <c r="X72" s="39" t="n">
        <v>68</v>
      </c>
      <c r="Y72" s="77" t="n">
        <f aca="false">1+(1-T72)*$Z$1*Y73</f>
        <v>12.1954854325754</v>
      </c>
      <c r="Z72" s="78" t="n">
        <f aca="false">1+(1-U72)*$Z$1*Z73</f>
        <v>11.9439563101665</v>
      </c>
      <c r="AA72" s="77" t="n">
        <f aca="false">1+(1-V72)*$Z$1*AA73</f>
        <v>14.0470737245112</v>
      </c>
      <c r="AB72" s="78" t="n">
        <f aca="false">1+(1-W72)*$Z$1*AB73</f>
        <v>13.850112639378</v>
      </c>
    </row>
    <row r="73" customFormat="false" ht="14.1" hidden="false" customHeight="false" outlineLevel="0" collapsed="false">
      <c r="A73" s="39" t="n">
        <v>69</v>
      </c>
      <c r="B73" s="40" t="n">
        <v>0.0336572</v>
      </c>
      <c r="C73" s="41" t="n">
        <v>0.00837311</v>
      </c>
      <c r="D73" s="42" t="n">
        <v>0.02089188</v>
      </c>
      <c r="E73" s="43" t="n">
        <v>0.72227771</v>
      </c>
      <c r="F73" s="42" t="n">
        <v>0.660398992755224</v>
      </c>
      <c r="G73" s="39" t="n">
        <v>69</v>
      </c>
      <c r="H73" s="40" t="n">
        <v>0.0166275</v>
      </c>
      <c r="I73" s="41" t="n">
        <v>0.014394096</v>
      </c>
      <c r="J73" s="42" t="n">
        <v>0.0217168512</v>
      </c>
      <c r="K73" s="43" t="n">
        <v>0.68</v>
      </c>
      <c r="L73" s="42" t="n">
        <v>0.62174328358209</v>
      </c>
      <c r="M73" s="39" t="n">
        <v>69</v>
      </c>
      <c r="N73" s="69" t="n">
        <f aca="false">B73*F73</f>
        <v>0.0222271809789611</v>
      </c>
      <c r="O73" s="70" t="n">
        <f aca="false">B73*E73</f>
        <v>0.024309845341012</v>
      </c>
      <c r="P73" s="70" t="n">
        <f aca="false">H73*L73</f>
        <v>0.0103380364477612</v>
      </c>
      <c r="Q73" s="71" t="n">
        <f aca="false">H73*K73</f>
        <v>0.0113067</v>
      </c>
      <c r="R73" s="72" t="n">
        <f aca="false">$N$1+M73</f>
        <v>2004</v>
      </c>
      <c r="S73" s="73" t="n">
        <f aca="false">IF(R73&lt;1971,15/(1991-R73),IF(R73&lt;1981,1+(R73-1981)^2/(20*(R73-1991)),IF(R73&lt;=2000,1,IF(R73&lt;2010,1-(R73-2000)^2/(20*(R73-1991)),14/(R73-1991)))))</f>
        <v>0.938461538461538</v>
      </c>
      <c r="T73" s="74" t="n">
        <f aca="false">N73*EXP(-($C73+$S73*($D73-$C73))*($R73-1991))</f>
        <v>0.0171112558596553</v>
      </c>
      <c r="U73" s="75" t="n">
        <f aca="false">O73*EXP(-($C73+$S73*($D73-$C73))*($R73-1991))</f>
        <v>0.018714563215751</v>
      </c>
      <c r="V73" s="76" t="n">
        <f aca="false">P73*EXP(-($I73+$S73*($J73-$I73))*($R73-1991))</f>
        <v>0.00784102127806693</v>
      </c>
      <c r="W73" s="75" t="n">
        <f aca="false">Q73*EXP(-($I73+$S73*($J73-$I73))*($R73-1991))</f>
        <v>0.00857571703608365</v>
      </c>
      <c r="X73" s="39" t="n">
        <v>69</v>
      </c>
      <c r="Y73" s="77" t="n">
        <f aca="false">1+(1-T73)*$Z$1*Y74</f>
        <v>11.8300013389226</v>
      </c>
      <c r="Z73" s="78" t="n">
        <f aca="false">1+(1-U73)*$Z$1*Z74</f>
        <v>11.5820830824827</v>
      </c>
      <c r="AA73" s="77" t="n">
        <f aca="false">1+(1-V73)*$Z$1*AA74</f>
        <v>13.665872424888</v>
      </c>
      <c r="AB73" s="78" t="n">
        <f aca="false">1+(1-W73)*$Z$1*AB74</f>
        <v>13.4688247349746</v>
      </c>
    </row>
    <row r="74" customFormat="false" ht="14.1" hidden="false" customHeight="false" outlineLevel="0" collapsed="false">
      <c r="A74" s="39" t="n">
        <v>70</v>
      </c>
      <c r="B74" s="40" t="n">
        <v>0.0365059</v>
      </c>
      <c r="C74" s="41" t="n">
        <v>0.00816931</v>
      </c>
      <c r="D74" s="42" t="n">
        <v>0.02060502</v>
      </c>
      <c r="E74" s="43" t="n">
        <v>0.72825397</v>
      </c>
      <c r="F74" s="42" t="n">
        <v>0.667384981462687</v>
      </c>
      <c r="G74" s="39" t="n">
        <v>70</v>
      </c>
      <c r="H74" s="40" t="n">
        <v>0.018601</v>
      </c>
      <c r="I74" s="41" t="n">
        <v>0.0140897952</v>
      </c>
      <c r="J74" s="42" t="n">
        <v>0.0214259904</v>
      </c>
      <c r="K74" s="43" t="n">
        <v>0.68232007</v>
      </c>
      <c r="L74" s="42" t="n">
        <v>0.62529033280597</v>
      </c>
      <c r="M74" s="39" t="n">
        <v>70</v>
      </c>
      <c r="N74" s="69" t="n">
        <f aca="false">B74*F74</f>
        <v>0.0243634893947787</v>
      </c>
      <c r="O74" s="70" t="n">
        <f aca="false">B74*E74</f>
        <v>0.026585566603423</v>
      </c>
      <c r="P74" s="70" t="n">
        <f aca="false">H74*L74</f>
        <v>0.0116310254805238</v>
      </c>
      <c r="Q74" s="71" t="n">
        <f aca="false">H74*K74</f>
        <v>0.01269183562207</v>
      </c>
      <c r="R74" s="72" t="n">
        <f aca="false">$N$1+M74</f>
        <v>2005</v>
      </c>
      <c r="S74" s="73" t="n">
        <f aca="false">IF(R74&lt;1971,15/(1991-R74),IF(R74&lt;1981,1+(R74-1981)^2/(20*(R74-1991)),IF(R74&lt;=2000,1,IF(R74&lt;2010,1-(R74-2000)^2/(20*(R74-1991)),14/(R74-1991)))))</f>
        <v>0.910714285714286</v>
      </c>
      <c r="T74" s="74" t="n">
        <f aca="false">N74*EXP(-($C74+$S74*($D74-$C74))*($R74-1991))</f>
        <v>0.0185442549130101</v>
      </c>
      <c r="U74" s="75" t="n">
        <f aca="false">O74*EXP(-($C74+$S74*($D74-$C74))*($R74-1991))</f>
        <v>0.0202355876086592</v>
      </c>
      <c r="V74" s="76" t="n">
        <f aca="false">P74*EXP(-($I74+$S74*($J74-$I74))*($R74-1991))</f>
        <v>0.00869616841426189</v>
      </c>
      <c r="W74" s="75" t="n">
        <f aca="false">Q74*EXP(-($I74+$S74*($J74-$I74))*($R74-1991))</f>
        <v>0.00948930429569294</v>
      </c>
      <c r="X74" s="39" t="n">
        <v>70</v>
      </c>
      <c r="Y74" s="77" t="n">
        <f aca="false">1+(1-T74)*$Z$1*Y75</f>
        <v>11.4592841352869</v>
      </c>
      <c r="Z74" s="78" t="n">
        <f aca="false">1+(1-U74)*$Z$1*Z75</f>
        <v>11.2152550045453</v>
      </c>
      <c r="AA74" s="77" t="n">
        <f aca="false">1+(1-V74)*$Z$1*AA75</f>
        <v>13.2766094994695</v>
      </c>
      <c r="AB74" s="78" t="n">
        <f aca="false">1+(1-W74)*$Z$1*AB75</f>
        <v>13.0797459243245</v>
      </c>
    </row>
    <row r="75" customFormat="false" ht="14.1" hidden="false" customHeight="false" outlineLevel="0" collapsed="false">
      <c r="A75" s="39" t="n">
        <v>71</v>
      </c>
      <c r="B75" s="40" t="n">
        <v>0.0395594</v>
      </c>
      <c r="C75" s="41" t="n">
        <v>0.00796467</v>
      </c>
      <c r="D75" s="42" t="n">
        <v>0.02031021</v>
      </c>
      <c r="E75" s="43" t="n">
        <v>0.73426514</v>
      </c>
      <c r="F75" s="42" t="n">
        <v>0.674428010680597</v>
      </c>
      <c r="G75" s="39" t="n">
        <v>71</v>
      </c>
      <c r="H75" s="40" t="n">
        <v>0.0208415</v>
      </c>
      <c r="I75" s="41" t="n">
        <v>0.0137832672</v>
      </c>
      <c r="J75" s="42" t="n">
        <v>0.02113152</v>
      </c>
      <c r="K75" s="43" t="n">
        <v>0.68489374</v>
      </c>
      <c r="L75" s="42" t="n">
        <v>0.629080011337313</v>
      </c>
      <c r="M75" s="39" t="n">
        <v>71</v>
      </c>
      <c r="N75" s="69" t="n">
        <f aca="false">B75*F75</f>
        <v>0.026679967445718</v>
      </c>
      <c r="O75" s="70" t="n">
        <f aca="false">B75*E75</f>
        <v>0.029047088379316</v>
      </c>
      <c r="P75" s="70" t="n">
        <f aca="false">H75*L75</f>
        <v>0.0131109710562866</v>
      </c>
      <c r="Q75" s="71" t="n">
        <f aca="false">H75*K75</f>
        <v>0.01427421288221</v>
      </c>
      <c r="R75" s="72" t="n">
        <f aca="false">$N$1+M75</f>
        <v>2006</v>
      </c>
      <c r="S75" s="73" t="n">
        <f aca="false">IF(R75&lt;1971,15/(1991-R75),IF(R75&lt;1981,1+(R75-1981)^2/(20*(R75-1991)),IF(R75&lt;=2000,1,IF(R75&lt;2010,1-(R75-2000)^2/(20*(R75-1991)),14/(R75-1991)))))</f>
        <v>0.88</v>
      </c>
      <c r="T75" s="74" t="n">
        <f aca="false">N75*EXP(-($C75+$S75*($D75-$C75))*($R75-1991))</f>
        <v>0.0201153221939781</v>
      </c>
      <c r="U75" s="75" t="n">
        <f aca="false">O75*EXP(-($C75+$S75*($D75-$C75))*($R75-1991))</f>
        <v>0.0219000095384552</v>
      </c>
      <c r="V75" s="76" t="n">
        <f aca="false">P75*EXP(-($I75+$S75*($J75-$I75))*($R75-1991))</f>
        <v>0.00967653052269489</v>
      </c>
      <c r="W75" s="75" t="n">
        <f aca="false">Q75*EXP(-($I75+$S75*($J75-$I75))*($R75-1991))</f>
        <v>0.0105350592301033</v>
      </c>
      <c r="X75" s="39" t="n">
        <v>71</v>
      </c>
      <c r="Y75" s="77" t="n">
        <f aca="false">1+(1-T75)*$Z$1*Y76</f>
        <v>11.0831849068592</v>
      </c>
      <c r="Z75" s="78" t="n">
        <f aca="false">1+(1-U75)*$Z$1*Z76</f>
        <v>10.8432854575695</v>
      </c>
      <c r="AA75" s="77" t="n">
        <f aca="false">1+(1-V75)*$Z$1*AA76</f>
        <v>12.8796777260756</v>
      </c>
      <c r="AB75" s="78" t="n">
        <f aca="false">1+(1-W75)*$Z$1*AB76</f>
        <v>12.683291372603</v>
      </c>
    </row>
    <row r="76" customFormat="false" ht="14.1" hidden="false" customHeight="false" outlineLevel="0" collapsed="false">
      <c r="A76" s="39" t="n">
        <v>72</v>
      </c>
      <c r="B76" s="40" t="n">
        <v>0.0429954</v>
      </c>
      <c r="C76" s="41" t="n">
        <v>0.00775924</v>
      </c>
      <c r="D76" s="42" t="n">
        <v>0.02000724</v>
      </c>
      <c r="E76" s="43" t="n">
        <v>0.74031162</v>
      </c>
      <c r="F76" s="42" t="n">
        <v>0.681528667486567</v>
      </c>
      <c r="G76" s="39" t="n">
        <v>72</v>
      </c>
      <c r="H76" s="40" t="n">
        <v>0.0233941</v>
      </c>
      <c r="I76" s="41" t="n">
        <v>0.0134745216</v>
      </c>
      <c r="J76" s="42" t="n">
        <v>0.0208333344</v>
      </c>
      <c r="K76" s="43" t="n">
        <v>0.68772422</v>
      </c>
      <c r="L76" s="42" t="n">
        <v>0.633116864023881</v>
      </c>
      <c r="M76" s="39" t="n">
        <v>72</v>
      </c>
      <c r="N76" s="69" t="n">
        <f aca="false">B76*F76</f>
        <v>0.0293025976700519</v>
      </c>
      <c r="O76" s="70" t="n">
        <f aca="false">B76*E76</f>
        <v>0.031829994226548</v>
      </c>
      <c r="P76" s="70" t="n">
        <f aca="false">H76*L76</f>
        <v>0.0148111992286611</v>
      </c>
      <c r="Q76" s="71" t="n">
        <f aca="false">H76*K76</f>
        <v>0.016088689175102</v>
      </c>
      <c r="R76" s="72" t="n">
        <f aca="false">$N$1+M76</f>
        <v>2007</v>
      </c>
      <c r="S76" s="73" t="n">
        <f aca="false">IF(R76&lt;1971,15/(1991-R76),IF(R76&lt;1981,1+(R76-1981)^2/(20*(R76-1991)),IF(R76&lt;=2000,1,IF(R76&lt;2010,1-(R76-2000)^2/(20*(R76-1991)),14/(R76-1991)))))</f>
        <v>0.846875</v>
      </c>
      <c r="T76" s="74" t="n">
        <f aca="false">N76*EXP(-($C76+$S76*($D76-$C76))*($R76-1991))</f>
        <v>0.0219236931229363</v>
      </c>
      <c r="U76" s="75" t="n">
        <f aca="false">O76*EXP(-($C76+$S76*($D76-$C76))*($R76-1991))</f>
        <v>0.0238146471990391</v>
      </c>
      <c r="V76" s="76" t="n">
        <f aca="false">P76*EXP(-($I76+$S76*($J76-$I76))*($R76-1991))</f>
        <v>0.0108057601612316</v>
      </c>
      <c r="W76" s="75" t="n">
        <f aca="false">Q76*EXP(-($I76+$S76*($J76-$I76))*($R76-1991))</f>
        <v>0.0117377744942042</v>
      </c>
      <c r="X76" s="39" t="n">
        <v>72</v>
      </c>
      <c r="Y76" s="77" t="n">
        <f aca="false">1+(1-T76)*$Z$1*Y77</f>
        <v>10.7017820980863</v>
      </c>
      <c r="Z76" s="78" t="n">
        <f aca="false">1+(1-U76)*$Z$1*Z77</f>
        <v>10.4662273547735</v>
      </c>
      <c r="AA76" s="77" t="n">
        <f aca="false">1+(1-V76)*$Z$1*AA77</f>
        <v>12.4755852162522</v>
      </c>
      <c r="AB76" s="78" t="n">
        <f aca="false">1+(1-W76)*$Z$1*AB77</f>
        <v>12.2799934862298</v>
      </c>
    </row>
    <row r="77" customFormat="false" ht="14.1" hidden="false" customHeight="false" outlineLevel="0" collapsed="false">
      <c r="A77" s="39" t="n">
        <v>73</v>
      </c>
      <c r="B77" s="40" t="n">
        <v>0.0470208</v>
      </c>
      <c r="C77" s="41" t="n">
        <v>0.00755309</v>
      </c>
      <c r="D77" s="42" t="n">
        <v>0.01969586</v>
      </c>
      <c r="E77" s="43" t="n">
        <v>0.74639378</v>
      </c>
      <c r="F77" s="42" t="n">
        <v>0.688687514620896</v>
      </c>
      <c r="G77" s="39" t="n">
        <v>73</v>
      </c>
      <c r="H77" s="40" t="n">
        <v>0.026311</v>
      </c>
      <c r="I77" s="41" t="n">
        <v>0.0131635392</v>
      </c>
      <c r="J77" s="42" t="n">
        <v>0.020531328</v>
      </c>
      <c r="K77" s="43" t="n">
        <v>0.69081475</v>
      </c>
      <c r="L77" s="42" t="n">
        <v>0.637405490223881</v>
      </c>
      <c r="M77" s="39" t="n">
        <v>73</v>
      </c>
      <c r="N77" s="69" t="n">
        <f aca="false">B77*F77</f>
        <v>0.0323826378874862</v>
      </c>
      <c r="O77" s="70" t="n">
        <f aca="false">B77*E77</f>
        <v>0.035096032650624</v>
      </c>
      <c r="P77" s="70" t="n">
        <f aca="false">H77*L77</f>
        <v>0.0167707758532805</v>
      </c>
      <c r="Q77" s="71" t="n">
        <f aca="false">H77*K77</f>
        <v>0.01817602688725</v>
      </c>
      <c r="R77" s="72" t="n">
        <f aca="false">$N$1+M77</f>
        <v>2008</v>
      </c>
      <c r="S77" s="73" t="n">
        <f aca="false">IF(R77&lt;1971,15/(1991-R77),IF(R77&lt;1981,1+(R77-1981)^2/(20*(R77-1991)),IF(R77&lt;=2000,1,IF(R77&lt;2010,1-(R77-2000)^2/(20*(R77-1991)),14/(R77-1991)))))</f>
        <v>0.811764705882353</v>
      </c>
      <c r="T77" s="74" t="n">
        <f aca="false">N77*EXP(-($C77+$S77*($D77-$C77))*($R77-1991))</f>
        <v>0.0240864551492875</v>
      </c>
      <c r="U77" s="75" t="n">
        <f aca="false">O77*EXP(-($C77+$S77*($D77-$C77))*($R77-1991))</f>
        <v>0.0261046990456528</v>
      </c>
      <c r="V77" s="76" t="n">
        <f aca="false">P77*EXP(-($I77+$S77*($J77-$I77))*($R77-1991))</f>
        <v>0.0121118242632728</v>
      </c>
      <c r="W77" s="75" t="n">
        <f aca="false">Q77*EXP(-($I77+$S77*($J77-$I77))*($R77-1991))</f>
        <v>0.0131266940413989</v>
      </c>
      <c r="X77" s="39" t="n">
        <v>73</v>
      </c>
      <c r="Y77" s="77" t="n">
        <f aca="false">1+(1-T77)*$Z$1*Y78</f>
        <v>10.316018608227</v>
      </c>
      <c r="Z77" s="78" t="n">
        <f aca="false">1+(1-U77)*$Z$1*Z78</f>
        <v>10.0850483166097</v>
      </c>
      <c r="AA77" s="77" t="n">
        <f aca="false">1+(1-V77)*$Z$1*AA78</f>
        <v>12.064979904096</v>
      </c>
      <c r="AB77" s="78" t="n">
        <f aca="false">1+(1-W77)*$Z$1*AB78</f>
        <v>11.8705267922944</v>
      </c>
    </row>
    <row r="78" customFormat="false" ht="14.1" hidden="false" customHeight="false" outlineLevel="0" collapsed="false">
      <c r="A78" s="39" t="n">
        <v>74</v>
      </c>
      <c r="B78" s="40" t="n">
        <v>0.0517327</v>
      </c>
      <c r="C78" s="41" t="n">
        <v>0.00734629</v>
      </c>
      <c r="D78" s="42" t="n">
        <v>0.01937584</v>
      </c>
      <c r="E78" s="43" t="n">
        <v>0.752512</v>
      </c>
      <c r="F78" s="42" t="n">
        <v>0.695905127164179</v>
      </c>
      <c r="G78" s="39" t="n">
        <v>74</v>
      </c>
      <c r="H78" s="40" t="n">
        <v>0.0296518</v>
      </c>
      <c r="I78" s="41" t="n">
        <v>0.0128503008</v>
      </c>
      <c r="J78" s="42" t="n">
        <v>0.0202253856</v>
      </c>
      <c r="K78" s="43" t="n">
        <v>0.69416853</v>
      </c>
      <c r="L78" s="42" t="n">
        <v>0.641950479385075</v>
      </c>
      <c r="M78" s="39" t="n">
        <v>74</v>
      </c>
      <c r="N78" s="69" t="n">
        <f aca="false">B78*F78</f>
        <v>0.0360010511720463</v>
      </c>
      <c r="O78" s="70" t="n">
        <f aca="false">B78*E78</f>
        <v>0.0389294775424</v>
      </c>
      <c r="P78" s="70" t="n">
        <f aca="false">H78*L78</f>
        <v>0.0190349872246304</v>
      </c>
      <c r="Q78" s="71" t="n">
        <f aca="false">H78*K78</f>
        <v>0.020583346417854</v>
      </c>
      <c r="R78" s="72" t="n">
        <f aca="false">$N$1+M78</f>
        <v>2009</v>
      </c>
      <c r="S78" s="73" t="n">
        <f aca="false">IF(R78&lt;1971,15/(1991-R78),IF(R78&lt;1981,1+(R78-1981)^2/(20*(R78-1991)),IF(R78&lt;=2000,1,IF(R78&lt;2010,1-(R78-2000)^2/(20*(R78-1991)),14/(R78-1991)))))</f>
        <v>0.775</v>
      </c>
      <c r="T78" s="74" t="n">
        <f aca="false">N78*EXP(-($C78+$S78*($D78-$C78))*($R78-1991))</f>
        <v>0.0266690227373446</v>
      </c>
      <c r="U78" s="75" t="n">
        <f aca="false">O78*EXP(-($C78+$S78*($D78-$C78))*($R78-1991))</f>
        <v>0.0288383557682713</v>
      </c>
      <c r="V78" s="76" t="n">
        <f aca="false">P78*EXP(-($I78+$S78*($J78-$I78))*($R78-1991))</f>
        <v>0.0136275144637782</v>
      </c>
      <c r="W78" s="75" t="n">
        <f aca="false">Q78*EXP(-($I78+$S78*($J78-$I78))*($R78-1991))</f>
        <v>0.0147360146719357</v>
      </c>
      <c r="X78" s="39" t="n">
        <v>74</v>
      </c>
      <c r="Y78" s="77" t="n">
        <f aca="false">1+(1-T78)*$Z$1*Y79</f>
        <v>9.92778448836693</v>
      </c>
      <c r="Z78" s="78" t="n">
        <f aca="false">1+(1-U78)*$Z$1*Z79</f>
        <v>9.70171048162499</v>
      </c>
      <c r="AA78" s="77" t="n">
        <f aca="false">1+(1-V78)*$Z$1*AA79</f>
        <v>11.6486656920233</v>
      </c>
      <c r="AB78" s="78" t="n">
        <f aca="false">1+(1-W78)*$Z$1*AB79</f>
        <v>11.4557236432743</v>
      </c>
    </row>
    <row r="79" customFormat="false" ht="14.1" hidden="false" customHeight="false" outlineLevel="0" collapsed="false">
      <c r="A79" s="39" t="n">
        <v>75</v>
      </c>
      <c r="B79" s="40" t="n">
        <v>0.0571156</v>
      </c>
      <c r="C79" s="41" t="n">
        <v>0.00713889</v>
      </c>
      <c r="D79" s="42" t="n">
        <v>0.01904695</v>
      </c>
      <c r="E79" s="43" t="n">
        <v>0.75866667</v>
      </c>
      <c r="F79" s="42" t="n">
        <v>0.703182092641791</v>
      </c>
      <c r="G79" s="39" t="n">
        <v>75</v>
      </c>
      <c r="H79" s="40" t="n">
        <v>0.0334821</v>
      </c>
      <c r="I79" s="41" t="n">
        <v>0.0125348064</v>
      </c>
      <c r="J79" s="42" t="n">
        <v>0.0199154016</v>
      </c>
      <c r="K79" s="43" t="n">
        <v>0.6977888</v>
      </c>
      <c r="L79" s="42" t="n">
        <v>0.646756484776119</v>
      </c>
      <c r="M79" s="39" t="n">
        <v>75</v>
      </c>
      <c r="N79" s="69" t="n">
        <f aca="false">B79*F79</f>
        <v>0.0401626671304915</v>
      </c>
      <c r="O79" s="70" t="n">
        <f aca="false">B79*E79</f>
        <v>0.043331702057052</v>
      </c>
      <c r="P79" s="70" t="n">
        <f aca="false">H79*L79</f>
        <v>0.0216547652989225</v>
      </c>
      <c r="Q79" s="71" t="n">
        <f aca="false">H79*K79</f>
        <v>0.02336343438048</v>
      </c>
      <c r="R79" s="72" t="n">
        <f aca="false">$N$1+M79</f>
        <v>2010</v>
      </c>
      <c r="S79" s="73" t="n">
        <f aca="false">IF(R79&lt;1971,15/(1991-R79),IF(R79&lt;1981,1+(R79-1981)^2/(20*(R79-1991)),IF(R79&lt;=2000,1,IF(R79&lt;2010,1-(R79-2000)^2/(20*(R79-1991)),14/(R79-1991)))))</f>
        <v>0.736842105263158</v>
      </c>
      <c r="T79" s="74" t="n">
        <f aca="false">N79*EXP(-($C79+$S79*($D79-$C79))*($R79-1991))</f>
        <v>0.0296833456436831</v>
      </c>
      <c r="U79" s="75" t="n">
        <f aca="false">O79*EXP(-($C79+$S79*($D79-$C79))*($R79-1991))</f>
        <v>0.0320255097927015</v>
      </c>
      <c r="V79" s="76" t="n">
        <f aca="false">P79*EXP(-($I79+$S79*($J79-$I79))*($R79-1991))</f>
        <v>0.0153902760092543</v>
      </c>
      <c r="W79" s="75" t="n">
        <f aca="false">Q79*EXP(-($I79+$S79*($J79-$I79))*($R79-1991))</f>
        <v>0.0166046456138492</v>
      </c>
      <c r="X79" s="39" t="n">
        <v>75</v>
      </c>
      <c r="Y79" s="77" t="n">
        <f aca="false">1+(1-T79)*$Z$1*Y80</f>
        <v>9.53929966763614</v>
      </c>
      <c r="Z79" s="78" t="n">
        <f aca="false">1+(1-U79)*$Z$1*Z80</f>
        <v>9.31850938990608</v>
      </c>
      <c r="AA79" s="77" t="n">
        <f aca="false">1+(1-V79)*$Z$1*AA80</f>
        <v>11.227616830455</v>
      </c>
      <c r="AB79" s="78" t="n">
        <f aca="false">1+(1-W79)*$Z$1*AB80</f>
        <v>11.0365879103807</v>
      </c>
    </row>
    <row r="80" customFormat="false" ht="14.1" hidden="false" customHeight="false" outlineLevel="0" collapsed="false">
      <c r="A80" s="39" t="n">
        <v>76</v>
      </c>
      <c r="B80" s="40" t="n">
        <v>0.0631044</v>
      </c>
      <c r="C80" s="41" t="n">
        <v>0.00693096</v>
      </c>
      <c r="D80" s="42" t="n">
        <v>0.01870895</v>
      </c>
      <c r="E80" s="43" t="n">
        <v>0.76485816</v>
      </c>
      <c r="F80" s="42" t="n">
        <v>0.710518983259701</v>
      </c>
      <c r="G80" s="39" t="n">
        <v>76</v>
      </c>
      <c r="H80" s="40" t="n">
        <v>0.0378743</v>
      </c>
      <c r="I80" s="41" t="n">
        <v>0.0122170464</v>
      </c>
      <c r="J80" s="42" t="n">
        <v>0.0196012608</v>
      </c>
      <c r="K80" s="43" t="n">
        <v>0.70167876</v>
      </c>
      <c r="L80" s="42" t="n">
        <v>0.65182814958806</v>
      </c>
      <c r="M80" s="39" t="n">
        <v>76</v>
      </c>
      <c r="N80" s="69" t="n">
        <f aca="false">B80*F80</f>
        <v>0.0448368741272135</v>
      </c>
      <c r="O80" s="70" t="n">
        <f aca="false">B80*E80</f>
        <v>0.048265915271904</v>
      </c>
      <c r="P80" s="70" t="n">
        <f aca="false">H80*L80</f>
        <v>0.0246875348859431</v>
      </c>
      <c r="Q80" s="71" t="n">
        <f aca="false">H80*K80</f>
        <v>0.026575591859868</v>
      </c>
      <c r="R80" s="72" t="n">
        <f aca="false">$N$1+M80</f>
        <v>2011</v>
      </c>
      <c r="S80" s="73" t="n">
        <f aca="false">IF(R80&lt;1971,15/(1991-R80),IF(R80&lt;1981,1+(R80-1981)^2/(20*(R80-1991)),IF(R80&lt;=2000,1,IF(R80&lt;2010,1-(R80-2000)^2/(20*(R80-1991)),14/(R80-1991)))))</f>
        <v>0.7</v>
      </c>
      <c r="T80" s="74" t="n">
        <f aca="false">N80*EXP(-($C80+$S80*($D80-$C80))*($R80-1991))</f>
        <v>0.0330995545328516</v>
      </c>
      <c r="U80" s="75" t="n">
        <f aca="false">O80*EXP(-($C80+$S80*($D80-$C80))*($R80-1991))</f>
        <v>0.0356309471995672</v>
      </c>
      <c r="V80" s="76" t="n">
        <f aca="false">P80*EXP(-($I80+$S80*($J80-$I80))*($R80-1991))</f>
        <v>0.0174367234657841</v>
      </c>
      <c r="W80" s="75" t="n">
        <f aca="false">Q80*EXP(-($I80+$S80*($J80-$I80))*($R80-1991))</f>
        <v>0.0187702518028203</v>
      </c>
      <c r="X80" s="39" t="n">
        <v>76</v>
      </c>
      <c r="Y80" s="77" t="n">
        <f aca="false">1+(1-T80)*$Z$1*Y81</f>
        <v>9.15254995827412</v>
      </c>
      <c r="Z80" s="78" t="n">
        <f aca="false">1+(1-U80)*$Z$1*Z81</f>
        <v>8.9374770234385</v>
      </c>
      <c r="AA80" s="77" t="n">
        <f aca="false">1+(1-V80)*$Z$1*AA81</f>
        <v>10.8029823842905</v>
      </c>
      <c r="AB80" s="78" t="n">
        <f aca="false">1+(1-W80)*$Z$1*AB81</f>
        <v>10.6142980849361</v>
      </c>
    </row>
    <row r="81" customFormat="false" ht="14.1" hidden="false" customHeight="false" outlineLevel="0" collapsed="false">
      <c r="A81" s="39" t="n">
        <v>77</v>
      </c>
      <c r="B81" s="40" t="n">
        <v>0.0697074</v>
      </c>
      <c r="C81" s="41" t="n">
        <v>0.00672257</v>
      </c>
      <c r="D81" s="42" t="n">
        <v>0.01836162</v>
      </c>
      <c r="E81" s="43" t="n">
        <v>0.77108686</v>
      </c>
      <c r="F81" s="42" t="n">
        <v>0.717916392937313</v>
      </c>
      <c r="G81" s="39" t="n">
        <v>77</v>
      </c>
      <c r="H81" s="40" t="n">
        <v>0.0429098</v>
      </c>
      <c r="I81" s="41" t="n">
        <v>0.0118970016</v>
      </c>
      <c r="J81" s="42" t="n">
        <v>0.0192828576</v>
      </c>
      <c r="K81" s="43" t="n">
        <v>0.70584164</v>
      </c>
      <c r="L81" s="42" t="n">
        <v>0.657170171689552</v>
      </c>
      <c r="M81" s="39" t="n">
        <v>77</v>
      </c>
      <c r="N81" s="69" t="n">
        <f aca="false">B81*F81</f>
        <v>0.0500440851690385</v>
      </c>
      <c r="O81" s="70" t="n">
        <f aca="false">B81*E81</f>
        <v>0.053750460184764</v>
      </c>
      <c r="P81" s="70" t="n">
        <f aca="false">H81*L81</f>
        <v>0.0281990406331643</v>
      </c>
      <c r="Q81" s="71" t="n">
        <f aca="false">H81*K81</f>
        <v>0.030287523604072</v>
      </c>
      <c r="R81" s="72" t="n">
        <f aca="false">$N$1+M81</f>
        <v>2012</v>
      </c>
      <c r="S81" s="73" t="n">
        <f aca="false">IF(R81&lt;1971,15/(1991-R81),IF(R81&lt;1981,1+(R81-1981)^2/(20*(R81-1991)),IF(R81&lt;=2000,1,IF(R81&lt;2010,1-(R81-2000)^2/(20*(R81-1991)),14/(R81-1991)))))</f>
        <v>0.666666666666667</v>
      </c>
      <c r="T81" s="74" t="n">
        <f aca="false">N81*EXP(-($C81+$S81*($D81-$C81))*($R81-1991))</f>
        <v>0.0369211165036058</v>
      </c>
      <c r="U81" s="75" t="n">
        <f aca="false">O81*EXP(-($C81+$S81*($D81-$C81))*($R81-1991))</f>
        <v>0.0396555755970117</v>
      </c>
      <c r="V81" s="76" t="n">
        <f aca="false">P81*EXP(-($I81+$S81*($J81-$I81))*($R81-1991))</f>
        <v>0.0198072679724922</v>
      </c>
      <c r="W81" s="75" t="n">
        <f aca="false">Q81*EXP(-($I81+$S81*($J81-$I81))*($R81-1991))</f>
        <v>0.0212742378030936</v>
      </c>
      <c r="X81" s="39" t="n">
        <v>77</v>
      </c>
      <c r="Y81" s="77" t="n">
        <f aca="false">1+(1-T81)*$Z$1*Y82</f>
        <v>8.76889859380374</v>
      </c>
      <c r="Z81" s="78" t="n">
        <f aca="false">1+(1-U81)*$Z$1*Z82</f>
        <v>8.55997616307201</v>
      </c>
      <c r="AA81" s="77" t="n">
        <f aca="false">1+(1-V81)*$Z$1*AA82</f>
        <v>10.3760255681682</v>
      </c>
      <c r="AB81" s="78" t="n">
        <f aca="false">1+(1-W81)*$Z$1*AB82</f>
        <v>10.1901415307725</v>
      </c>
    </row>
    <row r="82" customFormat="false" ht="14.1" hidden="false" customHeight="false" outlineLevel="0" collapsed="false">
      <c r="A82" s="39" t="n">
        <v>78</v>
      </c>
      <c r="B82" s="40" t="n">
        <v>0.0769878</v>
      </c>
      <c r="C82" s="41" t="n">
        <v>0.00651378</v>
      </c>
      <c r="D82" s="42" t="n">
        <v>0.01800473</v>
      </c>
      <c r="E82" s="43" t="n">
        <v>0.77735314</v>
      </c>
      <c r="F82" s="42" t="n">
        <v>0.725374900191045</v>
      </c>
      <c r="G82" s="39" t="n">
        <v>78</v>
      </c>
      <c r="H82" s="40" t="n">
        <v>0.0486813</v>
      </c>
      <c r="I82" s="41" t="n">
        <v>0.011574672</v>
      </c>
      <c r="J82" s="42" t="n">
        <v>0.0189600768</v>
      </c>
      <c r="K82" s="43" t="n">
        <v>0.71028066</v>
      </c>
      <c r="L82" s="42" t="n">
        <v>0.662787266614925</v>
      </c>
      <c r="M82" s="39" t="n">
        <v>78</v>
      </c>
      <c r="N82" s="69" t="n">
        <f aca="false">B82*F82</f>
        <v>0.0558450177409281</v>
      </c>
      <c r="O82" s="70" t="n">
        <f aca="false">B82*E82</f>
        <v>0.059846708071692</v>
      </c>
      <c r="P82" s="70" t="n">
        <f aca="false">H82*L82</f>
        <v>0.0322653457622611</v>
      </c>
      <c r="Q82" s="71" t="n">
        <f aca="false">H82*K82</f>
        <v>0.034577385893658</v>
      </c>
      <c r="R82" s="72" t="n">
        <f aca="false">$N$1+M82</f>
        <v>2013</v>
      </c>
      <c r="S82" s="73" t="n">
        <f aca="false">IF(R82&lt;1971,15/(1991-R82),IF(R82&lt;1981,1+(R82-1981)^2/(20*(R82-1991)),IF(R82&lt;=2000,1,IF(R82&lt;2010,1-(R82-2000)^2/(20*(R82-1991)),14/(R82-1991)))))</f>
        <v>0.636363636363636</v>
      </c>
      <c r="T82" s="74" t="n">
        <f aca="false">N82*EXP(-($C82+$S82*($D82-$C82))*($R82-1991))</f>
        <v>0.0411985826339171</v>
      </c>
      <c r="U82" s="75" t="n">
        <f aca="false">O82*EXP(-($C82+$S82*($D82-$C82))*($R82-1991))</f>
        <v>0.0441507523428094</v>
      </c>
      <c r="V82" s="76" t="n">
        <f aca="false">P82*EXP(-($I82+$S82*($J82-$I82))*($R82-1991))</f>
        <v>0.0225549671959441</v>
      </c>
      <c r="W82" s="75" t="n">
        <f aca="false">Q82*EXP(-($I82+$S82*($J82-$I82))*($R82-1991))</f>
        <v>0.0241711900532351</v>
      </c>
      <c r="X82" s="39" t="n">
        <v>78</v>
      </c>
      <c r="Y82" s="77" t="n">
        <f aca="false">1+(1-T82)*$Z$1*Y83</f>
        <v>8.38940057352648</v>
      </c>
      <c r="Z82" s="78" t="n">
        <f aca="false">1+(1-U82)*$Z$1*Z83</f>
        <v>8.1870368690719</v>
      </c>
      <c r="AA82" s="77" t="n">
        <f aca="false">1+(1-V82)*$Z$1*AA83</f>
        <v>9.94811150121984</v>
      </c>
      <c r="AB82" s="78" t="n">
        <f aca="false">1+(1-W82)*$Z$1*AB83</f>
        <v>9.76550077781694</v>
      </c>
    </row>
    <row r="83" customFormat="false" ht="14.1" hidden="false" customHeight="false" outlineLevel="0" collapsed="false">
      <c r="A83" s="39" t="n">
        <v>79</v>
      </c>
      <c r="B83" s="40" t="n">
        <v>0.0850452</v>
      </c>
      <c r="C83" s="41" t="n">
        <v>0.00630465</v>
      </c>
      <c r="D83" s="42" t="n">
        <v>0.01763803</v>
      </c>
      <c r="E83" s="43" t="n">
        <v>0.7836574</v>
      </c>
      <c r="F83" s="42" t="n">
        <v>0.732895114686567</v>
      </c>
      <c r="G83" s="39" t="n">
        <v>79</v>
      </c>
      <c r="H83" s="40" t="n">
        <v>0.055294</v>
      </c>
      <c r="I83" s="41" t="n">
        <v>0.0112500384</v>
      </c>
      <c r="J83" s="42" t="n">
        <v>0.0186328224</v>
      </c>
      <c r="K83" s="43" t="n">
        <v>0.71499904</v>
      </c>
      <c r="L83" s="42" t="n">
        <v>0.66868417681194</v>
      </c>
      <c r="M83" s="39" t="n">
        <v>79</v>
      </c>
      <c r="N83" s="69" t="n">
        <f aca="false">B83*F83</f>
        <v>0.062329211607542</v>
      </c>
      <c r="O83" s="70" t="n">
        <f aca="false">B83*E83</f>
        <v>0.06664630031448</v>
      </c>
      <c r="P83" s="70" t="n">
        <f aca="false">H83*L83</f>
        <v>0.0369742228726394</v>
      </c>
      <c r="Q83" s="71" t="n">
        <f aca="false">H83*K83</f>
        <v>0.03953515691776</v>
      </c>
      <c r="R83" s="72" t="n">
        <f aca="false">$N$1+M83</f>
        <v>2014</v>
      </c>
      <c r="S83" s="73" t="n">
        <f aca="false">IF(R83&lt;1971,15/(1991-R83),IF(R83&lt;1981,1+(R83-1981)^2/(20*(R83-1991)),IF(R83&lt;=2000,1,IF(R83&lt;2010,1-(R83-2000)^2/(20*(R83-1991)),14/(R83-1991)))))</f>
        <v>0.608695652173913</v>
      </c>
      <c r="T83" s="74" t="n">
        <f aca="false">N83*EXP(-($C83+$S83*($D83-$C83))*($R83-1991))</f>
        <v>0.046005268937859</v>
      </c>
      <c r="U83" s="75" t="n">
        <f aca="false">O83*EXP(-($C83+$S83*($D83-$C83))*($R83-1991))</f>
        <v>0.0491917175045732</v>
      </c>
      <c r="V83" s="76" t="n">
        <f aca="false">P83*EXP(-($I83+$S83*($J83-$I83))*($R83-1991))</f>
        <v>0.0257416713361067</v>
      </c>
      <c r="W83" s="75" t="n">
        <f aca="false">Q83*EXP(-($I83+$S83*($J83-$I83))*($R83-1991))</f>
        <v>0.0275246086741007</v>
      </c>
      <c r="X83" s="39" t="n">
        <v>79</v>
      </c>
      <c r="Y83" s="77" t="n">
        <f aca="false">1+(1-T83)*$Z$1*Y84</f>
        <v>8.01519110972832</v>
      </c>
      <c r="Z83" s="78" t="n">
        <f aca="false">1+(1-U83)*$Z$1*Z84</f>
        <v>7.81976693726024</v>
      </c>
      <c r="AA83" s="77" t="n">
        <f aca="false">1+(1-V83)*$Z$1*AA84</f>
        <v>9.52077676897272</v>
      </c>
      <c r="AB83" s="78" t="n">
        <f aca="false">1+(1-W83)*$Z$1*AB84</f>
        <v>9.34192628461844</v>
      </c>
    </row>
    <row r="84" customFormat="false" ht="14.1" hidden="false" customHeight="false" outlineLevel="0" collapsed="false">
      <c r="A84" s="39" t="n">
        <v>80</v>
      </c>
      <c r="B84" s="40" t="n">
        <v>0.0939633</v>
      </c>
      <c r="C84" s="41" t="n">
        <v>0.00609524</v>
      </c>
      <c r="D84" s="42" t="n">
        <v>0.01726129</v>
      </c>
      <c r="E84" s="43" t="n">
        <v>0.79</v>
      </c>
      <c r="F84" s="42" t="n">
        <v>0.740477611940298</v>
      </c>
      <c r="G84" s="39" t="n">
        <v>80</v>
      </c>
      <c r="H84" s="40" t="n">
        <v>0.0628663</v>
      </c>
      <c r="I84" s="41" t="n">
        <v>0.0109230912</v>
      </c>
      <c r="J84" s="42" t="n">
        <v>0.0183009696</v>
      </c>
      <c r="K84" s="43" t="n">
        <v>0.72</v>
      </c>
      <c r="L84" s="42" t="n">
        <v>0.674865671641791</v>
      </c>
      <c r="M84" s="39" t="n">
        <v>80</v>
      </c>
      <c r="N84" s="69" t="n">
        <f aca="false">B84*F84</f>
        <v>0.0695777199940298</v>
      </c>
      <c r="O84" s="70" t="n">
        <f aca="false">B84*E84</f>
        <v>0.074231007</v>
      </c>
      <c r="P84" s="70" t="n">
        <f aca="false">H84*L84</f>
        <v>0.0424263077731343</v>
      </c>
      <c r="Q84" s="71" t="n">
        <f aca="false">H84*K84</f>
        <v>0.045263736</v>
      </c>
      <c r="R84" s="72" t="n">
        <f aca="false">$N$1+M84</f>
        <v>2015</v>
      </c>
      <c r="S84" s="73" t="n">
        <f aca="false">IF(R84&lt;1971,15/(1991-R84),IF(R84&lt;1981,1+(R84-1981)^2/(20*(R84-1991)),IF(R84&lt;=2000,1,IF(R84&lt;2010,1-(R84-2000)^2/(20*(R84-1991)),14/(R84-1991)))))</f>
        <v>0.583333333333333</v>
      </c>
      <c r="T84" s="74" t="n">
        <f aca="false">N84*EXP(-($C84+$S84*($D84-$C84))*($R84-1991))</f>
        <v>0.0514100634912299</v>
      </c>
      <c r="U84" s="75" t="n">
        <f aca="false">O84*EXP(-($C84+$S84*($D84-$C84))*($R84-1991))</f>
        <v>0.054848316145102</v>
      </c>
      <c r="V84" s="76" t="n">
        <f aca="false">P84*EXP(-($I84+$S84*($J84-$I84))*($R84-1991))</f>
        <v>0.0294391125715155</v>
      </c>
      <c r="W84" s="75" t="n">
        <f aca="false">Q84*EXP(-($I84+$S84*($J84-$I84))*($R84-1991))</f>
        <v>0.0314079704186551</v>
      </c>
      <c r="X84" s="39" t="n">
        <v>80</v>
      </c>
      <c r="Y84" s="77" t="n">
        <f aca="false">1+(1-T84)*$Z$1*Y85</f>
        <v>7.6476300304034</v>
      </c>
      <c r="Z84" s="78" t="n">
        <f aca="false">1+(1-U84)*$Z$1*Z85</f>
        <v>7.45950339866204</v>
      </c>
      <c r="AA84" s="77" t="n">
        <f aca="false">1+(1-V84)*$Z$1*AA85</f>
        <v>9.09574758461087</v>
      </c>
      <c r="AB84" s="78" t="n">
        <f aca="false">1+(1-W84)*$Z$1*AB85</f>
        <v>8.92115462600511</v>
      </c>
    </row>
    <row r="85" customFormat="false" ht="14.1" hidden="false" customHeight="false" outlineLevel="0" collapsed="false">
      <c r="A85" s="39" t="n">
        <v>81</v>
      </c>
      <c r="B85" s="40" t="n">
        <v>0.1038265</v>
      </c>
      <c r="C85" s="41" t="n">
        <v>0.00588562</v>
      </c>
      <c r="D85" s="42" t="n">
        <v>0.01687429</v>
      </c>
      <c r="E85" s="43" t="n">
        <v>0.79638133</v>
      </c>
      <c r="F85" s="42" t="n">
        <v>0.748122998659701</v>
      </c>
      <c r="G85" s="39" t="n">
        <v>81</v>
      </c>
      <c r="H85" s="40" t="n">
        <v>0.0715314</v>
      </c>
      <c r="I85" s="41" t="n">
        <v>0.0105938208</v>
      </c>
      <c r="J85" s="42" t="n">
        <v>0.0179644128</v>
      </c>
      <c r="K85" s="43" t="n">
        <v>0.72528676</v>
      </c>
      <c r="L85" s="42" t="n">
        <v>0.681336547379104</v>
      </c>
      <c r="M85" s="39" t="n">
        <v>81</v>
      </c>
      <c r="N85" s="69" t="n">
        <f aca="false">B85*F85</f>
        <v>0.0776749925203415</v>
      </c>
      <c r="O85" s="70" t="n">
        <f aca="false">B85*E85</f>
        <v>0.082685486159245</v>
      </c>
      <c r="P85" s="70" t="n">
        <f aca="false">H85*L85</f>
        <v>0.0487369571051936</v>
      </c>
      <c r="Q85" s="71" t="n">
        <f aca="false">H85*K85</f>
        <v>0.051880777344264</v>
      </c>
      <c r="R85" s="72" t="n">
        <f aca="false">$N$1+M85</f>
        <v>2016</v>
      </c>
      <c r="S85" s="73" t="n">
        <f aca="false">IF(R85&lt;1971,15/(1991-R85),IF(R85&lt;1981,1+(R85-1981)^2/(20*(R85-1991)),IF(R85&lt;=2000,1,IF(R85&lt;2010,1-(R85-2000)^2/(20*(R85-1991)),14/(R85-1991)))))</f>
        <v>0.56</v>
      </c>
      <c r="T85" s="74" t="n">
        <f aca="false">N85*EXP(-($C85+$S85*($D85-$C85))*($R85-1991))</f>
        <v>0.0574865771099114</v>
      </c>
      <c r="U85" s="75" t="n">
        <f aca="false">O85*EXP(-($C85+$S85*($D85-$C85))*($R85-1991))</f>
        <v>0.0611947992749295</v>
      </c>
      <c r="V85" s="76" t="n">
        <f aca="false">P85*EXP(-($I85+$S85*($J85-$I85))*($R85-1991))</f>
        <v>0.0337305450141884</v>
      </c>
      <c r="W85" s="75" t="n">
        <f aca="false">Q85*EXP(-($I85+$S85*($J85-$I85))*($R85-1991))</f>
        <v>0.0359063634564764</v>
      </c>
      <c r="X85" s="39" t="n">
        <v>81</v>
      </c>
      <c r="Y85" s="77" t="n">
        <f aca="false">1+(1-T85)*$Z$1*Y86</f>
        <v>7.2882232517292</v>
      </c>
      <c r="Z85" s="78" t="n">
        <f aca="false">1+(1-U85)*$Z$1*Z86</f>
        <v>7.10773058902984</v>
      </c>
      <c r="AA85" s="77" t="n">
        <f aca="false">1+(1-V85)*$Z$1*AA86</f>
        <v>8.67496063055158</v>
      </c>
      <c r="AB85" s="78" t="n">
        <f aca="false">1+(1-W85)*$Z$1*AB86</f>
        <v>8.50512967219649</v>
      </c>
    </row>
    <row r="86" customFormat="false" ht="14.1" hidden="false" customHeight="false" outlineLevel="0" collapsed="false">
      <c r="A86" s="39" t="n">
        <v>82</v>
      </c>
      <c r="B86" s="40" t="n">
        <v>0.1147278</v>
      </c>
      <c r="C86" s="41" t="n">
        <v>0.00567585</v>
      </c>
      <c r="D86" s="42" t="n">
        <v>0.01647679</v>
      </c>
      <c r="E86" s="43" t="n">
        <v>0.80280178</v>
      </c>
      <c r="F86" s="42" t="n">
        <v>0.75583188481194</v>
      </c>
      <c r="G86" s="39" t="n">
        <v>82</v>
      </c>
      <c r="H86" s="40" t="n">
        <v>0.0814414</v>
      </c>
      <c r="I86" s="41" t="n">
        <v>0.0102622272</v>
      </c>
      <c r="J86" s="42" t="n">
        <v>0.0176230464</v>
      </c>
      <c r="K86" s="43" t="n">
        <v>0.73086254</v>
      </c>
      <c r="L86" s="42" t="n">
        <v>0.68810162721194</v>
      </c>
      <c r="M86" s="39" t="n">
        <v>82</v>
      </c>
      <c r="N86" s="69" t="n">
        <f aca="false">B86*F86</f>
        <v>0.0867149293143273</v>
      </c>
      <c r="O86" s="70" t="n">
        <f aca="false">B86*E86</f>
        <v>0.092103682055484</v>
      </c>
      <c r="P86" s="70" t="n">
        <f aca="false">H86*L86</f>
        <v>0.0560399598624185</v>
      </c>
      <c r="Q86" s="71" t="n">
        <f aca="false">H86*K86</f>
        <v>0.059522468465156</v>
      </c>
      <c r="R86" s="72" t="n">
        <f aca="false">$N$1+M86</f>
        <v>2017</v>
      </c>
      <c r="S86" s="73" t="n">
        <f aca="false">IF(R86&lt;1971,15/(1991-R86),IF(R86&lt;1981,1+(R86-1981)^2/(20*(R86-1991)),IF(R86&lt;=2000,1,IF(R86&lt;2010,1-(R86-2000)^2/(20*(R86-1991)),14/(R86-1991)))))</f>
        <v>0.538461538461538</v>
      </c>
      <c r="T86" s="74" t="n">
        <f aca="false">N86*EXP(-($C86+$S86*($D86-$C86))*($R86-1991))</f>
        <v>0.0643180819535976</v>
      </c>
      <c r="U86" s="75" t="n">
        <f aca="false">O86*EXP(-($C86+$S86*($D86-$C86))*($R86-1991))</f>
        <v>0.0683150204643475</v>
      </c>
      <c r="V86" s="76" t="n">
        <f aca="false">P86*EXP(-($I86+$S86*($J86-$I86))*($R86-1991))</f>
        <v>0.0387137807831478</v>
      </c>
      <c r="W86" s="75" t="n">
        <f aca="false">Q86*EXP(-($I86+$S86*($J86-$I86))*($R86-1991))</f>
        <v>0.0411195832668184</v>
      </c>
      <c r="X86" s="39" t="n">
        <v>82</v>
      </c>
      <c r="Y86" s="77" t="n">
        <f aca="false">1+(1-T86)*$Z$1*Y87</f>
        <v>6.93863028681874</v>
      </c>
      <c r="Z86" s="78" t="n">
        <f aca="false">1+(1-U86)*$Z$1*Z87</f>
        <v>6.76608928847555</v>
      </c>
      <c r="AA86" s="77" t="n">
        <f aca="false">1+(1-V86)*$Z$1*AA87</f>
        <v>8.26059337236407</v>
      </c>
      <c r="AB86" s="78" t="n">
        <f aca="false">1+(1-W86)*$Z$1*AB87</f>
        <v>8.09603399838641</v>
      </c>
    </row>
    <row r="87" customFormat="false" ht="14.1" hidden="false" customHeight="false" outlineLevel="0" collapsed="false">
      <c r="A87" s="39" t="n">
        <v>83</v>
      </c>
      <c r="B87" s="40" t="n">
        <v>0.1267711</v>
      </c>
      <c r="C87" s="41" t="n">
        <v>0.005466</v>
      </c>
      <c r="D87" s="42" t="n">
        <v>0.01606856</v>
      </c>
      <c r="E87" s="43" t="n">
        <v>0.80926171</v>
      </c>
      <c r="F87" s="42" t="n">
        <v>0.763604855316418</v>
      </c>
      <c r="G87" s="39" t="n">
        <v>83</v>
      </c>
      <c r="H87" s="40" t="n">
        <v>0.0927706</v>
      </c>
      <c r="I87" s="41" t="n">
        <v>0.0099282912</v>
      </c>
      <c r="J87" s="42" t="n">
        <v>0.0172767552</v>
      </c>
      <c r="K87" s="43" t="n">
        <v>0.73673056</v>
      </c>
      <c r="L87" s="42" t="n">
        <v>0.695165761241791</v>
      </c>
      <c r="M87" s="39" t="n">
        <v>83</v>
      </c>
      <c r="N87" s="69" t="n">
        <f aca="false">B87*F87</f>
        <v>0.0968030274738032</v>
      </c>
      <c r="O87" s="70" t="n">
        <f aca="false">B87*E87</f>
        <v>0.102590997164581</v>
      </c>
      <c r="P87" s="70" t="n">
        <f aca="false">H87*L87</f>
        <v>0.0644909447698577</v>
      </c>
      <c r="Q87" s="71" t="n">
        <f aca="false">H87*K87</f>
        <v>0.068346936089536</v>
      </c>
      <c r="R87" s="72" t="n">
        <f aca="false">$N$1+M87</f>
        <v>2018</v>
      </c>
      <c r="S87" s="73" t="n">
        <f aca="false">IF(R87&lt;1971,15/(1991-R87),IF(R87&lt;1981,1+(R87-1981)^2/(20*(R87-1991)),IF(R87&lt;=2000,1,IF(R87&lt;2010,1-(R87-2000)^2/(20*(R87-1991)),14/(R87-1991)))))</f>
        <v>0.518518518518518</v>
      </c>
      <c r="T87" s="74" t="n">
        <f aca="false">N87*EXP(-($C87+$S87*($D87-$C87))*($R87-1991))</f>
        <v>0.0719995903451575</v>
      </c>
      <c r="U87" s="75" t="n">
        <f aca="false">O87*EXP(-($C87+$S87*($D87-$C87))*($R87-1991))</f>
        <v>0.0763045326340644</v>
      </c>
      <c r="V87" s="76" t="n">
        <f aca="false">P87*EXP(-($I87+$S87*($J87-$I87))*($R87-1991))</f>
        <v>0.0445041509403773</v>
      </c>
      <c r="W87" s="75" t="n">
        <f aca="false">Q87*EXP(-($I87+$S87*($J87-$I87))*($R87-1991))</f>
        <v>0.0471651077666131</v>
      </c>
      <c r="X87" s="39" t="n">
        <v>83</v>
      </c>
      <c r="Y87" s="77" t="n">
        <f aca="false">1+(1-T87)*$Z$1*Y88</f>
        <v>6.60072122713095</v>
      </c>
      <c r="Z87" s="78" t="n">
        <f aca="false">1+(1-U87)*$Z$1*Z88</f>
        <v>6.43643827230456</v>
      </c>
      <c r="AA87" s="77" t="n">
        <f aca="false">1+(1-V87)*$Z$1*AA88</f>
        <v>7.85511844059343</v>
      </c>
      <c r="AB87" s="78" t="n">
        <f aca="false">1+(1-W87)*$Z$1*AB88</f>
        <v>7.69634589416731</v>
      </c>
    </row>
    <row r="88" customFormat="false" ht="14.1" hidden="false" customHeight="false" outlineLevel="0" collapsed="false">
      <c r="A88" s="39" t="n">
        <v>84</v>
      </c>
      <c r="B88" s="40" t="n">
        <v>0.1393243</v>
      </c>
      <c r="C88" s="41" t="n">
        <v>0.00525613</v>
      </c>
      <c r="D88" s="42" t="n">
        <v>0.01564936</v>
      </c>
      <c r="E88" s="43" t="n">
        <v>0.81576152</v>
      </c>
      <c r="F88" s="42" t="n">
        <v>0.771442535928358</v>
      </c>
      <c r="G88" s="39" t="n">
        <v>84</v>
      </c>
      <c r="H88" s="40" t="n">
        <v>0.1057192</v>
      </c>
      <c r="I88" s="41" t="n">
        <v>0.0095919936</v>
      </c>
      <c r="J88" s="42" t="n">
        <v>0.0169254336</v>
      </c>
      <c r="K88" s="43" t="n">
        <v>0.74289403</v>
      </c>
      <c r="L88" s="42" t="n">
        <v>0.702533817026866</v>
      </c>
      <c r="M88" s="39" t="n">
        <v>84</v>
      </c>
      <c r="N88" s="69" t="n">
        <f aca="false">B88*F88</f>
        <v>0.107480691308443</v>
      </c>
      <c r="O88" s="70" t="n">
        <f aca="false">B88*E88</f>
        <v>0.113655402740936</v>
      </c>
      <c r="P88" s="70" t="n">
        <f aca="false">H88*L88</f>
        <v>0.0742713131090267</v>
      </c>
      <c r="Q88" s="71" t="n">
        <f aca="false">H88*K88</f>
        <v>0.078538162536376</v>
      </c>
      <c r="R88" s="72" t="n">
        <f aca="false">$N$1+M88</f>
        <v>2019</v>
      </c>
      <c r="S88" s="73" t="n">
        <f aca="false">IF(R88&lt;1971,15/(1991-R88),IF(R88&lt;1981,1+(R88-1981)^2/(20*(R88-1991)),IF(R88&lt;=2000,1,IF(R88&lt;2010,1-(R88-2000)^2/(20*(R88-1991)),14/(R88-1991)))))</f>
        <v>0.5</v>
      </c>
      <c r="T88" s="74" t="n">
        <f aca="false">N88*EXP(-($C88+$S88*($D88-$C88))*($R88-1991))</f>
        <v>0.0802088899269997</v>
      </c>
      <c r="U88" s="75" t="n">
        <f aca="false">O88*EXP(-($C88+$S88*($D88-$C88))*($R88-1991))</f>
        <v>0.0848168501437655</v>
      </c>
      <c r="V88" s="76" t="n">
        <f aca="false">P88*EXP(-($I88+$S88*($J88-$I88))*($R88-1991))</f>
        <v>0.0512379670371758</v>
      </c>
      <c r="W88" s="75" t="n">
        <f aca="false">Q88*EXP(-($I88+$S88*($J88-$I88))*($R88-1991))</f>
        <v>0.0541815623657004</v>
      </c>
      <c r="X88" s="39" t="n">
        <v>84</v>
      </c>
      <c r="Y88" s="77" t="n">
        <f aca="false">1+(1-T88)*$Z$1*Y89</f>
        <v>6.27666756998806</v>
      </c>
      <c r="Z88" s="78" t="n">
        <f aca="false">1+(1-U88)*$Z$1*Z89</f>
        <v>6.1209522001009</v>
      </c>
      <c r="AA88" s="77" t="n">
        <f aca="false">1+(1-V88)*$Z$1*AA89</f>
        <v>7.4613858189271</v>
      </c>
      <c r="AB88" s="78" t="n">
        <f aca="false">1+(1-W88)*$Z$1*AB89</f>
        <v>7.30892601299512</v>
      </c>
    </row>
    <row r="89" customFormat="false" ht="14.1" hidden="false" customHeight="false" outlineLevel="0" collapsed="false">
      <c r="A89" s="39" t="n">
        <v>85</v>
      </c>
      <c r="B89" s="40" t="n">
        <v>0.1515216</v>
      </c>
      <c r="C89" s="41" t="n">
        <v>0.0050463</v>
      </c>
      <c r="D89" s="42" t="n">
        <v>0.01521896</v>
      </c>
      <c r="E89" s="43" t="n">
        <v>0.82230159</v>
      </c>
      <c r="F89" s="42" t="n">
        <v>0.779345536791045</v>
      </c>
      <c r="G89" s="39" t="n">
        <v>85</v>
      </c>
      <c r="H89" s="40" t="n">
        <v>0.1195473</v>
      </c>
      <c r="I89" s="41" t="n">
        <v>0.009253344</v>
      </c>
      <c r="J89" s="42" t="n">
        <v>0.016568976</v>
      </c>
      <c r="K89" s="43" t="n">
        <v>0.74935619</v>
      </c>
      <c r="L89" s="42" t="n">
        <v>0.71021071738806</v>
      </c>
      <c r="M89" s="39" t="n">
        <v>85</v>
      </c>
      <c r="N89" s="69" t="n">
        <f aca="false">B89*F89</f>
        <v>0.118087682687438</v>
      </c>
      <c r="O89" s="70" t="n">
        <f aca="false">B89*E89</f>
        <v>0.124596452599344</v>
      </c>
      <c r="P89" s="70" t="n">
        <f aca="false">H89*L89</f>
        <v>0.0849037736948056</v>
      </c>
      <c r="Q89" s="71" t="n">
        <f aca="false">H89*K89</f>
        <v>0.089583509252787</v>
      </c>
      <c r="R89" s="72" t="n">
        <f aca="false">$N$1+M89</f>
        <v>2020</v>
      </c>
      <c r="S89" s="73" t="n">
        <f aca="false">IF(R89&lt;1971,15/(1991-R89),IF(R89&lt;1981,1+(R89-1981)^2/(20*(R89-1991)),IF(R89&lt;=2000,1,IF(R89&lt;2010,1-(R89-2000)^2/(20*(R89-1991)),14/(R89-1991)))))</f>
        <v>0.482758620689655</v>
      </c>
      <c r="T89" s="74" t="n">
        <f aca="false">N89*EXP(-($C89+$S89*($D89-$C89))*($R89-1991))</f>
        <v>0.0884703512841216</v>
      </c>
      <c r="U89" s="75" t="n">
        <f aca="false">O89*EXP(-($C89+$S89*($D89-$C89))*($R89-1991))</f>
        <v>0.0933466698588369</v>
      </c>
      <c r="V89" s="76" t="n">
        <f aca="false">P89*EXP(-($I89+$S89*($J89-$I89))*($R89-1991))</f>
        <v>0.0586010560078022</v>
      </c>
      <c r="W89" s="75" t="n">
        <f aca="false">Q89*EXP(-($I89+$S89*($J89-$I89))*($R89-1991))</f>
        <v>0.0618310354727991</v>
      </c>
      <c r="X89" s="39" t="n">
        <v>85</v>
      </c>
      <c r="Y89" s="77" t="n">
        <f aca="false">1+(1-T89)*$Z$1*Y90</f>
        <v>5.96628322745155</v>
      </c>
      <c r="Z89" s="78" t="n">
        <f aca="false">1+(1-U89)*$Z$1*Z90</f>
        <v>5.81937100671221</v>
      </c>
      <c r="AA89" s="77" t="n">
        <f aca="false">1+(1-V89)*$Z$1*AA90</f>
        <v>7.08274679868802</v>
      </c>
      <c r="AB89" s="78" t="n">
        <f aca="false">1+(1-W89)*$Z$1*AB90</f>
        <v>6.9371486031993</v>
      </c>
    </row>
    <row r="90" customFormat="false" ht="14.1" hidden="false" customHeight="false" outlineLevel="0" collapsed="false">
      <c r="A90" s="39" t="n">
        <v>86</v>
      </c>
      <c r="B90" s="40" t="n">
        <v>0.1638862</v>
      </c>
      <c r="C90" s="41" t="n">
        <v>0.00483657</v>
      </c>
      <c r="D90" s="42" t="n">
        <v>0.01477714</v>
      </c>
      <c r="E90" s="43" t="n">
        <v>0.82888229</v>
      </c>
      <c r="F90" s="42" t="n">
        <v>0.787314461725373</v>
      </c>
      <c r="G90" s="39" t="n">
        <v>86</v>
      </c>
      <c r="H90" s="40" t="n">
        <v>0.1333896</v>
      </c>
      <c r="I90" s="41" t="n">
        <v>0.0089123136</v>
      </c>
      <c r="J90" s="42" t="n">
        <v>0.0162072576</v>
      </c>
      <c r="K90" s="43" t="n">
        <v>0.75611914</v>
      </c>
      <c r="L90" s="42" t="n">
        <v>0.718200329397015</v>
      </c>
      <c r="M90" s="39" t="n">
        <v>86</v>
      </c>
      <c r="N90" s="69" t="n">
        <f aca="false">B90*F90</f>
        <v>0.129029975337217</v>
      </c>
      <c r="O90" s="70" t="n">
        <f aca="false">B90*E90</f>
        <v>0.135842368755398</v>
      </c>
      <c r="P90" s="70" t="n">
        <f aca="false">H90*L90</f>
        <v>0.0958004546581361</v>
      </c>
      <c r="Q90" s="71" t="n">
        <f aca="false">H90*K90</f>
        <v>0.100858429636944</v>
      </c>
      <c r="R90" s="72" t="n">
        <f aca="false">$N$1+M90</f>
        <v>2021</v>
      </c>
      <c r="S90" s="73" t="n">
        <f aca="false">IF(R90&lt;1971,15/(1991-R90),IF(R90&lt;1981,1+(R90-1981)^2/(20*(R90-1991)),IF(R90&lt;=2000,1,IF(R90&lt;2010,1-(R90-2000)^2/(20*(R90-1991)),14/(R90-1991)))))</f>
        <v>0.466666666666667</v>
      </c>
      <c r="T90" s="74" t="n">
        <f aca="false">N90*EXP(-($C90+$S90*($D90-$C90))*($R90-1991))</f>
        <v>0.0971037179356549</v>
      </c>
      <c r="U90" s="75" t="n">
        <f aca="false">O90*EXP(-($C90+$S90*($D90-$C90))*($R90-1991))</f>
        <v>0.102230501283609</v>
      </c>
      <c r="V90" s="76" t="n">
        <f aca="false">P90*EXP(-($I90+$S90*($J90-$I90))*($R90-1991))</f>
        <v>0.0662058486266501</v>
      </c>
      <c r="W90" s="75" t="n">
        <f aca="false">Q90*EXP(-($I90+$S90*($J90-$I90))*($R90-1991))</f>
        <v>0.0697013176930477</v>
      </c>
      <c r="X90" s="39" t="n">
        <v>86</v>
      </c>
      <c r="Y90" s="77" t="n">
        <f aca="false">1+(1-T90)*$Z$1*Y91</f>
        <v>5.66622771275267</v>
      </c>
      <c r="Z90" s="78" t="n">
        <f aca="false">1+(1-U90)*$Z$1*Z91</f>
        <v>5.52818335338859</v>
      </c>
      <c r="AA90" s="77" t="n">
        <f aca="false">1+(1-V90)*$Z$1*AA91</f>
        <v>6.71984678866176</v>
      </c>
      <c r="AB90" s="78" t="n">
        <f aca="false">1+(1-W90)*$Z$1*AB91</f>
        <v>6.58158048368082</v>
      </c>
    </row>
    <row r="91" customFormat="false" ht="14.1" hidden="false" customHeight="false" outlineLevel="0" collapsed="false">
      <c r="A91" s="39" t="n">
        <v>87</v>
      </c>
      <c r="B91" s="40" t="n">
        <v>0.1767471</v>
      </c>
      <c r="C91" s="41" t="n">
        <v>0.00462702</v>
      </c>
      <c r="D91" s="42" t="n">
        <v>0.01432365</v>
      </c>
      <c r="E91" s="43" t="n">
        <v>0.835504</v>
      </c>
      <c r="F91" s="42" t="n">
        <v>0.795349927164179</v>
      </c>
      <c r="G91" s="39" t="n">
        <v>87</v>
      </c>
      <c r="H91" s="40" t="n">
        <v>0.1474734</v>
      </c>
      <c r="I91" s="41" t="n">
        <v>0.0085689024</v>
      </c>
      <c r="J91" s="42" t="n">
        <v>0.0158401824</v>
      </c>
      <c r="K91" s="43" t="n">
        <v>0.76318052</v>
      </c>
      <c r="L91" s="42" t="n">
        <v>0.726502292023881</v>
      </c>
      <c r="M91" s="39" t="n">
        <v>87</v>
      </c>
      <c r="N91" s="69" t="n">
        <f aca="false">B91*F91</f>
        <v>0.14057579311148</v>
      </c>
      <c r="O91" s="70" t="n">
        <f aca="false">B91*E91</f>
        <v>0.1476729090384</v>
      </c>
      <c r="P91" s="70" t="n">
        <f aca="false">H91*L91</f>
        <v>0.107139763112555</v>
      </c>
      <c r="Q91" s="71" t="n">
        <f aca="false">H91*K91</f>
        <v>0.112548826098168</v>
      </c>
      <c r="R91" s="72" t="n">
        <f aca="false">$N$1+M91</f>
        <v>2022</v>
      </c>
      <c r="S91" s="73" t="n">
        <f aca="false">IF(R91&lt;1971,15/(1991-R91),IF(R91&lt;1981,1+(R91-1981)^2/(20*(R91-1991)),IF(R91&lt;=2000,1,IF(R91&lt;2010,1-(R91-2000)^2/(20*(R91-1991)),14/(R91-1991)))))</f>
        <v>0.451612903225806</v>
      </c>
      <c r="T91" s="74" t="n">
        <f aca="false">N91*EXP(-($C91+$S91*($D91-$C91))*($R91-1991))</f>
        <v>0.106330945321415</v>
      </c>
      <c r="U91" s="75" t="n">
        <f aca="false">O91*EXP(-($C91+$S91*($D91-$C91))*($R91-1991))</f>
        <v>0.111699174294995</v>
      </c>
      <c r="V91" s="76" t="n">
        <f aca="false">P91*EXP(-($I91+$S91*($J91-$I91))*($R91-1991))</f>
        <v>0.0741952613585676</v>
      </c>
      <c r="W91" s="75" t="n">
        <f aca="false">Q91*EXP(-($I91+$S91*($J91-$I91))*($R91-1991))</f>
        <v>0.0779410867203516</v>
      </c>
      <c r="X91" s="39" t="n">
        <v>87</v>
      </c>
      <c r="Y91" s="77" t="n">
        <f aca="false">1+(1-T91)*$Z$1*Y92</f>
        <v>5.37478879652418</v>
      </c>
      <c r="Z91" s="78" t="n">
        <f aca="false">1+(1-U91)*$Z$1*Z92</f>
        <v>5.24556770335525</v>
      </c>
      <c r="AA91" s="77" t="n">
        <f aca="false">1+(1-V91)*$Z$1*AA92</f>
        <v>6.37039828473914</v>
      </c>
      <c r="AB91" s="78" t="n">
        <f aca="false">1+(1-W91)*$Z$1*AB92</f>
        <v>6.23976343665587</v>
      </c>
    </row>
    <row r="92" customFormat="false" ht="14.1" hidden="false" customHeight="false" outlineLevel="0" collapsed="false">
      <c r="A92" s="39" t="n">
        <v>88</v>
      </c>
      <c r="B92" s="40" t="n">
        <v>0.1903175</v>
      </c>
      <c r="C92" s="41" t="n">
        <v>0.00441769</v>
      </c>
      <c r="D92" s="42" t="n">
        <v>0.01385826</v>
      </c>
      <c r="E92" s="43" t="n">
        <v>0.84216711</v>
      </c>
      <c r="F92" s="42" t="n">
        <v>0.803452562256716</v>
      </c>
      <c r="G92" s="39" t="n">
        <v>88</v>
      </c>
      <c r="H92" s="40" t="n">
        <v>0.1620554</v>
      </c>
      <c r="I92" s="41" t="n">
        <v>0.0082230912</v>
      </c>
      <c r="J92" s="42" t="n">
        <v>0.0154676448</v>
      </c>
      <c r="K92" s="43" t="n">
        <v>0.77053688</v>
      </c>
      <c r="L92" s="42" t="n">
        <v>0.735115184620896</v>
      </c>
      <c r="M92" s="39" t="n">
        <v>88</v>
      </c>
      <c r="N92" s="69" t="n">
        <f aca="false">B92*F92</f>
        <v>0.152911083017293</v>
      </c>
      <c r="O92" s="70" t="n">
        <f aca="false">B92*E92</f>
        <v>0.160279138957425</v>
      </c>
      <c r="P92" s="70" t="n">
        <f aca="false">H92*L92</f>
        <v>0.119129385289813</v>
      </c>
      <c r="Q92" s="71" t="n">
        <f aca="false">H92*K92</f>
        <v>0.124869662303152</v>
      </c>
      <c r="R92" s="72" t="n">
        <f aca="false">$N$1+M92</f>
        <v>2023</v>
      </c>
      <c r="S92" s="73" t="n">
        <f aca="false">IF(R92&lt;1971,15/(1991-R92),IF(R92&lt;1981,1+(R92-1981)^2/(20*(R92-1991)),IF(R92&lt;=2000,1,IF(R92&lt;2010,1-(R92-2000)^2/(20*(R92-1991)),14/(R92-1991)))))</f>
        <v>0.4375</v>
      </c>
      <c r="T92" s="74" t="n">
        <f aca="false">N92*EXP(-($C92+$S92*($D92-$C92))*($R92-1991))</f>
        <v>0.116317385379174</v>
      </c>
      <c r="U92" s="75" t="n">
        <f aca="false">O92*EXP(-($C92+$S92*($D92-$C92))*($R92-1991))</f>
        <v>0.12192216552573</v>
      </c>
      <c r="V92" s="76" t="n">
        <f aca="false">P92*EXP(-($I92+$S92*($J92-$I92))*($R92-1991))</f>
        <v>0.0827353951482095</v>
      </c>
      <c r="W92" s="75" t="n">
        <f aca="false">Q92*EXP(-($I92+$S92*($J92-$I92))*($R92-1991))</f>
        <v>0.0867220193199317</v>
      </c>
      <c r="X92" s="39" t="n">
        <v>88</v>
      </c>
      <c r="Y92" s="77" t="n">
        <f aca="false">1+(1-T92)*$Z$1*Y93</f>
        <v>5.09112442079748</v>
      </c>
      <c r="Z92" s="78" t="n">
        <f aca="false">1+(1-U92)*$Z$1*Z93</f>
        <v>4.97060261987842</v>
      </c>
      <c r="AA92" s="77" t="n">
        <f aca="false">1+(1-V92)*$Z$1*AA93</f>
        <v>6.03282094270191</v>
      </c>
      <c r="AB92" s="78" t="n">
        <f aca="false">1+(1-W92)*$Z$1*AB93</f>
        <v>5.90998459603783</v>
      </c>
    </row>
    <row r="93" customFormat="false" ht="14.1" hidden="false" customHeight="false" outlineLevel="0" collapsed="false">
      <c r="A93" s="39" t="n">
        <v>89</v>
      </c>
      <c r="B93" s="40" t="n">
        <v>0.2050741</v>
      </c>
      <c r="C93" s="41" t="n">
        <v>0.00420867</v>
      </c>
      <c r="D93" s="42" t="n">
        <v>0.01338074</v>
      </c>
      <c r="E93" s="43" t="n">
        <v>0.848872</v>
      </c>
      <c r="F93" s="42" t="n">
        <v>0.811622989850746</v>
      </c>
      <c r="G93" s="39" t="n">
        <v>89</v>
      </c>
      <c r="H93" s="40" t="n">
        <v>0.1773108</v>
      </c>
      <c r="I93" s="41" t="n">
        <v>0.00787488</v>
      </c>
      <c r="J93" s="42" t="n">
        <v>0.01508952</v>
      </c>
      <c r="K93" s="43" t="n">
        <v>0.77818476</v>
      </c>
      <c r="L93" s="42" t="n">
        <v>0.744037548143284</v>
      </c>
      <c r="M93" s="39" t="n">
        <v>89</v>
      </c>
      <c r="N93" s="69" t="n">
        <f aca="false">B93*F93</f>
        <v>0.166442854182951</v>
      </c>
      <c r="O93" s="70" t="n">
        <f aca="false">B93*E93</f>
        <v>0.1740816614152</v>
      </c>
      <c r="P93" s="70" t="n">
        <f aca="false">H93*L93</f>
        <v>0.131925892891324</v>
      </c>
      <c r="Q93" s="71" t="n">
        <f aca="false">H93*K93</f>
        <v>0.137980562343408</v>
      </c>
      <c r="R93" s="72" t="n">
        <f aca="false">$N$1+M93</f>
        <v>2024</v>
      </c>
      <c r="S93" s="73" t="n">
        <f aca="false">IF(R93&lt;1971,15/(1991-R93),IF(R93&lt;1981,1+(R93-1981)^2/(20*(R93-1991)),IF(R93&lt;=2000,1,IF(R93&lt;2010,1-(R93-2000)^2/(20*(R93-1991)),14/(R93-1991)))))</f>
        <v>0.424242424242424</v>
      </c>
      <c r="T93" s="74" t="n">
        <f aca="false">N93*EXP(-($C93+$S93*($D93-$C93))*($R93-1991))</f>
        <v>0.127403210424798</v>
      </c>
      <c r="U93" s="75" t="n">
        <f aca="false">O93*EXP(-($C93+$S93*($D93-$C93))*($R93-1991))</f>
        <v>0.133250313744325</v>
      </c>
      <c r="V93" s="76" t="n">
        <f aca="false">P93*EXP(-($I93+$S93*($J93-$I93))*($R93-1991))</f>
        <v>0.0919609791536913</v>
      </c>
      <c r="W93" s="75" t="n">
        <f aca="false">Q93*EXP(-($I93+$S93*($J93-$I93))*($R93-1991))</f>
        <v>0.0961814799141011</v>
      </c>
      <c r="X93" s="39" t="n">
        <v>89</v>
      </c>
      <c r="Y93" s="77" t="n">
        <f aca="false">1+(1-T93)*$Z$1*Y94</f>
        <v>4.81481623292435</v>
      </c>
      <c r="Z93" s="78" t="n">
        <f aca="false">1+(1-U93)*$Z$1*Z94</f>
        <v>4.70280260194241</v>
      </c>
      <c r="AA93" s="77" t="n">
        <f aca="false">1+(1-V93)*$Z$1*AA94</f>
        <v>5.706241964123</v>
      </c>
      <c r="AB93" s="78" t="n">
        <f aca="false">1+(1-W93)*$Z$1*AB94</f>
        <v>5.59127022429348</v>
      </c>
    </row>
    <row r="94" customFormat="false" ht="14.1" hidden="false" customHeight="false" outlineLevel="0" collapsed="false">
      <c r="A94" s="39" t="n">
        <v>90</v>
      </c>
      <c r="B94" s="40" t="n">
        <v>0.2213</v>
      </c>
      <c r="C94" s="41" t="n">
        <v>0.004</v>
      </c>
      <c r="D94" s="42" t="n">
        <v>0.01289087</v>
      </c>
      <c r="E94" s="43" t="n">
        <v>0.85561905</v>
      </c>
      <c r="F94" s="42" t="n">
        <v>0.819861835970149</v>
      </c>
      <c r="G94" s="39" t="n">
        <v>90</v>
      </c>
      <c r="H94" s="40" t="n">
        <v>0.1935492</v>
      </c>
      <c r="I94" s="41" t="n">
        <v>0.0075242592</v>
      </c>
      <c r="J94" s="42" t="n">
        <v>0.0147057024</v>
      </c>
      <c r="K94" s="43" t="n">
        <v>0.78612069</v>
      </c>
      <c r="L94" s="42" t="n">
        <v>0.753267885044776</v>
      </c>
      <c r="M94" s="39" t="n">
        <v>90</v>
      </c>
      <c r="N94" s="69" t="n">
        <f aca="false">B94*F94</f>
        <v>0.181435424300194</v>
      </c>
      <c r="O94" s="70" t="n">
        <f aca="false">B94*E94</f>
        <v>0.189348495765</v>
      </c>
      <c r="P94" s="70" t="n">
        <f aca="false">H94*L94</f>
        <v>0.145794396536108</v>
      </c>
      <c r="Q94" s="71" t="n">
        <f aca="false">H94*K94</f>
        <v>0.152153030652948</v>
      </c>
      <c r="R94" s="72" t="n">
        <f aca="false">$N$1+M94</f>
        <v>2025</v>
      </c>
      <c r="S94" s="73" t="n">
        <f aca="false">IF(R94&lt;1971,15/(1991-R94),IF(R94&lt;1981,1+(R94-1981)^2/(20*(R94-1991)),IF(R94&lt;=2000,1,IF(R94&lt;2010,1-(R94-2000)^2/(20*(R94-1991)),14/(R94-1991)))))</f>
        <v>0.411764705882353</v>
      </c>
      <c r="T94" s="74" t="n">
        <f aca="false">N94*EXP(-($C94+$S94*($D94-$C94))*($R94-1991))</f>
        <v>0.139830031093243</v>
      </c>
      <c r="U94" s="75" t="n">
        <f aca="false">O94*EXP(-($C94+$S94*($D94-$C94))*($R94-1991))</f>
        <v>0.145928537122232</v>
      </c>
      <c r="V94" s="76" t="n">
        <f aca="false">P94*EXP(-($I94+$S94*($J94-$I94))*($R94-1991))</f>
        <v>0.102087712343715</v>
      </c>
      <c r="W94" s="75" t="n">
        <f aca="false">Q94*EXP(-($I94+$S94*($J94-$I94))*($R94-1991))</f>
        <v>0.10654013593503</v>
      </c>
      <c r="X94" s="39" t="n">
        <v>90</v>
      </c>
      <c r="Y94" s="77" t="n">
        <f aca="false">1+(1-T94)*$Z$1*Y95</f>
        <v>4.54666912557945</v>
      </c>
      <c r="Z94" s="78" t="n">
        <f aca="false">1+(1-U94)*$Z$1*Z95</f>
        <v>4.44293752519936</v>
      </c>
      <c r="AA94" s="77" t="n">
        <f aca="false">1+(1-V94)*$Z$1*AA95</f>
        <v>5.39017765792286</v>
      </c>
      <c r="AB94" s="78" t="n">
        <f aca="false">1+(1-W94)*$Z$1*AB95</f>
        <v>5.28305287748631</v>
      </c>
    </row>
    <row r="95" customFormat="false" ht="14.1" hidden="false" customHeight="false" outlineLevel="0" collapsed="false">
      <c r="A95" s="39" t="n">
        <v>91</v>
      </c>
      <c r="B95" s="40" t="n">
        <v>0.2390753</v>
      </c>
      <c r="C95" s="41" t="n">
        <v>0.00379176</v>
      </c>
      <c r="D95" s="42" t="n">
        <v>0.0123884</v>
      </c>
      <c r="E95" s="43" t="n">
        <v>0.86240863</v>
      </c>
      <c r="F95" s="42" t="n">
        <v>0.82816972021194</v>
      </c>
      <c r="G95" s="39" t="n">
        <v>91</v>
      </c>
      <c r="H95" s="40" t="n">
        <v>0.2110395</v>
      </c>
      <c r="I95" s="41" t="n">
        <v>0.0071712096</v>
      </c>
      <c r="J95" s="42" t="n">
        <v>0.0143160864</v>
      </c>
      <c r="K95" s="43" t="n">
        <v>0.79434121</v>
      </c>
      <c r="L95" s="42" t="n">
        <v>0.762804678379105</v>
      </c>
      <c r="M95" s="39" t="n">
        <v>91</v>
      </c>
      <c r="N95" s="69" t="n">
        <f aca="false">B95*F95</f>
        <v>0.197994924310586</v>
      </c>
      <c r="O95" s="70" t="n">
        <f aca="false">B95*E95</f>
        <v>0.206180601939839</v>
      </c>
      <c r="P95" s="70" t="n">
        <f aca="false">H95*L95</f>
        <v>0.160981917922787</v>
      </c>
      <c r="Q95" s="71" t="n">
        <f aca="false">H95*K95</f>
        <v>0.167637371787795</v>
      </c>
      <c r="R95" s="72" t="n">
        <f aca="false">$N$1+M95</f>
        <v>2026</v>
      </c>
      <c r="S95" s="73" t="n">
        <f aca="false">IF(R95&lt;1971,15/(1991-R95),IF(R95&lt;1981,1+(R95-1981)^2/(20*(R95-1991)),IF(R95&lt;=2000,1,IF(R95&lt;2010,1-(R95-2000)^2/(20*(R95-1991)),14/(R95-1991)))))</f>
        <v>0.4</v>
      </c>
      <c r="T95" s="74" t="n">
        <f aca="false">N95*EXP(-($C95+$S95*($D95-$C95))*($R95-1991))</f>
        <v>0.153726774570352</v>
      </c>
      <c r="U95" s="75" t="n">
        <f aca="false">O95*EXP(-($C95+$S95*($D95-$C95))*($R95-1991))</f>
        <v>0.160082280015754</v>
      </c>
      <c r="V95" s="76" t="n">
        <f aca="false">P95*EXP(-($I95+$S95*($J95-$I95))*($R95-1991))</f>
        <v>0.113326319066662</v>
      </c>
      <c r="W95" s="75" t="n">
        <f aca="false">Q95*EXP(-($I95+$S95*($J95-$I95))*($R95-1991))</f>
        <v>0.118011553892856</v>
      </c>
      <c r="X95" s="39" t="n">
        <v>91</v>
      </c>
      <c r="Y95" s="77" t="n">
        <f aca="false">1+(1-T95)*$Z$1*Y96</f>
        <v>4.28814771956131</v>
      </c>
      <c r="Z95" s="78" t="n">
        <f aca="false">1+(1-U95)*$Z$1*Z96</f>
        <v>4.19245365504009</v>
      </c>
      <c r="AA95" s="77" t="n">
        <f aca="false">1+(1-V95)*$Z$1*AA96</f>
        <v>5.08488950090805</v>
      </c>
      <c r="AB95" s="78" t="n">
        <f aca="false">1+(1-W95)*$Z$1*AB96</f>
        <v>4.98553451782345</v>
      </c>
    </row>
    <row r="96" customFormat="false" ht="14.1" hidden="false" customHeight="false" outlineLevel="0" collapsed="false">
      <c r="A96" s="39" t="n">
        <v>92</v>
      </c>
      <c r="B96" s="40" t="n">
        <v>0.2583662</v>
      </c>
      <c r="C96" s="41" t="n">
        <v>0.003584</v>
      </c>
      <c r="D96" s="42" t="n">
        <v>0.0118731</v>
      </c>
      <c r="E96" s="43" t="n">
        <v>0.86924114</v>
      </c>
      <c r="F96" s="42" t="n">
        <v>0.836547294137313</v>
      </c>
      <c r="G96" s="39" t="n">
        <v>92</v>
      </c>
      <c r="H96" s="40" t="n">
        <v>0.2299318</v>
      </c>
      <c r="I96" s="41" t="n">
        <v>0.0068157216</v>
      </c>
      <c r="J96" s="42" t="n">
        <v>0.0139205664</v>
      </c>
      <c r="K96" s="43" t="n">
        <v>0.80284287</v>
      </c>
      <c r="L96" s="42" t="n">
        <v>0.772646391904478</v>
      </c>
      <c r="M96" s="39" t="n">
        <v>92</v>
      </c>
      <c r="N96" s="69" t="n">
        <f aca="false">B96*F96</f>
        <v>0.21613554550654</v>
      </c>
      <c r="O96" s="70" t="n">
        <f aca="false">B96*E96</f>
        <v>0.224582530225468</v>
      </c>
      <c r="P96" s="70" t="n">
        <f aca="false">H96*L96</f>
        <v>0.177655975654102</v>
      </c>
      <c r="Q96" s="71" t="n">
        <f aca="false">H96*K96</f>
        <v>0.184599106216266</v>
      </c>
      <c r="R96" s="72" t="n">
        <f aca="false">$N$1+M96</f>
        <v>2027</v>
      </c>
      <c r="S96" s="73" t="n">
        <f aca="false">IF(R96&lt;1971,15/(1991-R96),IF(R96&lt;1981,1+(R96-1981)^2/(20*(R96-1991)),IF(R96&lt;=2000,1,IF(R96&lt;2010,1-(R96-2000)^2/(20*(R96-1991)),14/(R96-1991)))))</f>
        <v>0.388888888888889</v>
      </c>
      <c r="T96" s="74" t="n">
        <f aca="false">N96*EXP(-($C96+$S96*($D96-$C96))*($R96-1991))</f>
        <v>0.169158194017107</v>
      </c>
      <c r="U96" s="75" t="n">
        <f aca="false">O96*EXP(-($C96+$S96*($D96-$C96))*($R96-1991))</f>
        <v>0.175769215247304</v>
      </c>
      <c r="V96" s="76" t="n">
        <f aca="false">P96*EXP(-($I96+$S96*($J96-$I96))*($R96-1991))</f>
        <v>0.125840490221041</v>
      </c>
      <c r="W96" s="75" t="n">
        <f aca="false">Q96*EXP(-($I96+$S96*($J96-$I96))*($R96-1991))</f>
        <v>0.130758573895933</v>
      </c>
      <c r="X96" s="39" t="n">
        <v>92</v>
      </c>
      <c r="Y96" s="77" t="n">
        <f aca="false">1+(1-T96)*$Z$1*Y97</f>
        <v>4.04086236641554</v>
      </c>
      <c r="Z96" s="78" t="n">
        <f aca="false">1+(1-U96)*$Z$1*Z97</f>
        <v>3.95294886897251</v>
      </c>
      <c r="AA96" s="77" t="n">
        <f aca="false">1+(1-V96)*$Z$1*AA97</f>
        <v>4.79126106063338</v>
      </c>
      <c r="AB96" s="78" t="n">
        <f aca="false">1+(1-W96)*$Z$1*AB97</f>
        <v>4.6995580461752</v>
      </c>
    </row>
    <row r="97" customFormat="false" ht="14.1" hidden="false" customHeight="false" outlineLevel="0" collapsed="false">
      <c r="A97" s="39" t="n">
        <v>93</v>
      </c>
      <c r="B97" s="40" t="n">
        <v>0.2788847</v>
      </c>
      <c r="C97" s="41" t="n">
        <v>0.00337679</v>
      </c>
      <c r="D97" s="42" t="n">
        <v>0.01134474</v>
      </c>
      <c r="E97" s="43" t="n">
        <v>0.87611695</v>
      </c>
      <c r="F97" s="42" t="n">
        <v>0.844995183716418</v>
      </c>
      <c r="G97" s="39" t="n">
        <v>93</v>
      </c>
      <c r="H97" s="40" t="n">
        <v>0.2501231</v>
      </c>
      <c r="I97" s="41" t="n">
        <v>0.0064577856</v>
      </c>
      <c r="J97" s="42" t="n">
        <v>0.0135190272</v>
      </c>
      <c r="K97" s="43" t="n">
        <v>0.81162219</v>
      </c>
      <c r="L97" s="42" t="n">
        <v>0.782791431608955</v>
      </c>
      <c r="M97" s="39" t="n">
        <v>93</v>
      </c>
      <c r="N97" s="69" t="n">
        <f aca="false">B97*F97</f>
        <v>0.235656228312198</v>
      </c>
      <c r="O97" s="70" t="n">
        <f aca="false">B97*E97</f>
        <v>0.244335612765665</v>
      </c>
      <c r="P97" s="70" t="n">
        <f aca="false">H97*L97</f>
        <v>0.19579421952747</v>
      </c>
      <c r="Q97" s="71" t="n">
        <f aca="false">H97*K97</f>
        <v>0.203005458191589</v>
      </c>
      <c r="R97" s="72" t="n">
        <f aca="false">$N$1+M97</f>
        <v>2028</v>
      </c>
      <c r="S97" s="73" t="n">
        <f aca="false">IF(R97&lt;1971,15/(1991-R97),IF(R97&lt;1981,1+(R97-1981)^2/(20*(R97-1991)),IF(R97&lt;=2000,1,IF(R97&lt;2010,1-(R97-2000)^2/(20*(R97-1991)),14/(R97-1991)))))</f>
        <v>0.378378378378378</v>
      </c>
      <c r="T97" s="74" t="n">
        <f aca="false">N97*EXP(-($C97+$S97*($D97-$C97))*($R97-1991))</f>
        <v>0.186025089308406</v>
      </c>
      <c r="U97" s="75" t="n">
        <f aca="false">O97*EXP(-($C97+$S97*($D97-$C97))*($R97-1991))</f>
        <v>0.19287652404307</v>
      </c>
      <c r="V97" s="76" t="n">
        <f aca="false">P97*EXP(-($I97+$S97*($J97-$I97))*($R97-1991))</f>
        <v>0.139668081004833</v>
      </c>
      <c r="W97" s="75" t="n">
        <f aca="false">Q97*EXP(-($I97+$S97*($J97-$I97))*($R97-1991))</f>
        <v>0.144812154554686</v>
      </c>
      <c r="X97" s="39" t="n">
        <v>93</v>
      </c>
      <c r="Y97" s="77" t="n">
        <f aca="false">1+(1-T97)*$Z$1*Y98</f>
        <v>3.80637666316141</v>
      </c>
      <c r="Z97" s="78" t="n">
        <f aca="false">1+(1-U97)*$Z$1*Z98</f>
        <v>3.72597927733657</v>
      </c>
      <c r="AA97" s="77" t="n">
        <f aca="false">1+(1-V97)*$Z$1*AA98</f>
        <v>4.51051719846385</v>
      </c>
      <c r="AB97" s="78" t="n">
        <f aca="false">1+(1-W97)*$Z$1*AB98</f>
        <v>4.42631960750749</v>
      </c>
    </row>
    <row r="98" customFormat="false" ht="14.1" hidden="false" customHeight="false" outlineLevel="0" collapsed="false">
      <c r="A98" s="39" t="n">
        <v>94</v>
      </c>
      <c r="B98" s="40" t="n">
        <v>0.3002757</v>
      </c>
      <c r="C98" s="41" t="n">
        <v>0.0031702</v>
      </c>
      <c r="D98" s="42" t="n">
        <v>0.01080309</v>
      </c>
      <c r="E98" s="43" t="n">
        <v>0.88303644</v>
      </c>
      <c r="F98" s="42" t="n">
        <v>0.853514027677612</v>
      </c>
      <c r="G98" s="39" t="n">
        <v>94</v>
      </c>
      <c r="H98" s="40" t="n">
        <v>0.2714322</v>
      </c>
      <c r="I98" s="41" t="n">
        <v>0.0060974016</v>
      </c>
      <c r="J98" s="42" t="n">
        <v>0.0131113536</v>
      </c>
      <c r="K98" s="43" t="n">
        <v>0.82067572</v>
      </c>
      <c r="L98" s="42" t="n">
        <v>0.793238203391045</v>
      </c>
      <c r="M98" s="39" t="n">
        <v>94</v>
      </c>
      <c r="N98" s="69" t="n">
        <f aca="false">B98*F98</f>
        <v>0.256289522120714</v>
      </c>
      <c r="O98" s="70" t="n">
        <f aca="false">B98*E98</f>
        <v>0.265154385146508</v>
      </c>
      <c r="P98" s="70" t="n">
        <f aca="false">H98*L98</f>
        <v>0.215310390670479</v>
      </c>
      <c r="Q98" s="71" t="n">
        <f aca="false">H98*K98</f>
        <v>0.222757816166184</v>
      </c>
      <c r="R98" s="72" t="n">
        <f aca="false">$N$1+M98</f>
        <v>2029</v>
      </c>
      <c r="S98" s="73" t="n">
        <f aca="false">IF(R98&lt;1971,15/(1991-R98),IF(R98&lt;1981,1+(R98-1981)^2/(20*(R98-1991)),IF(R98&lt;=2000,1,IF(R98&lt;2010,1-(R98-2000)^2/(20*(R98-1991)),14/(R98-1991)))))</f>
        <v>0.368421052631579</v>
      </c>
      <c r="T98" s="74" t="n">
        <f aca="false">N98*EXP(-($C98+$S98*($D98-$C98))*($R98-1991))</f>
        <v>0.204175453673647</v>
      </c>
      <c r="U98" s="75" t="n">
        <f aca="false">O98*EXP(-($C98+$S98*($D98-$C98))*($R98-1991))</f>
        <v>0.211237730020605</v>
      </c>
      <c r="V98" s="76" t="n">
        <f aca="false">P98*EXP(-($I98+$S98*($J98-$I98))*($R98-1991))</f>
        <v>0.154807757935806</v>
      </c>
      <c r="W98" s="75" t="n">
        <f aca="false">Q98*EXP(-($I98+$S98*($J98-$I98))*($R98-1991))</f>
        <v>0.160162442583369</v>
      </c>
      <c r="X98" s="39" t="n">
        <v>94</v>
      </c>
      <c r="Y98" s="77" t="n">
        <f aca="false">1+(1-T98)*$Z$1*Y99</f>
        <v>3.58565318334941</v>
      </c>
      <c r="Z98" s="78" t="n">
        <f aca="false">1+(1-U98)*$Z$1*Z99</f>
        <v>3.5124965793726</v>
      </c>
      <c r="AA98" s="77" t="n">
        <f aca="false">1+(1-V98)*$Z$1*AA99</f>
        <v>4.2436387698675</v>
      </c>
      <c r="AB98" s="78" t="n">
        <f aca="false">1+(1-W98)*$Z$1*AB99</f>
        <v>4.16677155877054</v>
      </c>
    </row>
    <row r="99" customFormat="false" ht="14.1" hidden="false" customHeight="false" outlineLevel="0" collapsed="false">
      <c r="A99" s="39" t="n">
        <v>95</v>
      </c>
      <c r="B99" s="40" t="n">
        <v>0.3222411</v>
      </c>
      <c r="C99" s="41" t="n">
        <v>0.00296429</v>
      </c>
      <c r="D99" s="42" t="n">
        <v>0.01024792</v>
      </c>
      <c r="E99" s="43" t="n">
        <v>0.89</v>
      </c>
      <c r="F99" s="42" t="n">
        <v>0.86210447761194</v>
      </c>
      <c r="G99" s="39" t="n">
        <v>95</v>
      </c>
      <c r="H99" s="40" t="n">
        <v>0.2935812</v>
      </c>
      <c r="I99" s="41" t="n">
        <v>0.0057345408</v>
      </c>
      <c r="J99" s="42" t="n">
        <v>0.01269744</v>
      </c>
      <c r="K99" s="43" t="n">
        <v>0.83</v>
      </c>
      <c r="L99" s="42" t="n">
        <v>0.803985074626866</v>
      </c>
      <c r="M99" s="39" t="n">
        <v>95</v>
      </c>
      <c r="N99" s="69" t="n">
        <f aca="false">B99*F99</f>
        <v>0.277805495180597</v>
      </c>
      <c r="O99" s="70" t="n">
        <f aca="false">B99*E99</f>
        <v>0.286794579</v>
      </c>
      <c r="P99" s="70" t="n">
        <f aca="false">H99*L99</f>
        <v>0.236034902991045</v>
      </c>
      <c r="Q99" s="71" t="n">
        <f aca="false">H99*K99</f>
        <v>0.243672396</v>
      </c>
      <c r="R99" s="72" t="n">
        <f aca="false">$N$1+M99</f>
        <v>2030</v>
      </c>
      <c r="S99" s="73" t="n">
        <f aca="false">IF(R99&lt;1971,15/(1991-R99),IF(R99&lt;1981,1+(R99-1981)^2/(20*(R99-1991)),IF(R99&lt;=2000,1,IF(R99&lt;2010,1-(R99-2000)^2/(20*(R99-1991)),14/(R99-1991)))))</f>
        <v>0.358974358974359</v>
      </c>
      <c r="T99" s="74" t="n">
        <f aca="false">N99*EXP(-($C99+$S99*($D99-$C99))*($R99-1991))</f>
        <v>0.223484728127277</v>
      </c>
      <c r="U99" s="75" t="n">
        <f aca="false">O99*EXP(-($C99+$S99*($D99-$C99))*($R99-1991))</f>
        <v>0.230716129191488</v>
      </c>
      <c r="V99" s="76" t="n">
        <f aca="false">P99*EXP(-($I99+$S99*($J99-$I99))*($R99-1991))</f>
        <v>0.171203346036131</v>
      </c>
      <c r="W99" s="75" t="n">
        <f aca="false">Q99*EXP(-($I99+$S99*($J99-$I99))*($R99-1991))</f>
        <v>0.176743053689072</v>
      </c>
      <c r="X99" s="39" t="n">
        <v>95</v>
      </c>
      <c r="Y99" s="77" t="n">
        <f aca="false">1+(1-T99)*$Z$1*Y100</f>
        <v>3.37898513321383</v>
      </c>
      <c r="Z99" s="78" t="n">
        <f aca="false">1+(1-U99)*$Z$1*Z100</f>
        <v>3.31278072240418</v>
      </c>
      <c r="AA99" s="77" t="n">
        <f aca="false">1+(1-V99)*$Z$1*AA100</f>
        <v>3.99126275984676</v>
      </c>
      <c r="AB99" s="78" t="n">
        <f aca="false">1+(1-W99)*$Z$1*AB100</f>
        <v>3.9215231469906</v>
      </c>
    </row>
    <row r="100" customFormat="false" ht="14.1" hidden="false" customHeight="false" outlineLevel="0" collapsed="false">
      <c r="A100" s="39" t="n">
        <v>96</v>
      </c>
      <c r="B100" s="40" t="n">
        <v>0.3444248</v>
      </c>
      <c r="C100" s="41" t="n">
        <v>0.00275911</v>
      </c>
      <c r="D100" s="42" t="n">
        <v>0.00967898</v>
      </c>
      <c r="E100" s="43" t="n">
        <v>0.897008</v>
      </c>
      <c r="F100" s="42" t="n">
        <v>0.870767168955224</v>
      </c>
      <c r="G100" s="39" t="n">
        <v>96</v>
      </c>
      <c r="H100" s="40" t="n">
        <v>0.3162299</v>
      </c>
      <c r="I100" s="41" t="n">
        <v>0.0053692128</v>
      </c>
      <c r="J100" s="42" t="n">
        <v>0.0122771904</v>
      </c>
      <c r="K100" s="43" t="n">
        <v>0.83959156</v>
      </c>
      <c r="L100" s="42" t="n">
        <v>0.815030374065672</v>
      </c>
      <c r="M100" s="39" t="n">
        <v>96</v>
      </c>
      <c r="N100" s="69" t="n">
        <f aca="false">B100*F100</f>
        <v>0.299913808013969</v>
      </c>
      <c r="O100" s="70" t="n">
        <f aca="false">B100*E100</f>
        <v>0.3089518009984</v>
      </c>
      <c r="P100" s="70" t="n">
        <f aca="false">H100*L100</f>
        <v>0.25773697368775</v>
      </c>
      <c r="Q100" s="71" t="n">
        <f aca="false">H100*K100</f>
        <v>0.265503955059644</v>
      </c>
      <c r="R100" s="72" t="n">
        <f aca="false">$N$1+M100</f>
        <v>2031</v>
      </c>
      <c r="S100" s="73" t="n">
        <f aca="false">IF(R100&lt;1971,15/(1991-R100),IF(R100&lt;1981,1+(R100-1981)^2/(20*(R100-1991)),IF(R100&lt;=2000,1,IF(R100&lt;2010,1-(R100-2000)^2/(20*(R100-1991)),14/(R100-1991)))))</f>
        <v>0.35</v>
      </c>
      <c r="T100" s="74" t="n">
        <f aca="false">N100*EXP(-($C100+$S100*($D100-$C100))*($R100-1991))</f>
        <v>0.243776676698617</v>
      </c>
      <c r="U100" s="75" t="n">
        <f aca="false">O100*EXP(-($C100+$S100*($D100-$C100))*($R100-1991))</f>
        <v>0.251122960313766</v>
      </c>
      <c r="V100" s="76" t="n">
        <f aca="false">P100*EXP(-($I100+$S100*($J100-$I100))*($R100-1991))</f>
        <v>0.188756794468645</v>
      </c>
      <c r="W100" s="75" t="n">
        <f aca="false">Q100*EXP(-($I100+$S100*($J100-$I100))*($R100-1991))</f>
        <v>0.194445037352386</v>
      </c>
      <c r="X100" s="39" t="n">
        <v>96</v>
      </c>
      <c r="Y100" s="77" t="n">
        <f aca="false">1+(1-T100)*$Z$1*Y101</f>
        <v>3.18621491187867</v>
      </c>
      <c r="Z100" s="78" t="n">
        <f aca="false">1+(1-U100)*$Z$1*Z101</f>
        <v>3.12666369668248</v>
      </c>
      <c r="AA100" s="77" t="n">
        <f aca="false">1+(1-V100)*$Z$1*AA101</f>
        <v>3.75353019991348</v>
      </c>
      <c r="AB100" s="78" t="n">
        <f aca="false">1+(1-W100)*$Z$1*AB101</f>
        <v>3.6906874414913</v>
      </c>
    </row>
    <row r="101" customFormat="false" ht="14.1" hidden="false" customHeight="false" outlineLevel="0" collapsed="false">
      <c r="A101" s="39" t="n">
        <v>97</v>
      </c>
      <c r="B101" s="40" t="n">
        <v>0.3665705</v>
      </c>
      <c r="C101" s="41" t="n">
        <v>0.00255474</v>
      </c>
      <c r="D101" s="42" t="n">
        <v>0.00909606</v>
      </c>
      <c r="E101" s="43" t="n">
        <v>0.90406083</v>
      </c>
      <c r="F101" s="42" t="n">
        <v>0.879502759692537</v>
      </c>
      <c r="G101" s="39" t="n">
        <v>97</v>
      </c>
      <c r="H101" s="40" t="n">
        <v>0.3391737</v>
      </c>
      <c r="I101" s="41" t="n">
        <v>0.0050013888</v>
      </c>
      <c r="J101" s="42" t="n">
        <v>0.0118504704</v>
      </c>
      <c r="K101" s="43" t="n">
        <v>0.84944695</v>
      </c>
      <c r="L101" s="42" t="n">
        <v>0.826372420910448</v>
      </c>
      <c r="M101" s="39" t="n">
        <v>97</v>
      </c>
      <c r="N101" s="69" t="n">
        <f aca="false">B101*F101</f>
        <v>0.322399766371873</v>
      </c>
      <c r="O101" s="70" t="n">
        <f aca="false">B101*E101</f>
        <v>0.331402030483515</v>
      </c>
      <c r="P101" s="70" t="n">
        <f aca="false">H101*L101</f>
        <v>0.280283791578154</v>
      </c>
      <c r="Q101" s="71" t="n">
        <f aca="false">H101*K101</f>
        <v>0.288110064985215</v>
      </c>
      <c r="R101" s="72" t="n">
        <f aca="false">$N$1+M101</f>
        <v>2032</v>
      </c>
      <c r="S101" s="73" t="n">
        <f aca="false">IF(R101&lt;1971,15/(1991-R101),IF(R101&lt;1981,1+(R101-1981)^2/(20*(R101-1991)),IF(R101&lt;=2000,1,IF(R101&lt;2010,1-(R101-2000)^2/(20*(R101-1991)),14/(R101-1991)))))</f>
        <v>0.341463414634146</v>
      </c>
      <c r="T101" s="74" t="n">
        <f aca="false">N101*EXP(-($C101+$S101*($D101-$C101))*($R101-1991))</f>
        <v>0.264931013579184</v>
      </c>
      <c r="U101" s="75" t="n">
        <f aca="false">O101*EXP(-($C101+$S101*($D101-$C101))*($R101-1991))</f>
        <v>0.272328596345587</v>
      </c>
      <c r="V101" s="76" t="n">
        <f aca="false">P101*EXP(-($I101+$S101*($J101-$I101))*($R101-1991))</f>
        <v>0.207443403455166</v>
      </c>
      <c r="W101" s="75" t="n">
        <f aca="false">Q101*EXP(-($I101+$S101*($J101-$I101))*($R101-1991))</f>
        <v>0.213235778329182</v>
      </c>
      <c r="X101" s="39" t="n">
        <v>97</v>
      </c>
      <c r="Y101" s="77" t="n">
        <f aca="false">1+(1-T101)*$Z$1*Y102</f>
        <v>3.00660325897893</v>
      </c>
      <c r="Z101" s="78" t="n">
        <f aca="false">1+(1-U101)*$Z$1*Z102</f>
        <v>2.95339572098038</v>
      </c>
      <c r="AA101" s="77" t="n">
        <f aca="false">1+(1-V101)*$Z$1*AA102</f>
        <v>3.52997891185338</v>
      </c>
      <c r="AB101" s="78" t="n">
        <f aca="false">1+(1-W101)*$Z$1*AB102</f>
        <v>3.4737728260698</v>
      </c>
    </row>
    <row r="102" customFormat="false" ht="14.1" hidden="false" customHeight="false" outlineLevel="0" collapsed="false">
      <c r="A102" s="39" t="n">
        <v>98</v>
      </c>
      <c r="B102" s="40" t="n">
        <v>0.3886051</v>
      </c>
      <c r="C102" s="41" t="n">
        <v>0.00235124</v>
      </c>
      <c r="D102" s="42" t="n">
        <v>0.00849891</v>
      </c>
      <c r="E102" s="43" t="n">
        <v>0.91115886</v>
      </c>
      <c r="F102" s="42" t="n">
        <v>0.888311891570149</v>
      </c>
      <c r="G102" s="39" t="n">
        <v>98</v>
      </c>
      <c r="H102" s="40" t="n">
        <v>0.3623051</v>
      </c>
      <c r="I102" s="41" t="n">
        <v>0.0046310688</v>
      </c>
      <c r="J102" s="42" t="n">
        <v>0.0114171936</v>
      </c>
      <c r="K102" s="43" t="n">
        <v>0.8595627</v>
      </c>
      <c r="L102" s="42" t="n">
        <v>0.838009486029851</v>
      </c>
      <c r="M102" s="39" t="n">
        <v>98</v>
      </c>
      <c r="N102" s="69" t="n">
        <f aca="false">B102*F102</f>
        <v>0.345202531454807</v>
      </c>
      <c r="O102" s="70" t="n">
        <f aca="false">B102*E102</f>
        <v>0.354080979906186</v>
      </c>
      <c r="P102" s="70" t="n">
        <f aca="false">H102*L102</f>
        <v>0.303615110636994</v>
      </c>
      <c r="Q102" s="71" t="n">
        <f aca="false">H102*K102</f>
        <v>0.31142394997977</v>
      </c>
      <c r="R102" s="72" t="n">
        <f aca="false">$N$1+M102</f>
        <v>2033</v>
      </c>
      <c r="S102" s="73" t="n">
        <f aca="false">IF(R102&lt;1971,15/(1991-R102),IF(R102&lt;1981,1+(R102-1981)^2/(20*(R102-1991)),IF(R102&lt;=2000,1,IF(R102&lt;2010,1-(R102-2000)^2/(20*(R102-1991)),14/(R102-1991)))))</f>
        <v>0.333333333333333</v>
      </c>
      <c r="T102" s="74" t="n">
        <f aca="false">N102*EXP(-($C102+$S102*($D102-$C102))*($R102-1991))</f>
        <v>0.286951104164774</v>
      </c>
      <c r="U102" s="75" t="n">
        <f aca="false">O102*EXP(-($C102+$S102*($D102-$C102))*($R102-1991))</f>
        <v>0.294331353016532</v>
      </c>
      <c r="V102" s="76" t="n">
        <f aca="false">P102*EXP(-($I102+$S102*($J102-$I102))*($R102-1991))</f>
        <v>0.227295328613865</v>
      </c>
      <c r="W102" s="75" t="n">
        <f aca="false">Q102*EXP(-($I102+$S102*($J102-$I102))*($R102-1991))</f>
        <v>0.233141258682317</v>
      </c>
      <c r="X102" s="39" t="n">
        <v>98</v>
      </c>
      <c r="Y102" s="77" t="n">
        <f aca="false">1+(1-T102)*$Z$1*Y103</f>
        <v>2.83900889289238</v>
      </c>
      <c r="Z102" s="78" t="n">
        <f aca="false">1+(1-U102)*$Z$1*Z103</f>
        <v>2.79182545805306</v>
      </c>
      <c r="AA102" s="77" t="n">
        <f aca="false">1+(1-V102)*$Z$1*AA103</f>
        <v>3.3198614203682</v>
      </c>
      <c r="AB102" s="78" t="n">
        <f aca="false">1+(1-W102)*$Z$1*AB103</f>
        <v>3.27000601736694</v>
      </c>
    </row>
    <row r="103" customFormat="false" ht="14.1" hidden="false" customHeight="false" outlineLevel="0" collapsed="false">
      <c r="A103" s="39" t="n">
        <v>99</v>
      </c>
      <c r="B103" s="40" t="n">
        <v>0.4105795</v>
      </c>
      <c r="C103" s="41" t="n">
        <v>0.00214867</v>
      </c>
      <c r="D103" s="42" t="n">
        <v>0.00788731</v>
      </c>
      <c r="E103" s="43" t="n">
        <v>0.91830248</v>
      </c>
      <c r="F103" s="42" t="n">
        <v>0.897195228967164</v>
      </c>
      <c r="G103" s="39" t="n">
        <v>99</v>
      </c>
      <c r="H103" s="40" t="n">
        <v>0.3855587</v>
      </c>
      <c r="I103" s="41" t="n">
        <v>0.0042582432</v>
      </c>
      <c r="J103" s="42" t="n">
        <v>0.0109772352</v>
      </c>
      <c r="K103" s="43" t="n">
        <v>0.86993535</v>
      </c>
      <c r="L103" s="42" t="n">
        <v>0.849939821059702</v>
      </c>
      <c r="M103" s="39" t="n">
        <v>99</v>
      </c>
      <c r="N103" s="69" t="n">
        <f aca="false">B103*F103</f>
        <v>0.368369968511724</v>
      </c>
      <c r="O103" s="70" t="n">
        <f aca="false">B103*E103</f>
        <v>0.37703617308716</v>
      </c>
      <c r="P103" s="70" t="n">
        <f aca="false">H103*L103</f>
        <v>0.327701692486011</v>
      </c>
      <c r="Q103" s="71" t="n">
        <f aca="false">H103*K103</f>
        <v>0.335411142630045</v>
      </c>
      <c r="R103" s="72" t="n">
        <f aca="false">$N$1+M103</f>
        <v>2034</v>
      </c>
      <c r="S103" s="73" t="n">
        <f aca="false">IF(R103&lt;1971,15/(1991-R103),IF(R103&lt;1981,1+(R103-1981)^2/(20*(R103-1991)),IF(R103&lt;=2000,1,IF(R103&lt;2010,1-(R103-2000)^2/(20*(R103-1991)),14/(R103-1991)))))</f>
        <v>0.325581395348837</v>
      </c>
      <c r="T103" s="74" t="n">
        <f aca="false">N103*EXP(-($C103+$S103*($D103-$C103))*($R103-1991))</f>
        <v>0.30993233899817</v>
      </c>
      <c r="U103" s="75" t="n">
        <f aca="false">O103*EXP(-($C103+$S103*($D103-$C103))*($R103-1991))</f>
        <v>0.317223750578634</v>
      </c>
      <c r="V103" s="76" t="n">
        <f aca="false">P103*EXP(-($I103+$S103*($J103-$I103))*($R103-1991))</f>
        <v>0.248373428775189</v>
      </c>
      <c r="W103" s="75" t="n">
        <f aca="false">Q103*EXP(-($I103+$S103*($J103-$I103))*($R103-1991))</f>
        <v>0.254216616680991</v>
      </c>
      <c r="X103" s="39" t="n">
        <v>99</v>
      </c>
      <c r="Y103" s="77" t="n">
        <f aca="false">1+(1-T103)*$Z$1*Y104</f>
        <v>2.68224137191574</v>
      </c>
      <c r="Z103" s="78" t="n">
        <f aca="false">1+(1-U103)*$Z$1*Z104</f>
        <v>2.64075566392401</v>
      </c>
      <c r="AA103" s="77" t="n">
        <f aca="false">1+(1-V103)*$Z$1*AA104</f>
        <v>3.1223518719706</v>
      </c>
      <c r="AB103" s="78" t="n">
        <f aca="false">1+(1-W103)*$Z$1*AB104</f>
        <v>3.07854123694943</v>
      </c>
    </row>
    <row r="104" customFormat="false" ht="14.1" hidden="false" customHeight="false" outlineLevel="0" collapsed="false">
      <c r="A104" s="39" t="n">
        <v>100</v>
      </c>
      <c r="B104" s="40" t="n">
        <v>0.4325524</v>
      </c>
      <c r="C104" s="41" t="n">
        <v>0.00194709</v>
      </c>
      <c r="D104" s="42" t="n">
        <v>0.00726102</v>
      </c>
      <c r="E104" s="43" t="n">
        <v>0.92549206</v>
      </c>
      <c r="F104" s="42" t="n">
        <v>0.906153419940298</v>
      </c>
      <c r="G104" s="39" t="n">
        <v>100</v>
      </c>
      <c r="H104" s="40" t="n">
        <v>0.4088902</v>
      </c>
      <c r="I104" s="41" t="n">
        <v>0.0038828928</v>
      </c>
      <c r="J104" s="42" t="n">
        <v>0.0105304896</v>
      </c>
      <c r="K104" s="43" t="n">
        <v>0.88056145</v>
      </c>
      <c r="L104" s="42" t="n">
        <v>0.862161658507463</v>
      </c>
      <c r="M104" s="39" t="n">
        <v>100</v>
      </c>
      <c r="N104" s="69" t="n">
        <f aca="false">B104*F104</f>
        <v>0.391958836563384</v>
      </c>
      <c r="O104" s="70" t="n">
        <f aca="false">B104*E104</f>
        <v>0.400323811733944</v>
      </c>
      <c r="P104" s="70" t="n">
        <f aca="false">H104*L104</f>
        <v>0.352529452979448</v>
      </c>
      <c r="Q104" s="71" t="n">
        <f aca="false">H104*K104</f>
        <v>0.36005294740279</v>
      </c>
      <c r="R104" s="72" t="n">
        <f aca="false">$N$1+M104</f>
        <v>2035</v>
      </c>
      <c r="S104" s="73" t="n">
        <f aca="false">IF(R104&lt;1971,15/(1991-R104),IF(R104&lt;1981,1+(R104-1981)^2/(20*(R104-1991)),IF(R104&lt;=2000,1,IF(R104&lt;2010,1-(R104-2000)^2/(20*(R104-1991)),14/(R104-1991)))))</f>
        <v>0.318181818181818</v>
      </c>
      <c r="T104" s="74" t="n">
        <f aca="false">N104*EXP(-($C104+$S104*($D104-$C104))*($R104-1991))</f>
        <v>0.333982917182923</v>
      </c>
      <c r="U104" s="75" t="n">
        <f aca="false">O104*EXP(-($C104+$S104*($D104-$C104))*($R104-1991))</f>
        <v>0.341110601391095</v>
      </c>
      <c r="V104" s="76" t="n">
        <f aca="false">P104*EXP(-($I104+$S104*($J104-$I104))*($R104-1991))</f>
        <v>0.270756673807763</v>
      </c>
      <c r="W104" s="75" t="n">
        <f aca="false">Q104*EXP(-($I104+$S104*($J104-$I104))*($R104-1991))</f>
        <v>0.2765350174561</v>
      </c>
      <c r="X104" s="39" t="n">
        <v>100</v>
      </c>
      <c r="Y104" s="77" t="n">
        <f aca="false">1+(1-T104)*$Z$1*Y105</f>
        <v>2.53530360233433</v>
      </c>
      <c r="Z104" s="78" t="n">
        <f aca="false">1+(1-U104)*$Z$1*Z105</f>
        <v>2.4991875331444</v>
      </c>
      <c r="AA104" s="77" t="n">
        <f aca="false">1+(1-V104)*$Z$1*AA105</f>
        <v>2.93662575453209</v>
      </c>
      <c r="AB104" s="78" t="n">
        <f aca="false">1+(1-W104)*$Z$1*AB105</f>
        <v>2.89853989077515</v>
      </c>
    </row>
    <row r="105" customFormat="false" ht="14.1" hidden="false" customHeight="false" outlineLevel="0" collapsed="false">
      <c r="A105" s="39" t="n">
        <v>101</v>
      </c>
      <c r="B105" s="40" t="n">
        <v>0.4545267</v>
      </c>
      <c r="C105" s="41" t="n">
        <v>0.00174657</v>
      </c>
      <c r="D105" s="42" t="n">
        <v>0.0066198</v>
      </c>
      <c r="E105" s="43" t="n">
        <v>0.932728</v>
      </c>
      <c r="F105" s="42" t="n">
        <v>0.915187145074627</v>
      </c>
      <c r="G105" s="39" t="n">
        <v>101</v>
      </c>
      <c r="H105" s="40" t="n">
        <v>0.4322712</v>
      </c>
      <c r="I105" s="41" t="n">
        <v>0.0035050176</v>
      </c>
      <c r="J105" s="42" t="n">
        <v>0.0100768416</v>
      </c>
      <c r="K105" s="43" t="n">
        <v>0.89143751</v>
      </c>
      <c r="L105" s="42" t="n">
        <v>0.874673162797015</v>
      </c>
      <c r="M105" s="39" t="n">
        <v>101</v>
      </c>
      <c r="N105" s="69" t="n">
        <f aca="false">B105*F105</f>
        <v>0.415976992933192</v>
      </c>
      <c r="O105" s="70" t="n">
        <f aca="false">B105*E105</f>
        <v>0.4239497798376</v>
      </c>
      <c r="P105" s="70" t="n">
        <f aca="false">H105*L105</f>
        <v>0.378096017690061</v>
      </c>
      <c r="Q105" s="71" t="n">
        <f aca="false">H105*K105</f>
        <v>0.385342762172712</v>
      </c>
      <c r="R105" s="72" t="n">
        <f aca="false">$N$1+M105</f>
        <v>2036</v>
      </c>
      <c r="S105" s="73" t="n">
        <f aca="false">IF(R105&lt;1971,15/(1991-R105),IF(R105&lt;1981,1+(R105-1981)^2/(20*(R105-1991)),IF(R105&lt;=2000,1,IF(R105&lt;2010,1-(R105-2000)^2/(20*(R105-1991)),14/(R105-1991)))))</f>
        <v>0.311111111111111</v>
      </c>
      <c r="T105" s="74" t="n">
        <f aca="false">N105*EXP(-($C105+$S105*($D105-$C105))*($R105-1991))</f>
        <v>0.359174765956625</v>
      </c>
      <c r="U105" s="75" t="n">
        <f aca="false">O105*EXP(-($C105+$S105*($D105-$C105))*($R105-1991))</f>
        <v>0.366058857911376</v>
      </c>
      <c r="V105" s="76" t="n">
        <f aca="false">P105*EXP(-($I105+$S105*($J105-$I105))*($R105-1991))</f>
        <v>0.294540598835267</v>
      </c>
      <c r="W105" s="75" t="n">
        <f aca="false">Q105*EXP(-($I105+$S105*($J105-$I105))*($R105-1991))</f>
        <v>0.300185885639837</v>
      </c>
      <c r="X105" s="39" t="n">
        <v>101</v>
      </c>
      <c r="Y105" s="77" t="n">
        <f aca="false">1+(1-T105)*$Z$1*Y106</f>
        <v>2.39740959747461</v>
      </c>
      <c r="Z105" s="78" t="n">
        <f aca="false">1+(1-U105)*$Z$1*Z106</f>
        <v>2.36633801934282</v>
      </c>
      <c r="AA105" s="77" t="n">
        <f aca="false">1+(1-V105)*$Z$1*AA106</f>
        <v>2.76189128151504</v>
      </c>
      <c r="AB105" s="78" t="n">
        <f aca="false">1+(1-W105)*$Z$1*AB106</f>
        <v>2.72920118326023</v>
      </c>
    </row>
    <row r="106" customFormat="false" ht="14.1" hidden="false" customHeight="false" outlineLevel="0" collapsed="false">
      <c r="A106" s="39" t="n">
        <v>102</v>
      </c>
      <c r="B106" s="40" t="n">
        <v>0.4764936</v>
      </c>
      <c r="C106" s="41" t="n">
        <v>0.00154717</v>
      </c>
      <c r="D106" s="42" t="n">
        <v>0.00596344</v>
      </c>
      <c r="E106" s="43" t="n">
        <v>0.94001067</v>
      </c>
      <c r="F106" s="42" t="n">
        <v>0.9242970588</v>
      </c>
      <c r="G106" s="39" t="n">
        <v>102</v>
      </c>
      <c r="H106" s="40" t="n">
        <v>0.4556875</v>
      </c>
      <c r="I106" s="41" t="n">
        <v>0.0031245984</v>
      </c>
      <c r="J106" s="42" t="n">
        <v>0.0096161952</v>
      </c>
      <c r="K106" s="43" t="n">
        <v>0.9025601</v>
      </c>
      <c r="L106" s="42" t="n">
        <v>0.887472528179104</v>
      </c>
      <c r="M106" s="39" t="n">
        <v>102</v>
      </c>
      <c r="N106" s="69" t="n">
        <f aca="false">B106*F106</f>
        <v>0.440421633017024</v>
      </c>
      <c r="O106" s="70" t="n">
        <f aca="false">B106*E106</f>
        <v>0.447909068186712</v>
      </c>
      <c r="P106" s="70" t="n">
        <f aca="false">H106*L106</f>
        <v>0.404410137684615</v>
      </c>
      <c r="Q106" s="71" t="n">
        <f aca="false">H106*K106</f>
        <v>0.41128535556875</v>
      </c>
      <c r="R106" s="72" t="n">
        <f aca="false">$N$1+M106</f>
        <v>2037</v>
      </c>
      <c r="S106" s="73" t="n">
        <f aca="false">IF(R106&lt;1971,15/(1991-R106),IF(R106&lt;1981,1+(R106-1981)^2/(20*(R106-1991)),IF(R106&lt;=2000,1,IF(R106&lt;2010,1-(R106-2000)^2/(20*(R106-1991)),14/(R106-1991)))))</f>
        <v>0.304347826086957</v>
      </c>
      <c r="T106" s="74" t="n">
        <f aca="false">N106*EXP(-($C106+$S106*($D106-$C106))*($R106-1991))</f>
        <v>0.385574690894092</v>
      </c>
      <c r="U106" s="75" t="n">
        <f aca="false">O106*EXP(-($C106+$S106*($D106-$C106))*($R106-1991))</f>
        <v>0.392129694746572</v>
      </c>
      <c r="V106" s="76" t="n">
        <f aca="false">P106*EXP(-($I106+$S106*($J106-$I106))*($R106-1991))</f>
        <v>0.319838337776173</v>
      </c>
      <c r="W106" s="75" t="n">
        <f aca="false">Q106*EXP(-($I106+$S106*($J106-$I106))*($R106-1991))</f>
        <v>0.325275783712866</v>
      </c>
      <c r="X106" s="39" t="n">
        <v>102</v>
      </c>
      <c r="Y106" s="77" t="n">
        <f aca="false">1+(1-T106)*$Z$1*Y107</f>
        <v>2.26786634509344</v>
      </c>
      <c r="Z106" s="78" t="n">
        <f aca="false">1+(1-U106)*$Z$1*Z107</f>
        <v>2.24151967079284</v>
      </c>
      <c r="AA106" s="77" t="n">
        <f aca="false">1+(1-V106)*$Z$1*AA107</f>
        <v>2.5974094749469</v>
      </c>
      <c r="AB106" s="78" t="n">
        <f aca="false">1+(1-W106)*$Z$1*AB107</f>
        <v>2.5697813086192</v>
      </c>
    </row>
    <row r="107" customFormat="false" ht="14.1" hidden="false" customHeight="false" outlineLevel="0" collapsed="false">
      <c r="A107" s="39" t="n">
        <v>103</v>
      </c>
      <c r="B107" s="40" t="n">
        <v>0.4984594</v>
      </c>
      <c r="C107" s="41" t="n">
        <v>0.00134896</v>
      </c>
      <c r="D107" s="42" t="n">
        <v>0.00529168</v>
      </c>
      <c r="E107" s="43" t="n">
        <v>0.94734044</v>
      </c>
      <c r="F107" s="42" t="n">
        <v>0.933483818638806</v>
      </c>
      <c r="G107" s="39" t="n">
        <v>103</v>
      </c>
      <c r="H107" s="40" t="n">
        <v>0.4791264</v>
      </c>
      <c r="I107" s="41" t="n">
        <v>0.0027416352</v>
      </c>
      <c r="J107" s="42" t="n">
        <v>0.0091484352</v>
      </c>
      <c r="K107" s="43" t="n">
        <v>0.91392574</v>
      </c>
      <c r="L107" s="42" t="n">
        <v>0.900557870967164</v>
      </c>
      <c r="M107" s="39" t="n">
        <v>103</v>
      </c>
      <c r="N107" s="69" t="n">
        <f aca="false">B107*F107</f>
        <v>0.465303784148408</v>
      </c>
      <c r="O107" s="70" t="n">
        <f aca="false">B107*E107</f>
        <v>0.472210747318136</v>
      </c>
      <c r="P107" s="70" t="n">
        <f aca="false">H107*L107</f>
        <v>0.431481050708162</v>
      </c>
      <c r="Q107" s="71" t="n">
        <f aca="false">H107*K107</f>
        <v>0.437885949673536</v>
      </c>
      <c r="R107" s="72" t="n">
        <f aca="false">$N$1+M107</f>
        <v>2038</v>
      </c>
      <c r="S107" s="73" t="n">
        <f aca="false">IF(R107&lt;1971,15/(1991-R107),IF(R107&lt;1981,1+(R107-1981)^2/(20*(R107-1991)),IF(R107&lt;=2000,1,IF(R107&lt;2010,1-(R107-2000)^2/(20*(R107-1991)),14/(R107-1991)))))</f>
        <v>0.297872340425532</v>
      </c>
      <c r="T107" s="74" t="n">
        <f aca="false">N107*EXP(-($C107+$S107*($D107-$C107))*($R107-1991))</f>
        <v>0.413265933087775</v>
      </c>
      <c r="U107" s="75" t="n">
        <f aca="false">O107*EXP(-($C107+$S107*($D107-$C107))*($R107-1991))</f>
        <v>0.419400447089987</v>
      </c>
      <c r="V107" s="76" t="n">
        <f aca="false">P107*EXP(-($I107+$S107*($J107-$I107))*($R107-1991))</f>
        <v>0.346773399838508</v>
      </c>
      <c r="W107" s="75" t="n">
        <f aca="false">Q107*EXP(-($I107+$S107*($J107-$I107))*($R107-1991))</f>
        <v>0.351920899563466</v>
      </c>
      <c r="X107" s="39" t="n">
        <v>103</v>
      </c>
      <c r="Y107" s="77" t="n">
        <f aca="false">1+(1-T107)*$Z$1*Y108</f>
        <v>2.14603952564378</v>
      </c>
      <c r="Z107" s="78" t="n">
        <f aca="false">1+(1-U107)*$Z$1*Z108</f>
        <v>2.12410516925357</v>
      </c>
      <c r="AA107" s="77" t="n">
        <f aca="false">1+(1-V107)*$Z$1*AA108</f>
        <v>2.44251616375002</v>
      </c>
      <c r="AB107" s="78" t="n">
        <f aca="false">1+(1-W107)*$Z$1*AB108</f>
        <v>2.41961459446005</v>
      </c>
    </row>
    <row r="108" customFormat="false" ht="14.1" hidden="false" customHeight="false" outlineLevel="0" collapsed="false">
      <c r="A108" s="39" t="n">
        <v>104</v>
      </c>
      <c r="B108" s="40" t="n">
        <v>0.5204247</v>
      </c>
      <c r="C108" s="41" t="n">
        <v>0.001152</v>
      </c>
      <c r="D108" s="42" t="n">
        <v>0.00460431</v>
      </c>
      <c r="E108" s="43" t="n">
        <v>0.95471771</v>
      </c>
      <c r="F108" s="42" t="n">
        <v>0.942748114829851</v>
      </c>
      <c r="G108" s="39" t="n">
        <v>104</v>
      </c>
      <c r="H108" s="40" t="n">
        <v>0.5025801</v>
      </c>
      <c r="I108" s="41" t="n">
        <v>0.0023561088</v>
      </c>
      <c r="J108" s="42" t="n">
        <v>0.0086734368</v>
      </c>
      <c r="K108" s="43" t="n">
        <v>0.92553097</v>
      </c>
      <c r="L108" s="42" t="n">
        <v>0.913927298137313</v>
      </c>
      <c r="M108" s="39" t="n">
        <v>104</v>
      </c>
      <c r="N108" s="69" t="n">
        <f aca="false">B108*F108</f>
        <v>0.490629404835891</v>
      </c>
      <c r="O108" s="70" t="n">
        <f aca="false">B108*E108</f>
        <v>0.496858677811437</v>
      </c>
      <c r="P108" s="70" t="n">
        <f aca="false">H108*L108</f>
        <v>0.459321672890581</v>
      </c>
      <c r="Q108" s="71" t="n">
        <f aca="false">H108*K108</f>
        <v>0.465153447455697</v>
      </c>
      <c r="R108" s="72" t="n">
        <f aca="false">$N$1+M108</f>
        <v>2039</v>
      </c>
      <c r="S108" s="73" t="n">
        <f aca="false">IF(R108&lt;1971,15/(1991-R108),IF(R108&lt;1981,1+(R108-1981)^2/(20*(R108-1991)),IF(R108&lt;=2000,1,IF(R108&lt;2010,1-(R108-2000)^2/(20*(R108-1991)),14/(R108-1991)))))</f>
        <v>0.291666666666667</v>
      </c>
      <c r="T108" s="74" t="n">
        <f aca="false">N108*EXP(-($C108+$S108*($D108-$C108))*($R108-1991))</f>
        <v>0.442331997861009</v>
      </c>
      <c r="U108" s="75" t="n">
        <f aca="false">O108*EXP(-($C108+$S108*($D108-$C108))*($R108-1991))</f>
        <v>0.447948063130102</v>
      </c>
      <c r="V108" s="76" t="n">
        <f aca="false">P108*EXP(-($I108+$S108*($J108-$I108))*($R108-1991))</f>
        <v>0.375483662876029</v>
      </c>
      <c r="W108" s="75" t="n">
        <f aca="false">Q108*EXP(-($I108+$S108*($J108-$I108))*($R108-1991))</f>
        <v>0.380250988704564</v>
      </c>
      <c r="X108" s="39" t="n">
        <v>104</v>
      </c>
      <c r="Y108" s="77" t="n">
        <f aca="false">1+(1-T108)*$Z$1*Y109</f>
        <v>2.03138214377424</v>
      </c>
      <c r="Z108" s="78" t="n">
        <f aca="false">1+(1-U108)*$Z$1*Z109</f>
        <v>2.01355541898757</v>
      </c>
      <c r="AA108" s="77" t="n">
        <f aca="false">1+(1-V108)*$Z$1*AA109</f>
        <v>2.29662541287991</v>
      </c>
      <c r="AB108" s="78" t="n">
        <f aca="false">1+(1-W108)*$Z$1*AB109</f>
        <v>2.27811570724002</v>
      </c>
    </row>
    <row r="109" customFormat="false" ht="14.1" hidden="false" customHeight="false" outlineLevel="0" collapsed="false">
      <c r="A109" s="39" t="n">
        <v>105</v>
      </c>
      <c r="B109" s="40" t="n">
        <v>0.54239</v>
      </c>
      <c r="C109" s="41" t="n">
        <v>0.00095635</v>
      </c>
      <c r="D109" s="42" t="n">
        <v>0.00390108</v>
      </c>
      <c r="E109" s="43" t="n">
        <v>0.96214286</v>
      </c>
      <c r="F109" s="42" t="n">
        <v>0.952090621164179</v>
      </c>
      <c r="G109" s="39" t="n">
        <v>105</v>
      </c>
      <c r="H109" s="40" t="n">
        <v>0.5260412</v>
      </c>
      <c r="I109" s="41" t="n">
        <v>0.0019680096</v>
      </c>
      <c r="J109" s="42" t="n">
        <v>0.0081911136</v>
      </c>
      <c r="K109" s="43" t="n">
        <v>0.93737234</v>
      </c>
      <c r="L109" s="42" t="n">
        <v>0.927578897641791</v>
      </c>
      <c r="M109" s="39" t="n">
        <v>105</v>
      </c>
      <c r="N109" s="69" t="n">
        <f aca="false">B109*F109</f>
        <v>0.516404432013239</v>
      </c>
      <c r="O109" s="70" t="n">
        <f aca="false">B109*E109</f>
        <v>0.5218566658354</v>
      </c>
      <c r="P109" s="70" t="n">
        <f aca="false">H109*L109</f>
        <v>0.487944716410165</v>
      </c>
      <c r="Q109" s="71" t="n">
        <f aca="false">H109*K109</f>
        <v>0.493096470580408</v>
      </c>
      <c r="R109" s="72" t="n">
        <f aca="false">$N$1+M109</f>
        <v>2040</v>
      </c>
      <c r="S109" s="73" t="n">
        <f aca="false">IF(R109&lt;1971,15/(1991-R109),IF(R109&lt;1981,1+(R109-1981)^2/(20*(R109-1991)),IF(R109&lt;=2000,1,IF(R109&lt;2010,1-(R109-2000)^2/(20*(R109-1991)),14/(R109-1991)))))</f>
        <v>0.285714285714286</v>
      </c>
      <c r="T109" s="74" t="n">
        <f aca="false">N109*EXP(-($C109+$S109*($D109-$C109))*($R109-1991))</f>
        <v>0.472861659676198</v>
      </c>
      <c r="U109" s="75" t="n">
        <f aca="false">O109*EXP(-($C109+$S109*($D109-$C109))*($R109-1991))</f>
        <v>0.477854165886957</v>
      </c>
      <c r="V109" s="76" t="n">
        <f aca="false">P109*EXP(-($I109+$S109*($J109-$I109))*($R109-1991))</f>
        <v>0.406118986552373</v>
      </c>
      <c r="W109" s="75" t="n">
        <f aca="false">Q109*EXP(-($I109+$S109*($J109-$I109))*($R109-1991))</f>
        <v>0.410406818989577</v>
      </c>
      <c r="X109" s="39" t="n">
        <v>105</v>
      </c>
      <c r="Y109" s="77" t="n">
        <f aca="false">1+(1-T109)*$Z$1*Y110</f>
        <v>1.92343370143347</v>
      </c>
      <c r="Z109" s="78" t="n">
        <f aca="false">1+(1-U109)*$Z$1*Z110</f>
        <v>1.90941751191698</v>
      </c>
      <c r="AA109" s="77" t="n">
        <f aca="false">1+(1-V109)*$Z$1*AA110</f>
        <v>2.15925564990852</v>
      </c>
      <c r="AB109" s="78" t="n">
        <f aca="false">1+(1-W109)*$Z$1*AB110</f>
        <v>2.14480428577234</v>
      </c>
    </row>
    <row r="110" customFormat="false" ht="14.1" hidden="false" customHeight="false" outlineLevel="0" collapsed="false">
      <c r="A110" s="39" t="n">
        <v>106</v>
      </c>
      <c r="B110" s="40" t="n">
        <v>0.5643566</v>
      </c>
      <c r="C110" s="41" t="n">
        <v>0.00076207</v>
      </c>
      <c r="D110" s="42" t="n">
        <v>0.00318177</v>
      </c>
      <c r="E110" s="43" t="n">
        <v>0.96961625</v>
      </c>
      <c r="F110" s="42" t="n">
        <v>0.961511994776119</v>
      </c>
      <c r="G110" s="39" t="n">
        <v>106</v>
      </c>
      <c r="H110" s="40" t="n">
        <v>0.5495039</v>
      </c>
      <c r="I110" s="41" t="n">
        <v>0.0015773376</v>
      </c>
      <c r="J110" s="42" t="n">
        <v>0.0077013408</v>
      </c>
      <c r="K110" s="43" t="n">
        <v>0.94944638</v>
      </c>
      <c r="L110" s="42" t="n">
        <v>0.941510708764179</v>
      </c>
      <c r="M110" s="39" t="n">
        <v>106</v>
      </c>
      <c r="N110" s="69" t="n">
        <f aca="false">B110*F110</f>
        <v>0.542635640231068</v>
      </c>
      <c r="O110" s="70" t="n">
        <f aca="false">B110*E110</f>
        <v>0.54720933015475</v>
      </c>
      <c r="P110" s="70" t="n">
        <f aca="false">H110*L110</f>
        <v>0.51736380635768</v>
      </c>
      <c r="Q110" s="71" t="n">
        <f aca="false">H110*K110</f>
        <v>0.521724488650882</v>
      </c>
      <c r="R110" s="72" t="n">
        <f aca="false">$N$1+M110</f>
        <v>2041</v>
      </c>
      <c r="S110" s="73" t="n">
        <f aca="false">IF(R110&lt;1971,15/(1991-R110),IF(R110&lt;1981,1+(R110-1981)^2/(20*(R110-1991)),IF(R110&lt;=2000,1,IF(R110&lt;2010,1-(R110-2000)^2/(20*(R110-1991)),14/(R110-1991)))))</f>
        <v>0.28</v>
      </c>
      <c r="T110" s="74" t="n">
        <f aca="false">N110*EXP(-($C110+$S110*($D110-$C110))*($R110-1991))</f>
        <v>0.504949680753512</v>
      </c>
      <c r="U110" s="75" t="n">
        <f aca="false">O110*EXP(-($C110+$S110*($D110-$C110))*($R110-1991))</f>
        <v>0.509205728634638</v>
      </c>
      <c r="V110" s="76" t="n">
        <f aca="false">P110*EXP(-($I110+$S110*($J110-$I110))*($R110-1991))</f>
        <v>0.438843733505502</v>
      </c>
      <c r="W110" s="75" t="n">
        <f aca="false">Q110*EXP(-($I110+$S110*($J110-$I110))*($R110-1991))</f>
        <v>0.44254259700284</v>
      </c>
      <c r="X110" s="39" t="n">
        <v>106</v>
      </c>
      <c r="Y110" s="77" t="n">
        <f aca="false">1+(1-T110)*$Z$1*Y111</f>
        <v>1.82185770987724</v>
      </c>
      <c r="Z110" s="78" t="n">
        <f aca="false">1+(1-U110)*$Z$1*Z111</f>
        <v>1.81136025723592</v>
      </c>
      <c r="AA110" s="77" t="n">
        <f aca="false">1+(1-V110)*$Z$1*AA111</f>
        <v>2.03007984529746</v>
      </c>
      <c r="AB110" s="78" t="n">
        <f aca="false">1+(1-W110)*$Z$1*AB111</f>
        <v>2.01935248837654</v>
      </c>
    </row>
    <row r="111" customFormat="false" ht="14.1" hidden="false" customHeight="false" outlineLevel="0" collapsed="false">
      <c r="A111" s="39" t="n">
        <v>107</v>
      </c>
      <c r="B111" s="40" t="n">
        <v>0.5863258</v>
      </c>
      <c r="C111" s="41" t="n">
        <v>0.00056924</v>
      </c>
      <c r="D111" s="42" t="n">
        <v>0.00244614</v>
      </c>
      <c r="E111" s="43" t="n">
        <v>0.97713829</v>
      </c>
      <c r="F111" s="42" t="n">
        <v>0.971012945495522</v>
      </c>
      <c r="G111" s="39" t="n">
        <v>107</v>
      </c>
      <c r="H111" s="40" t="n">
        <v>0.5729665</v>
      </c>
      <c r="I111" s="41" t="n">
        <v>0.001184064</v>
      </c>
      <c r="J111" s="42" t="n">
        <v>0.0072040224</v>
      </c>
      <c r="K111" s="43" t="n">
        <v>0.96174962</v>
      </c>
      <c r="L111" s="42" t="n">
        <v>0.955720741785075</v>
      </c>
      <c r="M111" s="39" t="n">
        <v>107</v>
      </c>
      <c r="N111" s="69" t="n">
        <f aca="false">B111*F111</f>
        <v>0.569329942078018</v>
      </c>
      <c r="O111" s="70" t="n">
        <f aca="false">B111*E111</f>
        <v>0.572921389594882</v>
      </c>
      <c r="P111" s="70" t="n">
        <f aca="false">H111*L111</f>
        <v>0.547595968397998</v>
      </c>
      <c r="Q111" s="71" t="n">
        <f aca="false">H111*K111</f>
        <v>0.55105031364773</v>
      </c>
      <c r="R111" s="72" t="n">
        <f aca="false">$N$1+M111</f>
        <v>2042</v>
      </c>
      <c r="S111" s="73" t="n">
        <f aca="false">IF(R111&lt;1971,15/(1991-R111),IF(R111&lt;1981,1+(R111-1981)^2/(20*(R111-1991)),IF(R111&lt;=2000,1,IF(R111&lt;2010,1-(R111-2000)^2/(20*(R111-1991)),14/(R111-1991)))))</f>
        <v>0.274509803921569</v>
      </c>
      <c r="T111" s="74" t="n">
        <f aca="false">N111*EXP(-($C111+$S111*($D111-$C111))*($R111-1991))</f>
        <v>0.538696476611171</v>
      </c>
      <c r="U111" s="75" t="n">
        <f aca="false">O111*EXP(-($C111+$S111*($D111-$C111))*($R111-1991))</f>
        <v>0.542094682080932</v>
      </c>
      <c r="V111" s="76" t="n">
        <f aca="false">P111*EXP(-($I111+$S111*($J111-$I111))*($R111-1991))</f>
        <v>0.473840633764538</v>
      </c>
      <c r="W111" s="75" t="n">
        <f aca="false">Q111*EXP(-($I111+$S111*($J111-$I111))*($R111-1991))</f>
        <v>0.476829715563593</v>
      </c>
      <c r="X111" s="39" t="n">
        <v>107</v>
      </c>
      <c r="Y111" s="77" t="n">
        <f aca="false">1+(1-T111)*$Z$1*Y112</f>
        <v>1.72655583693657</v>
      </c>
      <c r="Z111" s="78" t="n">
        <f aca="false">1+(1-U111)*$Z$1*Z112</f>
        <v>1.71928385630482</v>
      </c>
      <c r="AA111" s="77" t="n">
        <f aca="false">1+(1-V111)*$Z$1*AA112</f>
        <v>1.90906366563735</v>
      </c>
      <c r="AB111" s="78" t="n">
        <f aca="false">1+(1-W111)*$Z$1*AB112</f>
        <v>1.9017176598819</v>
      </c>
    </row>
    <row r="112" customFormat="false" ht="14.1" hidden="false" customHeight="false" outlineLevel="0" collapsed="false">
      <c r="A112" s="39" t="n">
        <v>108</v>
      </c>
      <c r="B112" s="40" t="n">
        <v>0.6082989</v>
      </c>
      <c r="C112" s="41" t="n">
        <v>0.0003779</v>
      </c>
      <c r="D112" s="42" t="n">
        <v>0.00169396</v>
      </c>
      <c r="E112" s="43" t="n">
        <v>0.98470933</v>
      </c>
      <c r="F112" s="42" t="n">
        <v>0.980594126829851</v>
      </c>
      <c r="G112" s="39" t="n">
        <v>108</v>
      </c>
      <c r="H112" s="40" t="n">
        <v>0.5964286</v>
      </c>
      <c r="I112" s="41" t="n">
        <v>0.0007881888</v>
      </c>
      <c r="J112" s="42" t="n">
        <v>0.0066990336</v>
      </c>
      <c r="K112" s="43" t="n">
        <v>0.97427862</v>
      </c>
      <c r="L112" s="42" t="n">
        <v>0.970207007856716</v>
      </c>
      <c r="M112" s="39" t="n">
        <v>108</v>
      </c>
      <c r="N112" s="69" t="n">
        <f aca="false">B112*F112</f>
        <v>0.596494328697059</v>
      </c>
      <c r="O112" s="70" t="n">
        <f aca="false">B112*E112</f>
        <v>0.598997602258737</v>
      </c>
      <c r="P112" s="70" t="n">
        <f aca="false">H112*L112</f>
        <v>0.57865920740617</v>
      </c>
      <c r="Q112" s="71" t="n">
        <f aca="false">H112*K112</f>
        <v>0.581087633336532</v>
      </c>
      <c r="R112" s="72" t="n">
        <f aca="false">$N$1+M112</f>
        <v>2043</v>
      </c>
      <c r="S112" s="73" t="n">
        <f aca="false">IF(R112&lt;1971,15/(1991-R112),IF(R112&lt;1981,1+(R112-1981)^2/(20*(R112-1991)),IF(R112&lt;=2000,1,IF(R112&lt;2010,1-(R112-2000)^2/(20*(R112-1991)),14/(R112-1991)))))</f>
        <v>0.269230769230769</v>
      </c>
      <c r="T112" s="74" t="n">
        <f aca="false">N112*EXP(-($C112+$S112*($D112-$C112))*($R112-1991))</f>
        <v>0.57420937456509</v>
      </c>
      <c r="U112" s="75" t="n">
        <f aca="false">O112*EXP(-($C112+$S112*($D112-$C112))*($R112-1991))</f>
        <v>0.576619126137006</v>
      </c>
      <c r="V112" s="76" t="n">
        <f aca="false">P112*EXP(-($I112+$S112*($J112-$I112))*($R112-1991))</f>
        <v>0.511310005807378</v>
      </c>
      <c r="W112" s="75" t="n">
        <f aca="false">Q112*EXP(-($I112+$S112*($J112-$I112))*($R112-1991))</f>
        <v>0.513455791203452</v>
      </c>
      <c r="X112" s="39" t="n">
        <v>108</v>
      </c>
      <c r="Y112" s="77" t="n">
        <f aca="false">1+(1-T112)*$Z$1*Y113</f>
        <v>1.63800628458917</v>
      </c>
      <c r="Z112" s="78" t="n">
        <f aca="false">1+(1-U112)*$Z$1*Z113</f>
        <v>1.63364604271581</v>
      </c>
      <c r="AA112" s="77" t="n">
        <f aca="false">1+(1-V112)*$Z$1*AA113</f>
        <v>1.79684383274811</v>
      </c>
      <c r="AB112" s="78" t="n">
        <f aca="false">1+(1-W112)*$Z$1*AB113</f>
        <v>1.79250694119109</v>
      </c>
    </row>
    <row r="113" customFormat="false" ht="14.1" hidden="false" customHeight="false" outlineLevel="0" collapsed="false">
      <c r="A113" s="39" t="n">
        <v>109</v>
      </c>
      <c r="B113" s="40" t="n">
        <v>0.6302772</v>
      </c>
      <c r="C113" s="41" t="n">
        <v>0.00018814</v>
      </c>
      <c r="D113" s="42" t="n">
        <v>0.000925</v>
      </c>
      <c r="E113" s="43" t="n">
        <v>0.99232978</v>
      </c>
      <c r="F113" s="42" t="n">
        <v>0.990256255086567</v>
      </c>
      <c r="G113" s="39" t="n">
        <v>109</v>
      </c>
      <c r="H113" s="40" t="n">
        <v>0.6198894</v>
      </c>
      <c r="I113" s="41" t="n">
        <v>0.0003897024</v>
      </c>
      <c r="J113" s="42" t="n">
        <v>0.0061862688</v>
      </c>
      <c r="K113" s="43" t="n">
        <v>0.9870299</v>
      </c>
      <c r="L113" s="42" t="n">
        <v>0.984967449462686</v>
      </c>
      <c r="M113" s="39" t="n">
        <v>109</v>
      </c>
      <c r="N113" s="69" t="n">
        <f aca="false">B113*F113</f>
        <v>0.624135939738447</v>
      </c>
      <c r="O113" s="70" t="n">
        <f aca="false">B113*E113</f>
        <v>0.625442835215016</v>
      </c>
      <c r="P113" s="70" t="n">
        <f aca="false">H113*L113</f>
        <v>0.610570881266955</v>
      </c>
      <c r="Q113" s="71" t="n">
        <f aca="false">H113*K113</f>
        <v>0.61184937249306</v>
      </c>
      <c r="R113" s="72" t="n">
        <f aca="false">$N$1+M113</f>
        <v>2044</v>
      </c>
      <c r="S113" s="73" t="n">
        <f aca="false">IF(R113&lt;1971,15/(1991-R113),IF(R113&lt;1981,1+(R113-1981)^2/(20*(R113-1991)),IF(R113&lt;=2000,1,IF(R113&lt;2010,1-(R113-2000)^2/(20*(R113-1991)),14/(R113-1991)))))</f>
        <v>0.264150943396226</v>
      </c>
      <c r="T113" s="74" t="n">
        <f aca="false">N113*EXP(-($C113+$S113*($D113-$C113))*($R113-1991))</f>
        <v>0.611601383889151</v>
      </c>
      <c r="U113" s="75" t="n">
        <f aca="false">O113*EXP(-($C113+$S113*($D113-$C113))*($R113-1991))</f>
        <v>0.612882032913149</v>
      </c>
      <c r="V113" s="76" t="n">
        <f aca="false">P113*EXP(-($I113+$S113*($J113-$I113))*($R113-1991))</f>
        <v>0.551470437606768</v>
      </c>
      <c r="W113" s="75" t="n">
        <f aca="false">Q113*EXP(-($I113+$S113*($J113-$I113))*($R113-1991))</f>
        <v>0.552625176782133</v>
      </c>
      <c r="X113" s="39" t="n">
        <v>109</v>
      </c>
      <c r="Y113" s="77" t="n">
        <f aca="false">1+(1-T113)*$Z$1*Y114</f>
        <v>1.5583399359603</v>
      </c>
      <c r="Z113" s="78" t="n">
        <f aca="false">1+(1-U113)*$Z$1*Z114</f>
        <v>1.55649894718128</v>
      </c>
      <c r="AA113" s="77" t="n">
        <f aca="false">1+(1-V113)*$Z$1*AA114</f>
        <v>1.6957940532979</v>
      </c>
      <c r="AB113" s="78" t="n">
        <f aca="false">1+(1-W113)*$Z$1*AB114</f>
        <v>1.69400273179159</v>
      </c>
    </row>
    <row r="114" customFormat="false" ht="14.1" hidden="false" customHeight="false" outlineLevel="0" collapsed="false">
      <c r="A114" s="39" t="n">
        <v>110</v>
      </c>
      <c r="B114" s="40" t="n">
        <v>0.6522621</v>
      </c>
      <c r="C114" s="41" t="n">
        <v>0.00018814</v>
      </c>
      <c r="D114" s="42" t="n">
        <v>0.000925</v>
      </c>
      <c r="E114" s="43" t="n">
        <v>1</v>
      </c>
      <c r="F114" s="42" t="n">
        <v>1</v>
      </c>
      <c r="G114" s="39" t="n">
        <v>110</v>
      </c>
      <c r="H114" s="40" t="n">
        <v>0.6433484</v>
      </c>
      <c r="I114" s="41" t="n">
        <v>0.0003897024</v>
      </c>
      <c r="J114" s="42" t="n">
        <v>0.0061862688</v>
      </c>
      <c r="K114" s="43" t="n">
        <v>1</v>
      </c>
      <c r="L114" s="42" t="n">
        <v>1</v>
      </c>
      <c r="M114" s="39" t="n">
        <v>110</v>
      </c>
      <c r="N114" s="69" t="n">
        <f aca="false">B114*F114</f>
        <v>0.6522621</v>
      </c>
      <c r="O114" s="70" t="n">
        <f aca="false">B114*E114</f>
        <v>0.6522621</v>
      </c>
      <c r="P114" s="70" t="n">
        <f aca="false">H114*L114</f>
        <v>0.6433484</v>
      </c>
      <c r="Q114" s="71" t="n">
        <f aca="false">H114*K114</f>
        <v>0.6433484</v>
      </c>
      <c r="R114" s="72" t="n">
        <f aca="false">$N$1+M114</f>
        <v>2045</v>
      </c>
      <c r="S114" s="73" t="n">
        <f aca="false">IF(R114&lt;1971,15/(1991-R114),IF(R114&lt;1981,1+(R114-1981)^2/(20*(R114-1991)),IF(R114&lt;=2000,1,IF(R114&lt;2010,1-(R114-2000)^2/(20*(R114-1991)),14/(R114-1991)))))</f>
        <v>0.259259259259259</v>
      </c>
      <c r="T114" s="74" t="n">
        <f aca="false">N114*EXP(-($C114+$S114*($D114-$C114))*($R114-1991))</f>
        <v>0.639042444196141</v>
      </c>
      <c r="U114" s="75" t="n">
        <f aca="false">O114*EXP(-($C114+$S114*($D114-$C114))*($R114-1991))</f>
        <v>0.639042444196141</v>
      </c>
      <c r="V114" s="76" t="n">
        <f aca="false">P114*EXP(-($I114+$S114*($J114-$I114))*($R114-1991))</f>
        <v>0.580848841487826</v>
      </c>
      <c r="W114" s="75" t="n">
        <f aca="false">Q114*EXP(-($I114+$S114*($J114-$I114))*($R114-1991))</f>
        <v>0.580848841487826</v>
      </c>
      <c r="X114" s="39" t="n">
        <v>110</v>
      </c>
      <c r="Y114" s="77" t="n">
        <f aca="false">1+(1-T114)*$Z$1*Y115</f>
        <v>1.49504532022583</v>
      </c>
      <c r="Z114" s="78" t="n">
        <f aca="false">1+(1-U114)*$Z$1*Z115</f>
        <v>1.49504532022583</v>
      </c>
      <c r="AA114" s="77" t="n">
        <f aca="false">1+(1-V114)*$Z$1*AA115</f>
        <v>1.61332914505956</v>
      </c>
      <c r="AB114" s="78" t="n">
        <f aca="false">1+(1-W114)*$Z$1*AB115</f>
        <v>1.61332914505956</v>
      </c>
    </row>
    <row r="115" customFormat="false" ht="14.1" hidden="false" customHeight="false" outlineLevel="0" collapsed="false">
      <c r="A115" s="39" t="n">
        <v>111</v>
      </c>
      <c r="B115" s="40" t="n">
        <v>0.6742548</v>
      </c>
      <c r="C115" s="41" t="n">
        <v>0.00018814</v>
      </c>
      <c r="D115" s="42" t="n">
        <v>0.000925</v>
      </c>
      <c r="E115" s="43" t="n">
        <v>1</v>
      </c>
      <c r="F115" s="42" t="n">
        <v>1</v>
      </c>
      <c r="G115" s="39" t="n">
        <v>111</v>
      </c>
      <c r="H115" s="40" t="n">
        <v>0.6668048</v>
      </c>
      <c r="I115" s="41" t="n">
        <v>0.0003897024</v>
      </c>
      <c r="J115" s="42" t="n">
        <v>0.0061862688</v>
      </c>
      <c r="K115" s="43" t="n">
        <v>1</v>
      </c>
      <c r="L115" s="42" t="n">
        <v>1</v>
      </c>
      <c r="M115" s="39" t="n">
        <v>111</v>
      </c>
      <c r="N115" s="69" t="n">
        <f aca="false">B115*F115</f>
        <v>0.6742548</v>
      </c>
      <c r="O115" s="70" t="n">
        <f aca="false">B115*E115</f>
        <v>0.6742548</v>
      </c>
      <c r="P115" s="70" t="n">
        <f aca="false">H115*L115</f>
        <v>0.6668048</v>
      </c>
      <c r="Q115" s="71" t="n">
        <f aca="false">H115*K115</f>
        <v>0.6668048</v>
      </c>
      <c r="R115" s="72" t="n">
        <f aca="false">$N$1+M115</f>
        <v>2046</v>
      </c>
      <c r="S115" s="73" t="n">
        <f aca="false">IF(R115&lt;1971,15/(1991-R115),IF(R115&lt;1981,1+(R115-1981)^2/(20*(R115-1991)),IF(R115&lt;=2000,1,IF(R115&lt;2010,1-(R115-2000)^2/(20*(R115-1991)),14/(R115-1991)))))</f>
        <v>0.254545454545454</v>
      </c>
      <c r="T115" s="74" t="n">
        <f aca="false">N115*EXP(-($C115+$S115*($D115-$C115))*($R115-1991))</f>
        <v>0.660465137783748</v>
      </c>
      <c r="U115" s="75" t="n">
        <f aca="false">O115*EXP(-($C115+$S115*($D115-$C115))*($R115-1991))</f>
        <v>0.660465137783748</v>
      </c>
      <c r="V115" s="76" t="n">
        <f aca="false">P115*EXP(-($I115+$S115*($J115-$I115))*($R115-1991))</f>
        <v>0.60179195014539</v>
      </c>
      <c r="W115" s="75" t="n">
        <f aca="false">Q115*EXP(-($I115+$S115*($J115-$I115))*($R115-1991))</f>
        <v>0.60179195014539</v>
      </c>
      <c r="X115" s="39" t="n">
        <v>111</v>
      </c>
      <c r="Y115" s="77" t="n">
        <f aca="false">1+(1-T115)*$Z$1*Y116</f>
        <v>1.4263370436679</v>
      </c>
      <c r="Z115" s="78" t="n">
        <f aca="false">1+(1-U115)*$Z$1*Z116</f>
        <v>1.4263370436679</v>
      </c>
      <c r="AA115" s="77" t="n">
        <f aca="false">1+(1-V115)*$Z$1*AA116</f>
        <v>1.52179541415587</v>
      </c>
      <c r="AB115" s="78" t="n">
        <f aca="false">1+(1-W115)*$Z$1*AB116</f>
        <v>1.52179541415587</v>
      </c>
    </row>
    <row r="116" customFormat="false" ht="14.1" hidden="false" customHeight="false" outlineLevel="0" collapsed="false">
      <c r="A116" s="39" t="n">
        <v>112</v>
      </c>
      <c r="B116" s="40" t="n">
        <v>0.6962566</v>
      </c>
      <c r="C116" s="41" t="n">
        <v>0.00018814</v>
      </c>
      <c r="D116" s="42" t="n">
        <v>0.000925</v>
      </c>
      <c r="E116" s="43" t="n">
        <v>1</v>
      </c>
      <c r="F116" s="42" t="n">
        <v>1</v>
      </c>
      <c r="G116" s="39" t="n">
        <v>112</v>
      </c>
      <c r="H116" s="40" t="n">
        <v>0.6902582</v>
      </c>
      <c r="I116" s="41" t="n">
        <v>0.0003897024</v>
      </c>
      <c r="J116" s="42" t="n">
        <v>0.0061862688</v>
      </c>
      <c r="K116" s="43" t="n">
        <v>1</v>
      </c>
      <c r="L116" s="42" t="n">
        <v>1</v>
      </c>
      <c r="M116" s="39" t="n">
        <v>112</v>
      </c>
      <c r="N116" s="69" t="n">
        <f aca="false">B116*F116</f>
        <v>0.6962566</v>
      </c>
      <c r="O116" s="70" t="n">
        <f aca="false">B116*E116</f>
        <v>0.6962566</v>
      </c>
      <c r="P116" s="70" t="n">
        <f aca="false">H116*L116</f>
        <v>0.6902582</v>
      </c>
      <c r="Q116" s="71" t="n">
        <f aca="false">H116*K116</f>
        <v>0.6902582</v>
      </c>
      <c r="R116" s="72" t="n">
        <f aca="false">$N$1+M116</f>
        <v>2047</v>
      </c>
      <c r="S116" s="73" t="n">
        <f aca="false">IF(R116&lt;1971,15/(1991-R116),IF(R116&lt;1981,1+(R116-1981)^2/(20*(R116-1991)),IF(R116&lt;=2000,1,IF(R116&lt;2010,1-(R116-2000)^2/(20*(R116-1991)),14/(R116-1991)))))</f>
        <v>0.25</v>
      </c>
      <c r="T116" s="74" t="n">
        <f aca="false">N116*EXP(-($C116+$S116*($D116-$C116))*($R116-1991))</f>
        <v>0.681888660795299</v>
      </c>
      <c r="U116" s="75" t="n">
        <f aca="false">O116*EXP(-($C116+$S116*($D116-$C116))*($R116-1991))</f>
        <v>0.681888660795299</v>
      </c>
      <c r="V116" s="76" t="n">
        <f aca="false">P116*EXP(-($I116+$S116*($J116-$I116))*($R116-1991))</f>
        <v>0.622715944197886</v>
      </c>
      <c r="W116" s="75" t="n">
        <f aca="false">Q116*EXP(-($I116+$S116*($J116-$I116))*($R116-1991))</f>
        <v>0.622715944197886</v>
      </c>
      <c r="X116" s="39" t="n">
        <v>112</v>
      </c>
      <c r="Y116" s="77" t="n">
        <f aca="false">1+(1-T116)*$Z$1*Y117</f>
        <v>1.30587628769683</v>
      </c>
      <c r="Z116" s="78" t="n">
        <f aca="false">1+(1-U116)*$Z$1*Z117</f>
        <v>1.30587628769683</v>
      </c>
      <c r="AA116" s="77" t="n">
        <f aca="false">1+(1-V116)*$Z$1*AA117</f>
        <v>1.36277313057896</v>
      </c>
      <c r="AB116" s="78" t="n">
        <f aca="false">1+(1-W116)*$Z$1*AB117</f>
        <v>1.36277313057896</v>
      </c>
    </row>
    <row r="117" customFormat="false" ht="14.1" hidden="false" customHeight="false" outlineLevel="0" collapsed="false">
      <c r="A117" s="44" t="n">
        <v>113</v>
      </c>
      <c r="B117" s="45" t="n">
        <v>1</v>
      </c>
      <c r="C117" s="46" t="n">
        <v>0</v>
      </c>
      <c r="D117" s="47" t="n">
        <v>0</v>
      </c>
      <c r="E117" s="48" t="n">
        <v>1</v>
      </c>
      <c r="F117" s="47" t="n">
        <v>1</v>
      </c>
      <c r="G117" s="44" t="n">
        <v>113</v>
      </c>
      <c r="H117" s="45" t="n">
        <v>1</v>
      </c>
      <c r="I117" s="46" t="n">
        <v>0</v>
      </c>
      <c r="J117" s="47" t="n">
        <v>0</v>
      </c>
      <c r="K117" s="48" t="n">
        <v>1</v>
      </c>
      <c r="L117" s="47" t="n">
        <v>1</v>
      </c>
      <c r="M117" s="44" t="n">
        <v>113</v>
      </c>
      <c r="N117" s="79" t="n">
        <f aca="false">B117*F117</f>
        <v>1</v>
      </c>
      <c r="O117" s="80" t="n">
        <f aca="false">B117*E117</f>
        <v>1</v>
      </c>
      <c r="P117" s="80" t="n">
        <f aca="false">H117*L117</f>
        <v>1</v>
      </c>
      <c r="Q117" s="81" t="n">
        <f aca="false">H117*K117</f>
        <v>1</v>
      </c>
      <c r="R117" s="82" t="n">
        <f aca="false">$N$1+M117</f>
        <v>2048</v>
      </c>
      <c r="S117" s="83" t="n">
        <f aca="false">IF(R117&lt;1971,15/(1991-R117),IF(R117&lt;1981,1+(R117-1981)^2/(20*(R117-1991)),IF(R117&lt;=2000,1,IF(R117&lt;2010,1-(R117-2000)^2/(20*(R117-1991)),14/(R117-1991)))))</f>
        <v>0.245614035087719</v>
      </c>
      <c r="T117" s="84" t="n">
        <f aca="false">N117*EXP(-($C117+$S117*($D117-$C117))*($R117-1991))</f>
        <v>1</v>
      </c>
      <c r="U117" s="85" t="n">
        <f aca="false">O117*EXP(-($C117+$S117*($D117-$C117))*($R117-1991))</f>
        <v>1</v>
      </c>
      <c r="V117" s="86" t="n">
        <f aca="false">P117*EXP(-($I117+$S117*($J117-$I117))*($R117-1991))</f>
        <v>1</v>
      </c>
      <c r="W117" s="85" t="n">
        <f aca="false">Q117*EXP(-($I117+$S117*($J117-$I117))*($R117-1991))</f>
        <v>1</v>
      </c>
      <c r="X117" s="44" t="n">
        <v>113</v>
      </c>
      <c r="Y117" s="87" t="n">
        <v>1</v>
      </c>
      <c r="Z117" s="88" t="n">
        <v>1</v>
      </c>
      <c r="AA117" s="87" t="n">
        <v>1</v>
      </c>
      <c r="AB117" s="88" t="n">
        <v>1</v>
      </c>
    </row>
  </sheetData>
  <mergeCells count="6">
    <mergeCell ref="A1:L1"/>
    <mergeCell ref="B2:F2"/>
    <mergeCell ref="H2:L2"/>
    <mergeCell ref="N2:Q2"/>
    <mergeCell ref="T2:W2"/>
    <mergeCell ref="Y2:A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2.8"/>
  <cols>
    <col collapsed="false" hidden="false" max="1" min="1" style="89" width="7.96428571428571"/>
    <col collapsed="false" hidden="false" max="7" min="2" style="89" width="17.6836734693878"/>
    <col collapsed="false" hidden="false" max="8" min="8" style="89" width="7.96428571428571"/>
    <col collapsed="false" hidden="false" max="14" min="9" style="89" width="17.6836734693878"/>
    <col collapsed="false" hidden="false" max="15" min="15" style="89" width="7.96428571428571"/>
    <col collapsed="false" hidden="false" max="18" min="16" style="89" width="17.6836734693878"/>
    <col collapsed="false" hidden="false" max="1025" min="19" style="0" width="11.4744897959184"/>
  </cols>
  <sheetData>
    <row r="1" customFormat="false" ht="24.1" hidden="false" customHeight="true" outlineLevel="0" collapsed="false">
      <c r="A1" s="90" t="s">
        <v>41</v>
      </c>
      <c r="B1" s="90"/>
      <c r="C1" s="90"/>
      <c r="D1" s="90"/>
      <c r="E1" s="90"/>
      <c r="F1" s="90"/>
      <c r="G1" s="90"/>
      <c r="H1" s="90" t="s">
        <v>42</v>
      </c>
      <c r="I1" s="90"/>
      <c r="J1" s="90"/>
      <c r="K1" s="90"/>
      <c r="L1" s="90"/>
      <c r="M1" s="90"/>
      <c r="N1" s="90"/>
      <c r="O1" s="91" t="s">
        <v>43</v>
      </c>
      <c r="P1" s="91"/>
      <c r="Q1" s="91"/>
      <c r="R1" s="91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5" hidden="false" customHeight="false" outlineLevel="0" collapsed="false">
      <c r="A3" s="92" t="s">
        <v>1</v>
      </c>
      <c r="B3" s="92" t="s">
        <v>44</v>
      </c>
      <c r="C3" s="92" t="s">
        <v>45</v>
      </c>
      <c r="D3" s="92" t="s">
        <v>46</v>
      </c>
      <c r="E3" s="92" t="s">
        <v>47</v>
      </c>
      <c r="F3" s="92" t="s">
        <v>48</v>
      </c>
      <c r="G3" s="92" t="s">
        <v>49</v>
      </c>
      <c r="H3" s="92"/>
      <c r="I3" s="92" t="s">
        <v>50</v>
      </c>
      <c r="J3" s="92" t="s">
        <v>51</v>
      </c>
      <c r="K3" s="92" t="s">
        <v>52</v>
      </c>
      <c r="L3" s="92" t="s">
        <v>53</v>
      </c>
      <c r="M3" s="92" t="s">
        <v>54</v>
      </c>
      <c r="N3" s="92" t="s">
        <v>55</v>
      </c>
      <c r="O3" s="92"/>
      <c r="P3" s="92" t="s">
        <v>56</v>
      </c>
      <c r="Q3" s="92" t="s">
        <v>57</v>
      </c>
      <c r="R3" s="92" t="s">
        <v>58</v>
      </c>
    </row>
    <row r="4" customFormat="false" ht="15" hidden="false" customHeight="false" outlineLevel="0" collapsed="false">
      <c r="A4" s="93" t="n">
        <v>0</v>
      </c>
      <c r="B4" s="94" t="n">
        <v>0.0042744</v>
      </c>
      <c r="C4" s="94" t="n">
        <v>0.0042744</v>
      </c>
      <c r="D4" s="94" t="n">
        <v>0.05</v>
      </c>
      <c r="E4" s="94" t="n">
        <v>0.00300856</v>
      </c>
      <c r="F4" s="94" t="n">
        <v>0.00300856</v>
      </c>
      <c r="G4" s="95" t="n">
        <v>0.05</v>
      </c>
      <c r="H4" s="93" t="n">
        <v>0</v>
      </c>
      <c r="I4" s="94" t="n">
        <v>0.0042744</v>
      </c>
      <c r="J4" s="94" t="n">
        <v>0.0042744</v>
      </c>
      <c r="K4" s="94" t="n">
        <v>0.058061531466665</v>
      </c>
      <c r="L4" s="94" t="n">
        <v>0.003196595</v>
      </c>
      <c r="M4" s="94" t="n">
        <v>0.00300856</v>
      </c>
      <c r="N4" s="95" t="n">
        <v>0.0551941064856084</v>
      </c>
      <c r="O4" s="93" t="n">
        <v>0</v>
      </c>
      <c r="P4" s="94" t="n">
        <v>0.003388312</v>
      </c>
      <c r="Q4" s="94" t="n">
        <v>0.003388312</v>
      </c>
      <c r="R4" s="94" t="n">
        <v>0.05</v>
      </c>
    </row>
    <row r="5" customFormat="false" ht="15" hidden="false" customHeight="false" outlineLevel="0" collapsed="false">
      <c r="A5" s="93" t="n">
        <v>1</v>
      </c>
      <c r="B5" s="94" t="n">
        <v>0.00027616</v>
      </c>
      <c r="C5" s="94" t="n">
        <v>0.00027616</v>
      </c>
      <c r="D5" s="94" t="n">
        <v>0.05</v>
      </c>
      <c r="E5" s="94" t="n">
        <v>0.00026128</v>
      </c>
      <c r="F5" s="94" t="n">
        <v>0.00026128</v>
      </c>
      <c r="G5" s="95" t="n">
        <v>0.05</v>
      </c>
      <c r="H5" s="93" t="n">
        <v>1</v>
      </c>
      <c r="I5" s="94" t="n">
        <v>0.00027616</v>
      </c>
      <c r="J5" s="94" t="n">
        <v>0.00027616</v>
      </c>
      <c r="K5" s="94" t="n">
        <v>0.0543394056969959</v>
      </c>
      <c r="L5" s="94" t="n">
        <v>0.00027761</v>
      </c>
      <c r="M5" s="94" t="n">
        <v>0.00026128</v>
      </c>
      <c r="N5" s="95" t="n">
        <v>0.054231119735258</v>
      </c>
      <c r="O5" s="93" t="n">
        <v>1</v>
      </c>
      <c r="P5" s="94" t="n">
        <v>0.000265744</v>
      </c>
      <c r="Q5" s="94" t="n">
        <v>0.000265744</v>
      </c>
      <c r="R5" s="94" t="n">
        <v>0.05</v>
      </c>
    </row>
    <row r="6" customFormat="false" ht="15" hidden="false" customHeight="false" outlineLevel="0" collapsed="false">
      <c r="A6" s="93" t="n">
        <v>2</v>
      </c>
      <c r="B6" s="94" t="n">
        <v>0.00021112</v>
      </c>
      <c r="C6" s="94" t="n">
        <v>0.00021112</v>
      </c>
      <c r="D6" s="94" t="n">
        <v>0.05</v>
      </c>
      <c r="E6" s="94" t="n">
        <v>0.00016864</v>
      </c>
      <c r="F6" s="94" t="n">
        <v>0.00016864</v>
      </c>
      <c r="G6" s="95" t="n">
        <v>0.05</v>
      </c>
      <c r="H6" s="93" t="n">
        <v>2</v>
      </c>
      <c r="I6" s="94" t="n">
        <v>0.00021112</v>
      </c>
      <c r="J6" s="94" t="n">
        <v>0.00021112</v>
      </c>
      <c r="K6" s="94" t="n">
        <v>0.0514362765666983</v>
      </c>
      <c r="L6" s="94" t="n">
        <v>0.00017918</v>
      </c>
      <c r="M6" s="94" t="n">
        <v>0.00016864</v>
      </c>
      <c r="N6" s="95" t="n">
        <v>0.0540704457871836</v>
      </c>
      <c r="O6" s="93" t="n">
        <v>2</v>
      </c>
      <c r="P6" s="94" t="n">
        <v>0.000181384</v>
      </c>
      <c r="Q6" s="94" t="n">
        <v>0.000181384</v>
      </c>
      <c r="R6" s="94" t="n">
        <v>0.05</v>
      </c>
    </row>
    <row r="7" customFormat="false" ht="15" hidden="false" customHeight="false" outlineLevel="0" collapsed="false">
      <c r="A7" s="93" t="n">
        <v>3</v>
      </c>
      <c r="B7" s="94" t="n">
        <v>0.00015872</v>
      </c>
      <c r="C7" s="94" t="n">
        <v>0.00015872</v>
      </c>
      <c r="D7" s="94" t="n">
        <v>0.05</v>
      </c>
      <c r="E7" s="94" t="n">
        <v>0.00010544</v>
      </c>
      <c r="F7" s="94" t="n">
        <v>0.00010544</v>
      </c>
      <c r="G7" s="95" t="n">
        <v>0.05</v>
      </c>
      <c r="H7" s="93" t="n">
        <v>3</v>
      </c>
      <c r="I7" s="94" t="n">
        <v>0.00015872</v>
      </c>
      <c r="J7" s="94" t="n">
        <v>0.00015872</v>
      </c>
      <c r="K7" s="94" t="n">
        <v>0.0498313916542513</v>
      </c>
      <c r="L7" s="94" t="n">
        <v>0.00011203</v>
      </c>
      <c r="M7" s="94" t="n">
        <v>0.00010544</v>
      </c>
      <c r="N7" s="95" t="n">
        <v>0.0539429431597211</v>
      </c>
      <c r="O7" s="93" t="n">
        <v>3</v>
      </c>
      <c r="P7" s="94" t="n">
        <v>0.000121424</v>
      </c>
      <c r="Q7" s="94" t="n">
        <v>0.000121424</v>
      </c>
      <c r="R7" s="94" t="n">
        <v>0.05</v>
      </c>
    </row>
    <row r="8" customFormat="false" ht="15" hidden="false" customHeight="false" outlineLevel="0" collapsed="false">
      <c r="A8" s="93" t="n">
        <v>4</v>
      </c>
      <c r="B8" s="94" t="n">
        <v>0.00012096</v>
      </c>
      <c r="C8" s="94" t="n">
        <v>0.00012096</v>
      </c>
      <c r="D8" s="94" t="n">
        <v>0.05</v>
      </c>
      <c r="E8" s="94" t="n">
        <v>7.976E-005</v>
      </c>
      <c r="F8" s="94" t="n">
        <v>7.976E-005</v>
      </c>
      <c r="G8" s="95" t="n">
        <v>0.05</v>
      </c>
      <c r="H8" s="93" t="n">
        <v>4</v>
      </c>
      <c r="I8" s="94" t="n">
        <v>0.00012096</v>
      </c>
      <c r="J8" s="94" t="n">
        <v>0.00012096</v>
      </c>
      <c r="K8" s="94" t="n">
        <v>0.0499021714103831</v>
      </c>
      <c r="L8" s="94" t="n">
        <v>8.4745E-005</v>
      </c>
      <c r="M8" s="94" t="n">
        <v>7.976E-005</v>
      </c>
      <c r="N8" s="95" t="n">
        <v>0.0537162559658205</v>
      </c>
      <c r="O8" s="93" t="n">
        <v>4</v>
      </c>
      <c r="P8" s="94" t="n">
        <v>9.212E-005</v>
      </c>
      <c r="Q8" s="94" t="n">
        <v>9.212E-005</v>
      </c>
      <c r="R8" s="94" t="n">
        <v>0.05</v>
      </c>
    </row>
    <row r="9" customFormat="false" ht="15" hidden="false" customHeight="false" outlineLevel="0" collapsed="false">
      <c r="A9" s="93" t="n">
        <v>5</v>
      </c>
      <c r="B9" s="94" t="n">
        <v>0.0001036</v>
      </c>
      <c r="C9" s="94" t="n">
        <v>0.0001036</v>
      </c>
      <c r="D9" s="94" t="n">
        <v>0.05</v>
      </c>
      <c r="E9" s="94" t="n">
        <v>6.864E-005</v>
      </c>
      <c r="F9" s="94" t="n">
        <v>6.864E-005</v>
      </c>
      <c r="G9" s="95" t="n">
        <v>0.05</v>
      </c>
      <c r="H9" s="93" t="n">
        <v>5</v>
      </c>
      <c r="I9" s="94" t="n">
        <v>0.0001036</v>
      </c>
      <c r="J9" s="94" t="n">
        <v>0.0001036</v>
      </c>
      <c r="K9" s="94" t="n">
        <v>0.0513354987949862</v>
      </c>
      <c r="L9" s="94" t="n">
        <v>7.293E-005</v>
      </c>
      <c r="M9" s="94" t="n">
        <v>6.864E-005</v>
      </c>
      <c r="N9" s="95" t="n">
        <v>0.0528361056032539</v>
      </c>
      <c r="O9" s="93" t="n">
        <v>5</v>
      </c>
      <c r="P9" s="94" t="n">
        <v>7.9128E-005</v>
      </c>
      <c r="Q9" s="94" t="n">
        <v>7.9128E-005</v>
      </c>
      <c r="R9" s="94" t="n">
        <v>0.05</v>
      </c>
    </row>
    <row r="10" customFormat="false" ht="15" hidden="false" customHeight="false" outlineLevel="0" collapsed="false">
      <c r="A10" s="93" t="n">
        <v>6</v>
      </c>
      <c r="B10" s="94" t="n">
        <v>9.808E-005</v>
      </c>
      <c r="C10" s="94" t="n">
        <v>9.808E-005</v>
      </c>
      <c r="D10" s="94" t="n">
        <v>0.05</v>
      </c>
      <c r="E10" s="94" t="n">
        <v>6.808E-005</v>
      </c>
      <c r="F10" s="94" t="n">
        <v>6.808E-005</v>
      </c>
      <c r="G10" s="95" t="n">
        <v>0.05</v>
      </c>
      <c r="H10" s="93" t="n">
        <v>6</v>
      </c>
      <c r="I10" s="94" t="n">
        <v>9.808E-005</v>
      </c>
      <c r="J10" s="94" t="n">
        <v>9.808E-005</v>
      </c>
      <c r="K10" s="94" t="n">
        <v>0.0529722921385592</v>
      </c>
      <c r="L10" s="94" t="n">
        <v>7.2335E-005</v>
      </c>
      <c r="M10" s="94" t="n">
        <v>6.808E-005</v>
      </c>
      <c r="N10" s="95" t="n">
        <v>0.0500243875786214</v>
      </c>
      <c r="O10" s="93" t="n">
        <v>6</v>
      </c>
      <c r="P10" s="94" t="n">
        <v>7.708E-005</v>
      </c>
      <c r="Q10" s="94" t="n">
        <v>7.708E-005</v>
      </c>
      <c r="R10" s="94" t="n">
        <v>0.05</v>
      </c>
    </row>
    <row r="11" customFormat="false" ht="15" hidden="false" customHeight="false" outlineLevel="0" collapsed="false">
      <c r="A11" s="93" t="n">
        <v>7</v>
      </c>
      <c r="B11" s="94" t="n">
        <v>9.36E-005</v>
      </c>
      <c r="C11" s="94" t="n">
        <v>9.36E-005</v>
      </c>
      <c r="D11" s="94" t="n">
        <v>0.05</v>
      </c>
      <c r="E11" s="94" t="n">
        <v>7.2E-005</v>
      </c>
      <c r="F11" s="94" t="n">
        <v>7.2E-005</v>
      </c>
      <c r="G11" s="95" t="n">
        <v>0.0488816408359534</v>
      </c>
      <c r="H11" s="93" t="n">
        <v>7</v>
      </c>
      <c r="I11" s="94" t="n">
        <v>9.36E-005</v>
      </c>
      <c r="J11" s="94" t="n">
        <v>9.36E-005</v>
      </c>
      <c r="K11" s="94" t="n">
        <v>0.0535725855350999</v>
      </c>
      <c r="L11" s="94" t="n">
        <v>7.65E-005</v>
      </c>
      <c r="M11" s="94" t="n">
        <v>7.2E-005</v>
      </c>
      <c r="N11" s="95" t="n">
        <v>0.0458816408359534</v>
      </c>
      <c r="O11" s="93" t="n">
        <v>7</v>
      </c>
      <c r="P11" s="94" t="n">
        <v>7.84739942467295E-005</v>
      </c>
      <c r="Q11" s="94" t="n">
        <v>7.84739942467295E-005</v>
      </c>
      <c r="R11" s="94" t="n">
        <v>0.0492885669188458</v>
      </c>
    </row>
    <row r="12" customFormat="false" ht="15" hidden="false" customHeight="false" outlineLevel="0" collapsed="false">
      <c r="A12" s="93" t="n">
        <v>8</v>
      </c>
      <c r="B12" s="94" t="n">
        <v>8.848E-005</v>
      </c>
      <c r="C12" s="94" t="n">
        <v>8.848E-005</v>
      </c>
      <c r="D12" s="94" t="n">
        <v>0.05</v>
      </c>
      <c r="E12" s="94" t="n">
        <v>7.408E-005</v>
      </c>
      <c r="F12" s="94" t="n">
        <v>7.408E-005</v>
      </c>
      <c r="G12" s="95" t="n">
        <v>0.044497293704924</v>
      </c>
      <c r="H12" s="93" t="n">
        <v>8</v>
      </c>
      <c r="I12" s="94" t="n">
        <v>8.848E-005</v>
      </c>
      <c r="J12" s="94" t="n">
        <v>8.848E-005</v>
      </c>
      <c r="K12" s="94" t="n">
        <v>0.052521785752795</v>
      </c>
      <c r="L12" s="94" t="n">
        <v>7.871E-005</v>
      </c>
      <c r="M12" s="94" t="n">
        <v>7.408E-005</v>
      </c>
      <c r="N12" s="95" t="n">
        <v>0.041497293704924</v>
      </c>
      <c r="O12" s="93" t="n">
        <v>8</v>
      </c>
      <c r="P12" s="94" t="n">
        <v>7.82676027061438E-005</v>
      </c>
      <c r="Q12" s="94" t="n">
        <v>7.82676027061438E-005</v>
      </c>
      <c r="R12" s="94" t="n">
        <v>0.0465162575956133</v>
      </c>
    </row>
    <row r="13" customFormat="false" ht="15" hidden="false" customHeight="false" outlineLevel="0" collapsed="false">
      <c r="A13" s="93" t="n">
        <v>9</v>
      </c>
      <c r="B13" s="94" t="n">
        <v>8.912E-005</v>
      </c>
      <c r="C13" s="94" t="n">
        <v>8.912E-005</v>
      </c>
      <c r="D13" s="94" t="n">
        <v>0.05</v>
      </c>
      <c r="E13" s="94" t="n">
        <v>7.472E-005</v>
      </c>
      <c r="F13" s="94" t="n">
        <v>7.472E-005</v>
      </c>
      <c r="G13" s="95" t="n">
        <v>0.0412883559119129</v>
      </c>
      <c r="H13" s="93" t="n">
        <v>9</v>
      </c>
      <c r="I13" s="94" t="n">
        <v>8.912E-005</v>
      </c>
      <c r="J13" s="94" t="n">
        <v>8.912E-005</v>
      </c>
      <c r="K13" s="94" t="n">
        <v>0.0503544002353672</v>
      </c>
      <c r="L13" s="94" t="n">
        <v>7.939E-005</v>
      </c>
      <c r="M13" s="94" t="n">
        <v>7.472E-005</v>
      </c>
      <c r="N13" s="95" t="n">
        <v>0.0382883559119129</v>
      </c>
      <c r="O13" s="93" t="n">
        <v>9</v>
      </c>
      <c r="P13" s="94" t="n">
        <v>7.8731370668686E-005</v>
      </c>
      <c r="Q13" s="94" t="n">
        <v>7.8731370668686E-005</v>
      </c>
      <c r="R13" s="94" t="n">
        <v>0.0446126877520273</v>
      </c>
    </row>
    <row r="14" customFormat="false" ht="15" hidden="false" customHeight="false" outlineLevel="0" collapsed="false">
      <c r="A14" s="93" t="n">
        <v>10</v>
      </c>
      <c r="B14" s="94" t="n">
        <v>9.104E-005</v>
      </c>
      <c r="C14" s="94" t="n">
        <v>9.104E-005</v>
      </c>
      <c r="D14" s="94" t="n">
        <v>0.05</v>
      </c>
      <c r="E14" s="94" t="n">
        <v>7.696E-005</v>
      </c>
      <c r="F14" s="94" t="n">
        <v>7.696E-005</v>
      </c>
      <c r="G14" s="95" t="n">
        <v>0.0392864509723522</v>
      </c>
      <c r="H14" s="93" t="n">
        <v>10</v>
      </c>
      <c r="I14" s="94" t="n">
        <v>9.104E-005</v>
      </c>
      <c r="J14" s="94" t="n">
        <v>9.104E-005</v>
      </c>
      <c r="K14" s="94" t="n">
        <v>0.0485671342813596</v>
      </c>
      <c r="L14" s="94" t="n">
        <v>8.177E-005</v>
      </c>
      <c r="M14" s="94" t="n">
        <v>7.696E-005</v>
      </c>
      <c r="N14" s="95" t="n">
        <v>0.0362864509723522</v>
      </c>
      <c r="O14" s="93" t="n">
        <v>10</v>
      </c>
      <c r="P14" s="94" t="n">
        <v>8.07471101064143E-005</v>
      </c>
      <c r="Q14" s="94" t="n">
        <v>8.07471101064143E-005</v>
      </c>
      <c r="R14" s="94" t="n">
        <v>0.0434376823794315</v>
      </c>
    </row>
    <row r="15" customFormat="false" ht="15" hidden="false" customHeight="false" outlineLevel="0" collapsed="false">
      <c r="A15" s="93" t="n">
        <v>11</v>
      </c>
      <c r="B15" s="94" t="n">
        <v>9.04E-005</v>
      </c>
      <c r="C15" s="94" t="n">
        <v>9.04E-005</v>
      </c>
      <c r="D15" s="94" t="n">
        <v>0.05</v>
      </c>
      <c r="E15" s="94" t="n">
        <v>8.12E-005</v>
      </c>
      <c r="F15" s="94" t="n">
        <v>8.12E-005</v>
      </c>
      <c r="G15" s="95" t="n">
        <v>0.0373612908074432</v>
      </c>
      <c r="H15" s="93" t="n">
        <v>11</v>
      </c>
      <c r="I15" s="94" t="n">
        <v>9.04E-005</v>
      </c>
      <c r="J15" s="94" t="n">
        <v>9.04E-005</v>
      </c>
      <c r="K15" s="94" t="n">
        <v>0.0471674577930159</v>
      </c>
      <c r="L15" s="94" t="n">
        <v>8.6275E-005</v>
      </c>
      <c r="M15" s="94" t="n">
        <v>8.12E-005</v>
      </c>
      <c r="N15" s="95" t="n">
        <v>0.0343612908074432</v>
      </c>
      <c r="O15" s="93" t="n">
        <v>11</v>
      </c>
      <c r="P15" s="94" t="n">
        <v>8.33985720085164E-005</v>
      </c>
      <c r="Q15" s="94" t="n">
        <v>8.33985720085164E-005</v>
      </c>
      <c r="R15" s="94" t="n">
        <v>0.042159912026332</v>
      </c>
    </row>
    <row r="16" customFormat="false" ht="15" hidden="false" customHeight="false" outlineLevel="0" collapsed="false">
      <c r="A16" s="93" t="n">
        <v>12</v>
      </c>
      <c r="B16" s="94" t="n">
        <v>9.2E-005</v>
      </c>
      <c r="C16" s="94" t="n">
        <v>9.2E-005</v>
      </c>
      <c r="D16" s="94" t="n">
        <v>0.0485448463510291</v>
      </c>
      <c r="E16" s="94" t="n">
        <v>8.776E-005</v>
      </c>
      <c r="F16" s="94" t="n">
        <v>8.776E-005</v>
      </c>
      <c r="G16" s="95" t="n">
        <v>0.0356133788921363</v>
      </c>
      <c r="H16" s="93" t="n">
        <v>12</v>
      </c>
      <c r="I16" s="94" t="n">
        <v>9.2E-005</v>
      </c>
      <c r="J16" s="94" t="n">
        <v>9.2E-005</v>
      </c>
      <c r="K16" s="94" t="n">
        <v>0.0455448463510291</v>
      </c>
      <c r="L16" s="94" t="n">
        <v>9.3245E-005</v>
      </c>
      <c r="M16" s="94" t="n">
        <v>8.776E-005</v>
      </c>
      <c r="N16" s="95" t="n">
        <v>0.0326133788921363</v>
      </c>
      <c r="O16" s="93" t="n">
        <v>12</v>
      </c>
      <c r="P16" s="94" t="n">
        <v>8.84825262875602E-005</v>
      </c>
      <c r="Q16" s="94" t="n">
        <v>8.84825262875602E-005</v>
      </c>
      <c r="R16" s="94" t="n">
        <v>0.0403214468336618</v>
      </c>
    </row>
    <row r="17" customFormat="false" ht="15" hidden="false" customHeight="false" outlineLevel="0" collapsed="false">
      <c r="A17" s="93" t="n">
        <v>13</v>
      </c>
      <c r="B17" s="94" t="n">
        <v>0.00011424</v>
      </c>
      <c r="C17" s="94" t="n">
        <v>0.00011424</v>
      </c>
      <c r="D17" s="94" t="n">
        <v>0.0471081810575084</v>
      </c>
      <c r="E17" s="94" t="n">
        <v>0.00010344</v>
      </c>
      <c r="F17" s="94" t="n">
        <v>0.00010344</v>
      </c>
      <c r="G17" s="95" t="n">
        <v>0.0344611144124694</v>
      </c>
      <c r="H17" s="93" t="n">
        <v>13</v>
      </c>
      <c r="I17" s="94" t="n">
        <v>0.00011424</v>
      </c>
      <c r="J17" s="94" t="n">
        <v>0.00011424</v>
      </c>
      <c r="K17" s="94" t="n">
        <v>0.0441081810575084</v>
      </c>
      <c r="L17" s="94" t="n">
        <v>0.000109905</v>
      </c>
      <c r="M17" s="94" t="n">
        <v>0.00010344</v>
      </c>
      <c r="N17" s="95" t="n">
        <v>0.0314611144124694</v>
      </c>
      <c r="O17" s="93" t="n">
        <v>13</v>
      </c>
      <c r="P17" s="94" t="n">
        <v>0.000106111140763526</v>
      </c>
      <c r="Q17" s="94" t="n">
        <v>0.000106111140763526</v>
      </c>
      <c r="R17" s="94" t="n">
        <v>0.0391673610851127</v>
      </c>
    </row>
    <row r="18" customFormat="false" ht="15" hidden="false" customHeight="false" outlineLevel="0" collapsed="false">
      <c r="A18" s="93" t="n">
        <v>14</v>
      </c>
      <c r="B18" s="94" t="n">
        <v>0.00017736</v>
      </c>
      <c r="C18" s="94" t="n">
        <v>0.00017736</v>
      </c>
      <c r="D18" s="94" t="n">
        <v>0.0454721006206707</v>
      </c>
      <c r="E18" s="94" t="n">
        <v>0.00013352</v>
      </c>
      <c r="F18" s="94" t="n">
        <v>0.00013352</v>
      </c>
      <c r="G18" s="95" t="n">
        <v>0.0337711569484547</v>
      </c>
      <c r="H18" s="93" t="n">
        <v>14</v>
      </c>
      <c r="I18" s="94" t="n">
        <v>0.00017736</v>
      </c>
      <c r="J18" s="94" t="n">
        <v>0.00017736</v>
      </c>
      <c r="K18" s="94" t="n">
        <v>0.0424721006206707</v>
      </c>
      <c r="L18" s="94" t="n">
        <v>0.000141865</v>
      </c>
      <c r="M18" s="94" t="n">
        <v>0.00013352</v>
      </c>
      <c r="N18" s="95" t="n">
        <v>0.0307711569484547</v>
      </c>
      <c r="O18" s="93" t="n">
        <v>14</v>
      </c>
      <c r="P18" s="94" t="n">
        <v>0.00014605389474101</v>
      </c>
      <c r="Q18" s="94" t="n">
        <v>0.00014605389474101</v>
      </c>
      <c r="R18" s="94" t="n">
        <v>0.0385607876869148</v>
      </c>
    </row>
    <row r="19" customFormat="false" ht="15" hidden="false" customHeight="false" outlineLevel="0" collapsed="false">
      <c r="A19" s="93" t="n">
        <v>15</v>
      </c>
      <c r="B19" s="94" t="n">
        <v>0.00029432</v>
      </c>
      <c r="C19" s="94" t="n">
        <v>0.00029432</v>
      </c>
      <c r="D19" s="94" t="n">
        <v>0.0432823840729827</v>
      </c>
      <c r="E19" s="94" t="n">
        <v>0.00016656</v>
      </c>
      <c r="F19" s="94" t="n">
        <v>0.00016656</v>
      </c>
      <c r="G19" s="95" t="n">
        <v>0.0331606078259385</v>
      </c>
      <c r="H19" s="93" t="n">
        <v>15</v>
      </c>
      <c r="I19" s="94" t="n">
        <v>0.00029432</v>
      </c>
      <c r="J19" s="94" t="n">
        <v>0.00029432</v>
      </c>
      <c r="K19" s="94" t="n">
        <v>0.0402823840729827</v>
      </c>
      <c r="L19" s="94" t="n">
        <v>0.00017697</v>
      </c>
      <c r="M19" s="94" t="n">
        <v>0.00016656</v>
      </c>
      <c r="N19" s="95" t="n">
        <v>0.0301606078259385</v>
      </c>
      <c r="O19" s="93" t="n">
        <v>15</v>
      </c>
      <c r="P19" s="94" t="n">
        <v>0.000204298414971022</v>
      </c>
      <c r="Q19" s="94" t="n">
        <v>0.000204298414971022</v>
      </c>
      <c r="R19" s="94" t="n">
        <v>0.0379238579187071</v>
      </c>
    </row>
    <row r="20" customFormat="false" ht="15" hidden="false" customHeight="false" outlineLevel="0" collapsed="false">
      <c r="A20" s="93" t="n">
        <v>16</v>
      </c>
      <c r="B20" s="94" t="n">
        <v>0.00045048</v>
      </c>
      <c r="C20" s="94" t="n">
        <v>0.00045048</v>
      </c>
      <c r="D20" s="94" t="n">
        <v>0.0406339168458941</v>
      </c>
      <c r="E20" s="94" t="n">
        <v>0.00019864</v>
      </c>
      <c r="F20" s="94" t="n">
        <v>0.00019864</v>
      </c>
      <c r="G20" s="95" t="n">
        <v>0.0324368873331601</v>
      </c>
      <c r="H20" s="93" t="n">
        <v>16</v>
      </c>
      <c r="I20" s="94" t="n">
        <v>0.00045048</v>
      </c>
      <c r="J20" s="94" t="n">
        <v>0.00045048</v>
      </c>
      <c r="K20" s="94" t="n">
        <v>0.0376339168458941</v>
      </c>
      <c r="L20" s="94" t="n">
        <v>0.000211055</v>
      </c>
      <c r="M20" s="94" t="n">
        <v>0.00019864</v>
      </c>
      <c r="N20" s="95" t="n">
        <v>0.0294368873331601</v>
      </c>
      <c r="O20" s="93" t="n">
        <v>16</v>
      </c>
      <c r="P20" s="94" t="n">
        <v>0.000273739732082167</v>
      </c>
      <c r="Q20" s="94" t="n">
        <v>0.000273739732082167</v>
      </c>
      <c r="R20" s="94" t="n">
        <v>0.0367263803531131</v>
      </c>
    </row>
    <row r="21" customFormat="false" ht="15" hidden="false" customHeight="false" outlineLevel="0" collapsed="false">
      <c r="A21" s="93" t="n">
        <v>17</v>
      </c>
      <c r="B21" s="94" t="n">
        <v>0.00061952</v>
      </c>
      <c r="C21" s="94" t="n">
        <v>0.00061952</v>
      </c>
      <c r="D21" s="94" t="n">
        <v>0.037322800889047</v>
      </c>
      <c r="E21" s="94" t="n">
        <v>0.00023904</v>
      </c>
      <c r="F21" s="94" t="n">
        <v>0.00023904</v>
      </c>
      <c r="G21" s="95" t="n">
        <v>0.0312415686869022</v>
      </c>
      <c r="H21" s="93" t="n">
        <v>17</v>
      </c>
      <c r="I21" s="94" t="n">
        <v>0.00061952</v>
      </c>
      <c r="J21" s="94" t="n">
        <v>0.00061952</v>
      </c>
      <c r="K21" s="94" t="n">
        <v>0.034322800889047</v>
      </c>
      <c r="L21" s="94" t="n">
        <v>0.00025398</v>
      </c>
      <c r="M21" s="94" t="n">
        <v>0.00023904</v>
      </c>
      <c r="N21" s="95" t="n">
        <v>0.0282415686869022</v>
      </c>
      <c r="O21" s="93" t="n">
        <v>17</v>
      </c>
      <c r="P21" s="94" t="n">
        <v>0.000352910769544999</v>
      </c>
      <c r="Q21" s="94" t="n">
        <v>0.000352910769544999</v>
      </c>
      <c r="R21" s="94" t="n">
        <v>0.0345692515318594</v>
      </c>
    </row>
    <row r="22" customFormat="false" ht="15" hidden="false" customHeight="false" outlineLevel="0" collapsed="false">
      <c r="A22" s="93" t="n">
        <v>18</v>
      </c>
      <c r="B22" s="94" t="n">
        <v>0.00075808</v>
      </c>
      <c r="C22" s="94" t="n">
        <v>0.00075808</v>
      </c>
      <c r="D22" s="94" t="n">
        <v>0.0341904276276448</v>
      </c>
      <c r="E22" s="94" t="n">
        <v>0.0002676</v>
      </c>
      <c r="F22" s="94" t="n">
        <v>0.0002676</v>
      </c>
      <c r="G22" s="95" t="n">
        <v>0.0311782868686286</v>
      </c>
      <c r="H22" s="93" t="n">
        <v>18</v>
      </c>
      <c r="I22" s="94" t="n">
        <v>0.00075808</v>
      </c>
      <c r="J22" s="94" t="n">
        <v>0.00075808</v>
      </c>
      <c r="K22" s="94" t="n">
        <v>0.0311904276276448</v>
      </c>
      <c r="L22" s="94" t="n">
        <v>0.000284325</v>
      </c>
      <c r="M22" s="94" t="n">
        <v>0.0002676</v>
      </c>
      <c r="N22" s="95" t="n">
        <v>0.0268665124135983</v>
      </c>
      <c r="O22" s="93" t="n">
        <v>18</v>
      </c>
      <c r="P22" s="94" t="n">
        <v>0.000414677935699556</v>
      </c>
      <c r="Q22" s="94" t="n">
        <v>0.000414677935699556</v>
      </c>
      <c r="R22" s="94" t="n">
        <v>0.0328589049766882</v>
      </c>
    </row>
    <row r="23" customFormat="false" ht="15" hidden="false" customHeight="false" outlineLevel="0" collapsed="false">
      <c r="A23" s="93" t="n">
        <v>19</v>
      </c>
      <c r="B23" s="94" t="n">
        <v>0.00081656</v>
      </c>
      <c r="C23" s="94" t="n">
        <v>0.00081656</v>
      </c>
      <c r="D23" s="94" t="n">
        <v>0.0318145669624632</v>
      </c>
      <c r="E23" s="94" t="n">
        <v>0.0002704</v>
      </c>
      <c r="F23" s="94" t="n">
        <v>0.0002704</v>
      </c>
      <c r="G23" s="95" t="n">
        <v>0.031115005050355</v>
      </c>
      <c r="H23" s="93" t="n">
        <v>19</v>
      </c>
      <c r="I23" s="94" t="n">
        <v>0.00081656</v>
      </c>
      <c r="J23" s="94" t="n">
        <v>0.00081656</v>
      </c>
      <c r="K23" s="94" t="n">
        <v>0.0288145669624632</v>
      </c>
      <c r="L23" s="94" t="n">
        <v>0.0002873</v>
      </c>
      <c r="M23" s="94" t="n">
        <v>0.0002704</v>
      </c>
      <c r="N23" s="95" t="n">
        <v>0.0258111400534971</v>
      </c>
      <c r="O23" s="93" t="n">
        <v>19</v>
      </c>
      <c r="P23" s="94" t="n">
        <v>0.000434244927509251</v>
      </c>
      <c r="Q23" s="94" t="n">
        <v>0.000434244927509251</v>
      </c>
      <c r="R23" s="94" t="n">
        <v>0.0315110747706305</v>
      </c>
    </row>
    <row r="24" customFormat="false" ht="15" hidden="false" customHeight="false" outlineLevel="0" collapsed="false">
      <c r="A24" s="93" t="n">
        <v>20</v>
      </c>
      <c r="B24" s="94" t="n">
        <v>0.00082144</v>
      </c>
      <c r="C24" s="94" t="n">
        <v>0.00082144</v>
      </c>
      <c r="D24" s="94" t="n">
        <v>0.0302065804901763</v>
      </c>
      <c r="E24" s="94" t="n">
        <v>0.00025872</v>
      </c>
      <c r="F24" s="94" t="n">
        <v>0.00025872</v>
      </c>
      <c r="G24" s="95" t="n">
        <v>0.0310517232320813</v>
      </c>
      <c r="H24" s="93" t="n">
        <v>20</v>
      </c>
      <c r="I24" s="94" t="n">
        <v>0.00082144</v>
      </c>
      <c r="J24" s="94" t="n">
        <v>0.00082144</v>
      </c>
      <c r="K24" s="94" t="n">
        <v>0.0272065804901763</v>
      </c>
      <c r="L24" s="94" t="n">
        <v>0.00027489</v>
      </c>
      <c r="M24" s="94" t="n">
        <v>0.00025872</v>
      </c>
      <c r="N24" s="95" t="n">
        <v>0.024869421060333</v>
      </c>
      <c r="O24" s="93" t="n">
        <v>20</v>
      </c>
      <c r="P24" s="94" t="n">
        <v>0.000427532452111041</v>
      </c>
      <c r="Q24" s="94" t="n">
        <v>0.000427532452111041</v>
      </c>
      <c r="R24" s="94" t="n">
        <v>0.0305664899020742</v>
      </c>
    </row>
    <row r="25" customFormat="false" ht="15" hidden="false" customHeight="false" outlineLevel="0" collapsed="false">
      <c r="A25" s="93" t="n">
        <v>21</v>
      </c>
      <c r="B25" s="94" t="n">
        <v>0.00081912</v>
      </c>
      <c r="C25" s="94" t="n">
        <v>0.00081912</v>
      </c>
      <c r="D25" s="94" t="n">
        <v>0.0301569403600779</v>
      </c>
      <c r="E25" s="94" t="n">
        <v>0.00024656</v>
      </c>
      <c r="F25" s="94" t="n">
        <v>0.00024656</v>
      </c>
      <c r="G25" s="95" t="n">
        <v>0.0309884414138077</v>
      </c>
      <c r="H25" s="93" t="n">
        <v>21</v>
      </c>
      <c r="I25" s="94" t="n">
        <v>0.00081912</v>
      </c>
      <c r="J25" s="94" t="n">
        <v>0.00081912</v>
      </c>
      <c r="K25" s="94" t="n">
        <v>0.0259433319505929</v>
      </c>
      <c r="L25" s="94" t="n">
        <v>0.00026197</v>
      </c>
      <c r="M25" s="94" t="n">
        <v>0.00024656</v>
      </c>
      <c r="N25" s="95" t="n">
        <v>0.0245597931670693</v>
      </c>
      <c r="O25" s="93" t="n">
        <v>21</v>
      </c>
      <c r="P25" s="94" t="n">
        <v>0.000418325390512078</v>
      </c>
      <c r="Q25" s="94" t="n">
        <v>0.000418325390512078</v>
      </c>
      <c r="R25" s="94" t="n">
        <v>0.03050166483976</v>
      </c>
    </row>
    <row r="26" customFormat="false" ht="15" hidden="false" customHeight="false" outlineLevel="0" collapsed="false">
      <c r="A26" s="93" t="n">
        <v>22</v>
      </c>
      <c r="B26" s="94" t="n">
        <v>0.00081328</v>
      </c>
      <c r="C26" s="94" t="n">
        <v>0.00081328</v>
      </c>
      <c r="D26" s="94" t="n">
        <v>0.0301073002299795</v>
      </c>
      <c r="E26" s="94" t="n">
        <v>0.00023784</v>
      </c>
      <c r="F26" s="94" t="n">
        <v>0.00023784</v>
      </c>
      <c r="G26" s="95" t="n">
        <v>0.0309251595955341</v>
      </c>
      <c r="H26" s="93" t="n">
        <v>22</v>
      </c>
      <c r="I26" s="94" t="n">
        <v>0.00081328</v>
      </c>
      <c r="J26" s="94" t="n">
        <v>0.00081328</v>
      </c>
      <c r="K26" s="94" t="n">
        <v>0.0248849707167126</v>
      </c>
      <c r="L26" s="94" t="n">
        <v>0.000252705</v>
      </c>
      <c r="M26" s="94" t="n">
        <v>0.00023784</v>
      </c>
      <c r="N26" s="95" t="n">
        <v>0.0246499557293957</v>
      </c>
      <c r="O26" s="93" t="n">
        <v>22</v>
      </c>
      <c r="P26" s="94" t="n">
        <v>0.000410470157840376</v>
      </c>
      <c r="Q26" s="94" t="n">
        <v>0.000410470157840376</v>
      </c>
      <c r="R26" s="94" t="n">
        <v>0.0304404700952955</v>
      </c>
    </row>
    <row r="27" customFormat="false" ht="15" hidden="false" customHeight="false" outlineLevel="0" collapsed="false">
      <c r="A27" s="93" t="n">
        <v>23</v>
      </c>
      <c r="B27" s="94" t="n">
        <v>0.00080488</v>
      </c>
      <c r="C27" s="94" t="n">
        <v>0.00080488</v>
      </c>
      <c r="D27" s="94" t="n">
        <v>0.0300576600998812</v>
      </c>
      <c r="E27" s="94" t="n">
        <v>0.00022648</v>
      </c>
      <c r="F27" s="94" t="n">
        <v>0.00022648</v>
      </c>
      <c r="G27" s="95" t="n">
        <v>0.0308618777772604</v>
      </c>
      <c r="H27" s="93" t="n">
        <v>23</v>
      </c>
      <c r="I27" s="94" t="n">
        <v>0.00080488</v>
      </c>
      <c r="J27" s="94" t="n">
        <v>0.00080488</v>
      </c>
      <c r="K27" s="94" t="n">
        <v>0.0238335623184755</v>
      </c>
      <c r="L27" s="94" t="n">
        <v>0.000240635</v>
      </c>
      <c r="M27" s="94" t="n">
        <v>0.00022648</v>
      </c>
      <c r="N27" s="95" t="n">
        <v>0.0255590410043908</v>
      </c>
      <c r="O27" s="93" t="n">
        <v>23</v>
      </c>
      <c r="P27" s="94" t="n">
        <v>0.000399998799051157</v>
      </c>
      <c r="Q27" s="94" t="n">
        <v>0.000399998799051157</v>
      </c>
      <c r="R27" s="94" t="n">
        <v>0.0303776369081774</v>
      </c>
    </row>
    <row r="28" customFormat="false" ht="15" hidden="false" customHeight="false" outlineLevel="0" collapsed="false">
      <c r="A28" s="93" t="n">
        <v>24</v>
      </c>
      <c r="B28" s="94" t="n">
        <v>0.00079976</v>
      </c>
      <c r="C28" s="94" t="n">
        <v>0.00079976</v>
      </c>
      <c r="D28" s="94" t="n">
        <v>0.0300080199697828</v>
      </c>
      <c r="E28" s="94" t="n">
        <v>0.00021584</v>
      </c>
      <c r="F28" s="94" t="n">
        <v>0.00021584</v>
      </c>
      <c r="G28" s="95" t="n">
        <v>0.0307985959589868</v>
      </c>
      <c r="H28" s="93" t="n">
        <v>24</v>
      </c>
      <c r="I28" s="94" t="n">
        <v>0.00079976</v>
      </c>
      <c r="J28" s="94" t="n">
        <v>0.00079976</v>
      </c>
      <c r="K28" s="94" t="n">
        <v>0.0229739499497548</v>
      </c>
      <c r="L28" s="94" t="n">
        <v>0.00022933</v>
      </c>
      <c r="M28" s="94" t="n">
        <v>0.00021584</v>
      </c>
      <c r="N28" s="95" t="n">
        <v>0.0266511644655463</v>
      </c>
      <c r="O28" s="93" t="n">
        <v>24</v>
      </c>
      <c r="P28" s="94" t="n">
        <v>0.000391015307506615</v>
      </c>
      <c r="Q28" s="94" t="n">
        <v>0.000391015307506615</v>
      </c>
      <c r="R28" s="94" t="n">
        <v>0.0303145311631286</v>
      </c>
    </row>
    <row r="29" customFormat="false" ht="15" hidden="false" customHeight="false" outlineLevel="0" collapsed="false">
      <c r="A29" s="93" t="n">
        <v>25</v>
      </c>
      <c r="B29" s="94" t="n">
        <v>0.00079784</v>
      </c>
      <c r="C29" s="94" t="n">
        <v>0.00079784</v>
      </c>
      <c r="D29" s="94" t="n">
        <v>0.0299583798396844</v>
      </c>
      <c r="E29" s="94" t="n">
        <v>0.0002156</v>
      </c>
      <c r="F29" s="94" t="n">
        <v>0.0002156</v>
      </c>
      <c r="G29" s="95" t="n">
        <v>0.0307353141407132</v>
      </c>
      <c r="H29" s="93" t="n">
        <v>25</v>
      </c>
      <c r="I29" s="94" t="n">
        <v>0.00079784</v>
      </c>
      <c r="J29" s="94" t="n">
        <v>0.00079784</v>
      </c>
      <c r="K29" s="94" t="n">
        <v>0.0227868094155549</v>
      </c>
      <c r="L29" s="94" t="n">
        <v>0.000229075</v>
      </c>
      <c r="M29" s="94" t="n">
        <v>0.0002156</v>
      </c>
      <c r="N29" s="95" t="n">
        <v>0.0272857070724851</v>
      </c>
      <c r="O29" s="93" t="n">
        <v>25</v>
      </c>
      <c r="P29" s="94" t="n">
        <v>0.000390271693737423</v>
      </c>
      <c r="Q29" s="94" t="n">
        <v>0.000390271693737423</v>
      </c>
      <c r="R29" s="94" t="n">
        <v>0.0302596803012472</v>
      </c>
    </row>
    <row r="30" customFormat="false" ht="15" hidden="false" customHeight="false" outlineLevel="0" collapsed="false">
      <c r="A30" s="93" t="n">
        <v>26</v>
      </c>
      <c r="B30" s="94" t="n">
        <v>0.00078848</v>
      </c>
      <c r="C30" s="94" t="n">
        <v>0.00078848</v>
      </c>
      <c r="D30" s="94" t="n">
        <v>0.029908739709586</v>
      </c>
      <c r="E30" s="94" t="n">
        <v>0.00022392</v>
      </c>
      <c r="F30" s="94" t="n">
        <v>0.00022392</v>
      </c>
      <c r="G30" s="95" t="n">
        <v>0.0306720323224395</v>
      </c>
      <c r="H30" s="93" t="n">
        <v>26</v>
      </c>
      <c r="I30" s="94" t="n">
        <v>0.00078848</v>
      </c>
      <c r="J30" s="94" t="n">
        <v>0.00078848</v>
      </c>
      <c r="K30" s="94" t="n">
        <v>0.0232883517076833</v>
      </c>
      <c r="L30" s="94" t="n">
        <v>0.000237915</v>
      </c>
      <c r="M30" s="94" t="n">
        <v>0.00022392</v>
      </c>
      <c r="N30" s="95" t="n">
        <v>0.0274286910949794</v>
      </c>
      <c r="O30" s="93" t="n">
        <v>26</v>
      </c>
      <c r="P30" s="94" t="n">
        <v>0.000393288</v>
      </c>
      <c r="Q30" s="94" t="n">
        <v>0.000393288</v>
      </c>
      <c r="R30" s="94" t="n">
        <v>0.0302136445001346</v>
      </c>
    </row>
    <row r="31" customFormat="false" ht="15" hidden="false" customHeight="false" outlineLevel="0" collapsed="false">
      <c r="A31" s="93" t="n">
        <v>27</v>
      </c>
      <c r="B31" s="94" t="n">
        <v>0.00077016</v>
      </c>
      <c r="C31" s="94" t="n">
        <v>0.00077016</v>
      </c>
      <c r="D31" s="94" t="n">
        <v>0.0298590995794876</v>
      </c>
      <c r="E31" s="94" t="n">
        <v>0.00023248</v>
      </c>
      <c r="F31" s="94" t="n">
        <v>0.00023248</v>
      </c>
      <c r="G31" s="95" t="n">
        <v>0.0306087505041659</v>
      </c>
      <c r="H31" s="93" t="n">
        <v>27</v>
      </c>
      <c r="I31" s="94" t="n">
        <v>0.00077016</v>
      </c>
      <c r="J31" s="94" t="n">
        <v>0.00077016</v>
      </c>
      <c r="K31" s="94" t="n">
        <v>0.0242484314569102</v>
      </c>
      <c r="L31" s="94" t="n">
        <v>0.00024701</v>
      </c>
      <c r="M31" s="94" t="n">
        <v>0.00023248</v>
      </c>
      <c r="N31" s="95" t="n">
        <v>0.0280390611017755</v>
      </c>
      <c r="O31" s="93" t="n">
        <v>27</v>
      </c>
      <c r="P31" s="94" t="n">
        <v>0.000393784240893496</v>
      </c>
      <c r="Q31" s="94" t="n">
        <v>0.000393784240893496</v>
      </c>
      <c r="R31" s="94" t="n">
        <v>0.0301694455221354</v>
      </c>
    </row>
    <row r="32" customFormat="false" ht="15" hidden="false" customHeight="false" outlineLevel="0" collapsed="false">
      <c r="A32" s="93" t="n">
        <v>28</v>
      </c>
      <c r="B32" s="94" t="n">
        <v>0.00074288</v>
      </c>
      <c r="C32" s="94" t="n">
        <v>0.00074288</v>
      </c>
      <c r="D32" s="94" t="n">
        <v>0.0298094594493892</v>
      </c>
      <c r="E32" s="94" t="n">
        <v>0.00024032</v>
      </c>
      <c r="F32" s="94" t="n">
        <v>0.00024032</v>
      </c>
      <c r="G32" s="95" t="n">
        <v>0.0305454686858923</v>
      </c>
      <c r="H32" s="93" t="n">
        <v>28</v>
      </c>
      <c r="I32" s="94" t="n">
        <v>0.00074288</v>
      </c>
      <c r="J32" s="94" t="n">
        <v>0.00074288</v>
      </c>
      <c r="K32" s="94" t="n">
        <v>0.0254072469530663</v>
      </c>
      <c r="L32" s="94" t="n">
        <v>0.00025534</v>
      </c>
      <c r="M32" s="94" t="n">
        <v>0.00024032</v>
      </c>
      <c r="N32" s="95" t="n">
        <v>0.0285368989839434</v>
      </c>
      <c r="O32" s="93" t="n">
        <v>28</v>
      </c>
      <c r="P32" s="94" t="n">
        <v>0.000391088414588147</v>
      </c>
      <c r="Q32" s="94" t="n">
        <v>0.000391088414588147</v>
      </c>
      <c r="R32" s="94" t="n">
        <v>0.0301264464694379</v>
      </c>
    </row>
    <row r="33" customFormat="false" ht="15" hidden="false" customHeight="false" outlineLevel="0" collapsed="false">
      <c r="A33" s="93" t="n">
        <v>29</v>
      </c>
      <c r="B33" s="94" t="n">
        <v>0.00071688</v>
      </c>
      <c r="C33" s="94" t="n">
        <v>0.00071688</v>
      </c>
      <c r="D33" s="94" t="n">
        <v>0.0297598193192908</v>
      </c>
      <c r="E33" s="94" t="n">
        <v>0.00024736</v>
      </c>
      <c r="F33" s="94" t="n">
        <v>0.00024736</v>
      </c>
      <c r="G33" s="95" t="n">
        <v>0.0304821868676186</v>
      </c>
      <c r="H33" s="93" t="n">
        <v>29</v>
      </c>
      <c r="I33" s="94" t="n">
        <v>0.00071688</v>
      </c>
      <c r="J33" s="94" t="n">
        <v>0.00071688</v>
      </c>
      <c r="K33" s="94" t="n">
        <v>0.0265887968545626</v>
      </c>
      <c r="L33" s="94" t="n">
        <v>0.00026282</v>
      </c>
      <c r="M33" s="94" t="n">
        <v>0.00024736</v>
      </c>
      <c r="N33" s="95" t="n">
        <v>0.0288763528060719</v>
      </c>
      <c r="O33" s="93" t="n">
        <v>29</v>
      </c>
      <c r="P33" s="94" t="n">
        <v>0.000388216524607466</v>
      </c>
      <c r="Q33" s="94" t="n">
        <v>0.000388216524607466</v>
      </c>
      <c r="R33" s="94" t="n">
        <v>0.0300822667575306</v>
      </c>
    </row>
    <row r="34" customFormat="false" ht="15" hidden="false" customHeight="false" outlineLevel="0" collapsed="false">
      <c r="A34" s="93" t="n">
        <v>30</v>
      </c>
      <c r="B34" s="94" t="n">
        <v>0.00070344</v>
      </c>
      <c r="C34" s="94" t="n">
        <v>0.00070344</v>
      </c>
      <c r="D34" s="94" t="n">
        <v>0.0297101791891925</v>
      </c>
      <c r="E34" s="94" t="n">
        <v>0.000258</v>
      </c>
      <c r="F34" s="94" t="n">
        <v>0.000258</v>
      </c>
      <c r="G34" s="95" t="n">
        <v>0.030418905049345</v>
      </c>
      <c r="H34" s="93" t="n">
        <v>30</v>
      </c>
      <c r="I34" s="94" t="n">
        <v>0.00070344</v>
      </c>
      <c r="J34" s="94" t="n">
        <v>0.00070344</v>
      </c>
      <c r="K34" s="94" t="n">
        <v>0.0273960878394973</v>
      </c>
      <c r="L34" s="94" t="n">
        <v>0.000274125</v>
      </c>
      <c r="M34" s="94" t="n">
        <v>0.000258</v>
      </c>
      <c r="N34" s="95" t="n">
        <v>0.0292323424815338</v>
      </c>
      <c r="O34" s="93" t="n">
        <v>30</v>
      </c>
      <c r="P34" s="94" t="n">
        <v>0.000391632585584901</v>
      </c>
      <c r="Q34" s="94" t="n">
        <v>0.000391632585584901</v>
      </c>
      <c r="R34" s="94" t="n">
        <v>0.0300371306661252</v>
      </c>
    </row>
    <row r="35" customFormat="false" ht="15" hidden="false" customHeight="false" outlineLevel="0" collapsed="false">
      <c r="A35" s="93" t="n">
        <v>31</v>
      </c>
      <c r="B35" s="94" t="n">
        <v>0.0007124</v>
      </c>
      <c r="C35" s="94" t="n">
        <v>0.0007124</v>
      </c>
      <c r="D35" s="94" t="n">
        <v>0.0296605390590941</v>
      </c>
      <c r="E35" s="94" t="n">
        <v>0.00028248</v>
      </c>
      <c r="F35" s="94" t="n">
        <v>0.00028248</v>
      </c>
      <c r="G35" s="95" t="n">
        <v>0.0303556232310714</v>
      </c>
      <c r="H35" s="93" t="n">
        <v>31</v>
      </c>
      <c r="I35" s="94" t="n">
        <v>0.0007124</v>
      </c>
      <c r="J35" s="94" t="n">
        <v>0.0007124</v>
      </c>
      <c r="K35" s="94" t="n">
        <v>0.0278513028072715</v>
      </c>
      <c r="L35" s="94" t="n">
        <v>0.000300135</v>
      </c>
      <c r="M35" s="94" t="n">
        <v>0.00028248</v>
      </c>
      <c r="N35" s="95" t="n">
        <v>0.0293010708250839</v>
      </c>
      <c r="O35" s="93" t="n">
        <v>31</v>
      </c>
      <c r="P35" s="94" t="n">
        <v>0.000411456619254812</v>
      </c>
      <c r="Q35" s="94" t="n">
        <v>0.000411456619254812</v>
      </c>
      <c r="R35" s="94" t="n">
        <v>0.0299945800486625</v>
      </c>
    </row>
    <row r="36" customFormat="false" ht="15" hidden="false" customHeight="false" outlineLevel="0" collapsed="false">
      <c r="A36" s="93" t="n">
        <v>32</v>
      </c>
      <c r="B36" s="94" t="n">
        <v>0.00074744</v>
      </c>
      <c r="C36" s="94" t="n">
        <v>0.00074744</v>
      </c>
      <c r="D36" s="94" t="n">
        <v>0.0296108989289957</v>
      </c>
      <c r="E36" s="94" t="n">
        <v>0.00031728</v>
      </c>
      <c r="F36" s="94" t="n">
        <v>0.00031728</v>
      </c>
      <c r="G36" s="95" t="n">
        <v>0.0302923414127978</v>
      </c>
      <c r="H36" s="93" t="n">
        <v>32</v>
      </c>
      <c r="I36" s="94" t="n">
        <v>0.00074744</v>
      </c>
      <c r="J36" s="94" t="n">
        <v>0.00074744</v>
      </c>
      <c r="K36" s="94" t="n">
        <v>0.0278375648712523</v>
      </c>
      <c r="L36" s="94" t="n">
        <v>0.00033711</v>
      </c>
      <c r="M36" s="94" t="n">
        <v>0.00031728</v>
      </c>
      <c r="N36" s="95" t="n">
        <v>0.0289980589805858</v>
      </c>
      <c r="O36" s="93" t="n">
        <v>32</v>
      </c>
      <c r="P36" s="94" t="n">
        <v>0.000446328620684889</v>
      </c>
      <c r="Q36" s="94" t="n">
        <v>0.000446328620684889</v>
      </c>
      <c r="R36" s="94" t="n">
        <v>0.0299498737819552</v>
      </c>
    </row>
    <row r="37" customFormat="false" ht="15" hidden="false" customHeight="false" outlineLevel="0" collapsed="false">
      <c r="A37" s="93" t="n">
        <v>33</v>
      </c>
      <c r="B37" s="94" t="n">
        <v>0.00079304</v>
      </c>
      <c r="C37" s="94" t="n">
        <v>0.00079304</v>
      </c>
      <c r="D37" s="94" t="n">
        <v>0.0295612587988973</v>
      </c>
      <c r="E37" s="94" t="n">
        <v>0.0003608</v>
      </c>
      <c r="F37" s="94" t="n">
        <v>0.0003608</v>
      </c>
      <c r="G37" s="95" t="n">
        <v>0.0302290595945241</v>
      </c>
      <c r="H37" s="93" t="n">
        <v>33</v>
      </c>
      <c r="I37" s="94" t="n">
        <v>0.00079304</v>
      </c>
      <c r="J37" s="94" t="n">
        <v>0.00079304</v>
      </c>
      <c r="K37" s="94" t="n">
        <v>0.0275850907113652</v>
      </c>
      <c r="L37" s="94" t="n">
        <v>0.00038335</v>
      </c>
      <c r="M37" s="94" t="n">
        <v>0.0003608</v>
      </c>
      <c r="N37" s="95" t="n">
        <v>0.0285728354301894</v>
      </c>
      <c r="O37" s="93" t="n">
        <v>33</v>
      </c>
      <c r="P37" s="94" t="n">
        <v>0.000490472572562963</v>
      </c>
      <c r="Q37" s="94" t="n">
        <v>0.000490472572562963</v>
      </c>
      <c r="R37" s="94" t="n">
        <v>0.029904908959992</v>
      </c>
    </row>
    <row r="38" customFormat="false" ht="15" hidden="false" customHeight="false" outlineLevel="0" collapsed="false">
      <c r="A38" s="93" t="n">
        <v>34</v>
      </c>
      <c r="B38" s="94" t="n">
        <v>0.00084224</v>
      </c>
      <c r="C38" s="94" t="n">
        <v>0.00084224</v>
      </c>
      <c r="D38" s="94" t="n">
        <v>0.0295116186687989</v>
      </c>
      <c r="E38" s="94" t="n">
        <v>0.0004</v>
      </c>
      <c r="F38" s="94" t="n">
        <v>0.0004</v>
      </c>
      <c r="G38" s="95" t="n">
        <v>0.0301657777762505</v>
      </c>
      <c r="H38" s="93" t="n">
        <v>34</v>
      </c>
      <c r="I38" s="94" t="n">
        <v>0.00084224</v>
      </c>
      <c r="J38" s="94" t="n">
        <v>0.00084224</v>
      </c>
      <c r="K38" s="94" t="n">
        <v>0.0270413766419788</v>
      </c>
      <c r="L38" s="94" t="n">
        <v>0.000425</v>
      </c>
      <c r="M38" s="94" t="n">
        <v>0.0004</v>
      </c>
      <c r="N38" s="95" t="n">
        <v>0.0281618039372965</v>
      </c>
      <c r="O38" s="93" t="n">
        <v>34</v>
      </c>
      <c r="P38" s="94" t="n">
        <v>0.000532672453689864</v>
      </c>
      <c r="Q38" s="94" t="n">
        <v>0.000532672453689864</v>
      </c>
      <c r="R38" s="94" t="n">
        <v>0.029855159350435</v>
      </c>
    </row>
    <row r="39" customFormat="false" ht="15" hidden="false" customHeight="false" outlineLevel="0" collapsed="false">
      <c r="A39" s="93" t="n">
        <v>35</v>
      </c>
      <c r="B39" s="94" t="n">
        <v>0.00089312</v>
      </c>
      <c r="C39" s="94" t="n">
        <v>0.00089312</v>
      </c>
      <c r="D39" s="94" t="n">
        <v>0.0294619785387005</v>
      </c>
      <c r="E39" s="94" t="n">
        <v>0.00043152</v>
      </c>
      <c r="F39" s="94" t="n">
        <v>0.00043152</v>
      </c>
      <c r="G39" s="95" t="n">
        <v>0.0301024959579769</v>
      </c>
      <c r="H39" s="93" t="n">
        <v>35</v>
      </c>
      <c r="I39" s="94" t="n">
        <v>0.00089312</v>
      </c>
      <c r="J39" s="94" t="n">
        <v>0.00089312</v>
      </c>
      <c r="K39" s="94" t="n">
        <v>0.0264380431288123</v>
      </c>
      <c r="L39" s="94" t="n">
        <v>0.00045849</v>
      </c>
      <c r="M39" s="94" t="n">
        <v>0.00043152</v>
      </c>
      <c r="N39" s="95" t="n">
        <v>0.027482806346449</v>
      </c>
      <c r="O39" s="93" t="n">
        <v>35</v>
      </c>
      <c r="P39" s="94" t="n">
        <v>0.000570000261451089</v>
      </c>
      <c r="Q39" s="94" t="n">
        <v>0.000570000261451089</v>
      </c>
      <c r="R39" s="94" t="n">
        <v>0.0298010047125014</v>
      </c>
    </row>
    <row r="40" customFormat="false" ht="15" hidden="false" customHeight="false" outlineLevel="0" collapsed="false">
      <c r="A40" s="93" t="n">
        <v>36</v>
      </c>
      <c r="B40" s="94" t="n">
        <v>0.00095784</v>
      </c>
      <c r="C40" s="94" t="n">
        <v>0.00095784</v>
      </c>
      <c r="D40" s="94" t="n">
        <v>0.0294123384086021</v>
      </c>
      <c r="E40" s="94" t="n">
        <v>0.000468</v>
      </c>
      <c r="F40" s="94" t="n">
        <v>0.000468</v>
      </c>
      <c r="G40" s="95" t="n">
        <v>0.0300392141397032</v>
      </c>
      <c r="H40" s="93" t="n">
        <v>36</v>
      </c>
      <c r="I40" s="94" t="n">
        <v>0.00095784</v>
      </c>
      <c r="J40" s="94" t="n">
        <v>0.00095784</v>
      </c>
      <c r="K40" s="94" t="n">
        <v>0.0260204478640094</v>
      </c>
      <c r="L40" s="94" t="n">
        <v>0.00049725</v>
      </c>
      <c r="M40" s="94" t="n">
        <v>0.000468</v>
      </c>
      <c r="N40" s="95" t="n">
        <v>0.0265627792260841</v>
      </c>
      <c r="O40" s="93" t="n">
        <v>36</v>
      </c>
      <c r="P40" s="94" t="n">
        <v>0.000614952</v>
      </c>
      <c r="Q40" s="94" t="n">
        <v>0.000614952</v>
      </c>
      <c r="R40" s="94" t="n">
        <v>0.0297458029150338</v>
      </c>
    </row>
    <row r="41" customFormat="false" ht="15" hidden="false" customHeight="false" outlineLevel="0" collapsed="false">
      <c r="A41" s="93" t="n">
        <v>37</v>
      </c>
      <c r="B41" s="94" t="n">
        <v>0.00105272</v>
      </c>
      <c r="C41" s="94" t="n">
        <v>0.00105272</v>
      </c>
      <c r="D41" s="94" t="n">
        <v>0.0293626982785037</v>
      </c>
      <c r="E41" s="94" t="n">
        <v>0.00052264</v>
      </c>
      <c r="F41" s="94" t="n">
        <v>0.00052264</v>
      </c>
      <c r="G41" s="95" t="n">
        <v>0.0299759323214296</v>
      </c>
      <c r="H41" s="93" t="n">
        <v>37</v>
      </c>
      <c r="I41" s="94" t="n">
        <v>0.00105272</v>
      </c>
      <c r="J41" s="94" t="n">
        <v>0.00105272</v>
      </c>
      <c r="K41" s="94" t="n">
        <v>0.0256679459794742</v>
      </c>
      <c r="L41" s="94" t="n">
        <v>0.000555305</v>
      </c>
      <c r="M41" s="94" t="n">
        <v>0.00052264</v>
      </c>
      <c r="N41" s="95" t="n">
        <v>0.02550053845789</v>
      </c>
      <c r="O41" s="93" t="n">
        <v>37</v>
      </c>
      <c r="P41" s="94" t="n">
        <v>0.000681663650779649</v>
      </c>
      <c r="Q41" s="94" t="n">
        <v>0.000681663650779649</v>
      </c>
      <c r="R41" s="94" t="n">
        <v>0.029691260952021</v>
      </c>
    </row>
    <row r="42" customFormat="false" ht="15" hidden="false" customHeight="false" outlineLevel="0" collapsed="false">
      <c r="A42" s="93" t="n">
        <v>38</v>
      </c>
      <c r="B42" s="94" t="n">
        <v>0.00117568</v>
      </c>
      <c r="C42" s="94" t="n">
        <v>0.00117568</v>
      </c>
      <c r="D42" s="94" t="n">
        <v>0.0293130581484053</v>
      </c>
      <c r="E42" s="94" t="n">
        <v>0.00059296</v>
      </c>
      <c r="F42" s="94" t="n">
        <v>0.00059296</v>
      </c>
      <c r="G42" s="95" t="n">
        <v>0.029912650503156</v>
      </c>
      <c r="H42" s="93" t="n">
        <v>38</v>
      </c>
      <c r="I42" s="94" t="n">
        <v>0.00117568</v>
      </c>
      <c r="J42" s="94" t="n">
        <v>0.00117568</v>
      </c>
      <c r="K42" s="94" t="n">
        <v>0.0252919393235466</v>
      </c>
      <c r="L42" s="94" t="n">
        <v>0.00063002</v>
      </c>
      <c r="M42" s="94" t="n">
        <v>0.00059296</v>
      </c>
      <c r="N42" s="95" t="n">
        <v>0.0245432368716514</v>
      </c>
      <c r="O42" s="93" t="n">
        <v>38</v>
      </c>
      <c r="P42" s="94" t="n">
        <v>0.000767775181233486</v>
      </c>
      <c r="Q42" s="94" t="n">
        <v>0.000767775181233486</v>
      </c>
      <c r="R42" s="94" t="n">
        <v>0.0296365848229842</v>
      </c>
    </row>
    <row r="43" customFormat="false" ht="15" hidden="false" customHeight="false" outlineLevel="0" collapsed="false">
      <c r="A43" s="93" t="n">
        <v>39</v>
      </c>
      <c r="B43" s="94" t="n">
        <v>0.00131792</v>
      </c>
      <c r="C43" s="94" t="n">
        <v>0.00131792</v>
      </c>
      <c r="D43" s="94" t="n">
        <v>0.029263418018307</v>
      </c>
      <c r="E43" s="94" t="n">
        <v>0.00067296</v>
      </c>
      <c r="F43" s="94" t="n">
        <v>0.00067296</v>
      </c>
      <c r="G43" s="95" t="n">
        <v>0.0298493686848824</v>
      </c>
      <c r="H43" s="93" t="n">
        <v>39</v>
      </c>
      <c r="I43" s="94" t="n">
        <v>0.00131792</v>
      </c>
      <c r="J43" s="94" t="n">
        <v>0.00131792</v>
      </c>
      <c r="K43" s="94" t="n">
        <v>0.0248417127061183</v>
      </c>
      <c r="L43" s="94" t="n">
        <v>0.00071502</v>
      </c>
      <c r="M43" s="94" t="n">
        <v>0.00067296</v>
      </c>
      <c r="N43" s="95" t="n">
        <v>0.0237315004407851</v>
      </c>
      <c r="O43" s="93" t="n">
        <v>39</v>
      </c>
      <c r="P43" s="94" t="n">
        <v>0.000866446568902826</v>
      </c>
      <c r="Q43" s="94" t="n">
        <v>0.000866446568902826</v>
      </c>
      <c r="R43" s="94" t="n">
        <v>0.0295813102620163</v>
      </c>
    </row>
    <row r="44" customFormat="false" ht="15" hidden="false" customHeight="false" outlineLevel="0" collapsed="false">
      <c r="A44" s="93" t="n">
        <v>40</v>
      </c>
      <c r="B44" s="94" t="n">
        <v>0.001472</v>
      </c>
      <c r="C44" s="94" t="n">
        <v>0.001472</v>
      </c>
      <c r="D44" s="94" t="n">
        <v>0.0292137778882086</v>
      </c>
      <c r="E44" s="94" t="n">
        <v>0.00076016</v>
      </c>
      <c r="F44" s="94" t="n">
        <v>0.00076016</v>
      </c>
      <c r="G44" s="95" t="n">
        <v>0.0297860868666087</v>
      </c>
      <c r="H44" s="93" t="n">
        <v>40</v>
      </c>
      <c r="I44" s="94" t="n">
        <v>0.001472</v>
      </c>
      <c r="J44" s="94" t="n">
        <v>0.001472</v>
      </c>
      <c r="K44" s="94" t="n">
        <v>0.0245252116677536</v>
      </c>
      <c r="L44" s="94" t="n">
        <v>0.00080767</v>
      </c>
      <c r="M44" s="94" t="n">
        <v>0.00076016</v>
      </c>
      <c r="N44" s="95" t="n">
        <v>0.0228201126550093</v>
      </c>
      <c r="O44" s="93" t="n">
        <v>40</v>
      </c>
      <c r="P44" s="94" t="n">
        <v>0.000973709801575405</v>
      </c>
      <c r="Q44" s="94" t="n">
        <v>0.000973709801575405</v>
      </c>
      <c r="R44" s="94" t="n">
        <v>0.0295258050201177</v>
      </c>
    </row>
    <row r="45" customFormat="false" ht="15" hidden="false" customHeight="false" outlineLevel="0" collapsed="false">
      <c r="A45" s="93" t="n">
        <v>41</v>
      </c>
      <c r="B45" s="94" t="n">
        <v>0.0016005348</v>
      </c>
      <c r="C45" s="94" t="n">
        <v>0.0016107228</v>
      </c>
      <c r="D45" s="94" t="n">
        <v>0.0291641377581102</v>
      </c>
      <c r="E45" s="94" t="n">
        <v>0.00083734875</v>
      </c>
      <c r="F45" s="94" t="n">
        <v>0.0008417348625</v>
      </c>
      <c r="G45" s="95" t="n">
        <v>0.0297228050483351</v>
      </c>
      <c r="H45" s="93" t="n">
        <v>41</v>
      </c>
      <c r="I45" s="94" t="n">
        <v>0.0016005348</v>
      </c>
      <c r="J45" s="94" t="n">
        <v>0.0016107228</v>
      </c>
      <c r="K45" s="94" t="n">
        <v>0.0245207552725241</v>
      </c>
      <c r="L45" s="94" t="n">
        <v>0.00089051375</v>
      </c>
      <c r="M45" s="94" t="n">
        <v>0.0008417348625</v>
      </c>
      <c r="N45" s="95" t="n">
        <v>0.0216698700438472</v>
      </c>
      <c r="O45" s="93" t="n">
        <v>41</v>
      </c>
      <c r="P45" s="94" t="n">
        <v>0.00106630150009295</v>
      </c>
      <c r="Q45" s="94" t="n">
        <v>0.00107243063714174</v>
      </c>
      <c r="R45" s="94" t="n">
        <v>0.0294704669937604</v>
      </c>
    </row>
    <row r="46" customFormat="false" ht="15" hidden="false" customHeight="false" outlineLevel="0" collapsed="false">
      <c r="A46" s="93" t="n">
        <v>42</v>
      </c>
      <c r="B46" s="94" t="n">
        <v>0.0017253438</v>
      </c>
      <c r="C46" s="94" t="n">
        <v>0.0017477218</v>
      </c>
      <c r="D46" s="94" t="n">
        <v>0.0291144976280118</v>
      </c>
      <c r="E46" s="94" t="n">
        <v>0.0009136475</v>
      </c>
      <c r="F46" s="94" t="n">
        <v>0.000923373425</v>
      </c>
      <c r="G46" s="95" t="n">
        <v>0.0296595232300615</v>
      </c>
      <c r="H46" s="93" t="n">
        <v>42</v>
      </c>
      <c r="I46" s="94" t="n">
        <v>0.0017253438</v>
      </c>
      <c r="J46" s="94" t="n">
        <v>0.0017477218</v>
      </c>
      <c r="K46" s="94" t="n">
        <v>0.0247181351326821</v>
      </c>
      <c r="L46" s="94" t="n">
        <v>0.0009725925</v>
      </c>
      <c r="M46" s="94" t="n">
        <v>0.000923373425</v>
      </c>
      <c r="N46" s="95" t="n">
        <v>0.0204171918520374</v>
      </c>
      <c r="O46" s="93" t="n">
        <v>42</v>
      </c>
      <c r="P46" s="94" t="n">
        <v>0.00115715234843354</v>
      </c>
      <c r="Q46" s="94" t="n">
        <v>0.00117067960272198</v>
      </c>
      <c r="R46" s="94" t="n">
        <v>0.0294149270530787</v>
      </c>
    </row>
    <row r="47" customFormat="false" ht="15" hidden="false" customHeight="false" outlineLevel="0" collapsed="false">
      <c r="A47" s="93" t="n">
        <v>43</v>
      </c>
      <c r="B47" s="94" t="n">
        <v>0.0018520633</v>
      </c>
      <c r="C47" s="94" t="n">
        <v>0.0018887863</v>
      </c>
      <c r="D47" s="94" t="n">
        <v>0.0290648574979134</v>
      </c>
      <c r="E47" s="94" t="n">
        <v>0.00099117375</v>
      </c>
      <c r="F47" s="94" t="n">
        <v>0.0010072600125</v>
      </c>
      <c r="G47" s="95" t="n">
        <v>0.0295962414117878</v>
      </c>
      <c r="H47" s="93" t="n">
        <v>43</v>
      </c>
      <c r="I47" s="94" t="n">
        <v>0.0018520633</v>
      </c>
      <c r="J47" s="94" t="n">
        <v>0.0018887863</v>
      </c>
      <c r="K47" s="94" t="n">
        <v>0.0249429021854995</v>
      </c>
      <c r="L47" s="94" t="n">
        <v>0.00105616875</v>
      </c>
      <c r="M47" s="94" t="n">
        <v>0.0010072600125</v>
      </c>
      <c r="N47" s="95" t="n">
        <v>0.0194132700433862</v>
      </c>
      <c r="O47" s="93" t="n">
        <v>43</v>
      </c>
      <c r="P47" s="94" t="n">
        <v>0.00124943548635555</v>
      </c>
      <c r="Q47" s="94" t="n">
        <v>0.00127172261860903</v>
      </c>
      <c r="R47" s="94" t="n">
        <v>0.0293591070327675</v>
      </c>
    </row>
    <row r="48" customFormat="false" ht="15" hidden="false" customHeight="false" outlineLevel="0" collapsed="false">
      <c r="A48" s="93" t="n">
        <v>44</v>
      </c>
      <c r="B48" s="94" t="n">
        <v>0.0019907118</v>
      </c>
      <c r="C48" s="94" t="n">
        <v>0.0020443698</v>
      </c>
      <c r="D48" s="94" t="n">
        <v>0.029015217367815</v>
      </c>
      <c r="E48" s="94" t="n">
        <v>0.001069425</v>
      </c>
      <c r="F48" s="94" t="n">
        <v>0.00109295235</v>
      </c>
      <c r="G48" s="95" t="n">
        <v>0.0295329595935142</v>
      </c>
      <c r="H48" s="93" t="n">
        <v>44</v>
      </c>
      <c r="I48" s="94" t="n">
        <v>0.0019907118</v>
      </c>
      <c r="J48" s="94" t="n">
        <v>0.0020443698</v>
      </c>
      <c r="K48" s="94" t="n">
        <v>0.0247684566637935</v>
      </c>
      <c r="L48" s="94" t="n">
        <v>0.00114072</v>
      </c>
      <c r="M48" s="94" t="n">
        <v>0.00109295235</v>
      </c>
      <c r="N48" s="95" t="n">
        <v>0.0188470327469658</v>
      </c>
      <c r="O48" s="93" t="n">
        <v>44</v>
      </c>
      <c r="P48" s="94" t="n">
        <v>0.0013458047068789</v>
      </c>
      <c r="Q48" s="94" t="n">
        <v>0.00137838628122094</v>
      </c>
      <c r="R48" s="94" t="n">
        <v>0.0293023540526809</v>
      </c>
    </row>
    <row r="49" customFormat="false" ht="15" hidden="false" customHeight="false" outlineLevel="0" collapsed="false">
      <c r="A49" s="93" t="n">
        <v>45</v>
      </c>
      <c r="B49" s="94" t="n">
        <v>0.00214634325</v>
      </c>
      <c r="C49" s="94" t="n">
        <v>0.00222010075</v>
      </c>
      <c r="D49" s="94" t="n">
        <v>0.0289655772377166</v>
      </c>
      <c r="E49" s="94" t="n">
        <v>0.0011541875</v>
      </c>
      <c r="F49" s="94" t="n">
        <v>0.001186465625</v>
      </c>
      <c r="G49" s="95" t="n">
        <v>0.0294696777752406</v>
      </c>
      <c r="H49" s="93" t="n">
        <v>45</v>
      </c>
      <c r="I49" s="94" t="n">
        <v>0.00214634325</v>
      </c>
      <c r="J49" s="94" t="n">
        <v>0.00222010075</v>
      </c>
      <c r="K49" s="94" t="n">
        <v>0.024328852975591</v>
      </c>
      <c r="L49" s="94" t="n">
        <v>0.0012324375</v>
      </c>
      <c r="M49" s="94" t="n">
        <v>0.001186465625</v>
      </c>
      <c r="N49" s="95" t="n">
        <v>0.0185294741410904</v>
      </c>
      <c r="O49" s="93" t="n">
        <v>45</v>
      </c>
      <c r="P49" s="94" t="n">
        <v>0.00145182654805087</v>
      </c>
      <c r="Q49" s="94" t="n">
        <v>0.00149656996029764</v>
      </c>
      <c r="R49" s="94" t="n">
        <v>0.0292452335180344</v>
      </c>
    </row>
    <row r="50" customFormat="false" ht="15" hidden="false" customHeight="false" outlineLevel="0" collapsed="false">
      <c r="A50" s="93" t="n">
        <v>46</v>
      </c>
      <c r="B50" s="94" t="n">
        <v>0.0023211715</v>
      </c>
      <c r="C50" s="94" t="n">
        <v>0.0024188365</v>
      </c>
      <c r="D50" s="94" t="n">
        <v>0.0289159371076183</v>
      </c>
      <c r="E50" s="94" t="n">
        <v>0.00125454</v>
      </c>
      <c r="F50" s="94" t="n">
        <v>0.0012973674</v>
      </c>
      <c r="G50" s="95" t="n">
        <v>0.0294063959569669</v>
      </c>
      <c r="H50" s="93" t="n">
        <v>46</v>
      </c>
      <c r="I50" s="94" t="n">
        <v>0.0023211715</v>
      </c>
      <c r="J50" s="94" t="n">
        <v>0.0024188365</v>
      </c>
      <c r="K50" s="94" t="n">
        <v>0.0239111169939007</v>
      </c>
      <c r="L50" s="94" t="n">
        <v>0.00134106</v>
      </c>
      <c r="M50" s="94" t="n">
        <v>0.0012973674</v>
      </c>
      <c r="N50" s="95" t="n">
        <v>0.0184662100463181</v>
      </c>
      <c r="O50" s="93" t="n">
        <v>46</v>
      </c>
      <c r="P50" s="94" t="n">
        <v>0.00157452025459767</v>
      </c>
      <c r="Q50" s="94" t="n">
        <v>0.00163382845168795</v>
      </c>
      <c r="R50" s="94" t="n">
        <v>0.029188603906363</v>
      </c>
    </row>
    <row r="51" customFormat="false" ht="15" hidden="false" customHeight="false" outlineLevel="0" collapsed="false">
      <c r="A51" s="93" t="n">
        <v>47</v>
      </c>
      <c r="B51" s="94" t="n">
        <v>0.00251215525</v>
      </c>
      <c r="C51" s="94" t="n">
        <v>0.00263803275</v>
      </c>
      <c r="D51" s="94" t="n">
        <v>0.0288662969775199</v>
      </c>
      <c r="E51" s="94" t="n">
        <v>0.00136849875</v>
      </c>
      <c r="F51" s="94" t="n">
        <v>0.0014239589625</v>
      </c>
      <c r="G51" s="95" t="n">
        <v>0.0293431141386933</v>
      </c>
      <c r="H51" s="93" t="n">
        <v>47</v>
      </c>
      <c r="I51" s="94" t="n">
        <v>0.00251215525</v>
      </c>
      <c r="J51" s="94" t="n">
        <v>0.00263803275</v>
      </c>
      <c r="K51" s="94" t="n">
        <v>0.0234937649774401</v>
      </c>
      <c r="L51" s="94" t="n">
        <v>0.00146453375</v>
      </c>
      <c r="M51" s="94" t="n">
        <v>0.0014239589625</v>
      </c>
      <c r="N51" s="95" t="n">
        <v>0.0184989465903868</v>
      </c>
      <c r="O51" s="93" t="n">
        <v>47</v>
      </c>
      <c r="P51" s="94" t="n">
        <v>0.0017115848196425</v>
      </c>
      <c r="Q51" s="94" t="n">
        <v>0.00178820964119617</v>
      </c>
      <c r="R51" s="94" t="n">
        <v>0.0291322757011375</v>
      </c>
    </row>
    <row r="52" customFormat="false" ht="15" hidden="false" customHeight="false" outlineLevel="0" collapsed="false">
      <c r="A52" s="93" t="n">
        <v>48</v>
      </c>
      <c r="B52" s="94" t="n">
        <v>0.0027240984</v>
      </c>
      <c r="C52" s="94" t="n">
        <v>0.0028834024</v>
      </c>
      <c r="D52" s="94" t="n">
        <v>0.0288166568474215</v>
      </c>
      <c r="E52" s="94" t="n">
        <v>0.00148666</v>
      </c>
      <c r="F52" s="94" t="n">
        <v>0.0015567454</v>
      </c>
      <c r="G52" s="95" t="n">
        <v>0.0292798323204197</v>
      </c>
      <c r="H52" s="93" t="n">
        <v>48</v>
      </c>
      <c r="I52" s="94" t="n">
        <v>0.0027240984</v>
      </c>
      <c r="J52" s="94" t="n">
        <v>0.0028834024</v>
      </c>
      <c r="K52" s="94" t="n">
        <v>0.0230860692484797</v>
      </c>
      <c r="L52" s="94" t="n">
        <v>0.00159285</v>
      </c>
      <c r="M52" s="94" t="n">
        <v>0.0015567454</v>
      </c>
      <c r="N52" s="95" t="n">
        <v>0.0186486799931016</v>
      </c>
      <c r="O52" s="93" t="n">
        <v>48</v>
      </c>
      <c r="P52" s="94" t="n">
        <v>0.00185787881341198</v>
      </c>
      <c r="Q52" s="94" t="n">
        <v>0.00195478121196633</v>
      </c>
      <c r="R52" s="94" t="n">
        <v>0.0290752072615657</v>
      </c>
    </row>
    <row r="53" customFormat="false" ht="15" hidden="false" customHeight="false" outlineLevel="0" collapsed="false">
      <c r="A53" s="93" t="n">
        <v>49</v>
      </c>
      <c r="B53" s="94" t="n">
        <v>0.0029607968</v>
      </c>
      <c r="C53" s="94" t="n">
        <v>0.0031598048</v>
      </c>
      <c r="D53" s="94" t="n">
        <v>0.0287670167173231</v>
      </c>
      <c r="E53" s="94" t="n">
        <v>0.0016061375</v>
      </c>
      <c r="F53" s="94" t="n">
        <v>0.001692868925</v>
      </c>
      <c r="G53" s="95" t="n">
        <v>0.029216550502146</v>
      </c>
      <c r="H53" s="93" t="n">
        <v>49</v>
      </c>
      <c r="I53" s="94" t="n">
        <v>0.0029607968</v>
      </c>
      <c r="J53" s="94" t="n">
        <v>0.0031598048</v>
      </c>
      <c r="K53" s="94" t="n">
        <v>0.0225821398705572</v>
      </c>
      <c r="L53" s="94" t="n">
        <v>0.0017229475</v>
      </c>
      <c r="M53" s="94" t="n">
        <v>0.001692868925</v>
      </c>
      <c r="N53" s="95" t="n">
        <v>0.0190026341567773</v>
      </c>
      <c r="O53" s="93" t="n">
        <v>49</v>
      </c>
      <c r="P53" s="94" t="n">
        <v>0.0020125206283666</v>
      </c>
      <c r="Q53" s="94" t="n">
        <v>0.0021330008242006</v>
      </c>
      <c r="R53" s="94" t="n">
        <v>0.0290172616230009</v>
      </c>
    </row>
    <row r="54" customFormat="false" ht="15" hidden="false" customHeight="false" outlineLevel="0" collapsed="false">
      <c r="A54" s="93" t="n">
        <v>50</v>
      </c>
      <c r="B54" s="94" t="n">
        <v>0.003220635</v>
      </c>
      <c r="C54" s="94" t="n">
        <v>0.003466485</v>
      </c>
      <c r="D54" s="94" t="n">
        <v>0.0287173765872247</v>
      </c>
      <c r="E54" s="94" t="n">
        <v>0.0017318475</v>
      </c>
      <c r="F54" s="94" t="n">
        <v>0.001837682625</v>
      </c>
      <c r="G54" s="95" t="n">
        <v>0.0291532686838724</v>
      </c>
      <c r="H54" s="93" t="n">
        <v>50</v>
      </c>
      <c r="I54" s="94" t="n">
        <v>0.003220635</v>
      </c>
      <c r="J54" s="94" t="n">
        <v>0.003466485</v>
      </c>
      <c r="K54" s="94" t="n">
        <v>0.0218858075920151</v>
      </c>
      <c r="L54" s="94" t="n">
        <v>0.0018601325</v>
      </c>
      <c r="M54" s="94" t="n">
        <v>0.001837682625</v>
      </c>
      <c r="N54" s="95" t="n">
        <v>0.0191196118807543</v>
      </c>
      <c r="O54" s="93" t="n">
        <v>50</v>
      </c>
      <c r="P54" s="94" t="n">
        <v>0.0021784670046516</v>
      </c>
      <c r="Q54" s="94" t="n">
        <v>0.00232638954963603</v>
      </c>
      <c r="R54" s="94" t="n">
        <v>0.0289590651099526</v>
      </c>
    </row>
    <row r="55" customFormat="false" ht="15" hidden="false" customHeight="false" outlineLevel="0" collapsed="false">
      <c r="A55" s="93" t="n">
        <v>51</v>
      </c>
      <c r="B55" s="94" t="n">
        <v>0.00349463205</v>
      </c>
      <c r="C55" s="94" t="n">
        <v>0.00379471755</v>
      </c>
      <c r="D55" s="94" t="n">
        <v>0.0286677364571263</v>
      </c>
      <c r="E55" s="94" t="n">
        <v>0.00185983625</v>
      </c>
      <c r="F55" s="94" t="n">
        <v>0.0019872174875</v>
      </c>
      <c r="G55" s="95" t="n">
        <v>0.0290899868655988</v>
      </c>
      <c r="H55" s="93" t="n">
        <v>51</v>
      </c>
      <c r="I55" s="94" t="n">
        <v>0.00349463205</v>
      </c>
      <c r="J55" s="94" t="n">
        <v>0.00379471755</v>
      </c>
      <c r="K55" s="94" t="n">
        <v>0.0211854766836963</v>
      </c>
      <c r="L55" s="94" t="n">
        <v>0.00200020125</v>
      </c>
      <c r="M55" s="94" t="n">
        <v>0.0019872174875</v>
      </c>
      <c r="N55" s="95" t="n">
        <v>0.0192694814378922</v>
      </c>
      <c r="O55" s="93" t="n">
        <v>51</v>
      </c>
      <c r="P55" s="94" t="n">
        <v>0.002350256095529</v>
      </c>
      <c r="Q55" s="94" t="n">
        <v>0.00252955163265599</v>
      </c>
      <c r="R55" s="94" t="n">
        <v>0.0289007651938317</v>
      </c>
    </row>
    <row r="56" customFormat="false" ht="15" hidden="false" customHeight="false" outlineLevel="0" collapsed="false">
      <c r="A56" s="93" t="n">
        <v>52</v>
      </c>
      <c r="B56" s="94" t="n">
        <v>0.0037690208</v>
      </c>
      <c r="C56" s="94" t="n">
        <v>0.0041302688</v>
      </c>
      <c r="D56" s="94" t="n">
        <v>0.0286180963270279</v>
      </c>
      <c r="E56" s="94" t="n">
        <v>0.00198471</v>
      </c>
      <c r="F56" s="94" t="n">
        <v>0.0021358533</v>
      </c>
      <c r="G56" s="95" t="n">
        <v>0.0290267050473251</v>
      </c>
      <c r="H56" s="93" t="n">
        <v>52</v>
      </c>
      <c r="I56" s="94" t="n">
        <v>0.0037690208</v>
      </c>
      <c r="J56" s="94" t="n">
        <v>0.0041302688</v>
      </c>
      <c r="K56" s="94" t="n">
        <v>0.0207226509012074</v>
      </c>
      <c r="L56" s="94" t="n">
        <v>0.00213738</v>
      </c>
      <c r="M56" s="94" t="n">
        <v>0.0021358533</v>
      </c>
      <c r="N56" s="95" t="n">
        <v>0.0194485969164009</v>
      </c>
      <c r="O56" s="93" t="n">
        <v>52</v>
      </c>
      <c r="P56" s="94" t="n">
        <v>0.00251998222685212</v>
      </c>
      <c r="Q56" s="94" t="n">
        <v>0.00273428280822406</v>
      </c>
      <c r="R56" s="94" t="n">
        <v>0.0288425121505947</v>
      </c>
    </row>
    <row r="57" customFormat="false" ht="15" hidden="false" customHeight="false" outlineLevel="0" collapsed="false">
      <c r="A57" s="93" t="n">
        <v>53</v>
      </c>
      <c r="B57" s="94" t="n">
        <v>0.00403412665</v>
      </c>
      <c r="C57" s="94" t="n">
        <v>0.00446293815</v>
      </c>
      <c r="D57" s="94" t="n">
        <v>0.0285684561969296</v>
      </c>
      <c r="E57" s="94" t="n">
        <v>0.0021010725</v>
      </c>
      <c r="F57" s="94" t="n">
        <v>0.002277809775</v>
      </c>
      <c r="G57" s="95" t="n">
        <v>0.0289634232290515</v>
      </c>
      <c r="H57" s="93" t="n">
        <v>53</v>
      </c>
      <c r="I57" s="94" t="n">
        <v>0.00403412665</v>
      </c>
      <c r="J57" s="94" t="n">
        <v>0.00446293815</v>
      </c>
      <c r="K57" s="94" t="n">
        <v>0.020521699247899</v>
      </c>
      <c r="L57" s="94" t="n">
        <v>0.0022658625</v>
      </c>
      <c r="M57" s="94" t="n">
        <v>0.002277809775</v>
      </c>
      <c r="N57" s="95" t="n">
        <v>0.0195688137129844</v>
      </c>
      <c r="O57" s="93" t="n">
        <v>53</v>
      </c>
      <c r="P57" s="94" t="n">
        <v>0.00268096573656236</v>
      </c>
      <c r="Q57" s="94" t="n">
        <v>0.00293347655615138</v>
      </c>
      <c r="R57" s="94" t="n">
        <v>0.0287842942818097</v>
      </c>
    </row>
    <row r="58" customFormat="false" ht="15" hidden="false" customHeight="false" outlineLevel="0" collapsed="false">
      <c r="A58" s="93" t="n">
        <v>54</v>
      </c>
      <c r="B58" s="94" t="n">
        <v>0.0042847884</v>
      </c>
      <c r="C58" s="94" t="n">
        <v>0.0047871924</v>
      </c>
      <c r="D58" s="94" t="n">
        <v>0.0285188160668312</v>
      </c>
      <c r="E58" s="94" t="n">
        <v>0.0022094375</v>
      </c>
      <c r="F58" s="94" t="n">
        <v>0.002413589525</v>
      </c>
      <c r="G58" s="95" t="n">
        <v>0.0289001414107779</v>
      </c>
      <c r="H58" s="93" t="n">
        <v>54</v>
      </c>
      <c r="I58" s="94" t="n">
        <v>0.0042847884</v>
      </c>
      <c r="J58" s="94" t="n">
        <v>0.0047871924</v>
      </c>
      <c r="K58" s="94" t="n">
        <v>0.0206274211339129</v>
      </c>
      <c r="L58" s="94" t="n">
        <v>0.0023861925</v>
      </c>
      <c r="M58" s="94" t="n">
        <v>0.002413589525</v>
      </c>
      <c r="N58" s="95" t="n">
        <v>0.0199074260704199</v>
      </c>
      <c r="O58" s="93" t="n">
        <v>54</v>
      </c>
      <c r="P58" s="94" t="n">
        <v>0.00283201794216608</v>
      </c>
      <c r="Q58" s="94" t="n">
        <v>0.00312582469647972</v>
      </c>
      <c r="R58" s="94" t="n">
        <v>0.028726248288868</v>
      </c>
    </row>
    <row r="59" customFormat="false" ht="15" hidden="false" customHeight="false" outlineLevel="0" collapsed="false">
      <c r="A59" s="93" t="n">
        <v>55</v>
      </c>
      <c r="B59" s="94" t="n">
        <v>0.00452060775</v>
      </c>
      <c r="C59" s="94" t="n">
        <v>0.00510266025</v>
      </c>
      <c r="D59" s="94" t="n">
        <v>0.0284691759367328</v>
      </c>
      <c r="E59" s="94" t="n">
        <v>0.00231329</v>
      </c>
      <c r="F59" s="94" t="n">
        <v>0.0025469795</v>
      </c>
      <c r="G59" s="95" t="n">
        <v>0.0288368595925043</v>
      </c>
      <c r="H59" s="93" t="n">
        <v>55</v>
      </c>
      <c r="I59" s="94" t="n">
        <v>0.00452060775</v>
      </c>
      <c r="J59" s="94" t="n">
        <v>0.00510266025</v>
      </c>
      <c r="K59" s="94" t="n">
        <v>0.0208895405945864</v>
      </c>
      <c r="L59" s="94" t="n">
        <v>0.00250213</v>
      </c>
      <c r="M59" s="94" t="n">
        <v>0.0025469795</v>
      </c>
      <c r="N59" s="95" t="n">
        <v>0.0205377023217661</v>
      </c>
      <c r="O59" s="93" t="n">
        <v>55</v>
      </c>
      <c r="P59" s="94" t="n">
        <v>0.00297545887198214</v>
      </c>
      <c r="Q59" s="94" t="n">
        <v>0.00331386679866709</v>
      </c>
      <c r="R59" s="94" t="n">
        <v>0.0286684864347558</v>
      </c>
    </row>
    <row r="60" customFormat="false" ht="15" hidden="false" customHeight="false" outlineLevel="0" collapsed="false">
      <c r="A60" s="93" t="n">
        <v>56</v>
      </c>
      <c r="B60" s="94" t="n">
        <v>0.0047466624</v>
      </c>
      <c r="C60" s="94" t="n">
        <v>0.0054152064</v>
      </c>
      <c r="D60" s="94" t="n">
        <v>0.0284195358066344</v>
      </c>
      <c r="E60" s="94" t="n">
        <v>0.0024147</v>
      </c>
      <c r="F60" s="94" t="n">
        <v>0.002680317</v>
      </c>
      <c r="G60" s="95" t="n">
        <v>0.0287735777742306</v>
      </c>
      <c r="H60" s="93" t="n">
        <v>56</v>
      </c>
      <c r="I60" s="94" t="n">
        <v>0.0047466624</v>
      </c>
      <c r="J60" s="94" t="n">
        <v>0.0054152064</v>
      </c>
      <c r="K60" s="94" t="n">
        <v>0.0212310164990709</v>
      </c>
      <c r="L60" s="94" t="n">
        <v>0.002615925</v>
      </c>
      <c r="M60" s="94" t="n">
        <v>0.002680317</v>
      </c>
      <c r="N60" s="95" t="n">
        <v>0.0212890740262422</v>
      </c>
      <c r="O60" s="93" t="n">
        <v>56</v>
      </c>
      <c r="P60" s="94" t="n">
        <v>0.00311426083881547</v>
      </c>
      <c r="Q60" s="94" t="n">
        <v>0.00350099857804401</v>
      </c>
      <c r="R60" s="94" t="n">
        <v>0.0286109325740845</v>
      </c>
    </row>
    <row r="61" customFormat="false" ht="15" hidden="false" customHeight="false" outlineLevel="0" collapsed="false">
      <c r="A61" s="93" t="n">
        <v>57</v>
      </c>
      <c r="B61" s="94" t="n">
        <v>0.00496738575</v>
      </c>
      <c r="C61" s="94" t="n">
        <v>0.00573021825</v>
      </c>
      <c r="D61" s="94" t="n">
        <v>0.028369895676536</v>
      </c>
      <c r="E61" s="94" t="n">
        <v>0.00251091625</v>
      </c>
      <c r="F61" s="94" t="n">
        <v>0.0028106234875</v>
      </c>
      <c r="G61" s="95" t="n">
        <v>0.028710295955957</v>
      </c>
      <c r="H61" s="93" t="n">
        <v>57</v>
      </c>
      <c r="I61" s="94" t="n">
        <v>0.00496738575</v>
      </c>
      <c r="J61" s="94" t="n">
        <v>0.00573021825</v>
      </c>
      <c r="K61" s="94" t="n">
        <v>0.0214098862999713</v>
      </c>
      <c r="L61" s="94" t="n">
        <v>0.00272461125</v>
      </c>
      <c r="M61" s="94" t="n">
        <v>0.0028106234875</v>
      </c>
      <c r="N61" s="95" t="n">
        <v>0.0221306207580266</v>
      </c>
      <c r="O61" s="93" t="n">
        <v>57</v>
      </c>
      <c r="P61" s="94" t="n">
        <v>0.00324782801404005</v>
      </c>
      <c r="Q61" s="94" t="n">
        <v>0.00368675129477796</v>
      </c>
      <c r="R61" s="94" t="n">
        <v>0.0285533794630607</v>
      </c>
    </row>
    <row r="62" customFormat="false" ht="15" hidden="false" customHeight="false" outlineLevel="0" collapsed="false">
      <c r="A62" s="93" t="n">
        <v>58</v>
      </c>
      <c r="B62" s="94" t="n">
        <v>0.0051872282</v>
      </c>
      <c r="C62" s="94" t="n">
        <v>0.0060533702</v>
      </c>
      <c r="D62" s="94" t="n">
        <v>0.0283202555464376</v>
      </c>
      <c r="E62" s="94" t="n">
        <v>0.002604865</v>
      </c>
      <c r="F62" s="94" t="n">
        <v>0.00294123235</v>
      </c>
      <c r="G62" s="95" t="n">
        <v>0.0286470141376834</v>
      </c>
      <c r="H62" s="93" t="n">
        <v>58</v>
      </c>
      <c r="I62" s="94" t="n">
        <v>0.0051872282</v>
      </c>
      <c r="J62" s="94" t="n">
        <v>0.0060533702</v>
      </c>
      <c r="K62" s="94" t="n">
        <v>0.0215727854316309</v>
      </c>
      <c r="L62" s="94" t="n">
        <v>0.002831375</v>
      </c>
      <c r="M62" s="94" t="n">
        <v>0.00294123235</v>
      </c>
      <c r="N62" s="95" t="n">
        <v>0.0231499261745434</v>
      </c>
      <c r="O62" s="93" t="n">
        <v>58</v>
      </c>
      <c r="P62" s="94" t="n">
        <v>0.00337954388560022</v>
      </c>
      <c r="Q62" s="94" t="n">
        <v>0.00387516090748194</v>
      </c>
      <c r="R62" s="94" t="n">
        <v>0.0284958557236907</v>
      </c>
    </row>
    <row r="63" customFormat="false" ht="15" hidden="false" customHeight="false" outlineLevel="0" collapsed="false">
      <c r="A63" s="93" t="n">
        <v>59</v>
      </c>
      <c r="B63" s="94" t="n">
        <v>0.0054156723</v>
      </c>
      <c r="C63" s="94" t="n">
        <v>0.0063965853</v>
      </c>
      <c r="D63" s="94" t="n">
        <v>0.0282706154163392</v>
      </c>
      <c r="E63" s="94" t="n">
        <v>0.00270669375</v>
      </c>
      <c r="F63" s="94" t="n">
        <v>0.0030838264125</v>
      </c>
      <c r="G63" s="95" t="n">
        <v>0.0285837323194097</v>
      </c>
      <c r="H63" s="93" t="n">
        <v>59</v>
      </c>
      <c r="I63" s="94" t="n">
        <v>0.0054156723</v>
      </c>
      <c r="J63" s="94" t="n">
        <v>0.0063965853</v>
      </c>
      <c r="K63" s="94" t="n">
        <v>0.0217418841041789</v>
      </c>
      <c r="L63" s="94" t="n">
        <v>0.00294728875</v>
      </c>
      <c r="M63" s="94" t="n">
        <v>0.0030838264125</v>
      </c>
      <c r="N63" s="95" t="n">
        <v>0.0241143673441584</v>
      </c>
      <c r="O63" s="93" t="n">
        <v>59</v>
      </c>
      <c r="P63" s="94" t="n">
        <v>0.0035193564051394</v>
      </c>
      <c r="Q63" s="94" t="n">
        <v>0.00407798322507473</v>
      </c>
      <c r="R63" s="94" t="n">
        <v>0.0284385200158951</v>
      </c>
    </row>
    <row r="64" customFormat="false" ht="15" hidden="false" customHeight="false" outlineLevel="0" collapsed="false">
      <c r="A64" s="93" t="n">
        <v>60</v>
      </c>
      <c r="B64" s="94" t="n">
        <v>0.005668803</v>
      </c>
      <c r="C64" s="94" t="n">
        <v>0.006780333</v>
      </c>
      <c r="D64" s="94" t="n">
        <v>0.0282209752862409</v>
      </c>
      <c r="E64" s="94" t="n">
        <v>0.002828265</v>
      </c>
      <c r="F64" s="94" t="n">
        <v>0.00325250475</v>
      </c>
      <c r="G64" s="95" t="n">
        <v>0.0285204505011361</v>
      </c>
      <c r="H64" s="93" t="n">
        <v>60</v>
      </c>
      <c r="I64" s="94" t="n">
        <v>0.005668803</v>
      </c>
      <c r="J64" s="94" t="n">
        <v>0.006780333</v>
      </c>
      <c r="K64" s="94" t="n">
        <v>0.0217414189153566</v>
      </c>
      <c r="L64" s="94" t="n">
        <v>0.00308538</v>
      </c>
      <c r="M64" s="94" t="n">
        <v>0.00325250475</v>
      </c>
      <c r="N64" s="95" t="n">
        <v>0.0248423807900678</v>
      </c>
      <c r="O64" s="93" t="n">
        <v>60</v>
      </c>
      <c r="P64" s="94" t="n">
        <v>0.0036803947185391</v>
      </c>
      <c r="Q64" s="94" t="n">
        <v>0.00431122999550347</v>
      </c>
      <c r="R64" s="94" t="n">
        <v>0.028381441805664</v>
      </c>
    </row>
    <row r="65" customFormat="false" ht="15" hidden="false" customHeight="false" outlineLevel="0" collapsed="false">
      <c r="A65" s="93" t="n">
        <v>61</v>
      </c>
      <c r="B65" s="94" t="n">
        <v>0.0061398006775</v>
      </c>
      <c r="C65" s="94" t="n">
        <v>0.0073422087025</v>
      </c>
      <c r="D65" s="94" t="n">
        <v>0.0281713351561425</v>
      </c>
      <c r="E65" s="94" t="n">
        <v>0.00304470615625</v>
      </c>
      <c r="F65" s="94" t="n">
        <v>0.0035008933609375</v>
      </c>
      <c r="G65" s="95" t="n">
        <v>0.0284571686828625</v>
      </c>
      <c r="H65" s="93" t="n">
        <v>61</v>
      </c>
      <c r="I65" s="94" t="n">
        <v>0.0061398006775</v>
      </c>
      <c r="J65" s="94" t="n">
        <v>0.0073422087025</v>
      </c>
      <c r="K65" s="94" t="n">
        <v>0.0217042570074153</v>
      </c>
      <c r="L65" s="94" t="n">
        <v>0.00332118325</v>
      </c>
      <c r="M65" s="94" t="n">
        <v>0.0035008933609375</v>
      </c>
      <c r="N65" s="95" t="n">
        <v>0.0252729053502641</v>
      </c>
      <c r="O65" s="93" t="n">
        <v>61</v>
      </c>
      <c r="P65" s="94" t="n">
        <v>0.00397165260629723</v>
      </c>
      <c r="Q65" s="94" t="n">
        <v>0.00465159609025833</v>
      </c>
      <c r="R65" s="94" t="n">
        <v>0.0283181060013084</v>
      </c>
    </row>
    <row r="66" customFormat="false" ht="15" hidden="false" customHeight="false" outlineLevel="0" collapsed="false">
      <c r="A66" s="93" t="n">
        <v>62</v>
      </c>
      <c r="B66" s="94" t="n">
        <v>0.00670031934</v>
      </c>
      <c r="C66" s="94" t="n">
        <v>0.00800768274</v>
      </c>
      <c r="D66" s="94" t="n">
        <v>0.0281216950260441</v>
      </c>
      <c r="E66" s="94" t="n">
        <v>0.0033049864</v>
      </c>
      <c r="F66" s="94" t="n">
        <v>0.00379848556</v>
      </c>
      <c r="G66" s="95" t="n">
        <v>0.0283938868645889</v>
      </c>
      <c r="H66" s="93" t="n">
        <v>62</v>
      </c>
      <c r="I66" s="94" t="n">
        <v>0.00670031934</v>
      </c>
      <c r="J66" s="94" t="n">
        <v>0.00800768274</v>
      </c>
      <c r="K66" s="94" t="n">
        <v>0.0216001951712311</v>
      </c>
      <c r="L66" s="94" t="n">
        <v>0.0036040768</v>
      </c>
      <c r="M66" s="94" t="n">
        <v>0.00379848556</v>
      </c>
      <c r="N66" s="95" t="n">
        <v>0.0253938868645888</v>
      </c>
      <c r="O66" s="93" t="n">
        <v>62</v>
      </c>
      <c r="P66" s="94" t="n">
        <v>0.00431999517849268</v>
      </c>
      <c r="Q66" s="94" t="n">
        <v>0.00505688116244946</v>
      </c>
      <c r="R66" s="94" t="n">
        <v>0.0282543554897081</v>
      </c>
    </row>
    <row r="67" customFormat="false" ht="15" hidden="false" customHeight="false" outlineLevel="0" collapsed="false">
      <c r="A67" s="93" t="n">
        <v>63</v>
      </c>
      <c r="B67" s="94" t="n">
        <v>0.00736717924875</v>
      </c>
      <c r="C67" s="94" t="n">
        <v>0.00879587736125</v>
      </c>
      <c r="D67" s="94" t="n">
        <v>0.0280720548959457</v>
      </c>
      <c r="E67" s="94" t="n">
        <v>0.003621013546875</v>
      </c>
      <c r="F67" s="94" t="n">
        <v>0.00415863606328125</v>
      </c>
      <c r="G67" s="95" t="n">
        <v>0.0283928392106478</v>
      </c>
      <c r="H67" s="93" t="n">
        <v>63</v>
      </c>
      <c r="I67" s="94" t="n">
        <v>0.00736717924875</v>
      </c>
      <c r="J67" s="94" t="n">
        <v>0.00879587736125</v>
      </c>
      <c r="K67" s="94" t="n">
        <v>0.0215805150057854</v>
      </c>
      <c r="L67" s="94" t="n">
        <v>0.003946845375</v>
      </c>
      <c r="M67" s="94" t="n">
        <v>0.00415863606328125</v>
      </c>
      <c r="N67" s="95" t="n">
        <v>0.0253928392106478</v>
      </c>
      <c r="O67" s="93" t="n">
        <v>63</v>
      </c>
      <c r="P67" s="94" t="n">
        <v>0.00473862324299239</v>
      </c>
      <c r="Q67" s="94" t="n">
        <v>0.00554205698564211</v>
      </c>
      <c r="R67" s="94" t="n">
        <v>0.0282231936267786</v>
      </c>
    </row>
    <row r="68" customFormat="false" ht="15" hidden="false" customHeight="false" outlineLevel="0" collapsed="false">
      <c r="A68" s="93" t="n">
        <v>64</v>
      </c>
      <c r="B68" s="94" t="n">
        <v>0.00814628439</v>
      </c>
      <c r="C68" s="94" t="n">
        <v>0.00971257329</v>
      </c>
      <c r="D68" s="94" t="n">
        <v>0.0280224147658473</v>
      </c>
      <c r="E68" s="94" t="n">
        <v>0.0039996085</v>
      </c>
      <c r="F68" s="94" t="n">
        <v>0.004588730275</v>
      </c>
      <c r="G68" s="95" t="n">
        <v>0.0284673172746962</v>
      </c>
      <c r="H68" s="93" t="n">
        <v>64</v>
      </c>
      <c r="I68" s="94" t="n">
        <v>0.00814628439</v>
      </c>
      <c r="J68" s="94" t="n">
        <v>0.00971257329</v>
      </c>
      <c r="K68" s="94" t="n">
        <v>0.0214925277099799</v>
      </c>
      <c r="L68" s="94" t="n">
        <v>0.004356652</v>
      </c>
      <c r="M68" s="94" t="n">
        <v>0.004588730275</v>
      </c>
      <c r="N68" s="95" t="n">
        <v>0.0254673172746961</v>
      </c>
      <c r="O68" s="93" t="n">
        <v>64</v>
      </c>
      <c r="P68" s="94" t="n">
        <v>0.0052338536140489</v>
      </c>
      <c r="Q68" s="94" t="n">
        <v>0.00611380582138897</v>
      </c>
      <c r="R68" s="94" t="n">
        <v>0.0282314346099036</v>
      </c>
    </row>
    <row r="69" customFormat="false" ht="15" hidden="false" customHeight="false" outlineLevel="0" collapsed="false">
      <c r="A69" s="93" t="n">
        <v>65</v>
      </c>
      <c r="B69" s="94" t="n">
        <v>0.009033463921875</v>
      </c>
      <c r="C69" s="94" t="n">
        <v>0.010751267203125</v>
      </c>
      <c r="D69" s="94" t="n">
        <v>0.0279727746357489</v>
      </c>
      <c r="E69" s="94" t="n">
        <v>0.0044462234375</v>
      </c>
      <c r="F69" s="94" t="n">
        <v>0.005094449140625</v>
      </c>
      <c r="G69" s="95" t="n">
        <v>0.0286199646461112</v>
      </c>
      <c r="H69" s="93" t="n">
        <v>65</v>
      </c>
      <c r="I69" s="94" t="n">
        <v>0.009033463921875</v>
      </c>
      <c r="J69" s="94" t="n">
        <v>0.010751267203125</v>
      </c>
      <c r="K69" s="94" t="n">
        <v>0.0215314620076444</v>
      </c>
      <c r="L69" s="94" t="n">
        <v>0.0048390875</v>
      </c>
      <c r="M69" s="94" t="n">
        <v>0.005094449140625</v>
      </c>
      <c r="N69" s="95" t="n">
        <v>0.0256199646461112</v>
      </c>
      <c r="O69" s="93" t="n">
        <v>65</v>
      </c>
      <c r="P69" s="94" t="n">
        <v>0.00580796579170561</v>
      </c>
      <c r="Q69" s="94" t="n">
        <v>0.00677386498901871</v>
      </c>
      <c r="R69" s="94" t="n">
        <v>0.0282803711702592</v>
      </c>
    </row>
    <row r="70" customFormat="false" ht="15" hidden="false" customHeight="false" outlineLevel="0" collapsed="false">
      <c r="A70" s="93" t="n">
        <v>66</v>
      </c>
      <c r="B70" s="94" t="n">
        <v>0.0100283244825</v>
      </c>
      <c r="C70" s="94" t="n">
        <v>0.0119097480575</v>
      </c>
      <c r="D70" s="94" t="n">
        <v>0.0279231345056505</v>
      </c>
      <c r="E70" s="94" t="n">
        <v>0.004973349875</v>
      </c>
      <c r="F70" s="94" t="n">
        <v>0.00568938573125</v>
      </c>
      <c r="G70" s="95" t="n">
        <v>0.0287030749324412</v>
      </c>
      <c r="H70" s="93" t="n">
        <v>66</v>
      </c>
      <c r="I70" s="94" t="n">
        <v>0.0100283244825</v>
      </c>
      <c r="J70" s="94" t="n">
        <v>0.0119097480575</v>
      </c>
      <c r="K70" s="94" t="n">
        <v>0.0217762451363087</v>
      </c>
      <c r="L70" s="94" t="n">
        <v>0.005407311</v>
      </c>
      <c r="M70" s="94" t="n">
        <v>0.00568938573125</v>
      </c>
      <c r="N70" s="95" t="n">
        <v>0.0257030749324412</v>
      </c>
      <c r="O70" s="93" t="n">
        <v>66</v>
      </c>
      <c r="P70" s="94" t="n">
        <v>0.00646951678920614</v>
      </c>
      <c r="Q70" s="94" t="n">
        <v>0.00753068925720835</v>
      </c>
      <c r="R70" s="94" t="n">
        <v>0.02829319382301</v>
      </c>
    </row>
    <row r="71" customFormat="false" ht="15" hidden="false" customHeight="false" outlineLevel="0" collapsed="false">
      <c r="A71" s="93" t="n">
        <v>67</v>
      </c>
      <c r="B71" s="94" t="n">
        <v>0.0111374825875</v>
      </c>
      <c r="C71" s="94" t="n">
        <v>0.0131939147125</v>
      </c>
      <c r="D71" s="94" t="n">
        <v>0.0278734943755521</v>
      </c>
      <c r="E71" s="94" t="n">
        <v>0.005588481640625</v>
      </c>
      <c r="F71" s="94" t="n">
        <v>0.00638121833984375</v>
      </c>
      <c r="G71" s="95" t="n">
        <v>0.0287957877286058</v>
      </c>
      <c r="H71" s="93" t="n">
        <v>67</v>
      </c>
      <c r="I71" s="94" t="n">
        <v>0.0111374825875</v>
      </c>
      <c r="J71" s="94" t="n">
        <v>0.0131939147125</v>
      </c>
      <c r="K71" s="94" t="n">
        <v>0.0221680537670446</v>
      </c>
      <c r="L71" s="94" t="n">
        <v>0.006068928125</v>
      </c>
      <c r="M71" s="94" t="n">
        <v>0.00638121833984375</v>
      </c>
      <c r="N71" s="95" t="n">
        <v>0.0257957877286058</v>
      </c>
      <c r="O71" s="93" t="n">
        <v>67</v>
      </c>
      <c r="P71" s="94" t="n">
        <v>0.00722540682498545</v>
      </c>
      <c r="Q71" s="94" t="n">
        <v>0.00839121071251408</v>
      </c>
      <c r="R71" s="94" t="n">
        <v>0.028311927089805</v>
      </c>
    </row>
    <row r="72" customFormat="false" ht="15" hidden="false" customHeight="false" outlineLevel="0" collapsed="false">
      <c r="A72" s="93" t="n">
        <v>68</v>
      </c>
      <c r="B72" s="94" t="n">
        <v>0.01237278</v>
      </c>
      <c r="C72" s="94" t="n">
        <v>0.01461558</v>
      </c>
      <c r="D72" s="94" t="n">
        <v>0.0278238542454538</v>
      </c>
      <c r="E72" s="94" t="n">
        <v>0.0062955416</v>
      </c>
      <c r="F72" s="94" t="n">
        <v>0.00717337064</v>
      </c>
      <c r="G72" s="95" t="n">
        <v>0.0289316195779343</v>
      </c>
      <c r="H72" s="93" t="n">
        <v>68</v>
      </c>
      <c r="I72" s="94" t="n">
        <v>0.01237278</v>
      </c>
      <c r="J72" s="94" t="n">
        <v>0.01461558</v>
      </c>
      <c r="K72" s="94" t="n">
        <v>0.0225437645160046</v>
      </c>
      <c r="L72" s="94" t="n">
        <v>0.0068275592</v>
      </c>
      <c r="M72" s="94" t="n">
        <v>0.00717337064</v>
      </c>
      <c r="N72" s="95" t="n">
        <v>0.0259316195779343</v>
      </c>
      <c r="O72" s="93" t="n">
        <v>68</v>
      </c>
      <c r="P72" s="94" t="n">
        <v>0.00808144783041687</v>
      </c>
      <c r="Q72" s="94" t="n">
        <v>0.00936091393938501</v>
      </c>
      <c r="R72" s="94" t="n">
        <v>0.0283540285572954</v>
      </c>
    </row>
    <row r="73" customFormat="false" ht="15" hidden="false" customHeight="false" outlineLevel="0" collapsed="false">
      <c r="A73" s="93" t="n">
        <v>69</v>
      </c>
      <c r="B73" s="94" t="n">
        <v>0.01374676681125</v>
      </c>
      <c r="C73" s="94" t="n">
        <v>0.01618705929875</v>
      </c>
      <c r="D73" s="94" t="n">
        <v>0.0277742141153554</v>
      </c>
      <c r="E73" s="94" t="n">
        <v>0.00710649696875</v>
      </c>
      <c r="F73" s="94" t="n">
        <v>0.0080782558578125</v>
      </c>
      <c r="G73" s="95" t="n">
        <v>0.0292208067927681</v>
      </c>
      <c r="H73" s="93" t="n">
        <v>69</v>
      </c>
      <c r="I73" s="94" t="n">
        <v>0.01374676681125</v>
      </c>
      <c r="J73" s="94" t="n">
        <v>0.01618705929875</v>
      </c>
      <c r="K73" s="94" t="n">
        <v>0.0229447055011591</v>
      </c>
      <c r="L73" s="94" t="n">
        <v>0.00769544175</v>
      </c>
      <c r="M73" s="94" t="n">
        <v>0.0080782558578125</v>
      </c>
      <c r="N73" s="95" t="n">
        <v>0.0262208067927681</v>
      </c>
      <c r="O73" s="93" t="n">
        <v>69</v>
      </c>
      <c r="P73" s="94" t="n">
        <v>0.00904862550904228</v>
      </c>
      <c r="Q73" s="94" t="n">
        <v>0.010451260598859</v>
      </c>
      <c r="R73" s="94" t="n">
        <v>0.0284771847870733</v>
      </c>
    </row>
    <row r="74" customFormat="false" ht="15" hidden="false" customHeight="false" outlineLevel="0" collapsed="false">
      <c r="A74" s="93" t="n">
        <v>70</v>
      </c>
      <c r="B74" s="94" t="n">
        <v>0.0152746565625</v>
      </c>
      <c r="C74" s="94" t="n">
        <v>0.0179234409375</v>
      </c>
      <c r="D74" s="94" t="n">
        <v>0.027724573985257</v>
      </c>
      <c r="E74" s="94" t="n">
        <v>0.0080443203125</v>
      </c>
      <c r="F74" s="94" t="n">
        <v>0.009120519921875</v>
      </c>
      <c r="G74" s="95" t="n">
        <v>0.0295321869816882</v>
      </c>
      <c r="H74" s="93" t="n">
        <v>70</v>
      </c>
      <c r="I74" s="94" t="n">
        <v>0.0152746565625</v>
      </c>
      <c r="J74" s="94" t="n">
        <v>0.0179234409375</v>
      </c>
      <c r="K74" s="94" t="n">
        <v>0.0233925157415901</v>
      </c>
      <c r="L74" s="94" t="n">
        <v>0.0086965625</v>
      </c>
      <c r="M74" s="94" t="n">
        <v>0.009120519921875</v>
      </c>
      <c r="N74" s="95" t="n">
        <v>0.0265321869816882</v>
      </c>
      <c r="O74" s="93" t="n">
        <v>70</v>
      </c>
      <c r="P74" s="94" t="n">
        <v>0.0101471273638587</v>
      </c>
      <c r="Q74" s="94" t="n">
        <v>0.0116831823272356</v>
      </c>
      <c r="R74" s="94" t="n">
        <v>0.0286132757223195</v>
      </c>
    </row>
    <row r="75" customFormat="false" ht="15" hidden="false" customHeight="false" outlineLevel="0" collapsed="false">
      <c r="A75" s="93" t="n">
        <v>71</v>
      </c>
      <c r="B75" s="94" t="n">
        <v>0.01697854718625</v>
      </c>
      <c r="C75" s="94" t="n">
        <v>0.01984745592375</v>
      </c>
      <c r="D75" s="94" t="n">
        <v>0.0276749338551586</v>
      </c>
      <c r="E75" s="94" t="n">
        <v>0.009133781525</v>
      </c>
      <c r="F75" s="94" t="n">
        <v>0.01032644157875</v>
      </c>
      <c r="G75" s="95" t="n">
        <v>0.029886187550974</v>
      </c>
      <c r="H75" s="93" t="n">
        <v>71</v>
      </c>
      <c r="I75" s="94" t="n">
        <v>0.01697854718625</v>
      </c>
      <c r="J75" s="94" t="n">
        <v>0.01984745592375</v>
      </c>
      <c r="K75" s="94" t="n">
        <v>0.0238800880356428</v>
      </c>
      <c r="L75" s="94" t="n">
        <v>0.0098566058</v>
      </c>
      <c r="M75" s="94" t="n">
        <v>0.01032644157875</v>
      </c>
      <c r="N75" s="95" t="n">
        <v>0.026886187550974</v>
      </c>
      <c r="O75" s="93" t="n">
        <v>71</v>
      </c>
      <c r="P75" s="94" t="n">
        <v>0.011399661615166</v>
      </c>
      <c r="Q75" s="94" t="n">
        <v>0.013080583405827</v>
      </c>
      <c r="R75" s="94" t="n">
        <v>0.0287733454375256</v>
      </c>
    </row>
    <row r="76" customFormat="false" ht="15" hidden="false" customHeight="false" outlineLevel="0" collapsed="false">
      <c r="A76" s="93" t="n">
        <v>72</v>
      </c>
      <c r="B76" s="94" t="n">
        <v>0.01888744047</v>
      </c>
      <c r="C76" s="94" t="n">
        <v>0.02198933017</v>
      </c>
      <c r="D76" s="94" t="n">
        <v>0.0276252937250602</v>
      </c>
      <c r="E76" s="94" t="n">
        <v>0.01040655865</v>
      </c>
      <c r="F76" s="94" t="n">
        <v>0.0117296278975</v>
      </c>
      <c r="G76" s="95" t="n">
        <v>0.0301590180227194</v>
      </c>
      <c r="H76" s="93" t="n">
        <v>72</v>
      </c>
      <c r="I76" s="94" t="n">
        <v>0.01888744047</v>
      </c>
      <c r="J76" s="94" t="n">
        <v>0.02198933017</v>
      </c>
      <c r="K76" s="94" t="n">
        <v>0.0243167859897502</v>
      </c>
      <c r="L76" s="94" t="n">
        <v>0.0112084188</v>
      </c>
      <c r="M76" s="94" t="n">
        <v>0.0117296278975</v>
      </c>
      <c r="N76" s="95" t="n">
        <v>0.0271590180227194</v>
      </c>
      <c r="O76" s="93" t="n">
        <v>72</v>
      </c>
      <c r="P76" s="94" t="n">
        <v>0.012837397226871</v>
      </c>
      <c r="Q76" s="94" t="n">
        <v>0.0146759453369361</v>
      </c>
      <c r="R76" s="94" t="n">
        <v>0.0288943435205344</v>
      </c>
    </row>
    <row r="77" customFormat="false" ht="15" hidden="false" customHeight="false" outlineLevel="0" collapsed="false">
      <c r="A77" s="93" t="n">
        <v>73</v>
      </c>
      <c r="B77" s="94" t="n">
        <v>0.02104125445125</v>
      </c>
      <c r="C77" s="94" t="n">
        <v>0.02439124333875</v>
      </c>
      <c r="D77" s="94" t="n">
        <v>0.0275756535949618</v>
      </c>
      <c r="E77" s="94" t="n">
        <v>0.011897564225</v>
      </c>
      <c r="F77" s="94" t="n">
        <v>0.01336673078375</v>
      </c>
      <c r="G77" s="95" t="n">
        <v>0.0303746014639195</v>
      </c>
      <c r="H77" s="93" t="n">
        <v>73</v>
      </c>
      <c r="I77" s="94" t="n">
        <v>0.02104125445125</v>
      </c>
      <c r="J77" s="94" t="n">
        <v>0.02439124333875</v>
      </c>
      <c r="K77" s="94" t="n">
        <v>0.0245401508684612</v>
      </c>
      <c r="L77" s="94" t="n">
        <v>0.0127879682</v>
      </c>
      <c r="M77" s="94" t="n">
        <v>0.01336673078375</v>
      </c>
      <c r="N77" s="95" t="n">
        <v>0.0273746014639195</v>
      </c>
      <c r="O77" s="93" t="n">
        <v>73</v>
      </c>
      <c r="P77" s="94" t="n">
        <v>0.0144959243838801</v>
      </c>
      <c r="Q77" s="94" t="n">
        <v>0.0165067072546289</v>
      </c>
      <c r="R77" s="94" t="n">
        <v>0.0289890147193435</v>
      </c>
    </row>
    <row r="78" customFormat="false" ht="15" hidden="false" customHeight="false" outlineLevel="0" collapsed="false">
      <c r="A78" s="93" t="n">
        <v>74</v>
      </c>
      <c r="B78" s="94" t="n">
        <v>0.023487196095</v>
      </c>
      <c r="C78" s="94" t="n">
        <v>0.027102829545</v>
      </c>
      <c r="D78" s="94" t="n">
        <v>0.0275401508684612</v>
      </c>
      <c r="E78" s="94" t="n">
        <v>0.0136490179625</v>
      </c>
      <c r="F78" s="94" t="n">
        <v>0.015281909669375</v>
      </c>
      <c r="G78" s="95" t="n">
        <v>0.0304644378609148</v>
      </c>
      <c r="H78" s="93" t="n">
        <v>74</v>
      </c>
      <c r="I78" s="94" t="n">
        <v>0.023487196095</v>
      </c>
      <c r="J78" s="94" t="n">
        <v>0.027102829545</v>
      </c>
      <c r="K78" s="94" t="n">
        <v>0.0245260134648634</v>
      </c>
      <c r="L78" s="94" t="n">
        <v>0.0146386493</v>
      </c>
      <c r="M78" s="94" t="n">
        <v>0.015281909669375</v>
      </c>
      <c r="N78" s="95" t="n">
        <v>0.0274644378609148</v>
      </c>
      <c r="O78" s="93" t="n">
        <v>74</v>
      </c>
      <c r="P78" s="94" t="n">
        <v>0.0164203776231416</v>
      </c>
      <c r="Q78" s="94" t="n">
        <v>0.0186198449276711</v>
      </c>
      <c r="R78" s="94" t="n">
        <v>0.0290288673025955</v>
      </c>
    </row>
    <row r="79" customFormat="false" ht="15" hidden="false" customHeight="false" outlineLevel="0" collapsed="false">
      <c r="A79" s="93" t="n">
        <v>75</v>
      </c>
      <c r="B79" s="94" t="n">
        <v>0.026281475390625</v>
      </c>
      <c r="C79" s="94" t="n">
        <v>0.030182908984375</v>
      </c>
      <c r="D79" s="94" t="n">
        <v>0.0275401508684612</v>
      </c>
      <c r="E79" s="94" t="n">
        <v>0.015703741015625</v>
      </c>
      <c r="F79" s="94" t="n">
        <v>0.0175191734960937</v>
      </c>
      <c r="G79" s="95" t="n">
        <v>0.0304644378609148</v>
      </c>
      <c r="H79" s="93" t="n">
        <v>75</v>
      </c>
      <c r="I79" s="94" t="n">
        <v>0.026281475390625</v>
      </c>
      <c r="J79" s="94" t="n">
        <v>0.030182908984375</v>
      </c>
      <c r="K79" s="94" t="n">
        <v>0.0242499580201881</v>
      </c>
      <c r="L79" s="94" t="n">
        <v>0.016804003125</v>
      </c>
      <c r="M79" s="94" t="n">
        <v>0.0175191734960937</v>
      </c>
      <c r="N79" s="95" t="n">
        <v>0.0274003020811503</v>
      </c>
      <c r="O79" s="93" t="n">
        <v>75</v>
      </c>
      <c r="P79" s="94" t="n">
        <v>0.0186578533849427</v>
      </c>
      <c r="Q79" s="94" t="n">
        <v>0.0210640354982487</v>
      </c>
      <c r="R79" s="94" t="n">
        <v>0.0290409247063814</v>
      </c>
    </row>
    <row r="80" customFormat="false" ht="15" hidden="false" customHeight="false" outlineLevel="0" collapsed="false">
      <c r="A80" s="93" t="n">
        <v>76</v>
      </c>
      <c r="B80" s="94" t="n">
        <v>0.02948660688</v>
      </c>
      <c r="C80" s="94" t="n">
        <v>0.03369611568</v>
      </c>
      <c r="D80" s="94" t="n">
        <v>0.0275401508684612</v>
      </c>
      <c r="E80" s="94" t="n">
        <v>0.018106731</v>
      </c>
      <c r="F80" s="94" t="n">
        <v>0.02012408865</v>
      </c>
      <c r="G80" s="95" t="n">
        <v>0.0304644378609148</v>
      </c>
      <c r="H80" s="93" t="n">
        <v>76</v>
      </c>
      <c r="I80" s="94" t="n">
        <v>0.02948660688</v>
      </c>
      <c r="J80" s="94" t="n">
        <v>0.03369611568</v>
      </c>
      <c r="K80" s="94" t="n">
        <v>0.0238059438995932</v>
      </c>
      <c r="L80" s="94" t="n">
        <v>0.019329372</v>
      </c>
      <c r="M80" s="94" t="n">
        <v>0.02012408865</v>
      </c>
      <c r="N80" s="95" t="n">
        <v>0.02720160544726</v>
      </c>
      <c r="O80" s="93" t="n">
        <v>76</v>
      </c>
      <c r="P80" s="94" t="n">
        <v>0.0212547087686309</v>
      </c>
      <c r="Q80" s="94" t="n">
        <v>0.0238867369335432</v>
      </c>
      <c r="R80" s="94" t="n">
        <v>0.0290529904973735</v>
      </c>
    </row>
    <row r="81" customFormat="false" ht="15" hidden="false" customHeight="false" outlineLevel="0" collapsed="false">
      <c r="A81" s="93" t="n">
        <v>77</v>
      </c>
      <c r="B81" s="94" t="n">
        <v>0.033172986964375</v>
      </c>
      <c r="C81" s="94" t="n">
        <v>0.037714479420625</v>
      </c>
      <c r="D81" s="94" t="n">
        <v>0.0275401508684612</v>
      </c>
      <c r="E81" s="94" t="n">
        <v>0.0209103076125</v>
      </c>
      <c r="F81" s="94" t="n">
        <v>0.023149411216875</v>
      </c>
      <c r="G81" s="95" t="n">
        <v>0.0304644378609148</v>
      </c>
      <c r="H81" s="93" t="n">
        <v>77</v>
      </c>
      <c r="I81" s="94" t="n">
        <v>0.033172986964375</v>
      </c>
      <c r="J81" s="94" t="n">
        <v>0.037714479420625</v>
      </c>
      <c r="K81" s="94" t="n">
        <v>0.0232363931519181</v>
      </c>
      <c r="L81" s="94" t="n">
        <v>0.0222673401</v>
      </c>
      <c r="M81" s="94" t="n">
        <v>0.023149411216875</v>
      </c>
      <c r="N81" s="95" t="n">
        <v>0.0268517539180067</v>
      </c>
      <c r="O81" s="93" t="n">
        <v>77</v>
      </c>
      <c r="P81" s="94" t="n">
        <v>0.0242669108998598</v>
      </c>
      <c r="Q81" s="94" t="n">
        <v>0.0271444880703432</v>
      </c>
      <c r="R81" s="94" t="n">
        <v>0.0290644295551222</v>
      </c>
    </row>
    <row r="82" customFormat="false" ht="15" hidden="false" customHeight="false" outlineLevel="0" collapsed="false">
      <c r="A82" s="93" t="n">
        <v>78</v>
      </c>
      <c r="B82" s="94" t="n">
        <v>0.0374232905325</v>
      </c>
      <c r="C82" s="94" t="n">
        <v>0.0423221496075</v>
      </c>
      <c r="D82" s="94" t="n">
        <v>0.0275260134648634</v>
      </c>
      <c r="E82" s="94" t="n">
        <v>0.0241758620625</v>
      </c>
      <c r="F82" s="94" t="n">
        <v>0.026656845684375</v>
      </c>
      <c r="G82" s="95" t="n">
        <v>0.0304644378609148</v>
      </c>
      <c r="H82" s="93" t="n">
        <v>78</v>
      </c>
      <c r="I82" s="94" t="n">
        <v>0.0374232905325</v>
      </c>
      <c r="J82" s="94" t="n">
        <v>0.0423221496075</v>
      </c>
      <c r="K82" s="94" t="n">
        <v>0.0225447574514139</v>
      </c>
      <c r="L82" s="94" t="n">
        <v>0.0256794885</v>
      </c>
      <c r="M82" s="94" t="n">
        <v>0.026656845684375</v>
      </c>
      <c r="N82" s="95" t="n">
        <v>0.0264335645171811</v>
      </c>
      <c r="O82" s="93" t="n">
        <v>78</v>
      </c>
      <c r="P82" s="94" t="n">
        <v>0.0277591689135839</v>
      </c>
      <c r="Q82" s="94" t="n">
        <v>0.0309023768436949</v>
      </c>
      <c r="R82" s="94" t="n">
        <v>0.0290681827615949</v>
      </c>
    </row>
    <row r="83" customFormat="false" ht="15" hidden="false" customHeight="false" outlineLevel="0" collapsed="false">
      <c r="A83" s="93" t="n">
        <v>79</v>
      </c>
      <c r="B83" s="94" t="n">
        <v>0.042336395210625</v>
      </c>
      <c r="C83" s="94" t="n">
        <v>0.047619437004375</v>
      </c>
      <c r="D83" s="94" t="n">
        <v>0.0272499580201881</v>
      </c>
      <c r="E83" s="94" t="n">
        <v>0.02797922769375</v>
      </c>
      <c r="F83" s="94" t="n">
        <v>0.0307227326165625</v>
      </c>
      <c r="G83" s="95" t="n">
        <v>0.0304003020811503</v>
      </c>
      <c r="H83" s="93" t="n">
        <v>79</v>
      </c>
      <c r="I83" s="94" t="n">
        <v>0.042336395210625</v>
      </c>
      <c r="J83" s="94" t="n">
        <v>0.047619437004375</v>
      </c>
      <c r="K83" s="94" t="n">
        <v>0.0218228314583004</v>
      </c>
      <c r="L83" s="94" t="n">
        <v>0.02964195795</v>
      </c>
      <c r="M83" s="94" t="n">
        <v>0.0307227326165625</v>
      </c>
      <c r="N83" s="95" t="n">
        <v>0.0258691472788896</v>
      </c>
      <c r="O83" s="93" t="n">
        <v>79</v>
      </c>
      <c r="P83" s="94" t="n">
        <v>0.0317981701993716</v>
      </c>
      <c r="Q83" s="94" t="n">
        <v>0.035227248937402</v>
      </c>
      <c r="R83" s="94" t="n">
        <v>0.0289150992189492</v>
      </c>
    </row>
    <row r="84" customFormat="false" ht="15" hidden="false" customHeight="false" outlineLevel="0" collapsed="false">
      <c r="A84" s="93" t="n">
        <v>80</v>
      </c>
      <c r="B84" s="94" t="n">
        <v>0.04802895075</v>
      </c>
      <c r="C84" s="94" t="n">
        <v>0.05372408325</v>
      </c>
      <c r="D84" s="94" t="n">
        <v>0.0268059438995932</v>
      </c>
      <c r="E84" s="94" t="n">
        <v>0.03240492875</v>
      </c>
      <c r="F84" s="94" t="n">
        <v>0.0354314268125</v>
      </c>
      <c r="G84" s="95" t="n">
        <v>0.03020160544726</v>
      </c>
      <c r="H84" s="93" t="n">
        <v>80</v>
      </c>
      <c r="I84" s="94" t="n">
        <v>0.04802895075</v>
      </c>
      <c r="J84" s="94" t="n">
        <v>0.05372408325</v>
      </c>
      <c r="K84" s="94" t="n">
        <v>0.0209965234857894</v>
      </c>
      <c r="L84" s="94" t="n">
        <v>0.03423917</v>
      </c>
      <c r="M84" s="94" t="n">
        <v>0.0354314268125</v>
      </c>
      <c r="N84" s="95" t="n">
        <v>0.0251230306492134</v>
      </c>
      <c r="O84" s="93" t="n">
        <v>80</v>
      </c>
      <c r="P84" s="94" t="n">
        <v>0.036477213195966</v>
      </c>
      <c r="Q84" s="94" t="n">
        <v>0.0402115735316574</v>
      </c>
      <c r="R84" s="94" t="n">
        <v>0.0286105639972043</v>
      </c>
    </row>
    <row r="85" customFormat="false" ht="15" hidden="false" customHeight="false" outlineLevel="0" collapsed="false">
      <c r="A85" s="93" t="n">
        <v>81</v>
      </c>
      <c r="B85" s="94" t="n">
        <v>0.054634909756875</v>
      </c>
      <c r="C85" s="94" t="n">
        <v>0.060770213888125</v>
      </c>
      <c r="D85" s="94" t="n">
        <v>0.0262363931519181</v>
      </c>
      <c r="E85" s="94" t="n">
        <v>0.037550078728125</v>
      </c>
      <c r="F85" s="94" t="n">
        <v>0.0408793426279688</v>
      </c>
      <c r="G85" s="95" t="n">
        <v>0.0298517539180067</v>
      </c>
      <c r="H85" s="93" t="n">
        <v>81</v>
      </c>
      <c r="I85" s="94" t="n">
        <v>0.054634909756875</v>
      </c>
      <c r="J85" s="94" t="n">
        <v>0.060770213888125</v>
      </c>
      <c r="K85" s="94" t="n">
        <v>0.0200333458068205</v>
      </c>
      <c r="L85" s="94" t="n">
        <v>0.039567814425</v>
      </c>
      <c r="M85" s="94" t="n">
        <v>0.0408793426279688</v>
      </c>
      <c r="N85" s="95" t="n">
        <v>0.0242587489485808</v>
      </c>
      <c r="O85" s="93" t="n">
        <v>81</v>
      </c>
      <c r="P85" s="94" t="n">
        <v>0.0419003270937182</v>
      </c>
      <c r="Q85" s="94" t="n">
        <v>0.0459580718805628</v>
      </c>
      <c r="R85" s="94" t="n">
        <v>0.0281647044046223</v>
      </c>
    </row>
    <row r="86" customFormat="false" ht="15" hidden="false" customHeight="false" outlineLevel="0" collapsed="false">
      <c r="A86" s="93" t="n">
        <v>82</v>
      </c>
      <c r="B86" s="94" t="n">
        <v>0.0623100139325</v>
      </c>
      <c r="C86" s="94" t="n">
        <v>0.0689128070075</v>
      </c>
      <c r="D86" s="94" t="n">
        <v>0.0255447574514139</v>
      </c>
      <c r="E86" s="94" t="n">
        <v>0.043529553925</v>
      </c>
      <c r="F86" s="94" t="n">
        <v>0.04718027903875</v>
      </c>
      <c r="G86" s="95" t="n">
        <v>0.0294335645171811</v>
      </c>
      <c r="H86" s="93" t="n">
        <v>82</v>
      </c>
      <c r="I86" s="94" t="n">
        <v>0.0623100139325</v>
      </c>
      <c r="J86" s="94" t="n">
        <v>0.0689128070075</v>
      </c>
      <c r="K86" s="94" t="n">
        <v>0.0189356423739008</v>
      </c>
      <c r="L86" s="94" t="n">
        <v>0.0457421146</v>
      </c>
      <c r="M86" s="94" t="n">
        <v>0.04718027903875</v>
      </c>
      <c r="N86" s="95" t="n">
        <v>0.0232526053312085</v>
      </c>
      <c r="O86" s="93" t="n">
        <v>82</v>
      </c>
      <c r="P86" s="94" t="n">
        <v>0.0481737623134331</v>
      </c>
      <c r="Q86" s="94" t="n">
        <v>0.0525703303065967</v>
      </c>
      <c r="R86" s="94" t="n">
        <v>0.0276225320474917</v>
      </c>
    </row>
    <row r="87" customFormat="false" ht="15" hidden="false" customHeight="false" outlineLevel="0" collapsed="false">
      <c r="A87" s="93" t="n">
        <v>83</v>
      </c>
      <c r="B87" s="94" t="n">
        <v>0.070771464610625</v>
      </c>
      <c r="C87" s="94" t="n">
        <v>0.077820900404375</v>
      </c>
      <c r="D87" s="94" t="n">
        <v>0.0248228314583004</v>
      </c>
      <c r="E87" s="94" t="n">
        <v>0.0504791189625</v>
      </c>
      <c r="F87" s="94" t="n">
        <v>0.054468393819375</v>
      </c>
      <c r="G87" s="95" t="n">
        <v>0.0288691472788896</v>
      </c>
      <c r="H87" s="93" t="n">
        <v>83</v>
      </c>
      <c r="I87" s="94" t="n">
        <v>0.070771464610625</v>
      </c>
      <c r="J87" s="94" t="n">
        <v>0.077820900404375</v>
      </c>
      <c r="K87" s="94" t="n">
        <v>0.0177816627031598</v>
      </c>
      <c r="L87" s="94" t="n">
        <v>0.0528968613</v>
      </c>
      <c r="M87" s="94" t="n">
        <v>0.054468393819375</v>
      </c>
      <c r="N87" s="95" t="n">
        <v>0.0221030562468555</v>
      </c>
      <c r="O87" s="93" t="n">
        <v>83</v>
      </c>
      <c r="P87" s="94" t="n">
        <v>0.0553365192024621</v>
      </c>
      <c r="Q87" s="94" t="n">
        <v>0.0600745920702558</v>
      </c>
      <c r="R87" s="94" t="n">
        <v>0.026995462935334</v>
      </c>
    </row>
    <row r="88" customFormat="false" ht="15" hidden="false" customHeight="false" outlineLevel="0" collapsed="false">
      <c r="A88" s="93" t="n">
        <v>84</v>
      </c>
      <c r="B88" s="94" t="n">
        <v>0.07975871904</v>
      </c>
      <c r="C88" s="94" t="n">
        <v>0.08719542944</v>
      </c>
      <c r="D88" s="94" t="n">
        <v>0.0239965234857894</v>
      </c>
      <c r="E88" s="94" t="n">
        <v>0.058553812</v>
      </c>
      <c r="F88" s="94" t="n">
        <v>0.0628960048</v>
      </c>
      <c r="G88" s="95" t="n">
        <v>0.0281230306492134</v>
      </c>
      <c r="H88" s="93" t="n">
        <v>84</v>
      </c>
      <c r="I88" s="94" t="n">
        <v>0.07975871904</v>
      </c>
      <c r="J88" s="94" t="n">
        <v>0.08719542944</v>
      </c>
      <c r="K88" s="94" t="n">
        <v>0.0166078613393621</v>
      </c>
      <c r="L88" s="94" t="n">
        <v>0.061185444</v>
      </c>
      <c r="M88" s="94" t="n">
        <v>0.0628960048</v>
      </c>
      <c r="N88" s="95" t="n">
        <v>0.0207964177245365</v>
      </c>
      <c r="O88" s="93" t="n">
        <v>84</v>
      </c>
      <c r="P88" s="94" t="n">
        <v>0.0634349236575664</v>
      </c>
      <c r="Q88" s="94" t="n">
        <v>0.0685067117342677</v>
      </c>
      <c r="R88" s="94" t="n">
        <v>0.0262368859759128</v>
      </c>
    </row>
    <row r="89" customFormat="false" ht="15" hidden="false" customHeight="false" outlineLevel="0" collapsed="false">
      <c r="A89" s="93" t="n">
        <v>85</v>
      </c>
      <c r="B89" s="94" t="n">
        <v>0.089558706328125</v>
      </c>
      <c r="C89" s="94" t="n">
        <v>0.097339480546875</v>
      </c>
      <c r="D89" s="94" t="n">
        <v>0.0230333458068205</v>
      </c>
      <c r="E89" s="94" t="n">
        <v>0.067933125</v>
      </c>
      <c r="F89" s="94" t="n">
        <v>0.07263871875</v>
      </c>
      <c r="G89" s="95" t="n">
        <v>0.0272587489485808</v>
      </c>
      <c r="H89" s="93" t="n">
        <v>85</v>
      </c>
      <c r="I89" s="94" t="n">
        <v>0.089558706328125</v>
      </c>
      <c r="J89" s="94" t="n">
        <v>0.097339480546875</v>
      </c>
      <c r="K89" s="94" t="n">
        <v>0.0154735661540453</v>
      </c>
      <c r="L89" s="94" t="n">
        <v>0.070785</v>
      </c>
      <c r="M89" s="94" t="n">
        <v>0.07263871875</v>
      </c>
      <c r="N89" s="95" t="n">
        <v>0.0193875923835104</v>
      </c>
      <c r="O89" s="93" t="n">
        <v>85</v>
      </c>
      <c r="P89" s="94" t="n">
        <v>0.0726603854576785</v>
      </c>
      <c r="Q89" s="94" t="n">
        <v>0.0780588345087576</v>
      </c>
      <c r="R89" s="94" t="n">
        <v>0.0253604636587118</v>
      </c>
    </row>
    <row r="90" customFormat="false" ht="15" hidden="false" customHeight="false" outlineLevel="0" collapsed="false">
      <c r="A90" s="93" t="n">
        <v>86</v>
      </c>
      <c r="B90" s="94" t="n">
        <v>0.1003146656</v>
      </c>
      <c r="C90" s="94" t="n">
        <v>0.1083941216</v>
      </c>
      <c r="D90" s="94" t="n">
        <v>0.0219356423739008</v>
      </c>
      <c r="E90" s="94" t="n">
        <v>0.078826273</v>
      </c>
      <c r="F90" s="94" t="n">
        <v>0.08390052295</v>
      </c>
      <c r="G90" s="95" t="n">
        <v>0.0262526053312085</v>
      </c>
      <c r="H90" s="93" t="n">
        <v>86</v>
      </c>
      <c r="I90" s="94" t="n">
        <v>0.1003146656</v>
      </c>
      <c r="J90" s="94" t="n">
        <v>0.1083941216</v>
      </c>
      <c r="K90" s="94" t="n">
        <v>0.014422247766252</v>
      </c>
      <c r="L90" s="94" t="n">
        <v>0.081901576</v>
      </c>
      <c r="M90" s="94" t="n">
        <v>0.08390052295</v>
      </c>
      <c r="N90" s="95" t="n">
        <v>0.0179621380814304</v>
      </c>
      <c r="O90" s="93" t="n">
        <v>86</v>
      </c>
      <c r="P90" s="94" t="n">
        <v>0.0832107451363272</v>
      </c>
      <c r="Q90" s="94" t="n">
        <v>0.0889253150670861</v>
      </c>
      <c r="R90" s="94" t="n">
        <v>0.0243540090812718</v>
      </c>
    </row>
    <row r="91" customFormat="false" ht="15" hidden="false" customHeight="false" outlineLevel="0" collapsed="false">
      <c r="A91" s="93" t="n">
        <v>87</v>
      </c>
      <c r="B91" s="94" t="n">
        <v>0.1122970214775</v>
      </c>
      <c r="C91" s="94" t="n">
        <v>0.1206340375025</v>
      </c>
      <c r="D91" s="94" t="n">
        <v>0.0207816627031598</v>
      </c>
      <c r="E91" s="94" t="n">
        <v>0.09092222218125</v>
      </c>
      <c r="F91" s="94" t="n">
        <v>0.0963304781146875</v>
      </c>
      <c r="G91" s="95" t="n">
        <v>0.0251030562468555</v>
      </c>
      <c r="H91" s="93" t="n">
        <v>87</v>
      </c>
      <c r="I91" s="94" t="n">
        <v>0.1122970214775</v>
      </c>
      <c r="J91" s="94" t="n">
        <v>0.1206340375025</v>
      </c>
      <c r="K91" s="94" t="n">
        <v>0.0134018198657374</v>
      </c>
      <c r="L91" s="94" t="n">
        <v>0.09419995305</v>
      </c>
      <c r="M91" s="94" t="n">
        <v>0.0963304781146875</v>
      </c>
      <c r="N91" s="95" t="n">
        <v>0.0165483479267028</v>
      </c>
      <c r="O91" s="93" t="n">
        <v>87</v>
      </c>
      <c r="P91" s="94" t="n">
        <v>0.0949554413817138</v>
      </c>
      <c r="Q91" s="94" t="n">
        <v>0.10094754162821</v>
      </c>
      <c r="R91" s="94" t="n">
        <v>0.0232396923864135</v>
      </c>
    </row>
    <row r="92" customFormat="false" ht="15" hidden="false" customHeight="false" outlineLevel="0" collapsed="false">
      <c r="A92" s="93" t="n">
        <v>88</v>
      </c>
      <c r="B92" s="94" t="n">
        <v>0.12577961838</v>
      </c>
      <c r="C92" s="94" t="n">
        <v>0.13433149218</v>
      </c>
      <c r="D92" s="94" t="n">
        <v>0.0196078613393621</v>
      </c>
      <c r="E92" s="94" t="n">
        <v>0.10425843535</v>
      </c>
      <c r="F92" s="94" t="n">
        <v>0.1099517172025</v>
      </c>
      <c r="G92" s="95" t="n">
        <v>0.0237964177245365</v>
      </c>
      <c r="H92" s="93" t="n">
        <v>88</v>
      </c>
      <c r="I92" s="94" t="n">
        <v>0.12577961838</v>
      </c>
      <c r="J92" s="94" t="n">
        <v>0.13433149218</v>
      </c>
      <c r="K92" s="94" t="n">
        <v>0.0124640802840851</v>
      </c>
      <c r="L92" s="94" t="n">
        <v>0.1077089092</v>
      </c>
      <c r="M92" s="94" t="n">
        <v>0.1099517172025</v>
      </c>
      <c r="N92" s="95" t="n">
        <v>0.0151651379470967</v>
      </c>
      <c r="O92" s="93" t="n">
        <v>88</v>
      </c>
      <c r="P92" s="94" t="n">
        <v>0.108025072656557</v>
      </c>
      <c r="Q92" s="94" t="n">
        <v>0.114246899723684</v>
      </c>
      <c r="R92" s="94" t="n">
        <v>0.0220225241289702</v>
      </c>
    </row>
    <row r="93" customFormat="false" ht="15" hidden="false" customHeight="false" outlineLevel="0" collapsed="false">
      <c r="A93" s="93" t="n">
        <v>89</v>
      </c>
      <c r="B93" s="94" t="n">
        <v>0.141175009194375</v>
      </c>
      <c r="C93" s="94" t="n">
        <v>0.149900088950625</v>
      </c>
      <c r="D93" s="94" t="n">
        <v>0.0184735661540453</v>
      </c>
      <c r="E93" s="94" t="n">
        <v>0.11934966763125</v>
      </c>
      <c r="F93" s="94" t="n">
        <v>0.125288225232187</v>
      </c>
      <c r="G93" s="95" t="n">
        <v>0.0223875923835104</v>
      </c>
      <c r="H93" s="93" t="n">
        <v>89</v>
      </c>
      <c r="I93" s="94" t="n">
        <v>0.141175009194375</v>
      </c>
      <c r="J93" s="94" t="n">
        <v>0.149900088950625</v>
      </c>
      <c r="K93" s="94" t="n">
        <v>0.0114899548001808</v>
      </c>
      <c r="L93" s="94" t="n">
        <v>0.12294879345</v>
      </c>
      <c r="M93" s="94" t="n">
        <v>0.125288225232187</v>
      </c>
      <c r="N93" s="95" t="n">
        <v>0.0138608000159788</v>
      </c>
      <c r="O93" s="93" t="n">
        <v>89</v>
      </c>
      <c r="P93" s="94" t="n">
        <v>0.122932356348781</v>
      </c>
      <c r="Q93" s="94" t="n">
        <v>0.129345996846514</v>
      </c>
      <c r="R93" s="94" t="n">
        <v>0.0207602909198384</v>
      </c>
    </row>
    <row r="94" customFormat="false" ht="15" hidden="false" customHeight="false" outlineLevel="0" collapsed="false">
      <c r="A94" s="93" t="n">
        <v>90</v>
      </c>
      <c r="B94" s="94" t="n">
        <v>0.1587398521875</v>
      </c>
      <c r="C94" s="94" t="n">
        <v>0.1675797803125</v>
      </c>
      <c r="D94" s="94" t="n">
        <v>0.017422247766252</v>
      </c>
      <c r="E94" s="94" t="n">
        <v>0.136380101875</v>
      </c>
      <c r="F94" s="94" t="n">
        <v>0.14250924653125</v>
      </c>
      <c r="G94" s="95" t="n">
        <v>0.0209621380814304</v>
      </c>
      <c r="H94" s="93" t="n">
        <v>90</v>
      </c>
      <c r="I94" s="94" t="n">
        <v>0.1587398521875</v>
      </c>
      <c r="J94" s="94" t="n">
        <v>0.1675797803125</v>
      </c>
      <c r="K94" s="94" t="n">
        <v>0.0104426925985987</v>
      </c>
      <c r="L94" s="94" t="n">
        <v>0.140094735</v>
      </c>
      <c r="M94" s="94" t="n">
        <v>0.14250924653125</v>
      </c>
      <c r="N94" s="95" t="n">
        <v>0.0126665948531866</v>
      </c>
      <c r="O94" s="93" t="n">
        <v>90</v>
      </c>
      <c r="P94" s="94" t="n">
        <v>0.139882071236889</v>
      </c>
      <c r="Q94" s="94" t="n">
        <v>0.146434997068739</v>
      </c>
      <c r="R94" s="94" t="n">
        <v>0.0195163992679938</v>
      </c>
    </row>
    <row r="95" customFormat="false" ht="15" hidden="false" customHeight="false" outlineLevel="0" collapsed="false">
      <c r="A95" s="93" t="n">
        <v>91</v>
      </c>
      <c r="B95" s="94" t="n">
        <v>0.17870285382125</v>
      </c>
      <c r="C95" s="94" t="n">
        <v>0.18757627140875</v>
      </c>
      <c r="D95" s="94" t="n">
        <v>0.0164018198657374</v>
      </c>
      <c r="E95" s="94" t="n">
        <v>0.15544510149375</v>
      </c>
      <c r="F95" s="94" t="n">
        <v>0.161688902886562</v>
      </c>
      <c r="G95" s="95" t="n">
        <v>0.0195483479267028</v>
      </c>
      <c r="H95" s="93" t="n">
        <v>91</v>
      </c>
      <c r="I95" s="94" t="n">
        <v>0.17870285382125</v>
      </c>
      <c r="J95" s="94" t="n">
        <v>0.18757627140875</v>
      </c>
      <c r="K95" s="94" t="n">
        <v>0.00922911278939808</v>
      </c>
      <c r="L95" s="94" t="n">
        <v>0.15922922355</v>
      </c>
      <c r="M95" s="94" t="n">
        <v>0.161688902886562</v>
      </c>
      <c r="N95" s="95" t="n">
        <v>0.0115957161828556</v>
      </c>
      <c r="O95" s="93" t="n">
        <v>91</v>
      </c>
      <c r="P95" s="94" t="n">
        <v>0.15896686413232</v>
      </c>
      <c r="Q95" s="94" t="n">
        <v>0.165582555195142</v>
      </c>
      <c r="R95" s="94" t="n">
        <v>0.0182822707743916</v>
      </c>
    </row>
    <row r="96" customFormat="false" ht="15" hidden="false" customHeight="false" outlineLevel="0" collapsed="false">
      <c r="A96" s="93" t="n">
        <v>92</v>
      </c>
      <c r="B96" s="94" t="n">
        <v>0.20099785044</v>
      </c>
      <c r="C96" s="94" t="n">
        <v>0.20978357484</v>
      </c>
      <c r="D96" s="94" t="n">
        <v>0.0154640802840851</v>
      </c>
      <c r="E96" s="94" t="n">
        <v>0.1767113226</v>
      </c>
      <c r="F96" s="94" t="n">
        <v>0.18297424179</v>
      </c>
      <c r="G96" s="95" t="n">
        <v>0.0181651379470967</v>
      </c>
      <c r="H96" s="93" t="n">
        <v>92</v>
      </c>
      <c r="I96" s="94" t="n">
        <v>0.20099785044</v>
      </c>
      <c r="J96" s="94" t="n">
        <v>0.20978357484</v>
      </c>
      <c r="K96" s="94" t="n">
        <v>0.00789115385444778</v>
      </c>
      <c r="L96" s="94" t="n">
        <v>0.1805070312</v>
      </c>
      <c r="M96" s="94" t="n">
        <v>0.18297424179</v>
      </c>
      <c r="N96" s="95" t="n">
        <v>0.0104717808978843</v>
      </c>
      <c r="O96" s="93" t="n">
        <v>92</v>
      </c>
      <c r="P96" s="94" t="n">
        <v>0.180333780274421</v>
      </c>
      <c r="Q96" s="94" t="n">
        <v>0.186916562924928</v>
      </c>
      <c r="R96" s="94" t="n">
        <v>0.0170920403443092</v>
      </c>
    </row>
    <row r="97" customFormat="false" ht="15" hidden="false" customHeight="false" outlineLevel="0" collapsed="false">
      <c r="A97" s="93" t="n">
        <v>93</v>
      </c>
      <c r="B97" s="94" t="n">
        <v>0.225437251738125</v>
      </c>
      <c r="C97" s="94" t="n">
        <v>0.233972935056875</v>
      </c>
      <c r="D97" s="94" t="n">
        <v>0.0144899548001808</v>
      </c>
      <c r="E97" s="94" t="n">
        <v>0.200274594025</v>
      </c>
      <c r="F97" s="94" t="n">
        <v>0.20643719845375</v>
      </c>
      <c r="G97" s="95" t="n">
        <v>0.0168608000159788</v>
      </c>
      <c r="H97" s="93" t="n">
        <v>93</v>
      </c>
      <c r="I97" s="94" t="n">
        <v>0.225437251738125</v>
      </c>
      <c r="J97" s="94" t="n">
        <v>0.233972935056875</v>
      </c>
      <c r="K97" s="94" t="n">
        <v>0.00650226219953417</v>
      </c>
      <c r="L97" s="94" t="n">
        <v>0.2040095058</v>
      </c>
      <c r="M97" s="94" t="n">
        <v>0.20643719845375</v>
      </c>
      <c r="N97" s="95" t="n">
        <v>0.00929732921225964</v>
      </c>
      <c r="O97" s="93" t="n">
        <v>93</v>
      </c>
      <c r="P97" s="94" t="n">
        <v>0.203896534028991</v>
      </c>
      <c r="Q97" s="94" t="n">
        <v>0.210315052379995</v>
      </c>
      <c r="R97" s="94" t="n">
        <v>0.01592996348281</v>
      </c>
    </row>
    <row r="98" customFormat="false" ht="15" hidden="false" customHeight="false" outlineLevel="0" collapsed="false">
      <c r="A98" s="93" t="n">
        <v>94</v>
      </c>
      <c r="B98" s="94" t="n">
        <v>0.2518006456875</v>
      </c>
      <c r="C98" s="94" t="n">
        <v>0.2598877588125</v>
      </c>
      <c r="D98" s="94" t="n">
        <v>0.0134426925985987</v>
      </c>
      <c r="E98" s="94" t="n">
        <v>0.226047762925</v>
      </c>
      <c r="F98" s="94" t="n">
        <v>0.23196129638875</v>
      </c>
      <c r="G98" s="95" t="n">
        <v>0.0156665948531866</v>
      </c>
      <c r="H98" s="93" t="n">
        <v>94</v>
      </c>
      <c r="I98" s="94" t="n">
        <v>0.2518006456875</v>
      </c>
      <c r="J98" s="94" t="n">
        <v>0.2598877588125</v>
      </c>
      <c r="K98" s="94" t="n">
        <v>0.00532700326195544</v>
      </c>
      <c r="L98" s="94" t="n">
        <v>0.2296317226</v>
      </c>
      <c r="M98" s="94" t="n">
        <v>0.23196129638875</v>
      </c>
      <c r="N98" s="95" t="n">
        <v>0.0081389988591786</v>
      </c>
      <c r="O98" s="93" t="n">
        <v>94</v>
      </c>
      <c r="P98" s="94" t="n">
        <v>0.229453963415341</v>
      </c>
      <c r="Q98" s="94" t="n">
        <v>0.235538941699703</v>
      </c>
      <c r="R98" s="94" t="n">
        <v>0.0148065210566989</v>
      </c>
    </row>
    <row r="99" customFormat="false" ht="15" hidden="false" customHeight="false" outlineLevel="0" collapsed="false">
      <c r="A99" s="93" t="n">
        <v>95</v>
      </c>
      <c r="B99" s="94" t="n">
        <v>0.279915704921875</v>
      </c>
      <c r="C99" s="94" t="n">
        <v>0.287327418203125</v>
      </c>
      <c r="D99" s="94" t="n">
        <v>0.0122291127893981</v>
      </c>
      <c r="E99" s="94" t="n">
        <v>0.253763755859375</v>
      </c>
      <c r="F99" s="94" t="n">
        <v>0.259249042285156</v>
      </c>
      <c r="G99" s="95" t="n">
        <v>0.0145957161828556</v>
      </c>
      <c r="H99" s="93" t="n">
        <v>95</v>
      </c>
      <c r="I99" s="94" t="n">
        <v>0.279915704921875</v>
      </c>
      <c r="J99" s="94" t="n">
        <v>0.287327418203125</v>
      </c>
      <c r="K99" s="94" t="n">
        <v>0.00431234697274645</v>
      </c>
      <c r="L99" s="94" t="n">
        <v>0.257088171875</v>
      </c>
      <c r="M99" s="94" t="n">
        <v>0.259249042285156</v>
      </c>
      <c r="N99" s="95" t="n">
        <v>0.00701413950674541</v>
      </c>
      <c r="O99" s="93" t="n">
        <v>95</v>
      </c>
      <c r="P99" s="94" t="n">
        <v>0.256571370197521</v>
      </c>
      <c r="Q99" s="94" t="n">
        <v>0.262106261734927</v>
      </c>
      <c r="R99" s="94" t="n">
        <v>0.0136995009722492</v>
      </c>
    </row>
    <row r="100" customFormat="false" ht="15" hidden="false" customHeight="false" outlineLevel="0" collapsed="false">
      <c r="A100" s="93" t="n">
        <v>96</v>
      </c>
      <c r="B100" s="94" t="n">
        <v>0.30968930028</v>
      </c>
      <c r="C100" s="94" t="n">
        <v>0.31617744308</v>
      </c>
      <c r="D100" s="94" t="n">
        <v>0.0108911538544478</v>
      </c>
      <c r="E100" s="94" t="n">
        <v>0.2830714036</v>
      </c>
      <c r="F100" s="94" t="n">
        <v>0.28792339294</v>
      </c>
      <c r="G100" s="95" t="n">
        <v>0.0134717808978843</v>
      </c>
      <c r="H100" s="93" t="n">
        <v>96</v>
      </c>
      <c r="I100" s="94" t="n">
        <v>0.30968930028</v>
      </c>
      <c r="J100" s="94" t="n">
        <v>0.31617744308</v>
      </c>
      <c r="K100" s="94" t="n">
        <v>0.00329769068353747</v>
      </c>
      <c r="L100" s="94" t="n">
        <v>0.2860120032</v>
      </c>
      <c r="M100" s="94" t="n">
        <v>0.28792339294</v>
      </c>
      <c r="N100" s="95" t="n">
        <v>0.00588928015431223</v>
      </c>
      <c r="O100" s="93" t="n">
        <v>96</v>
      </c>
      <c r="P100" s="94" t="n">
        <v>0.285087608279584</v>
      </c>
      <c r="Q100" s="94" t="n">
        <v>0.289844593762921</v>
      </c>
      <c r="R100" s="94" t="n">
        <v>0.012516145836446</v>
      </c>
    </row>
    <row r="101" customFormat="false" ht="15" hidden="false" customHeight="false" outlineLevel="0" collapsed="false">
      <c r="A101" s="93" t="n">
        <v>97</v>
      </c>
      <c r="B101" s="94" t="n">
        <v>0.34109038305875</v>
      </c>
      <c r="C101" s="94" t="n">
        <v>0.34638977427125</v>
      </c>
      <c r="D101" s="94" t="n">
        <v>0.00950226219953417</v>
      </c>
      <c r="E101" s="94" t="n">
        <v>0.313970777325</v>
      </c>
      <c r="F101" s="94" t="n">
        <v>0.31797030814875</v>
      </c>
      <c r="G101" s="95" t="n">
        <v>0.0122973292122596</v>
      </c>
      <c r="H101" s="93" t="n">
        <v>97</v>
      </c>
      <c r="I101" s="94" t="n">
        <v>0.34109038305875</v>
      </c>
      <c r="J101" s="94" t="n">
        <v>0.34638977427125</v>
      </c>
      <c r="K101" s="94" t="n">
        <v>0.00228303439432849</v>
      </c>
      <c r="L101" s="94" t="n">
        <v>0.3163947354</v>
      </c>
      <c r="M101" s="94" t="n">
        <v>0.31797030814875</v>
      </c>
      <c r="N101" s="95" t="n">
        <v>0.00476442080187905</v>
      </c>
      <c r="O101" s="93" t="n">
        <v>97</v>
      </c>
      <c r="P101" s="94" t="n">
        <v>0.315066612370432</v>
      </c>
      <c r="Q101" s="94" t="n">
        <v>0.318812728117225</v>
      </c>
      <c r="R101" s="94" t="n">
        <v>0.0112886903699506</v>
      </c>
    </row>
    <row r="102" customFormat="false" ht="15" hidden="false" customHeight="false" outlineLevel="0" collapsed="false">
      <c r="A102" s="93" t="n">
        <v>98</v>
      </c>
      <c r="B102" s="94" t="n">
        <v>0.3741030163125</v>
      </c>
      <c r="C102" s="94" t="n">
        <v>0.3779335231875</v>
      </c>
      <c r="D102" s="94" t="n">
        <v>0.00832700326195544</v>
      </c>
      <c r="E102" s="94" t="n">
        <v>0.3465236987375</v>
      </c>
      <c r="F102" s="94" t="n">
        <v>0.349438955635625</v>
      </c>
      <c r="G102" s="95" t="n">
        <v>0.0111389988591786</v>
      </c>
      <c r="H102" s="93" t="n">
        <v>98</v>
      </c>
      <c r="I102" s="94" t="n">
        <v>0.3741030163125</v>
      </c>
      <c r="J102" s="94" t="n">
        <v>0.3779335231875</v>
      </c>
      <c r="K102" s="94" t="n">
        <v>0.0012683781051195</v>
      </c>
      <c r="L102" s="94" t="n">
        <v>0.3482905211</v>
      </c>
      <c r="M102" s="94" t="n">
        <v>0.349438955635625</v>
      </c>
      <c r="N102" s="95" t="n">
        <v>0.00363956144944586</v>
      </c>
      <c r="O102" s="93" t="n">
        <v>98</v>
      </c>
      <c r="P102" s="94" t="n">
        <v>0.346954958372052</v>
      </c>
      <c r="Q102" s="94" t="n">
        <v>0.349480496703245</v>
      </c>
      <c r="R102" s="94" t="n">
        <v>0.0101594858198191</v>
      </c>
    </row>
    <row r="103" customFormat="false" ht="15" hidden="false" customHeight="false" outlineLevel="0" collapsed="false">
      <c r="A103" s="93" t="n">
        <v>99</v>
      </c>
      <c r="B103" s="94" t="n">
        <v>0.408722595391875</v>
      </c>
      <c r="C103" s="94" t="n">
        <v>0.410790698373125</v>
      </c>
      <c r="D103" s="94" t="n">
        <v>0.00731234697274645</v>
      </c>
      <c r="E103" s="94" t="n">
        <v>0.380730712021875</v>
      </c>
      <c r="F103" s="94" t="n">
        <v>0.382316836484531</v>
      </c>
      <c r="G103" s="95" t="n">
        <v>0.0100141395067454</v>
      </c>
      <c r="H103" s="93" t="n">
        <v>99</v>
      </c>
      <c r="I103" s="94" t="n">
        <v>0.408722595391875</v>
      </c>
      <c r="J103" s="94" t="n">
        <v>0.410790698373125</v>
      </c>
      <c r="K103" s="94" t="n">
        <v>0.000253721815910519</v>
      </c>
      <c r="L103" s="94" t="n">
        <v>0.381691999575</v>
      </c>
      <c r="M103" s="94" t="n">
        <v>0.382316836484531</v>
      </c>
      <c r="N103" s="95" t="n">
        <v>0.00251470209701268</v>
      </c>
      <c r="O103" s="93" t="n">
        <v>99</v>
      </c>
      <c r="P103" s="94" t="n">
        <v>0.38075917182014</v>
      </c>
      <c r="Q103" s="94" t="n">
        <v>0.381845006280031</v>
      </c>
      <c r="R103" s="94" t="n">
        <v>0.00911551043401084</v>
      </c>
    </row>
    <row r="104" customFormat="false" ht="15" hidden="false" customHeight="false" outlineLevel="0" collapsed="false">
      <c r="A104" s="93" t="n">
        <v>100</v>
      </c>
      <c r="B104" s="94" t="n">
        <v>0.4449421</v>
      </c>
      <c r="C104" s="94" t="n">
        <v>0.4449421</v>
      </c>
      <c r="D104" s="94" t="n">
        <v>0.00636494102293649</v>
      </c>
      <c r="E104" s="94" t="n">
        <v>0.4165604</v>
      </c>
      <c r="F104" s="94" t="n">
        <v>0.4165604</v>
      </c>
      <c r="G104" s="95" t="n">
        <v>0.00895015575323658</v>
      </c>
      <c r="H104" s="93" t="n">
        <v>100</v>
      </c>
      <c r="I104" s="94" t="n">
        <v>0.4449421</v>
      </c>
      <c r="J104" s="94" t="n">
        <v>0.4449421</v>
      </c>
      <c r="K104" s="94" t="n">
        <v>0</v>
      </c>
      <c r="L104" s="94" t="n">
        <v>0.4165604</v>
      </c>
      <c r="M104" s="94" t="n">
        <v>0.4165604</v>
      </c>
      <c r="N104" s="95" t="n">
        <v>0.0013898427445795</v>
      </c>
      <c r="O104" s="93" t="n">
        <v>100</v>
      </c>
      <c r="P104" s="94" t="n">
        <v>0.416273599257745</v>
      </c>
      <c r="Q104" s="94" t="n">
        <v>0.415678252029361</v>
      </c>
      <c r="R104" s="94" t="n">
        <v>0.00813744137390618</v>
      </c>
    </row>
    <row r="105" customFormat="false" ht="15" hidden="false" customHeight="false" outlineLevel="0" collapsed="false">
      <c r="A105" s="93" t="n">
        <v>101</v>
      </c>
      <c r="B105" s="94" t="n">
        <v>0.4710857</v>
      </c>
      <c r="C105" s="94" t="n">
        <v>0.4710857</v>
      </c>
      <c r="D105" s="94" t="n">
        <v>0.00554028335587086</v>
      </c>
      <c r="E105" s="94" t="n">
        <v>0.4438524</v>
      </c>
      <c r="F105" s="94" t="n">
        <v>0.4438524</v>
      </c>
      <c r="G105" s="95" t="n">
        <v>0.00799921830060743</v>
      </c>
      <c r="H105" s="93" t="n">
        <v>101</v>
      </c>
      <c r="I105" s="94" t="n">
        <v>0.4710857</v>
      </c>
      <c r="J105" s="94" t="n">
        <v>0.4710857</v>
      </c>
      <c r="K105" s="94" t="n">
        <v>0</v>
      </c>
      <c r="L105" s="94" t="n">
        <v>0.4438524</v>
      </c>
      <c r="M105" s="94" t="n">
        <v>0.4438524</v>
      </c>
      <c r="N105" s="95" t="n">
        <v>0.000264983392146312</v>
      </c>
      <c r="O105" s="93" t="n">
        <v>101</v>
      </c>
      <c r="P105" s="94" t="n">
        <v>0.443268747865436</v>
      </c>
      <c r="Q105" s="94" t="n">
        <v>0.442700234889335</v>
      </c>
      <c r="R105" s="94" t="n">
        <v>0.00728012650189592</v>
      </c>
    </row>
    <row r="106" customFormat="false" ht="15" hidden="false" customHeight="false" outlineLevel="0" collapsed="false">
      <c r="A106" s="93" t="n">
        <v>102</v>
      </c>
      <c r="B106" s="94" t="n">
        <v>0.4972566</v>
      </c>
      <c r="C106" s="94" t="n">
        <v>0.4972566</v>
      </c>
      <c r="D106" s="94" t="n">
        <v>0.00482247039724785</v>
      </c>
      <c r="E106" s="94" t="n">
        <v>0.4711769</v>
      </c>
      <c r="F106" s="94" t="n">
        <v>0.4711769</v>
      </c>
      <c r="G106" s="95" t="n">
        <v>0.00714931618900973</v>
      </c>
      <c r="H106" s="93" t="n">
        <v>102</v>
      </c>
      <c r="I106" s="94" t="n">
        <v>0.4972566</v>
      </c>
      <c r="J106" s="94" t="n">
        <v>0.4972566</v>
      </c>
      <c r="K106" s="94" t="n">
        <v>0</v>
      </c>
      <c r="L106" s="94" t="n">
        <v>0.4711769</v>
      </c>
      <c r="M106" s="94" t="n">
        <v>0.4711769</v>
      </c>
      <c r="N106" s="95" t="n">
        <v>0</v>
      </c>
      <c r="O106" s="93" t="n">
        <v>102</v>
      </c>
      <c r="P106" s="94" t="n">
        <v>0.470459380121139</v>
      </c>
      <c r="Q106" s="94" t="n">
        <v>0.469924090152091</v>
      </c>
      <c r="R106" s="94" t="n">
        <v>0.00652378025211318</v>
      </c>
    </row>
    <row r="107" customFormat="false" ht="15" hidden="false" customHeight="false" outlineLevel="0" collapsed="false">
      <c r="A107" s="93" t="n">
        <v>103</v>
      </c>
      <c r="B107" s="94" t="n">
        <v>0.5234342</v>
      </c>
      <c r="C107" s="94" t="n">
        <v>0.5234342</v>
      </c>
      <c r="D107" s="94" t="n">
        <v>0.00419765907960067</v>
      </c>
      <c r="E107" s="94" t="n">
        <v>0.4985037</v>
      </c>
      <c r="F107" s="94" t="n">
        <v>0.4985037</v>
      </c>
      <c r="G107" s="95" t="n">
        <v>0.00638971460080735</v>
      </c>
      <c r="H107" s="93" t="n">
        <v>103</v>
      </c>
      <c r="I107" s="94" t="n">
        <v>0.5234342</v>
      </c>
      <c r="J107" s="94" t="n">
        <v>0.5234342</v>
      </c>
      <c r="K107" s="94" t="n">
        <v>0</v>
      </c>
      <c r="L107" s="94" t="n">
        <v>0.4985037</v>
      </c>
      <c r="M107" s="94" t="n">
        <v>0.4985037</v>
      </c>
      <c r="N107" s="95" t="n">
        <v>0</v>
      </c>
      <c r="O107" s="93" t="n">
        <v>103</v>
      </c>
      <c r="P107" s="94" t="n">
        <v>0.497796786223711</v>
      </c>
      <c r="Q107" s="94" t="n">
        <v>0.497299884393115</v>
      </c>
      <c r="R107" s="94" t="n">
        <v>0.00585486471486298</v>
      </c>
    </row>
    <row r="108" customFormat="false" ht="15" hidden="false" customHeight="false" outlineLevel="0" collapsed="false">
      <c r="A108" s="93" t="n">
        <v>104</v>
      </c>
      <c r="B108" s="94" t="n">
        <v>0.5496121</v>
      </c>
      <c r="C108" s="94" t="n">
        <v>0.5496121</v>
      </c>
      <c r="D108" s="94" t="n">
        <v>0.00365379987788205</v>
      </c>
      <c r="E108" s="94" t="n">
        <v>0.5258296</v>
      </c>
      <c r="F108" s="94" t="n">
        <v>0.5258296</v>
      </c>
      <c r="G108" s="95" t="n">
        <v>0.00571081927283256</v>
      </c>
      <c r="H108" s="93" t="n">
        <v>104</v>
      </c>
      <c r="I108" s="94" t="n">
        <v>0.5496121</v>
      </c>
      <c r="J108" s="94" t="n">
        <v>0.5496121</v>
      </c>
      <c r="K108" s="94" t="n">
        <v>0</v>
      </c>
      <c r="L108" s="94" t="n">
        <v>0.5258296</v>
      </c>
      <c r="M108" s="94" t="n">
        <v>0.5258296</v>
      </c>
      <c r="N108" s="95" t="n">
        <v>0</v>
      </c>
      <c r="O108" s="93" t="n">
        <v>104</v>
      </c>
      <c r="P108" s="94" t="n">
        <v>0.525249640291421</v>
      </c>
      <c r="Q108" s="94" t="n">
        <v>0.524794978427987</v>
      </c>
      <c r="R108" s="94" t="n">
        <v>0.00526152712798647</v>
      </c>
    </row>
    <row r="109" customFormat="false" ht="15" hidden="false" customHeight="false" outlineLevel="0" collapsed="false">
      <c r="A109" s="93" t="n">
        <v>105</v>
      </c>
      <c r="B109" s="94" t="n">
        <v>0.57579</v>
      </c>
      <c r="C109" s="94" t="n">
        <v>0.57579</v>
      </c>
      <c r="D109" s="94" t="n">
        <v>0.00318040443362563</v>
      </c>
      <c r="E109" s="94" t="n">
        <v>0.5531587</v>
      </c>
      <c r="F109" s="94" t="n">
        <v>0.5531587</v>
      </c>
      <c r="G109" s="95" t="n">
        <v>0.0051040553145887</v>
      </c>
      <c r="H109" s="93" t="n">
        <v>105</v>
      </c>
      <c r="I109" s="94" t="n">
        <v>0.57579</v>
      </c>
      <c r="J109" s="94" t="n">
        <v>0.57579</v>
      </c>
      <c r="K109" s="94" t="n">
        <v>0</v>
      </c>
      <c r="L109" s="94" t="n">
        <v>0.5531587</v>
      </c>
      <c r="M109" s="94" t="n">
        <v>0.5531587</v>
      </c>
      <c r="N109" s="95" t="n">
        <v>0</v>
      </c>
      <c r="O109" s="93" t="n">
        <v>105</v>
      </c>
      <c r="P109" s="94" t="n">
        <v>0.552789226956176</v>
      </c>
      <c r="Q109" s="94" t="n">
        <v>0.552379264672319</v>
      </c>
      <c r="R109" s="94" t="n">
        <v>0.00473347202019756</v>
      </c>
    </row>
    <row r="110" customFormat="false" ht="15" hidden="false" customHeight="false" outlineLevel="0" collapsed="false">
      <c r="A110" s="93" t="n">
        <v>106</v>
      </c>
      <c r="B110" s="94" t="n">
        <v>0.6019685</v>
      </c>
      <c r="C110" s="94" t="n">
        <v>0.6019685</v>
      </c>
      <c r="D110" s="94" t="n">
        <v>0.00276834328630193</v>
      </c>
      <c r="E110" s="94" t="n">
        <v>0.580489</v>
      </c>
      <c r="F110" s="94" t="n">
        <v>0.580489</v>
      </c>
      <c r="G110" s="95" t="n">
        <v>0.0045617589017941</v>
      </c>
      <c r="H110" s="93" t="n">
        <v>106</v>
      </c>
      <c r="I110" s="94" t="n">
        <v>0.6019685</v>
      </c>
      <c r="J110" s="94" t="n">
        <v>0.6019685</v>
      </c>
      <c r="K110" s="94" t="n">
        <v>0</v>
      </c>
      <c r="L110" s="94" t="n">
        <v>0.580489</v>
      </c>
      <c r="M110" s="94" t="n">
        <v>0.580489</v>
      </c>
      <c r="N110" s="95" t="n">
        <v>0</v>
      </c>
      <c r="O110" s="93" t="n">
        <v>106</v>
      </c>
      <c r="P110" s="94" t="n">
        <v>0.580380084963348</v>
      </c>
      <c r="Q110" s="94" t="n">
        <v>0.580015859496462</v>
      </c>
      <c r="R110" s="94" t="n">
        <v>0.00426185162699064</v>
      </c>
    </row>
    <row r="111" customFormat="false" ht="15" hidden="false" customHeight="false" outlineLevel="0" collapsed="false">
      <c r="A111" s="93" t="n">
        <v>107</v>
      </c>
      <c r="B111" s="94" t="n">
        <v>0.628148</v>
      </c>
      <c r="C111" s="94" t="n">
        <v>0.628148</v>
      </c>
      <c r="D111" s="94" t="n">
        <v>0.00240966981110525</v>
      </c>
      <c r="E111" s="94" t="n">
        <v>0.6078194</v>
      </c>
      <c r="F111" s="94" t="n">
        <v>0.6078194</v>
      </c>
      <c r="G111" s="95" t="n">
        <v>0.00407708047728604</v>
      </c>
      <c r="H111" s="93" t="n">
        <v>107</v>
      </c>
      <c r="I111" s="94" t="n">
        <v>0.628148</v>
      </c>
      <c r="J111" s="94" t="n">
        <v>0.628148</v>
      </c>
      <c r="K111" s="94" t="n">
        <v>0</v>
      </c>
      <c r="L111" s="94" t="n">
        <v>0.6078194</v>
      </c>
      <c r="M111" s="94" t="n">
        <v>0.6078194</v>
      </c>
      <c r="N111" s="95" t="n">
        <v>0</v>
      </c>
      <c r="O111" s="93" t="n">
        <v>107</v>
      </c>
      <c r="P111" s="94" t="n">
        <v>0.607989025765684</v>
      </c>
      <c r="Q111" s="94" t="n">
        <v>0.607670240532094</v>
      </c>
      <c r="R111" s="94" t="n">
        <v>0.00383916591620815</v>
      </c>
    </row>
    <row r="112" customFormat="false" ht="15" hidden="false" customHeight="false" outlineLevel="0" collapsed="false">
      <c r="A112" s="93" t="n">
        <v>108</v>
      </c>
      <c r="B112" s="94" t="n">
        <v>0.6543293</v>
      </c>
      <c r="C112" s="94" t="n">
        <v>0.6543293</v>
      </c>
      <c r="D112" s="94" t="n">
        <v>0.00209746696780101</v>
      </c>
      <c r="E112" s="94" t="n">
        <v>0.6351498</v>
      </c>
      <c r="F112" s="94" t="n">
        <v>0.6351498</v>
      </c>
      <c r="G112" s="95" t="n">
        <v>0.00364389823664935</v>
      </c>
      <c r="H112" s="93" t="n">
        <v>108</v>
      </c>
      <c r="I112" s="94" t="n">
        <v>0.6543293</v>
      </c>
      <c r="J112" s="94" t="n">
        <v>0.6543293</v>
      </c>
      <c r="K112" s="94" t="n">
        <v>0</v>
      </c>
      <c r="L112" s="94" t="n">
        <v>0.6351498</v>
      </c>
      <c r="M112" s="94" t="n">
        <v>0.6351498</v>
      </c>
      <c r="N112" s="95" t="n">
        <v>0</v>
      </c>
      <c r="O112" s="93" t="n">
        <v>108</v>
      </c>
      <c r="P112" s="94" t="n">
        <v>0.635587888643284</v>
      </c>
      <c r="Q112" s="94" t="n">
        <v>0.635313066671234</v>
      </c>
      <c r="R112" s="94" t="n">
        <v>0.00345912191135753</v>
      </c>
    </row>
    <row r="113" customFormat="false" ht="15" hidden="false" customHeight="false" outlineLevel="0" collapsed="false">
      <c r="A113" s="93" t="n">
        <v>109</v>
      </c>
      <c r="B113" s="94" t="n">
        <v>0.6805127</v>
      </c>
      <c r="C113" s="94" t="n">
        <v>0.6805127</v>
      </c>
      <c r="D113" s="94" t="n">
        <v>0.00182571390517546</v>
      </c>
      <c r="E113" s="94" t="n">
        <v>0.66248</v>
      </c>
      <c r="F113" s="94" t="n">
        <v>0.66248</v>
      </c>
      <c r="G113" s="95" t="n">
        <v>0.00325674080583636</v>
      </c>
      <c r="H113" s="93" t="n">
        <v>109</v>
      </c>
      <c r="I113" s="94" t="n">
        <v>0.6805127</v>
      </c>
      <c r="J113" s="94" t="n">
        <v>0.6805127</v>
      </c>
      <c r="K113" s="94" t="n">
        <v>0</v>
      </c>
      <c r="L113" s="94" t="n">
        <v>0.66248</v>
      </c>
      <c r="M113" s="94" t="n">
        <v>0.66248</v>
      </c>
      <c r="N113" s="95" t="n">
        <v>0</v>
      </c>
      <c r="O113" s="93" t="n">
        <v>109</v>
      </c>
      <c r="P113" s="94" t="n">
        <v>0.663154274421845</v>
      </c>
      <c r="Q113" s="94" t="n">
        <v>0.662920962959203</v>
      </c>
      <c r="R113" s="94" t="n">
        <v>0.00311648050830728</v>
      </c>
    </row>
    <row r="114" customFormat="false" ht="15" hidden="false" customHeight="false" outlineLevel="0" collapsed="false">
      <c r="A114" s="93" t="n">
        <v>110</v>
      </c>
      <c r="B114" s="94" t="n">
        <v>0.706699</v>
      </c>
      <c r="C114" s="94" t="n">
        <v>0.706699</v>
      </c>
      <c r="D114" s="94" t="n">
        <v>0.00158916984854622</v>
      </c>
      <c r="E114" s="94" t="n">
        <v>0.6898099</v>
      </c>
      <c r="F114" s="94" t="n">
        <v>0.6898099</v>
      </c>
      <c r="G114" s="95" t="n">
        <v>0.00291071813414649</v>
      </c>
      <c r="H114" s="93" t="n">
        <v>110</v>
      </c>
      <c r="I114" s="94" t="n">
        <v>0.706699</v>
      </c>
      <c r="J114" s="94" t="n">
        <v>0.706699</v>
      </c>
      <c r="K114" s="94" t="n">
        <v>0</v>
      </c>
      <c r="L114" s="94" t="n">
        <v>0.6898099</v>
      </c>
      <c r="M114" s="94" t="n">
        <v>0.6898099</v>
      </c>
      <c r="N114" s="95" t="n">
        <v>0</v>
      </c>
      <c r="O114" s="93" t="n">
        <v>110</v>
      </c>
      <c r="P114" s="94" t="n">
        <v>0.690672713418424</v>
      </c>
      <c r="Q114" s="94" t="n">
        <v>0.690477716871353</v>
      </c>
      <c r="R114" s="94" t="n">
        <v>0.00280689754738484</v>
      </c>
    </row>
    <row r="115" customFormat="false" ht="15" hidden="false" customHeight="false" outlineLevel="0" collapsed="false">
      <c r="A115" s="93" t="n">
        <v>111</v>
      </c>
      <c r="B115" s="94" t="n">
        <v>0.7328886</v>
      </c>
      <c r="C115" s="94" t="n">
        <v>0.7328886</v>
      </c>
      <c r="D115" s="94" t="n">
        <v>0.00138327303109722</v>
      </c>
      <c r="E115" s="94" t="n">
        <v>0.7171393</v>
      </c>
      <c r="F115" s="94" t="n">
        <v>0.7171393</v>
      </c>
      <c r="G115" s="95" t="n">
        <v>0.00260145972969852</v>
      </c>
      <c r="H115" s="93" t="n">
        <v>111</v>
      </c>
      <c r="I115" s="94" t="n">
        <v>0.7328886</v>
      </c>
      <c r="J115" s="94" t="n">
        <v>0.7328886</v>
      </c>
      <c r="K115" s="94" t="n">
        <v>0</v>
      </c>
      <c r="L115" s="94" t="n">
        <v>0.7171393</v>
      </c>
      <c r="M115" s="94" t="n">
        <v>0.7171393</v>
      </c>
      <c r="N115" s="95" t="n">
        <v>0</v>
      </c>
      <c r="O115" s="93" t="n">
        <v>111</v>
      </c>
      <c r="P115" s="94" t="n">
        <v>0.718134454960167</v>
      </c>
      <c r="Q115" s="94" t="n">
        <v>0.717974079259294</v>
      </c>
      <c r="R115" s="94" t="n">
        <v>0.00252676842675735</v>
      </c>
    </row>
    <row r="116" customFormat="false" ht="15" hidden="false" customHeight="false" outlineLevel="0" collapsed="false">
      <c r="A116" s="93" t="n">
        <v>112</v>
      </c>
      <c r="B116" s="94" t="n">
        <v>0.7590821</v>
      </c>
      <c r="C116" s="94" t="n">
        <v>0.7590821</v>
      </c>
      <c r="D116" s="94" t="n">
        <v>0.0012040527199225</v>
      </c>
      <c r="E116" s="94" t="n">
        <v>0.744468</v>
      </c>
      <c r="F116" s="94" t="n">
        <v>0.744468</v>
      </c>
      <c r="G116" s="95" t="n">
        <v>0.00232505945726949</v>
      </c>
      <c r="H116" s="93" t="n">
        <v>112</v>
      </c>
      <c r="I116" s="94" t="n">
        <v>0.7590821</v>
      </c>
      <c r="J116" s="94" t="n">
        <v>0.7590821</v>
      </c>
      <c r="K116" s="94" t="n">
        <v>0</v>
      </c>
      <c r="L116" s="94" t="n">
        <v>0.744468</v>
      </c>
      <c r="M116" s="94" t="n">
        <v>0.744468</v>
      </c>
      <c r="N116" s="95" t="n">
        <v>0</v>
      </c>
      <c r="O116" s="93" t="n">
        <v>112</v>
      </c>
      <c r="P116" s="94" t="n">
        <v>0.745536950406181</v>
      </c>
      <c r="Q116" s="94" t="n">
        <v>0.745407234280803</v>
      </c>
      <c r="R116" s="94" t="n">
        <v>0.00227308264173028</v>
      </c>
    </row>
    <row r="117" customFormat="false" ht="15" hidden="false" customHeight="false" outlineLevel="0" collapsed="false">
      <c r="A117" s="93" t="n">
        <v>113</v>
      </c>
      <c r="B117" s="94" t="n">
        <v>0.78755935230123</v>
      </c>
      <c r="C117" s="94" t="n">
        <v>0.78755935230123</v>
      </c>
      <c r="D117" s="94" t="n">
        <v>0.00104805264019557</v>
      </c>
      <c r="E117" s="94" t="n">
        <v>0.777844569583669</v>
      </c>
      <c r="F117" s="94" t="n">
        <v>0.777844569583669</v>
      </c>
      <c r="G117" s="95" t="n">
        <v>0.00207802620126078</v>
      </c>
      <c r="H117" s="93" t="n">
        <v>113</v>
      </c>
      <c r="I117" s="94" t="n">
        <v>0.78755935230123</v>
      </c>
      <c r="J117" s="94" t="n">
        <v>0.78755935230123</v>
      </c>
      <c r="K117" s="94" t="n">
        <v>0</v>
      </c>
      <c r="L117" s="94" t="n">
        <v>0.77784456958367</v>
      </c>
      <c r="M117" s="94" t="n">
        <v>0.77784456958367</v>
      </c>
      <c r="N117" s="95" t="n">
        <v>0</v>
      </c>
      <c r="O117" s="93" t="n">
        <v>113</v>
      </c>
      <c r="P117" s="94" t="n">
        <v>0.778744486240084</v>
      </c>
      <c r="Q117" s="94" t="n">
        <v>0.778646445308806</v>
      </c>
      <c r="R117" s="94" t="n">
        <v>0.00204284334235237</v>
      </c>
    </row>
    <row r="118" customFormat="false" ht="15" hidden="false" customHeight="false" outlineLevel="0" collapsed="false">
      <c r="A118" s="93" t="n">
        <v>114</v>
      </c>
      <c r="B118" s="94" t="n">
        <v>0.810683036018379</v>
      </c>
      <c r="C118" s="94" t="n">
        <v>0.810683036018379</v>
      </c>
      <c r="D118" s="94" t="n">
        <v>0.000912264320694859</v>
      </c>
      <c r="E118" s="94" t="n">
        <v>0.803081115214595</v>
      </c>
      <c r="F118" s="94" t="n">
        <v>0.803081115214595</v>
      </c>
      <c r="G118" s="95" t="n">
        <v>0.00185723977063258</v>
      </c>
      <c r="H118" s="93" t="n">
        <v>114</v>
      </c>
      <c r="I118" s="94" t="n">
        <v>0.810683036018379</v>
      </c>
      <c r="J118" s="94" t="n">
        <v>0.810683036018379</v>
      </c>
      <c r="K118" s="94" t="n">
        <v>0</v>
      </c>
      <c r="L118" s="94" t="n">
        <v>0.803081115214595</v>
      </c>
      <c r="M118" s="94" t="n">
        <v>0.803081115214595</v>
      </c>
      <c r="N118" s="95" t="n">
        <v>0</v>
      </c>
      <c r="O118" s="93" t="n">
        <v>114</v>
      </c>
      <c r="P118" s="94" t="n">
        <v>0.803941971511128</v>
      </c>
      <c r="Q118" s="94" t="n">
        <v>0.803866618100268</v>
      </c>
      <c r="R118" s="94" t="n">
        <v>0.00183446106051804</v>
      </c>
    </row>
    <row r="119" customFormat="false" ht="15" hidden="false" customHeight="false" outlineLevel="0" collapsed="false">
      <c r="A119" s="93" t="n">
        <v>115</v>
      </c>
      <c r="B119" s="94" t="n">
        <v>0.832543241757532</v>
      </c>
      <c r="C119" s="94" t="n">
        <v>0.832543241757532</v>
      </c>
      <c r="D119" s="94" t="n">
        <v>0.000794069075249464</v>
      </c>
      <c r="E119" s="94" t="n">
        <v>0.826926338010737</v>
      </c>
      <c r="F119" s="94" t="n">
        <v>0.826926338010737</v>
      </c>
      <c r="G119" s="95" t="n">
        <v>0.00165991148885735</v>
      </c>
      <c r="H119" s="93" t="n">
        <v>115</v>
      </c>
      <c r="I119" s="94" t="n">
        <v>0.832543241757532</v>
      </c>
      <c r="J119" s="94" t="n">
        <v>0.832543241757532</v>
      </c>
      <c r="K119" s="94" t="n">
        <v>0</v>
      </c>
      <c r="L119" s="94" t="n">
        <v>0.826926338010736</v>
      </c>
      <c r="M119" s="94" t="n">
        <v>0.826926338010736</v>
      </c>
      <c r="N119" s="95" t="n">
        <v>0</v>
      </c>
      <c r="O119" s="93" t="n">
        <v>115</v>
      </c>
      <c r="P119" s="94" t="n">
        <v>0.82772259041352</v>
      </c>
      <c r="Q119" s="94" t="n">
        <v>0.827665624084159</v>
      </c>
      <c r="R119" s="94" t="n">
        <v>0.00164591143076803</v>
      </c>
    </row>
    <row r="120" customFormat="false" ht="15" hidden="false" customHeight="false" outlineLevel="0" collapsed="false">
      <c r="A120" s="93" t="n">
        <v>116</v>
      </c>
      <c r="B120" s="94" t="n">
        <v>0.85304029797845</v>
      </c>
      <c r="C120" s="94" t="n">
        <v>0.85304029797845</v>
      </c>
      <c r="D120" s="94" t="n">
        <v>0.000691187501213751</v>
      </c>
      <c r="E120" s="94" t="n">
        <v>0.849247835123572</v>
      </c>
      <c r="F120" s="94" t="n">
        <v>0.849247835123572</v>
      </c>
      <c r="G120" s="95" t="n">
        <v>0.00148354897111758</v>
      </c>
      <c r="H120" s="93" t="n">
        <v>116</v>
      </c>
      <c r="I120" s="94" t="n">
        <v>0.85304029797845</v>
      </c>
      <c r="J120" s="94" t="n">
        <v>0.85304029797845</v>
      </c>
      <c r="K120" s="94" t="n">
        <v>0</v>
      </c>
      <c r="L120" s="94" t="n">
        <v>0.849247835123572</v>
      </c>
      <c r="M120" s="94" t="n">
        <v>0.849247835123572</v>
      </c>
      <c r="N120" s="95" t="n">
        <v>0</v>
      </c>
      <c r="O120" s="93" t="n">
        <v>116</v>
      </c>
      <c r="P120" s="94" t="n">
        <v>0.849962600719579</v>
      </c>
      <c r="Q120" s="94" t="n">
        <v>0.849920229293719</v>
      </c>
      <c r="R120" s="94" t="n">
        <v>0.00147556045350494</v>
      </c>
    </row>
    <row r="121" customFormat="false" ht="15" hidden="false" customHeight="false" outlineLevel="0" collapsed="false">
      <c r="A121" s="93" t="n">
        <v>117</v>
      </c>
      <c r="B121" s="94" t="n">
        <v>0.872094482035874</v>
      </c>
      <c r="C121" s="94" t="n">
        <v>0.872094482035874</v>
      </c>
      <c r="D121" s="94" t="n">
        <v>0.000601635521045852</v>
      </c>
      <c r="E121" s="94" t="n">
        <v>0.869938324615254</v>
      </c>
      <c r="F121" s="94" t="n">
        <v>0.869938324615254</v>
      </c>
      <c r="G121" s="95" t="n">
        <v>0.00132592464386105</v>
      </c>
      <c r="H121" s="93" t="n">
        <v>117</v>
      </c>
      <c r="I121" s="94" t="n">
        <v>0.872094482035874</v>
      </c>
      <c r="J121" s="94" t="n">
        <v>0.872094482035874</v>
      </c>
      <c r="K121" s="94" t="n">
        <v>0</v>
      </c>
      <c r="L121" s="94" t="n">
        <v>0.869938324615254</v>
      </c>
      <c r="M121" s="94" t="n">
        <v>0.869938324615254</v>
      </c>
      <c r="N121" s="95" t="n">
        <v>0</v>
      </c>
      <c r="O121" s="93" t="n">
        <v>117</v>
      </c>
      <c r="P121" s="94" t="n">
        <v>0.870562808234812</v>
      </c>
      <c r="Q121" s="94" t="n">
        <v>0.87053179446914</v>
      </c>
      <c r="R121" s="94" t="n">
        <v>0.00132189826506071</v>
      </c>
    </row>
    <row r="122" customFormat="false" ht="15" hidden="false" customHeight="false" outlineLevel="0" collapsed="false">
      <c r="A122" s="93" t="n">
        <v>118</v>
      </c>
      <c r="B122" s="94" t="n">
        <v>0.889647994058764</v>
      </c>
      <c r="C122" s="94" t="n">
        <v>0.889647994058764</v>
      </c>
      <c r="D122" s="94" t="n">
        <v>0.000523686119249103</v>
      </c>
      <c r="E122" s="94" t="n">
        <v>0.888918794792573</v>
      </c>
      <c r="F122" s="94" t="n">
        <v>0.888918794792573</v>
      </c>
      <c r="G122" s="95" t="n">
        <v>0.00118504760909487</v>
      </c>
      <c r="H122" s="93" t="n">
        <v>118</v>
      </c>
      <c r="I122" s="94" t="n">
        <v>0.889647994058764</v>
      </c>
      <c r="J122" s="94" t="n">
        <v>0.889647994058764</v>
      </c>
      <c r="K122" s="94" t="n">
        <v>0</v>
      </c>
      <c r="L122" s="94" t="n">
        <v>0.888918794792573</v>
      </c>
      <c r="M122" s="94" t="n">
        <v>0.888918794792573</v>
      </c>
      <c r="N122" s="95" t="n">
        <v>0</v>
      </c>
      <c r="O122" s="93" t="n">
        <v>118</v>
      </c>
      <c r="P122" s="94" t="n">
        <v>0.889451012288058</v>
      </c>
      <c r="Q122" s="94" t="n">
        <v>0.889428671618821</v>
      </c>
      <c r="R122" s="94" t="n">
        <v>0.00118351138322232</v>
      </c>
    </row>
    <row r="123" customFormat="false" ht="15" hidden="false" customHeight="false" outlineLevel="0" collapsed="false">
      <c r="A123" s="93" t="n">
        <v>119</v>
      </c>
      <c r="B123" s="94" t="n">
        <v>0.905666314088986</v>
      </c>
      <c r="C123" s="94" t="n">
        <v>0.905666314088986</v>
      </c>
      <c r="D123" s="94" t="n">
        <v>0.000455836036770981</v>
      </c>
      <c r="E123" s="94" t="n">
        <v>0.906140766780237</v>
      </c>
      <c r="F123" s="94" t="n">
        <v>0.906140766780237</v>
      </c>
      <c r="G123" s="95" t="n">
        <v>0.00105913849804622</v>
      </c>
      <c r="H123" s="93" t="n">
        <v>119</v>
      </c>
      <c r="I123" s="94" t="n">
        <v>0.905666314088986</v>
      </c>
      <c r="J123" s="94" t="n">
        <v>0.905666314088986</v>
      </c>
      <c r="K123" s="94" t="n">
        <v>0</v>
      </c>
      <c r="L123" s="94" t="n">
        <v>0.906140766780237</v>
      </c>
      <c r="M123" s="94" t="n">
        <v>0.906140766780237</v>
      </c>
      <c r="N123" s="95" t="n">
        <v>0</v>
      </c>
      <c r="O123" s="93" t="n">
        <v>119</v>
      </c>
      <c r="P123" s="94" t="n">
        <v>0.906583940382601</v>
      </c>
      <c r="Q123" s="94" t="n">
        <v>0.906568104125189</v>
      </c>
      <c r="R123" s="94" t="n">
        <v>0.00105906882192727</v>
      </c>
    </row>
    <row r="124" customFormat="false" ht="15" hidden="false" customHeight="false" outlineLevel="0" collapsed="false">
      <c r="A124" s="93" t="n">
        <v>120</v>
      </c>
      <c r="B124" s="96" t="n">
        <v>0.920138850760075</v>
      </c>
      <c r="C124" s="96" t="n">
        <v>0.920138850760075</v>
      </c>
      <c r="D124" s="96" t="n">
        <v>0.000396776780558961</v>
      </c>
      <c r="E124" s="96" t="n">
        <v>0.921587500836441</v>
      </c>
      <c r="F124" s="96" t="n">
        <v>0.921587500836441</v>
      </c>
      <c r="G124" s="97" t="n">
        <v>0.000946606996574941</v>
      </c>
      <c r="H124" s="93" t="n">
        <v>120</v>
      </c>
      <c r="I124" s="96" t="n">
        <v>0.920138850760075</v>
      </c>
      <c r="J124" s="96" t="n">
        <v>0.920138850760075</v>
      </c>
      <c r="K124" s="96" t="n">
        <v>0</v>
      </c>
      <c r="L124" s="96" t="n">
        <v>0.921587500836441</v>
      </c>
      <c r="M124" s="96" t="n">
        <v>0.921587500836441</v>
      </c>
      <c r="N124" s="97" t="n">
        <v>0</v>
      </c>
      <c r="O124" s="93" t="n">
        <v>120</v>
      </c>
      <c r="P124" s="94" t="n">
        <v>0.921948426576312</v>
      </c>
      <c r="Q124" s="94" t="n">
        <v>0.921937384105112</v>
      </c>
      <c r="R124" s="94" t="n">
        <v>0.00094731703653932</v>
      </c>
    </row>
    <row r="125" customFormat="false" ht="15" hidden="false" customHeight="false" outlineLevel="0" collapsed="false">
      <c r="A125" s="93" t="n">
        <v>121</v>
      </c>
      <c r="B125" s="96" t="n">
        <v>1</v>
      </c>
      <c r="C125" s="96" t="n">
        <v>1</v>
      </c>
      <c r="D125" s="96" t="n">
        <v>0</v>
      </c>
      <c r="E125" s="96" t="n">
        <v>1</v>
      </c>
      <c r="F125" s="96" t="n">
        <v>1</v>
      </c>
      <c r="G125" s="97" t="n">
        <v>0</v>
      </c>
      <c r="H125" s="93" t="n">
        <v>121</v>
      </c>
      <c r="I125" s="96" t="n">
        <v>1</v>
      </c>
      <c r="J125" s="96" t="n">
        <v>1</v>
      </c>
      <c r="K125" s="96" t="n">
        <v>0</v>
      </c>
      <c r="L125" s="96" t="n">
        <v>1</v>
      </c>
      <c r="M125" s="96" t="n">
        <v>1</v>
      </c>
      <c r="N125" s="97" t="n">
        <v>0</v>
      </c>
      <c r="O125" s="93" t="n">
        <v>121</v>
      </c>
      <c r="P125" s="94" t="n">
        <v>1</v>
      </c>
      <c r="Q125" s="94" t="n">
        <v>1</v>
      </c>
      <c r="R125" s="94" t="n">
        <v>0</v>
      </c>
    </row>
  </sheetData>
  <mergeCells count="3">
    <mergeCell ref="A1:G1"/>
    <mergeCell ref="H1:N1"/>
    <mergeCell ref="O1:R1"/>
  </mergeCells>
  <printOptions headings="false" gridLines="false" gridLinesSet="true" horizontalCentered="tru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colBreaks count="2" manualBreakCount="2">
    <brk id="7" man="true" max="65535" min="0"/>
    <brk id="14" man="true" max="65535" min="0"/>
  </colBreak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5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B5" activeCellId="0" sqref="B5"/>
    </sheetView>
  </sheetViews>
  <sheetFormatPr defaultRowHeight="14.1"/>
  <cols>
    <col collapsed="false" hidden="false" max="1" min="1" style="89" width="7.96428571428571"/>
    <col collapsed="false" hidden="false" max="7" min="2" style="89" width="17.6836734693878"/>
    <col collapsed="false" hidden="false" max="8" min="8" style="89" width="7.96428571428571"/>
    <col collapsed="false" hidden="false" max="14" min="9" style="89" width="17.6836734693878"/>
    <col collapsed="false" hidden="false" max="15" min="15" style="89" width="7.96428571428571"/>
    <col collapsed="false" hidden="false" max="18" min="16" style="89" width="17.6836734693878"/>
    <col collapsed="false" hidden="false" max="19" min="19" style="1" width="10.1224489795918"/>
    <col collapsed="false" hidden="false" max="20" min="20" style="1" width="7.4234693877551"/>
    <col collapsed="false" hidden="false" max="21" min="21" style="1" width="8.50510204081633"/>
    <col collapsed="false" hidden="false" max="24" min="22" style="1" width="11.3418367346939"/>
    <col collapsed="false" hidden="false" max="25" min="25" style="24" width="6.88265306122449"/>
    <col collapsed="false" hidden="false" max="28" min="26" style="26" width="10.8010204081633"/>
    <col collapsed="false" hidden="false" max="1025" min="29" style="0" width="11.4744897959184"/>
  </cols>
  <sheetData>
    <row r="1" customFormat="false" ht="24.1" hidden="false" customHeight="true" outlineLevel="0" collapsed="false">
      <c r="A1" s="90" t="s">
        <v>41</v>
      </c>
      <c r="B1" s="90"/>
      <c r="C1" s="90"/>
      <c r="D1" s="90"/>
      <c r="E1" s="90"/>
      <c r="F1" s="90"/>
      <c r="G1" s="90"/>
      <c r="H1" s="90" t="s">
        <v>42</v>
      </c>
      <c r="I1" s="90"/>
      <c r="J1" s="90"/>
      <c r="K1" s="90"/>
      <c r="L1" s="90"/>
      <c r="M1" s="90"/>
      <c r="N1" s="90"/>
      <c r="O1" s="91" t="s">
        <v>43</v>
      </c>
      <c r="P1" s="91"/>
      <c r="Q1" s="91"/>
      <c r="R1" s="91"/>
      <c r="S1" s="98" t="n">
        <f aca="false">L4*S2</f>
        <v>1.3663525668E-005</v>
      </c>
      <c r="T1" s="0"/>
      <c r="U1" s="99" t="s">
        <v>59</v>
      </c>
      <c r="V1" s="100" t="n">
        <v>1935</v>
      </c>
      <c r="W1" s="0"/>
      <c r="X1" s="101" t="s">
        <v>60</v>
      </c>
      <c r="Y1" s="101" t="s">
        <v>60</v>
      </c>
      <c r="Z1" s="51" t="n">
        <v>0.04</v>
      </c>
      <c r="AA1" s="51"/>
      <c r="AB1" s="102" t="n">
        <f aca="false">1/(1+Z1)</f>
        <v>0.961538461538461</v>
      </c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103" t="n">
        <f aca="false">B4</f>
        <v>0.0042744</v>
      </c>
      <c r="T2" s="0"/>
      <c r="U2" s="53" t="s">
        <v>61</v>
      </c>
      <c r="V2" s="53" t="s">
        <v>62</v>
      </c>
      <c r="W2" s="53"/>
      <c r="X2" s="53"/>
      <c r="Y2" s="26"/>
      <c r="Z2" s="53" t="s">
        <v>63</v>
      </c>
      <c r="AA2" s="53"/>
      <c r="AB2" s="53"/>
    </row>
    <row r="3" customFormat="false" ht="17" hidden="false" customHeight="false" outlineLevel="0" collapsed="false">
      <c r="A3" s="92" t="s">
        <v>1</v>
      </c>
      <c r="B3" s="92" t="s">
        <v>44</v>
      </c>
      <c r="C3" s="92" t="s">
        <v>45</v>
      </c>
      <c r="D3" s="92" t="s">
        <v>46</v>
      </c>
      <c r="E3" s="92" t="s">
        <v>47</v>
      </c>
      <c r="F3" s="92" t="s">
        <v>48</v>
      </c>
      <c r="G3" s="92" t="s">
        <v>49</v>
      </c>
      <c r="H3" s="92"/>
      <c r="I3" s="92" t="s">
        <v>50</v>
      </c>
      <c r="J3" s="92" t="s">
        <v>51</v>
      </c>
      <c r="K3" s="92" t="s">
        <v>52</v>
      </c>
      <c r="L3" s="92" t="s">
        <v>53</v>
      </c>
      <c r="M3" s="92" t="s">
        <v>54</v>
      </c>
      <c r="N3" s="92" t="s">
        <v>55</v>
      </c>
      <c r="O3" s="92"/>
      <c r="P3" s="92" t="s">
        <v>56</v>
      </c>
      <c r="Q3" s="92" t="s">
        <v>57</v>
      </c>
      <c r="R3" s="92" t="s">
        <v>58</v>
      </c>
      <c r="S3" s="6" t="s">
        <v>64</v>
      </c>
      <c r="T3" s="6" t="s">
        <v>65</v>
      </c>
      <c r="U3" s="6" t="s">
        <v>66</v>
      </c>
      <c r="V3" s="6" t="s">
        <v>2</v>
      </c>
      <c r="W3" s="6" t="s">
        <v>67</v>
      </c>
      <c r="X3" s="6" t="s">
        <v>68</v>
      </c>
      <c r="Y3" s="55" t="s">
        <v>64</v>
      </c>
      <c r="Z3" s="6" t="s">
        <v>69</v>
      </c>
      <c r="AA3" s="6" t="s">
        <v>70</v>
      </c>
      <c r="AB3" s="6" t="s">
        <v>71</v>
      </c>
    </row>
    <row r="4" customFormat="false" ht="16.5" hidden="false" customHeight="false" outlineLevel="0" collapsed="false">
      <c r="A4" s="93" t="n">
        <v>0</v>
      </c>
      <c r="B4" s="94" t="n">
        <v>0.0042744</v>
      </c>
      <c r="C4" s="94" t="n">
        <v>0.0042744</v>
      </c>
      <c r="D4" s="94" t="n">
        <v>0.05</v>
      </c>
      <c r="E4" s="94" t="n">
        <v>0.00300856</v>
      </c>
      <c r="F4" s="94" t="n">
        <v>0.00300856</v>
      </c>
      <c r="G4" s="95" t="n">
        <v>0.05</v>
      </c>
      <c r="H4" s="93" t="n">
        <v>0</v>
      </c>
      <c r="I4" s="94" t="n">
        <v>0.0042744</v>
      </c>
      <c r="J4" s="94" t="n">
        <v>0.0042744</v>
      </c>
      <c r="K4" s="94" t="n">
        <v>0.058061531466665</v>
      </c>
      <c r="L4" s="94" t="n">
        <v>0.003196595</v>
      </c>
      <c r="M4" s="94" t="n">
        <v>0.00300856</v>
      </c>
      <c r="N4" s="95" t="n">
        <v>0.0551941064856084</v>
      </c>
      <c r="O4" s="93" t="n">
        <v>0</v>
      </c>
      <c r="P4" s="94" t="n">
        <v>0.003388312</v>
      </c>
      <c r="Q4" s="94" t="n">
        <v>0.003388312</v>
      </c>
      <c r="R4" s="94" t="n">
        <v>0.05</v>
      </c>
      <c r="S4" s="7" t="n">
        <v>0</v>
      </c>
      <c r="T4" s="7" t="n">
        <f aca="false">$V$1+S4</f>
        <v>1935</v>
      </c>
      <c r="U4" s="104" t="n">
        <f aca="false">100*ATAN((T4-2001)/100)</f>
        <v>-58.3373006993856</v>
      </c>
      <c r="V4" s="8" t="n">
        <f aca="false">B4*EXP(-D4*$U4)</f>
        <v>0.0790048131555482</v>
      </c>
      <c r="W4" s="105" t="n">
        <f aca="false">E4*EXP(-G4*$U4)</f>
        <v>0.0556079732049542</v>
      </c>
      <c r="X4" s="9" t="n">
        <f aca="false">P4*EXP(-R4*$U4)</f>
        <v>0.0626270251901324</v>
      </c>
      <c r="Y4" s="34" t="n">
        <v>0</v>
      </c>
      <c r="Z4" s="106" t="n">
        <f aca="false">1+(1-V4)*$AB$1*Z5</f>
        <v>22.0245801266388</v>
      </c>
      <c r="AA4" s="107" t="n">
        <f aca="false">1+(1-W4)*$AB$1*AA5</f>
        <v>23.1998641168145</v>
      </c>
      <c r="AB4" s="108" t="n">
        <f aca="false">1+(1-X4)*$AB$1*AB5</f>
        <v>22.8403021201396</v>
      </c>
    </row>
    <row r="5" customFormat="false" ht="16.5" hidden="false" customHeight="false" outlineLevel="0" collapsed="false">
      <c r="A5" s="93" t="n">
        <v>1</v>
      </c>
      <c r="B5" s="94" t="n">
        <v>0.00027616</v>
      </c>
      <c r="C5" s="94" t="n">
        <v>0.00027616</v>
      </c>
      <c r="D5" s="94" t="n">
        <v>0.05</v>
      </c>
      <c r="E5" s="94" t="n">
        <v>0.00026128</v>
      </c>
      <c r="F5" s="94" t="n">
        <v>0.00026128</v>
      </c>
      <c r="G5" s="95" t="n">
        <v>0.05</v>
      </c>
      <c r="H5" s="93" t="n">
        <v>1</v>
      </c>
      <c r="I5" s="94" t="n">
        <v>0.00027616</v>
      </c>
      <c r="J5" s="94" t="n">
        <v>0.00027616</v>
      </c>
      <c r="K5" s="94" t="n">
        <v>0.0543394056969959</v>
      </c>
      <c r="L5" s="94" t="n">
        <v>0.00027761</v>
      </c>
      <c r="M5" s="94" t="n">
        <v>0.00026128</v>
      </c>
      <c r="N5" s="95" t="n">
        <v>0.054231119735258</v>
      </c>
      <c r="O5" s="93" t="n">
        <v>1</v>
      </c>
      <c r="P5" s="94" t="n">
        <v>0.000265744</v>
      </c>
      <c r="Q5" s="94" t="n">
        <v>0.000265744</v>
      </c>
      <c r="R5" s="94" t="n">
        <v>0.05</v>
      </c>
      <c r="S5" s="10" t="n">
        <v>1</v>
      </c>
      <c r="T5" s="10" t="n">
        <f aca="false">$V$1+S5</f>
        <v>1936</v>
      </c>
      <c r="U5" s="109" t="n">
        <f aca="false">100*ATAN((T5-2001)/100)</f>
        <v>-57.6375220591184</v>
      </c>
      <c r="V5" s="11" t="n">
        <f aca="false">B5*EXP(-D5*$U5)</f>
        <v>0.00492882800133472</v>
      </c>
      <c r="W5" s="110" t="n">
        <f aca="false">E5*EXP(-G5*$U5)</f>
        <v>0.00466325383903801</v>
      </c>
      <c r="X5" s="12" t="n">
        <f aca="false">P5*EXP(-R5*$U5)</f>
        <v>0.00474292608772702</v>
      </c>
      <c r="Y5" s="39" t="n">
        <v>1</v>
      </c>
      <c r="Z5" s="111" t="n">
        <f aca="false">1+(1-V5)*$AB$1*Z6</f>
        <v>23.7412351812836</v>
      </c>
      <c r="AA5" s="112" t="n">
        <f aca="false">1+(1-W5)*$AB$1*AA6</f>
        <v>24.4473248676607</v>
      </c>
      <c r="AB5" s="113" t="n">
        <f aca="false">1+(1-X5)*$AB$1*AB6</f>
        <v>24.2314583579204</v>
      </c>
    </row>
    <row r="6" customFormat="false" ht="16.5" hidden="false" customHeight="false" outlineLevel="0" collapsed="false">
      <c r="A6" s="93" t="n">
        <v>2</v>
      </c>
      <c r="B6" s="94" t="n">
        <v>0.00021112</v>
      </c>
      <c r="C6" s="94" t="n">
        <v>0.00021112</v>
      </c>
      <c r="D6" s="94" t="n">
        <v>0.05</v>
      </c>
      <c r="E6" s="94" t="n">
        <v>0.00016864</v>
      </c>
      <c r="F6" s="94" t="n">
        <v>0.00016864</v>
      </c>
      <c r="G6" s="95" t="n">
        <v>0.05</v>
      </c>
      <c r="H6" s="93" t="n">
        <v>2</v>
      </c>
      <c r="I6" s="94" t="n">
        <v>0.00021112</v>
      </c>
      <c r="J6" s="94" t="n">
        <v>0.00021112</v>
      </c>
      <c r="K6" s="94" t="n">
        <v>0.0514362765666983</v>
      </c>
      <c r="L6" s="94" t="n">
        <v>0.00017918</v>
      </c>
      <c r="M6" s="94" t="n">
        <v>0.00016864</v>
      </c>
      <c r="N6" s="95" t="n">
        <v>0.0540704457871836</v>
      </c>
      <c r="O6" s="93" t="n">
        <v>2</v>
      </c>
      <c r="P6" s="94" t="n">
        <v>0.000181384</v>
      </c>
      <c r="Q6" s="94" t="n">
        <v>0.000181384</v>
      </c>
      <c r="R6" s="94" t="n">
        <v>0.05</v>
      </c>
      <c r="S6" s="10" t="n">
        <v>2</v>
      </c>
      <c r="T6" s="10" t="n">
        <f aca="false">$V$1+S6</f>
        <v>1937</v>
      </c>
      <c r="U6" s="109" t="n">
        <f aca="false">100*ATAN((T6-2001)/100)</f>
        <v>-56.9313191100662</v>
      </c>
      <c r="V6" s="11" t="n">
        <f aca="false">B6*EXP(-D6*$U6)</f>
        <v>0.00363728443438295</v>
      </c>
      <c r="W6" s="110" t="n">
        <f aca="false">E6*EXP(-G6*$U6)</f>
        <v>0.00290541704724489</v>
      </c>
      <c r="X6" s="12" t="n">
        <f aca="false">P6*EXP(-R6*$U6)</f>
        <v>0.0031249772633863</v>
      </c>
      <c r="Y6" s="39" t="n">
        <v>2</v>
      </c>
      <c r="Z6" s="111" t="n">
        <f aca="false">1+(1-V6)*$AB$1*Z7</f>
        <v>23.7680331357912</v>
      </c>
      <c r="AA6" s="112" t="n">
        <f aca="false">1+(1-W6)*$AB$1*AA7</f>
        <v>24.4994650869884</v>
      </c>
      <c r="AB6" s="113" t="n">
        <f aca="false">1+(1-X6)*$AB$1*AB7</f>
        <v>24.2758552795444</v>
      </c>
    </row>
    <row r="7" customFormat="false" ht="16.5" hidden="false" customHeight="false" outlineLevel="0" collapsed="false">
      <c r="A7" s="93" t="n">
        <v>3</v>
      </c>
      <c r="B7" s="94" t="n">
        <v>0.00015872</v>
      </c>
      <c r="C7" s="94" t="n">
        <v>0.00015872</v>
      </c>
      <c r="D7" s="94" t="n">
        <v>0.05</v>
      </c>
      <c r="E7" s="94" t="n">
        <v>0.00010544</v>
      </c>
      <c r="F7" s="94" t="n">
        <v>0.00010544</v>
      </c>
      <c r="G7" s="95" t="n">
        <v>0.05</v>
      </c>
      <c r="H7" s="93" t="n">
        <v>3</v>
      </c>
      <c r="I7" s="94" t="n">
        <v>0.00015872</v>
      </c>
      <c r="J7" s="94" t="n">
        <v>0.00015872</v>
      </c>
      <c r="K7" s="94" t="n">
        <v>0.0498313916542513</v>
      </c>
      <c r="L7" s="94" t="n">
        <v>0.00011203</v>
      </c>
      <c r="M7" s="94" t="n">
        <v>0.00010544</v>
      </c>
      <c r="N7" s="95" t="n">
        <v>0.0539429431597211</v>
      </c>
      <c r="O7" s="93" t="n">
        <v>3</v>
      </c>
      <c r="P7" s="94" t="n">
        <v>0.000121424</v>
      </c>
      <c r="Q7" s="94" t="n">
        <v>0.000121424</v>
      </c>
      <c r="R7" s="94" t="n">
        <v>0.05</v>
      </c>
      <c r="S7" s="10" t="n">
        <v>3</v>
      </c>
      <c r="T7" s="10" t="n">
        <f aca="false">$V$1+S7</f>
        <v>1938</v>
      </c>
      <c r="U7" s="109" t="n">
        <f aca="false">100*ATAN((T7-2001)/100)</f>
        <v>-56.2186743900029</v>
      </c>
      <c r="V7" s="11" t="n">
        <f aca="false">B7*EXP(-D7*$U7)</f>
        <v>0.00263878895846058</v>
      </c>
      <c r="W7" s="110" t="n">
        <f aca="false">E7*EXP(-G7*$U7)</f>
        <v>0.00175298581010637</v>
      </c>
      <c r="X7" s="12" t="n">
        <f aca="false">P7*EXP(-R7*$U7)</f>
        <v>0.00201872675461263</v>
      </c>
      <c r="Y7" s="39" t="n">
        <v>3</v>
      </c>
      <c r="Z7" s="111" t="n">
        <f aca="false">1+(1-V7)*$AB$1*Z8</f>
        <v>23.7651952359346</v>
      </c>
      <c r="AA7" s="112" t="n">
        <f aca="false">1+(1-W7)*$AB$1*AA8</f>
        <v>24.5106573722365</v>
      </c>
      <c r="AB7" s="113" t="n">
        <f aca="false">1+(1-X7)*$AB$1*AB8</f>
        <v>24.2827726030026</v>
      </c>
    </row>
    <row r="8" customFormat="false" ht="16.5" hidden="false" customHeight="false" outlineLevel="0" collapsed="false">
      <c r="A8" s="93" t="n">
        <v>4</v>
      </c>
      <c r="B8" s="94" t="n">
        <v>0.00012096</v>
      </c>
      <c r="C8" s="94" t="n">
        <v>0.00012096</v>
      </c>
      <c r="D8" s="94" t="n">
        <v>0.05</v>
      </c>
      <c r="E8" s="94" t="n">
        <v>7.976E-005</v>
      </c>
      <c r="F8" s="94" t="n">
        <v>7.976E-005</v>
      </c>
      <c r="G8" s="95" t="n">
        <v>0.05</v>
      </c>
      <c r="H8" s="93" t="n">
        <v>4</v>
      </c>
      <c r="I8" s="94" t="n">
        <v>0.00012096</v>
      </c>
      <c r="J8" s="94" t="n">
        <v>0.00012096</v>
      </c>
      <c r="K8" s="94" t="n">
        <v>0.0499021714103831</v>
      </c>
      <c r="L8" s="94" t="n">
        <v>8.4745E-005</v>
      </c>
      <c r="M8" s="94" t="n">
        <v>7.976E-005</v>
      </c>
      <c r="N8" s="95" t="n">
        <v>0.0537162559658205</v>
      </c>
      <c r="O8" s="93" t="n">
        <v>4</v>
      </c>
      <c r="P8" s="94" t="n">
        <v>9.212E-005</v>
      </c>
      <c r="Q8" s="94" t="n">
        <v>9.212E-005</v>
      </c>
      <c r="R8" s="94" t="n">
        <v>0.05</v>
      </c>
      <c r="S8" s="10" t="n">
        <v>4</v>
      </c>
      <c r="T8" s="10" t="n">
        <f aca="false">$V$1+S8</f>
        <v>1939</v>
      </c>
      <c r="U8" s="109" t="n">
        <f aca="false">100*ATAN((T8-2001)/100)</f>
        <v>-55.4995727338587</v>
      </c>
      <c r="V8" s="11" t="n">
        <f aca="false">B8*EXP(-D8*$U8)</f>
        <v>0.00193999087633101</v>
      </c>
      <c r="W8" s="110" t="n">
        <f aca="false">E8*EXP(-G8*$U8)</f>
        <v>0.00127921356064948</v>
      </c>
      <c r="X8" s="12" t="n">
        <f aca="false">P8*EXP(-R8*$U8)</f>
        <v>0.00147744675535394</v>
      </c>
      <c r="Y8" s="39" t="n">
        <v>4</v>
      </c>
      <c r="Z8" s="111" t="n">
        <f aca="false">1+(1-V8)*$AB$1*Z9</f>
        <v>23.7384437887328</v>
      </c>
      <c r="AA8" s="112" t="n">
        <f aca="false">1+(1-W8)*$AB$1*AA9</f>
        <v>24.4940213389656</v>
      </c>
      <c r="AB8" s="113" t="n">
        <f aca="false">1+(1-X8)*$AB$1*AB9</f>
        <v>24.2630640035756</v>
      </c>
    </row>
    <row r="9" customFormat="false" ht="16.5" hidden="false" customHeight="false" outlineLevel="0" collapsed="false">
      <c r="A9" s="93" t="n">
        <v>5</v>
      </c>
      <c r="B9" s="94" t="n">
        <v>0.0001036</v>
      </c>
      <c r="C9" s="94" t="n">
        <v>0.0001036</v>
      </c>
      <c r="D9" s="94" t="n">
        <v>0.05</v>
      </c>
      <c r="E9" s="94" t="n">
        <v>6.864E-005</v>
      </c>
      <c r="F9" s="94" t="n">
        <v>6.864E-005</v>
      </c>
      <c r="G9" s="95" t="n">
        <v>0.05</v>
      </c>
      <c r="H9" s="93" t="n">
        <v>5</v>
      </c>
      <c r="I9" s="94" t="n">
        <v>0.0001036</v>
      </c>
      <c r="J9" s="94" t="n">
        <v>0.0001036</v>
      </c>
      <c r="K9" s="94" t="n">
        <v>0.0513354987949862</v>
      </c>
      <c r="L9" s="94" t="n">
        <v>7.293E-005</v>
      </c>
      <c r="M9" s="94" t="n">
        <v>6.864E-005</v>
      </c>
      <c r="N9" s="95" t="n">
        <v>0.0528361056032539</v>
      </c>
      <c r="O9" s="93" t="n">
        <v>5</v>
      </c>
      <c r="P9" s="94" t="n">
        <v>7.9128E-005</v>
      </c>
      <c r="Q9" s="94" t="n">
        <v>7.9128E-005</v>
      </c>
      <c r="R9" s="94" t="n">
        <v>0.05</v>
      </c>
      <c r="S9" s="10" t="n">
        <v>5</v>
      </c>
      <c r="T9" s="10" t="n">
        <f aca="false">$V$1+S9</f>
        <v>1940</v>
      </c>
      <c r="U9" s="109" t="n">
        <f aca="false">100*ATAN((T9-2001)/100)</f>
        <v>-54.7740013715903</v>
      </c>
      <c r="V9" s="11" t="n">
        <f aca="false">B9*EXP(-D9*$U9)</f>
        <v>0.00160236733389195</v>
      </c>
      <c r="W9" s="110" t="n">
        <f aca="false">E9*EXP(-G9*$U9)</f>
        <v>0.0010616456930342</v>
      </c>
      <c r="X9" s="12" t="n">
        <f aca="false">P9*EXP(-R9*$U9)</f>
        <v>0.00122386218529153</v>
      </c>
      <c r="Y9" s="39" t="n">
        <v>5</v>
      </c>
      <c r="Z9" s="111" t="n">
        <f aca="false">1+(1-V9)*$AB$1*Z10</f>
        <v>23.6939475824162</v>
      </c>
      <c r="AA9" s="112" t="n">
        <f aca="false">1+(1-W9)*$AB$1*AA10</f>
        <v>24.465078252387</v>
      </c>
      <c r="AB9" s="113" t="n">
        <f aca="false">1+(1-X9)*$AB$1*AB10</f>
        <v>24.2293841887725</v>
      </c>
    </row>
    <row r="10" customFormat="false" ht="16.5" hidden="false" customHeight="false" outlineLevel="0" collapsed="false">
      <c r="A10" s="93" t="n">
        <v>6</v>
      </c>
      <c r="B10" s="94" t="n">
        <v>9.808E-005</v>
      </c>
      <c r="C10" s="94" t="n">
        <v>9.808E-005</v>
      </c>
      <c r="D10" s="94" t="n">
        <v>0.05</v>
      </c>
      <c r="E10" s="94" t="n">
        <v>6.808E-005</v>
      </c>
      <c r="F10" s="94" t="n">
        <v>6.808E-005</v>
      </c>
      <c r="G10" s="95" t="n">
        <v>0.05</v>
      </c>
      <c r="H10" s="93" t="n">
        <v>6</v>
      </c>
      <c r="I10" s="94" t="n">
        <v>9.808E-005</v>
      </c>
      <c r="J10" s="94" t="n">
        <v>9.808E-005</v>
      </c>
      <c r="K10" s="94" t="n">
        <v>0.0529722921385592</v>
      </c>
      <c r="L10" s="94" t="n">
        <v>7.2335E-005</v>
      </c>
      <c r="M10" s="94" t="n">
        <v>6.808E-005</v>
      </c>
      <c r="N10" s="95" t="n">
        <v>0.0500243875786214</v>
      </c>
      <c r="O10" s="93" t="n">
        <v>6</v>
      </c>
      <c r="P10" s="94" t="n">
        <v>7.708E-005</v>
      </c>
      <c r="Q10" s="94" t="n">
        <v>7.708E-005</v>
      </c>
      <c r="R10" s="94" t="n">
        <v>0.05</v>
      </c>
      <c r="S10" s="10" t="n">
        <v>6</v>
      </c>
      <c r="T10" s="10" t="n">
        <f aca="false">$V$1+S10</f>
        <v>1941</v>
      </c>
      <c r="U10" s="109" t="n">
        <f aca="false">100*ATAN((T10-2001)/100)</f>
        <v>-54.0419500270584</v>
      </c>
      <c r="V10" s="11" t="n">
        <f aca="false">B10*EXP(-D10*$U10)</f>
        <v>0.00146246840220226</v>
      </c>
      <c r="W10" s="110" t="n">
        <f aca="false">E10*EXP(-G10*$U10)</f>
        <v>0.00101513916009308</v>
      </c>
      <c r="X10" s="12" t="n">
        <f aca="false">P10*EXP(-R10*$U10)</f>
        <v>0.00114933793272584</v>
      </c>
      <c r="Y10" s="39" t="n">
        <v>6</v>
      </c>
      <c r="Z10" s="111" t="n">
        <f aca="false">1+(1-V10)*$AB$1*Z11</f>
        <v>23.6395847841578</v>
      </c>
      <c r="AA10" s="112" t="n">
        <f aca="false">1+(1-W10)*$AB$1*AA11</f>
        <v>24.4296169801319</v>
      </c>
      <c r="AB10" s="113" t="n">
        <f aca="false">1+(1-X10)*$AB$1*AB11</f>
        <v>24.1881625337802</v>
      </c>
    </row>
    <row r="11" customFormat="false" ht="16.5" hidden="false" customHeight="false" outlineLevel="0" collapsed="false">
      <c r="A11" s="93" t="n">
        <v>7</v>
      </c>
      <c r="B11" s="94" t="n">
        <v>9.36E-005</v>
      </c>
      <c r="C11" s="94" t="n">
        <v>9.36E-005</v>
      </c>
      <c r="D11" s="94" t="n">
        <v>0.05</v>
      </c>
      <c r="E11" s="94" t="n">
        <v>7.2E-005</v>
      </c>
      <c r="F11" s="94" t="n">
        <v>7.2E-005</v>
      </c>
      <c r="G11" s="95" t="n">
        <v>0.0488816408359534</v>
      </c>
      <c r="H11" s="93" t="n">
        <v>7</v>
      </c>
      <c r="I11" s="94" t="n">
        <v>9.36E-005</v>
      </c>
      <c r="J11" s="94" t="n">
        <v>9.36E-005</v>
      </c>
      <c r="K11" s="94" t="n">
        <v>0.0535725855350999</v>
      </c>
      <c r="L11" s="94" t="n">
        <v>7.65E-005</v>
      </c>
      <c r="M11" s="94" t="n">
        <v>7.2E-005</v>
      </c>
      <c r="N11" s="95" t="n">
        <v>0.0458816408359534</v>
      </c>
      <c r="O11" s="93" t="n">
        <v>7</v>
      </c>
      <c r="P11" s="94" t="n">
        <v>7.84739942467295E-005</v>
      </c>
      <c r="Q11" s="94" t="n">
        <v>7.84739942467295E-005</v>
      </c>
      <c r="R11" s="94" t="n">
        <v>0.0492885669188458</v>
      </c>
      <c r="S11" s="10" t="n">
        <v>7</v>
      </c>
      <c r="T11" s="10" t="n">
        <f aca="false">$V$1+S11</f>
        <v>1942</v>
      </c>
      <c r="U11" s="109" t="n">
        <f aca="false">100*ATAN((T11-2001)/100)</f>
        <v>-53.303411017749</v>
      </c>
      <c r="V11" s="11" t="n">
        <f aca="false">B11*EXP(-D11*$U11)</f>
        <v>0.00134506946073419</v>
      </c>
      <c r="W11" s="110" t="n">
        <f aca="false">E11*EXP(-G11*$U11)</f>
        <v>0.000974792191849945</v>
      </c>
      <c r="X11" s="12" t="n">
        <f aca="false">P11*EXP(-R11*$U11)</f>
        <v>0.00108573887758712</v>
      </c>
      <c r="Y11" s="39" t="n">
        <v>7</v>
      </c>
      <c r="Z11" s="111" t="n">
        <f aca="false">1+(1-V11)*$AB$1*Z12</f>
        <v>23.5796526724925</v>
      </c>
      <c r="AA11" s="112" t="n">
        <f aca="false">1+(1-W11)*$AB$1*AA12</f>
        <v>24.3915624895962</v>
      </c>
      <c r="AB11" s="113" t="n">
        <f aca="false">1+(1-X11)*$AB$1*AB12</f>
        <v>24.1434380042561</v>
      </c>
    </row>
    <row r="12" customFormat="false" ht="16.5" hidden="false" customHeight="false" outlineLevel="0" collapsed="false">
      <c r="A12" s="93" t="n">
        <v>8</v>
      </c>
      <c r="B12" s="94" t="n">
        <v>8.848E-005</v>
      </c>
      <c r="C12" s="94" t="n">
        <v>8.848E-005</v>
      </c>
      <c r="D12" s="94" t="n">
        <v>0.05</v>
      </c>
      <c r="E12" s="94" t="n">
        <v>7.408E-005</v>
      </c>
      <c r="F12" s="94" t="n">
        <v>7.408E-005</v>
      </c>
      <c r="G12" s="95" t="n">
        <v>0.044497293704924</v>
      </c>
      <c r="H12" s="93" t="n">
        <v>8</v>
      </c>
      <c r="I12" s="94" t="n">
        <v>8.848E-005</v>
      </c>
      <c r="J12" s="94" t="n">
        <v>8.848E-005</v>
      </c>
      <c r="K12" s="94" t="n">
        <v>0.052521785752795</v>
      </c>
      <c r="L12" s="94" t="n">
        <v>7.871E-005</v>
      </c>
      <c r="M12" s="94" t="n">
        <v>7.408E-005</v>
      </c>
      <c r="N12" s="95" t="n">
        <v>0.041497293704924</v>
      </c>
      <c r="O12" s="93" t="n">
        <v>8</v>
      </c>
      <c r="P12" s="94" t="n">
        <v>7.82676027061438E-005</v>
      </c>
      <c r="Q12" s="94" t="n">
        <v>7.82676027061438E-005</v>
      </c>
      <c r="R12" s="94" t="n">
        <v>0.0465162575956133</v>
      </c>
      <c r="S12" s="10" t="n">
        <v>8</v>
      </c>
      <c r="T12" s="10" t="n">
        <f aca="false">$V$1+S12</f>
        <v>1943</v>
      </c>
      <c r="U12" s="109" t="n">
        <f aca="false">100*ATAN((T12-2001)/100)</f>
        <v>-52.558379355161</v>
      </c>
      <c r="V12" s="11" t="n">
        <f aca="false">B12*EXP(-D12*$U12)</f>
        <v>0.00122499924362796</v>
      </c>
      <c r="W12" s="110" t="n">
        <f aca="false">E12*EXP(-G12*$U12)</f>
        <v>0.000768047233461374</v>
      </c>
      <c r="X12" s="12" t="n">
        <f aca="false">P12*EXP(-R12*$U12)</f>
        <v>0.000902305244837036</v>
      </c>
      <c r="Y12" s="39" t="n">
        <v>8</v>
      </c>
      <c r="Z12" s="111" t="n">
        <f aca="false">1+(1-V12)*$AB$1*Z13</f>
        <v>23.5144673713388</v>
      </c>
      <c r="AA12" s="112" t="n">
        <f aca="false">1+(1-W12)*$AB$1*AA13</f>
        <v>24.3509621169157</v>
      </c>
      <c r="AB12" s="113" t="n">
        <f aca="false">1+(1-X12)*$AB$1*AB13</f>
        <v>24.0953367683243</v>
      </c>
    </row>
    <row r="13" customFormat="false" ht="16.5" hidden="false" customHeight="false" outlineLevel="0" collapsed="false">
      <c r="A13" s="93" t="n">
        <v>9</v>
      </c>
      <c r="B13" s="94" t="n">
        <v>8.912E-005</v>
      </c>
      <c r="C13" s="94" t="n">
        <v>8.912E-005</v>
      </c>
      <c r="D13" s="94" t="n">
        <v>0.05</v>
      </c>
      <c r="E13" s="94" t="n">
        <v>7.472E-005</v>
      </c>
      <c r="F13" s="94" t="n">
        <v>7.472E-005</v>
      </c>
      <c r="G13" s="95" t="n">
        <v>0.0412883559119129</v>
      </c>
      <c r="H13" s="93" t="n">
        <v>9</v>
      </c>
      <c r="I13" s="94" t="n">
        <v>8.912E-005</v>
      </c>
      <c r="J13" s="94" t="n">
        <v>8.912E-005</v>
      </c>
      <c r="K13" s="94" t="n">
        <v>0.0503544002353672</v>
      </c>
      <c r="L13" s="94" t="n">
        <v>7.939E-005</v>
      </c>
      <c r="M13" s="94" t="n">
        <v>7.472E-005</v>
      </c>
      <c r="N13" s="95" t="n">
        <v>0.0382883559119129</v>
      </c>
      <c r="O13" s="93" t="n">
        <v>9</v>
      </c>
      <c r="P13" s="94" t="n">
        <v>7.8731370668686E-005</v>
      </c>
      <c r="Q13" s="94" t="n">
        <v>7.8731370668686E-005</v>
      </c>
      <c r="R13" s="94" t="n">
        <v>0.0446126877520273</v>
      </c>
      <c r="S13" s="10" t="n">
        <v>9</v>
      </c>
      <c r="T13" s="10" t="n">
        <f aca="false">$V$1+S13</f>
        <v>1944</v>
      </c>
      <c r="U13" s="109" t="n">
        <f aca="false">100*ATAN((T13-2001)/100)</f>
        <v>-51.8068528456721</v>
      </c>
      <c r="V13" s="11" t="n">
        <f aca="false">B13*EXP(-D13*$U13)</f>
        <v>0.00118835635666182</v>
      </c>
      <c r="W13" s="110" t="n">
        <f aca="false">E13*EXP(-G13*$U13)</f>
        <v>0.00063445576784027</v>
      </c>
      <c r="X13" s="12" t="n">
        <f aca="false">P13*EXP(-R13*$U13)</f>
        <v>0.000794159748982523</v>
      </c>
      <c r="Y13" s="39" t="n">
        <v>9</v>
      </c>
      <c r="Z13" s="111" t="n">
        <f aca="false">1+(1-V13)*$AB$1*Z14</f>
        <v>23.4437646601689</v>
      </c>
      <c r="AA13" s="112" t="n">
        <f aca="false">1+(1-W13)*$AB$1*AA14</f>
        <v>24.3036669657684</v>
      </c>
      <c r="AB13" s="113" t="n">
        <f aca="false">1+(1-X13)*$AB$1*AB14</f>
        <v>24.0408424172606</v>
      </c>
    </row>
    <row r="14" customFormat="false" ht="16.5" hidden="false" customHeight="false" outlineLevel="0" collapsed="false">
      <c r="A14" s="93" t="n">
        <v>10</v>
      </c>
      <c r="B14" s="94" t="n">
        <v>9.104E-005</v>
      </c>
      <c r="C14" s="94" t="n">
        <v>9.104E-005</v>
      </c>
      <c r="D14" s="94" t="n">
        <v>0.05</v>
      </c>
      <c r="E14" s="94" t="n">
        <v>7.696E-005</v>
      </c>
      <c r="F14" s="94" t="n">
        <v>7.696E-005</v>
      </c>
      <c r="G14" s="95" t="n">
        <v>0.0392864509723522</v>
      </c>
      <c r="H14" s="93" t="n">
        <v>10</v>
      </c>
      <c r="I14" s="94" t="n">
        <v>9.104E-005</v>
      </c>
      <c r="J14" s="94" t="n">
        <v>9.104E-005</v>
      </c>
      <c r="K14" s="94" t="n">
        <v>0.0485671342813596</v>
      </c>
      <c r="L14" s="94" t="n">
        <v>8.177E-005</v>
      </c>
      <c r="M14" s="94" t="n">
        <v>7.696E-005</v>
      </c>
      <c r="N14" s="95" t="n">
        <v>0.0362864509723522</v>
      </c>
      <c r="O14" s="93" t="n">
        <v>10</v>
      </c>
      <c r="P14" s="94" t="n">
        <v>8.07471101064143E-005</v>
      </c>
      <c r="Q14" s="94" t="n">
        <v>8.07471101064143E-005</v>
      </c>
      <c r="R14" s="94" t="n">
        <v>0.0434376823794315</v>
      </c>
      <c r="S14" s="10" t="n">
        <v>10</v>
      </c>
      <c r="T14" s="10" t="n">
        <f aca="false">$V$1+S14</f>
        <v>1945</v>
      </c>
      <c r="U14" s="109" t="n">
        <f aca="false">100*ATAN((T14-2001)/100)</f>
        <v>-51.0488321916776</v>
      </c>
      <c r="V14" s="11" t="n">
        <f aca="false">B14*EXP(-D14*$U14)</f>
        <v>0.00116880902261612</v>
      </c>
      <c r="W14" s="110" t="n">
        <f aca="false">E14*EXP(-G14*$U14)</f>
        <v>0.000571813705960623</v>
      </c>
      <c r="X14" s="12" t="n">
        <f aca="false">P14*EXP(-R14*$U14)</f>
        <v>0.000741566715987159</v>
      </c>
      <c r="Y14" s="39" t="n">
        <v>10</v>
      </c>
      <c r="Z14" s="111" t="n">
        <f aca="false">1+(1-V14)*$AB$1*Z15</f>
        <v>23.3692862864848</v>
      </c>
      <c r="AA14" s="112" t="n">
        <f aca="false">1+(1-W14)*$AB$1*AA15</f>
        <v>24.2511999580895</v>
      </c>
      <c r="AB14" s="113" t="n">
        <f aca="false">1+(1-X14)*$AB$1*AB15</f>
        <v>23.9815212728653</v>
      </c>
    </row>
    <row r="15" customFormat="false" ht="16.5" hidden="false" customHeight="false" outlineLevel="0" collapsed="false">
      <c r="A15" s="93" t="n">
        <v>11</v>
      </c>
      <c r="B15" s="94" t="n">
        <v>9.04E-005</v>
      </c>
      <c r="C15" s="94" t="n">
        <v>9.04E-005</v>
      </c>
      <c r="D15" s="94" t="n">
        <v>0.05</v>
      </c>
      <c r="E15" s="94" t="n">
        <v>8.12E-005</v>
      </c>
      <c r="F15" s="94" t="n">
        <v>8.12E-005</v>
      </c>
      <c r="G15" s="95" t="n">
        <v>0.0373612908074432</v>
      </c>
      <c r="H15" s="93" t="n">
        <v>11</v>
      </c>
      <c r="I15" s="94" t="n">
        <v>9.04E-005</v>
      </c>
      <c r="J15" s="94" t="n">
        <v>9.04E-005</v>
      </c>
      <c r="K15" s="94" t="n">
        <v>0.0471674577930159</v>
      </c>
      <c r="L15" s="94" t="n">
        <v>8.6275E-005</v>
      </c>
      <c r="M15" s="94" t="n">
        <v>8.12E-005</v>
      </c>
      <c r="N15" s="95" t="n">
        <v>0.0343612908074432</v>
      </c>
      <c r="O15" s="93" t="n">
        <v>11</v>
      </c>
      <c r="P15" s="94" t="n">
        <v>8.33985720085164E-005</v>
      </c>
      <c r="Q15" s="94" t="n">
        <v>8.33985720085164E-005</v>
      </c>
      <c r="R15" s="94" t="n">
        <v>0.042159912026332</v>
      </c>
      <c r="S15" s="10" t="n">
        <v>11</v>
      </c>
      <c r="T15" s="10" t="n">
        <f aca="false">$V$1+S15</f>
        <v>1946</v>
      </c>
      <c r="U15" s="109" t="n">
        <f aca="false">100*ATAN((T15-2001)/100)</f>
        <v>-50.2843210927861</v>
      </c>
      <c r="V15" s="11" t="n">
        <f aca="false">B15*EXP(-D15*$U15)</f>
        <v>0.00111706537206838</v>
      </c>
      <c r="W15" s="110" t="n">
        <f aca="false">E15*EXP(-G15*$U15)</f>
        <v>0.00053144642366734</v>
      </c>
      <c r="X15" s="12" t="n">
        <f aca="false">P15*EXP(-R15*$U15)</f>
        <v>0.000694792847923201</v>
      </c>
      <c r="Y15" s="39" t="n">
        <v>11</v>
      </c>
      <c r="Z15" s="111" t="n">
        <f aca="false">1+(1-V15)*$AB$1*Z16</f>
        <v>23.2912807970882</v>
      </c>
      <c r="AA15" s="112" t="n">
        <f aca="false">1+(1-W15)*$AB$1*AA16</f>
        <v>24.1950830365103</v>
      </c>
      <c r="AB15" s="113" t="n">
        <f aca="false">1+(1-X15)*$AB$1*AB16</f>
        <v>23.9185193015897</v>
      </c>
    </row>
    <row r="16" customFormat="false" ht="16.5" hidden="false" customHeight="false" outlineLevel="0" collapsed="false">
      <c r="A16" s="93" t="n">
        <v>12</v>
      </c>
      <c r="B16" s="94" t="n">
        <v>9.2E-005</v>
      </c>
      <c r="C16" s="94" t="n">
        <v>9.2E-005</v>
      </c>
      <c r="D16" s="94" t="n">
        <v>0.0485448463510291</v>
      </c>
      <c r="E16" s="94" t="n">
        <v>8.776E-005</v>
      </c>
      <c r="F16" s="94" t="n">
        <v>8.776E-005</v>
      </c>
      <c r="G16" s="95" t="n">
        <v>0.0356133788921363</v>
      </c>
      <c r="H16" s="93" t="n">
        <v>12</v>
      </c>
      <c r="I16" s="94" t="n">
        <v>9.2E-005</v>
      </c>
      <c r="J16" s="94" t="n">
        <v>9.2E-005</v>
      </c>
      <c r="K16" s="94" t="n">
        <v>0.0455448463510291</v>
      </c>
      <c r="L16" s="94" t="n">
        <v>9.3245E-005</v>
      </c>
      <c r="M16" s="94" t="n">
        <v>8.776E-005</v>
      </c>
      <c r="N16" s="95" t="n">
        <v>0.0326133788921363</v>
      </c>
      <c r="O16" s="93" t="n">
        <v>12</v>
      </c>
      <c r="P16" s="94" t="n">
        <v>8.84825262875602E-005</v>
      </c>
      <c r="Q16" s="94" t="n">
        <v>8.84825262875602E-005</v>
      </c>
      <c r="R16" s="94" t="n">
        <v>0.0403214468336618</v>
      </c>
      <c r="S16" s="10" t="n">
        <v>12</v>
      </c>
      <c r="T16" s="10" t="n">
        <f aca="false">$V$1+S16</f>
        <v>1947</v>
      </c>
      <c r="U16" s="109" t="n">
        <f aca="false">100*ATAN((T16-2001)/100)</f>
        <v>-49.5133263468404</v>
      </c>
      <c r="V16" s="11" t="n">
        <f aca="false">B16*EXP(-D16*$U16)</f>
        <v>0.00101780680170536</v>
      </c>
      <c r="W16" s="110" t="n">
        <f aca="false">E16*EXP(-G16*$U16)</f>
        <v>0.000511804475015186</v>
      </c>
      <c r="X16" s="12" t="n">
        <f aca="false">P16*EXP(-R16*$U16)</f>
        <v>0.000651484786823909</v>
      </c>
      <c r="Y16" s="39" t="n">
        <v>12</v>
      </c>
      <c r="Z16" s="111" t="n">
        <f aca="false">1+(1-V16)*$AB$1*Z17</f>
        <v>23.2088578403904</v>
      </c>
      <c r="AA16" s="112" t="n">
        <f aca="false">1+(1-W16)*$AB$1*AA17</f>
        <v>24.1357131964316</v>
      </c>
      <c r="AB16" s="113" t="n">
        <f aca="false">1+(1-X16)*$AB$1*AB17</f>
        <v>23.8518321560452</v>
      </c>
    </row>
    <row r="17" customFormat="false" ht="16.5" hidden="false" customHeight="false" outlineLevel="0" collapsed="false">
      <c r="A17" s="93" t="n">
        <v>13</v>
      </c>
      <c r="B17" s="94" t="n">
        <v>0.00011424</v>
      </c>
      <c r="C17" s="94" t="n">
        <v>0.00011424</v>
      </c>
      <c r="D17" s="94" t="n">
        <v>0.0471081810575084</v>
      </c>
      <c r="E17" s="94" t="n">
        <v>0.00010344</v>
      </c>
      <c r="F17" s="94" t="n">
        <v>0.00010344</v>
      </c>
      <c r="G17" s="95" t="n">
        <v>0.0344611144124694</v>
      </c>
      <c r="H17" s="93" t="n">
        <v>13</v>
      </c>
      <c r="I17" s="94" t="n">
        <v>0.00011424</v>
      </c>
      <c r="J17" s="94" t="n">
        <v>0.00011424</v>
      </c>
      <c r="K17" s="94" t="n">
        <v>0.0441081810575084</v>
      </c>
      <c r="L17" s="94" t="n">
        <v>0.000109905</v>
      </c>
      <c r="M17" s="94" t="n">
        <v>0.00010344</v>
      </c>
      <c r="N17" s="95" t="n">
        <v>0.0314611144124694</v>
      </c>
      <c r="O17" s="93" t="n">
        <v>13</v>
      </c>
      <c r="P17" s="94" t="n">
        <v>0.000106111140763526</v>
      </c>
      <c r="Q17" s="94" t="n">
        <v>0.000106111140763526</v>
      </c>
      <c r="R17" s="94" t="n">
        <v>0.0391673610851127</v>
      </c>
      <c r="S17" s="10" t="n">
        <v>13</v>
      </c>
      <c r="T17" s="10" t="n">
        <f aca="false">$V$1+S17</f>
        <v>1948</v>
      </c>
      <c r="U17" s="109" t="n">
        <f aca="false">100*ATAN((T17-2001)/100)</f>
        <v>-48.735857950519</v>
      </c>
      <c r="V17" s="11" t="n">
        <f aca="false">B17*EXP(-D17*$U17)</f>
        <v>0.00113474032922598</v>
      </c>
      <c r="W17" s="110" t="n">
        <f aca="false">E17*EXP(-G17*$U17)</f>
        <v>0.000554731221738304</v>
      </c>
      <c r="X17" s="12" t="n">
        <f aca="false">P17*EXP(-R17*$U17)</f>
        <v>0.000715757905326209</v>
      </c>
      <c r="Y17" s="39" t="n">
        <v>13</v>
      </c>
      <c r="Z17" s="111" t="n">
        <f aca="false">1+(1-V17)*$AB$1*Z18</f>
        <v>23.1207446051256</v>
      </c>
      <c r="AA17" s="112" t="n">
        <f aca="false">1+(1-W17)*$AB$1*AA18</f>
        <v>24.0734626301921</v>
      </c>
      <c r="AB17" s="113" t="n">
        <f aca="false">1+(1-X17)*$AB$1*AB18</f>
        <v>23.7813986617245</v>
      </c>
    </row>
    <row r="18" customFormat="false" ht="16.5" hidden="false" customHeight="false" outlineLevel="0" collapsed="false">
      <c r="A18" s="93" t="n">
        <v>14</v>
      </c>
      <c r="B18" s="94" t="n">
        <v>0.00017736</v>
      </c>
      <c r="C18" s="94" t="n">
        <v>0.00017736</v>
      </c>
      <c r="D18" s="94" t="n">
        <v>0.0454721006206707</v>
      </c>
      <c r="E18" s="94" t="n">
        <v>0.00013352</v>
      </c>
      <c r="F18" s="94" t="n">
        <v>0.00013352</v>
      </c>
      <c r="G18" s="95" t="n">
        <v>0.0337711569484547</v>
      </c>
      <c r="H18" s="93" t="n">
        <v>14</v>
      </c>
      <c r="I18" s="94" t="n">
        <v>0.00017736</v>
      </c>
      <c r="J18" s="94" t="n">
        <v>0.00017736</v>
      </c>
      <c r="K18" s="94" t="n">
        <v>0.0424721006206707</v>
      </c>
      <c r="L18" s="94" t="n">
        <v>0.000141865</v>
      </c>
      <c r="M18" s="94" t="n">
        <v>0.00013352</v>
      </c>
      <c r="N18" s="95" t="n">
        <v>0.0307711569484547</v>
      </c>
      <c r="O18" s="93" t="n">
        <v>14</v>
      </c>
      <c r="P18" s="94" t="n">
        <v>0.00014605389474101</v>
      </c>
      <c r="Q18" s="94" t="n">
        <v>0.00014605389474101</v>
      </c>
      <c r="R18" s="94" t="n">
        <v>0.0385607876869148</v>
      </c>
      <c r="S18" s="10" t="n">
        <v>14</v>
      </c>
      <c r="T18" s="10" t="n">
        <f aca="false">$V$1+S18</f>
        <v>1949</v>
      </c>
      <c r="U18" s="109" t="n">
        <f aca="false">100*ATAN((T18-2001)/100)</f>
        <v>-47.9519291992596</v>
      </c>
      <c r="V18" s="11" t="n">
        <f aca="false">B18*EXP(-D18*$U18)</f>
        <v>0.00156972624172761</v>
      </c>
      <c r="W18" s="110" t="n">
        <f aca="false">E18*EXP(-G18*$U18)</f>
        <v>0.000674278618678727</v>
      </c>
      <c r="X18" s="12" t="n">
        <f aca="false">P18*EXP(-R18*$U18)</f>
        <v>0.000928007539008246</v>
      </c>
      <c r="Y18" s="39" t="n">
        <v>14</v>
      </c>
      <c r="Z18" s="111" t="n">
        <f aca="false">1+(1-V18)*$AB$1*Z19</f>
        <v>23.0317093988365</v>
      </c>
      <c r="AA18" s="112" t="n">
        <f aca="false">1+(1-W18)*$AB$1*AA19</f>
        <v>24.0097200767515</v>
      </c>
      <c r="AB18" s="113" t="n">
        <f aca="false">1+(1-X18)*$AB$1*AB19</f>
        <v>23.7096249596907</v>
      </c>
    </row>
    <row r="19" customFormat="false" ht="16.5" hidden="false" customHeight="false" outlineLevel="0" collapsed="false">
      <c r="A19" s="93" t="n">
        <v>15</v>
      </c>
      <c r="B19" s="94" t="n">
        <v>0.00029432</v>
      </c>
      <c r="C19" s="94" t="n">
        <v>0.00029432</v>
      </c>
      <c r="D19" s="94" t="n">
        <v>0.0432823840729827</v>
      </c>
      <c r="E19" s="94" t="n">
        <v>0.00016656</v>
      </c>
      <c r="F19" s="94" t="n">
        <v>0.00016656</v>
      </c>
      <c r="G19" s="95" t="n">
        <v>0.0331606078259385</v>
      </c>
      <c r="H19" s="93" t="n">
        <v>15</v>
      </c>
      <c r="I19" s="94" t="n">
        <v>0.00029432</v>
      </c>
      <c r="J19" s="94" t="n">
        <v>0.00029432</v>
      </c>
      <c r="K19" s="94" t="n">
        <v>0.0402823840729827</v>
      </c>
      <c r="L19" s="94" t="n">
        <v>0.00017697</v>
      </c>
      <c r="M19" s="94" t="n">
        <v>0.00016656</v>
      </c>
      <c r="N19" s="95" t="n">
        <v>0.0301606078259385</v>
      </c>
      <c r="O19" s="93" t="n">
        <v>15</v>
      </c>
      <c r="P19" s="94" t="n">
        <v>0.000204298414971022</v>
      </c>
      <c r="Q19" s="94" t="n">
        <v>0.000204298414971022</v>
      </c>
      <c r="R19" s="94" t="n">
        <v>0.0379238579187071</v>
      </c>
      <c r="S19" s="10" t="n">
        <v>15</v>
      </c>
      <c r="T19" s="10" t="n">
        <f aca="false">$V$1+S19</f>
        <v>1950</v>
      </c>
      <c r="U19" s="109" t="n">
        <f aca="false">100*ATAN((T19-2001)/100)</f>
        <v>-47.1615567862328</v>
      </c>
      <c r="V19" s="11" t="n">
        <f aca="false">B19*EXP(-D19*$U19)</f>
        <v>0.00226636436472497</v>
      </c>
      <c r="W19" s="110" t="n">
        <f aca="false">E19*EXP(-G19*$U19)</f>
        <v>0.000795731242605885</v>
      </c>
      <c r="X19" s="12" t="n">
        <f aca="false">P19*EXP(-R19*$U19)</f>
        <v>0.00122186043419475</v>
      </c>
      <c r="Y19" s="39" t="n">
        <v>15</v>
      </c>
      <c r="Z19" s="111" t="n">
        <f aca="false">1+(1-V19)*$AB$1*Z20</f>
        <v>22.9490014245476</v>
      </c>
      <c r="AA19" s="112" t="n">
        <f aca="false">1+(1-W19)*$AB$1*AA20</f>
        <v>23.9462553277866</v>
      </c>
      <c r="AB19" s="113" t="n">
        <f aca="false">1+(1-X19)*$AB$1*AB20</f>
        <v>23.6399480080516</v>
      </c>
    </row>
    <row r="20" customFormat="false" ht="16.5" hidden="false" customHeight="false" outlineLevel="0" collapsed="false">
      <c r="A20" s="93" t="n">
        <v>16</v>
      </c>
      <c r="B20" s="94" t="n">
        <v>0.00045048</v>
      </c>
      <c r="C20" s="94" t="n">
        <v>0.00045048</v>
      </c>
      <c r="D20" s="94" t="n">
        <v>0.0406339168458941</v>
      </c>
      <c r="E20" s="94" t="n">
        <v>0.00019864</v>
      </c>
      <c r="F20" s="94" t="n">
        <v>0.00019864</v>
      </c>
      <c r="G20" s="95" t="n">
        <v>0.0324368873331601</v>
      </c>
      <c r="H20" s="93" t="n">
        <v>16</v>
      </c>
      <c r="I20" s="94" t="n">
        <v>0.00045048</v>
      </c>
      <c r="J20" s="94" t="n">
        <v>0.00045048</v>
      </c>
      <c r="K20" s="94" t="n">
        <v>0.0376339168458941</v>
      </c>
      <c r="L20" s="94" t="n">
        <v>0.000211055</v>
      </c>
      <c r="M20" s="94" t="n">
        <v>0.00019864</v>
      </c>
      <c r="N20" s="95" t="n">
        <v>0.0294368873331601</v>
      </c>
      <c r="O20" s="93" t="n">
        <v>16</v>
      </c>
      <c r="P20" s="94" t="n">
        <v>0.000273739732082167</v>
      </c>
      <c r="Q20" s="94" t="n">
        <v>0.000273739732082167</v>
      </c>
      <c r="R20" s="94" t="n">
        <v>0.0367263803531131</v>
      </c>
      <c r="S20" s="10" t="n">
        <v>16</v>
      </c>
      <c r="T20" s="10" t="n">
        <f aca="false">$V$1+S20</f>
        <v>1951</v>
      </c>
      <c r="U20" s="109" t="n">
        <f aca="false">100*ATAN((T20-2001)/100)</f>
        <v>-46.3647609000806</v>
      </c>
      <c r="V20" s="11" t="n">
        <f aca="false">B20*EXP(-D20*$U20)</f>
        <v>0.00296400158136563</v>
      </c>
      <c r="W20" s="110" t="n">
        <f aca="false">E20*EXP(-G20*$U20)</f>
        <v>0.00089374693688851</v>
      </c>
      <c r="X20" s="12" t="n">
        <f aca="false">P20*EXP(-R20*$U20)</f>
        <v>0.00150265318684175</v>
      </c>
      <c r="Y20" s="39" t="n">
        <v>16</v>
      </c>
      <c r="Z20" s="111" t="n">
        <f aca="false">1+(1-V20)*$AB$1*Z21</f>
        <v>22.8788132084924</v>
      </c>
      <c r="AA20" s="112" t="n">
        <f aca="false">1+(1-W20)*$AB$1*AA21</f>
        <v>23.8831100777575</v>
      </c>
      <c r="AB20" s="113" t="n">
        <f aca="false">1+(1-X20)*$AB$1*AB21</f>
        <v>23.5743504945047</v>
      </c>
    </row>
    <row r="21" customFormat="false" ht="16.5" hidden="false" customHeight="false" outlineLevel="0" collapsed="false">
      <c r="A21" s="93" t="n">
        <v>17</v>
      </c>
      <c r="B21" s="94" t="n">
        <v>0.00061952</v>
      </c>
      <c r="C21" s="94" t="n">
        <v>0.00061952</v>
      </c>
      <c r="D21" s="94" t="n">
        <v>0.037322800889047</v>
      </c>
      <c r="E21" s="94" t="n">
        <v>0.00023904</v>
      </c>
      <c r="F21" s="94" t="n">
        <v>0.00023904</v>
      </c>
      <c r="G21" s="95" t="n">
        <v>0.0312415686869022</v>
      </c>
      <c r="H21" s="93" t="n">
        <v>17</v>
      </c>
      <c r="I21" s="94" t="n">
        <v>0.00061952</v>
      </c>
      <c r="J21" s="94" t="n">
        <v>0.00061952</v>
      </c>
      <c r="K21" s="94" t="n">
        <v>0.034322800889047</v>
      </c>
      <c r="L21" s="94" t="n">
        <v>0.00025398</v>
      </c>
      <c r="M21" s="94" t="n">
        <v>0.00023904</v>
      </c>
      <c r="N21" s="95" t="n">
        <v>0.0282415686869022</v>
      </c>
      <c r="O21" s="93" t="n">
        <v>17</v>
      </c>
      <c r="P21" s="94" t="n">
        <v>0.000352910769544999</v>
      </c>
      <c r="Q21" s="94" t="n">
        <v>0.000352910769544999</v>
      </c>
      <c r="R21" s="94" t="n">
        <v>0.0345692515318594</v>
      </c>
      <c r="S21" s="10" t="n">
        <v>17</v>
      </c>
      <c r="T21" s="10" t="n">
        <f aca="false">$V$1+S21</f>
        <v>1952</v>
      </c>
      <c r="U21" s="109" t="n">
        <f aca="false">100*ATAN((T21-2001)/100)</f>
        <v>-45.5615653211225</v>
      </c>
      <c r="V21" s="11" t="n">
        <f aca="false">B21*EXP(-D21*$U21)</f>
        <v>0.00339286581132726</v>
      </c>
      <c r="W21" s="110" t="n">
        <f aca="false">E21*EXP(-G21*$U21)</f>
        <v>0.000992320038199356</v>
      </c>
      <c r="X21" s="12" t="n">
        <f aca="false">P21*EXP(-R21*$U21)</f>
        <v>0.00170487054348107</v>
      </c>
      <c r="Y21" s="39" t="n">
        <v>17</v>
      </c>
      <c r="Z21" s="111" t="n">
        <f aca="false">1+(1-V21)*$AB$1*Z22</f>
        <v>22.8216090220628</v>
      </c>
      <c r="AA21" s="112" t="n">
        <f aca="false">1+(1-W21)*$AB$1*AA22</f>
        <v>23.8197232855918</v>
      </c>
      <c r="AB21" s="113" t="n">
        <f aca="false">1+(1-X21)*$AB$1*AB22</f>
        <v>23.5126558815765</v>
      </c>
    </row>
    <row r="22" customFormat="false" ht="16.5" hidden="false" customHeight="false" outlineLevel="0" collapsed="false">
      <c r="A22" s="93" t="n">
        <v>18</v>
      </c>
      <c r="B22" s="94" t="n">
        <v>0.00075808</v>
      </c>
      <c r="C22" s="94" t="n">
        <v>0.00075808</v>
      </c>
      <c r="D22" s="94" t="n">
        <v>0.0341904276276448</v>
      </c>
      <c r="E22" s="94" t="n">
        <v>0.0002676</v>
      </c>
      <c r="F22" s="94" t="n">
        <v>0.0002676</v>
      </c>
      <c r="G22" s="95" t="n">
        <v>0.0311782868686286</v>
      </c>
      <c r="H22" s="93" t="n">
        <v>18</v>
      </c>
      <c r="I22" s="94" t="n">
        <v>0.00075808</v>
      </c>
      <c r="J22" s="94" t="n">
        <v>0.00075808</v>
      </c>
      <c r="K22" s="94" t="n">
        <v>0.0311904276276448</v>
      </c>
      <c r="L22" s="94" t="n">
        <v>0.000284325</v>
      </c>
      <c r="M22" s="94" t="n">
        <v>0.0002676</v>
      </c>
      <c r="N22" s="95" t="n">
        <v>0.0268665124135983</v>
      </c>
      <c r="O22" s="93" t="n">
        <v>18</v>
      </c>
      <c r="P22" s="94" t="n">
        <v>0.000414677935699556</v>
      </c>
      <c r="Q22" s="94" t="n">
        <v>0.000414677935699556</v>
      </c>
      <c r="R22" s="94" t="n">
        <v>0.0328589049766882</v>
      </c>
      <c r="S22" s="10" t="n">
        <v>18</v>
      </c>
      <c r="T22" s="10" t="n">
        <f aca="false">$V$1+S22</f>
        <v>1953</v>
      </c>
      <c r="U22" s="109" t="n">
        <f aca="false">100*ATAN((T22-2001)/100)</f>
        <v>-44.751997515717</v>
      </c>
      <c r="V22" s="11" t="n">
        <f aca="false">B22*EXP(-D22*$U22)</f>
        <v>0.00350126234770426</v>
      </c>
      <c r="W22" s="110" t="n">
        <f aca="false">E22*EXP(-G22*$U22)</f>
        <v>0.00108007303706451</v>
      </c>
      <c r="X22" s="12" t="n">
        <f aca="false">P22*EXP(-R22*$U22)</f>
        <v>0.00180443678981348</v>
      </c>
      <c r="Y22" s="39" t="n">
        <v>18</v>
      </c>
      <c r="Z22" s="111" t="n">
        <f aca="false">1+(1-V22)*$AB$1*Z23</f>
        <v>22.7717348234926</v>
      </c>
      <c r="AA22" s="112" t="n">
        <f aca="false">1+(1-W22)*$AB$1*AA23</f>
        <v>23.7560858570406</v>
      </c>
      <c r="AB22" s="113" t="n">
        <f aca="false">1+(1-X22)*$AB$1*AB23</f>
        <v>23.4531466957931</v>
      </c>
    </row>
    <row r="23" customFormat="false" ht="16.5" hidden="false" customHeight="false" outlineLevel="0" collapsed="false">
      <c r="A23" s="93" t="n">
        <v>19</v>
      </c>
      <c r="B23" s="94" t="n">
        <v>0.00081656</v>
      </c>
      <c r="C23" s="94" t="n">
        <v>0.00081656</v>
      </c>
      <c r="D23" s="94" t="n">
        <v>0.0318145669624632</v>
      </c>
      <c r="E23" s="94" t="n">
        <v>0.0002704</v>
      </c>
      <c r="F23" s="94" t="n">
        <v>0.0002704</v>
      </c>
      <c r="G23" s="95" t="n">
        <v>0.031115005050355</v>
      </c>
      <c r="H23" s="93" t="n">
        <v>19</v>
      </c>
      <c r="I23" s="94" t="n">
        <v>0.00081656</v>
      </c>
      <c r="J23" s="94" t="n">
        <v>0.00081656</v>
      </c>
      <c r="K23" s="94" t="n">
        <v>0.0288145669624632</v>
      </c>
      <c r="L23" s="94" t="n">
        <v>0.0002873</v>
      </c>
      <c r="M23" s="94" t="n">
        <v>0.0002704</v>
      </c>
      <c r="N23" s="95" t="n">
        <v>0.0258111400534971</v>
      </c>
      <c r="O23" s="93" t="n">
        <v>19</v>
      </c>
      <c r="P23" s="94" t="n">
        <v>0.000434244927509251</v>
      </c>
      <c r="Q23" s="94" t="n">
        <v>0.000434244927509251</v>
      </c>
      <c r="R23" s="94" t="n">
        <v>0.0315110747706305</v>
      </c>
      <c r="S23" s="10" t="n">
        <v>19</v>
      </c>
      <c r="T23" s="10" t="n">
        <f aca="false">$V$1+S23</f>
        <v>1954</v>
      </c>
      <c r="U23" s="109" t="n">
        <f aca="false">100*ATAN((T23-2001)/100)</f>
        <v>-43.9360887284592</v>
      </c>
      <c r="V23" s="11" t="n">
        <f aca="false">B23*EXP(-D23*$U23)</f>
        <v>0.00330406243421177</v>
      </c>
      <c r="W23" s="110" t="n">
        <f aca="false">E23*EXP(-G23*$U23)</f>
        <v>0.00106100724478067</v>
      </c>
      <c r="X23" s="12" t="n">
        <f aca="false">P23*EXP(-R23*$U23)</f>
        <v>0.00173381957580825</v>
      </c>
      <c r="Y23" s="39" t="n">
        <v>19</v>
      </c>
      <c r="Z23" s="111" t="n">
        <f aca="false">1+(1-V23)*$AB$1*Z24</f>
        <v>22.7221604613139</v>
      </c>
      <c r="AA23" s="112" t="n">
        <f aca="false">1+(1-W23)*$AB$1*AA24</f>
        <v>23.6919182934674</v>
      </c>
      <c r="AB23" s="113" t="n">
        <f aca="false">1+(1-X23)*$AB$1*AB24</f>
        <v>23.3934846279294</v>
      </c>
    </row>
    <row r="24" customFormat="false" ht="16.5" hidden="false" customHeight="false" outlineLevel="0" collapsed="false">
      <c r="A24" s="93" t="n">
        <v>20</v>
      </c>
      <c r="B24" s="94" t="n">
        <v>0.00082144</v>
      </c>
      <c r="C24" s="94" t="n">
        <v>0.00082144</v>
      </c>
      <c r="D24" s="94" t="n">
        <v>0.0302065804901763</v>
      </c>
      <c r="E24" s="94" t="n">
        <v>0.00025872</v>
      </c>
      <c r="F24" s="94" t="n">
        <v>0.00025872</v>
      </c>
      <c r="G24" s="95" t="n">
        <v>0.0310517232320813</v>
      </c>
      <c r="H24" s="93" t="n">
        <v>20</v>
      </c>
      <c r="I24" s="94" t="n">
        <v>0.00082144</v>
      </c>
      <c r="J24" s="94" t="n">
        <v>0.00082144</v>
      </c>
      <c r="K24" s="94" t="n">
        <v>0.0272065804901763</v>
      </c>
      <c r="L24" s="94" t="n">
        <v>0.00027489</v>
      </c>
      <c r="M24" s="94" t="n">
        <v>0.00025872</v>
      </c>
      <c r="N24" s="95" t="n">
        <v>0.024869421060333</v>
      </c>
      <c r="O24" s="93" t="n">
        <v>20</v>
      </c>
      <c r="P24" s="94" t="n">
        <v>0.000427532452111041</v>
      </c>
      <c r="Q24" s="94" t="n">
        <v>0.000427532452111041</v>
      </c>
      <c r="R24" s="94" t="n">
        <v>0.0305664899020742</v>
      </c>
      <c r="S24" s="10" t="n">
        <v>20</v>
      </c>
      <c r="T24" s="10" t="n">
        <f aca="false">$V$1+S24</f>
        <v>1955</v>
      </c>
      <c r="U24" s="109" t="n">
        <f aca="false">100*ATAN((T24-2001)/100)</f>
        <v>-43.1138740718782</v>
      </c>
      <c r="V24" s="11" t="n">
        <f aca="false">B24*EXP(-D24*$U24)</f>
        <v>0.00302111608020248</v>
      </c>
      <c r="W24" s="110" t="n">
        <f aca="false">E24*EXP(-G24*$U24)</f>
        <v>0.00098683858099917</v>
      </c>
      <c r="X24" s="12" t="n">
        <f aca="false">P24*EXP(-R24*$U24)</f>
        <v>0.00159698058875689</v>
      </c>
      <c r="Y24" s="39" t="n">
        <v>20</v>
      </c>
      <c r="Z24" s="111" t="n">
        <f aca="false">1+(1-V24)*$AB$1*Z25</f>
        <v>22.6659365492551</v>
      </c>
      <c r="AA24" s="112" t="n">
        <f aca="false">1+(1-W24)*$AB$1*AA25</f>
        <v>23.6246609616418</v>
      </c>
      <c r="AB24" s="113" t="n">
        <f aca="false">1+(1-X24)*$AB$1*AB25</f>
        <v>23.3296734575846</v>
      </c>
    </row>
    <row r="25" customFormat="false" ht="16.5" hidden="false" customHeight="false" outlineLevel="0" collapsed="false">
      <c r="A25" s="93" t="n">
        <v>21</v>
      </c>
      <c r="B25" s="94" t="n">
        <v>0.00081912</v>
      </c>
      <c r="C25" s="94" t="n">
        <v>0.00081912</v>
      </c>
      <c r="D25" s="94" t="n">
        <v>0.0301569403600779</v>
      </c>
      <c r="E25" s="94" t="n">
        <v>0.00024656</v>
      </c>
      <c r="F25" s="94" t="n">
        <v>0.00024656</v>
      </c>
      <c r="G25" s="95" t="n">
        <v>0.0309884414138077</v>
      </c>
      <c r="H25" s="93" t="n">
        <v>21</v>
      </c>
      <c r="I25" s="94" t="n">
        <v>0.00081912</v>
      </c>
      <c r="J25" s="94" t="n">
        <v>0.00081912</v>
      </c>
      <c r="K25" s="94" t="n">
        <v>0.0259433319505929</v>
      </c>
      <c r="L25" s="94" t="n">
        <v>0.00026197</v>
      </c>
      <c r="M25" s="94" t="n">
        <v>0.00024656</v>
      </c>
      <c r="N25" s="95" t="n">
        <v>0.0245597931670693</v>
      </c>
      <c r="O25" s="93" t="n">
        <v>21</v>
      </c>
      <c r="P25" s="94" t="n">
        <v>0.000418325390512078</v>
      </c>
      <c r="Q25" s="94" t="n">
        <v>0.000418325390512078</v>
      </c>
      <c r="R25" s="94" t="n">
        <v>0.03050166483976</v>
      </c>
      <c r="S25" s="10" t="n">
        <v>21</v>
      </c>
      <c r="T25" s="10" t="n">
        <f aca="false">$V$1+S25</f>
        <v>1956</v>
      </c>
      <c r="U25" s="109" t="n">
        <f aca="false">100*ATAN((T25-2001)/100)</f>
        <v>-42.2853926132941</v>
      </c>
      <c r="V25" s="11" t="n">
        <f aca="false">B25*EXP(-D25*$U25)</f>
        <v>0.00293196655604425</v>
      </c>
      <c r="W25" s="110" t="n">
        <f aca="false">E25*EXP(-G25*$U25)</f>
        <v>0.00091412176367196</v>
      </c>
      <c r="X25" s="12" t="n">
        <f aca="false">P25*EXP(-R25*$U25)</f>
        <v>0.00151934477071206</v>
      </c>
      <c r="Y25" s="39" t="n">
        <v>21</v>
      </c>
      <c r="Z25" s="111" t="n">
        <f aca="false">1+(1-V25)*$AB$1*Z26</f>
        <v>22.6008538141095</v>
      </c>
      <c r="AA25" s="112" t="n">
        <f aca="false">1+(1-W25)*$AB$1*AA26</f>
        <v>23.5528903009505</v>
      </c>
      <c r="AB25" s="113" t="n">
        <f aca="false">1+(1-X25)*$AB$1*AB26</f>
        <v>23.2600061742426</v>
      </c>
    </row>
    <row r="26" customFormat="false" ht="16.5" hidden="false" customHeight="false" outlineLevel="0" collapsed="false">
      <c r="A26" s="93" t="n">
        <v>22</v>
      </c>
      <c r="B26" s="94" t="n">
        <v>0.00081328</v>
      </c>
      <c r="C26" s="94" t="n">
        <v>0.00081328</v>
      </c>
      <c r="D26" s="94" t="n">
        <v>0.0301073002299795</v>
      </c>
      <c r="E26" s="94" t="n">
        <v>0.00023784</v>
      </c>
      <c r="F26" s="94" t="n">
        <v>0.00023784</v>
      </c>
      <c r="G26" s="95" t="n">
        <v>0.0309251595955341</v>
      </c>
      <c r="H26" s="93" t="n">
        <v>22</v>
      </c>
      <c r="I26" s="94" t="n">
        <v>0.00081328</v>
      </c>
      <c r="J26" s="94" t="n">
        <v>0.00081328</v>
      </c>
      <c r="K26" s="94" t="n">
        <v>0.0248849707167126</v>
      </c>
      <c r="L26" s="94" t="n">
        <v>0.000252705</v>
      </c>
      <c r="M26" s="94" t="n">
        <v>0.00023784</v>
      </c>
      <c r="N26" s="95" t="n">
        <v>0.0246499557293957</v>
      </c>
      <c r="O26" s="93" t="n">
        <v>22</v>
      </c>
      <c r="P26" s="94" t="n">
        <v>0.000410470157840376</v>
      </c>
      <c r="Q26" s="94" t="n">
        <v>0.000410470157840376</v>
      </c>
      <c r="R26" s="94" t="n">
        <v>0.0304404700952955</v>
      </c>
      <c r="S26" s="10" t="n">
        <v>22</v>
      </c>
      <c r="T26" s="10" t="n">
        <f aca="false">$V$1+S26</f>
        <v>1957</v>
      </c>
      <c r="U26" s="109" t="n">
        <f aca="false">100*ATAN((T26-2001)/100)</f>
        <v>-41.4506874584786</v>
      </c>
      <c r="V26" s="11" t="n">
        <f aca="false">B26*EXP(-D26*$U26)</f>
        <v>0.00283286471592026</v>
      </c>
      <c r="W26" s="110" t="n">
        <f aca="false">E26*EXP(-G26*$U26)</f>
        <v>0.000857025183392236</v>
      </c>
      <c r="X26" s="12" t="n">
        <f aca="false">P26*EXP(-R26*$U26)</f>
        <v>0.00144965610911543</v>
      </c>
      <c r="Y26" s="39" t="n">
        <v>22</v>
      </c>
      <c r="Z26" s="111" t="n">
        <f aca="false">1+(1-V26)*$AB$1*Z27</f>
        <v>22.5309479525467</v>
      </c>
      <c r="AA26" s="112" t="n">
        <f aca="false">1+(1-W26)*$AB$1*AA27</f>
        <v>23.4764662617325</v>
      </c>
      <c r="AB26" s="113" t="n">
        <f aca="false">1+(1-X26)*$AB$1*AB27</f>
        <v>23.1856333920622</v>
      </c>
    </row>
    <row r="27" customFormat="false" ht="16.5" hidden="false" customHeight="false" outlineLevel="0" collapsed="false">
      <c r="A27" s="93" t="n">
        <v>23</v>
      </c>
      <c r="B27" s="94" t="n">
        <v>0.00080488</v>
      </c>
      <c r="C27" s="94" t="n">
        <v>0.00080488</v>
      </c>
      <c r="D27" s="94" t="n">
        <v>0.0300576600998812</v>
      </c>
      <c r="E27" s="94" t="n">
        <v>0.00022648</v>
      </c>
      <c r="F27" s="94" t="n">
        <v>0.00022648</v>
      </c>
      <c r="G27" s="95" t="n">
        <v>0.0308618777772604</v>
      </c>
      <c r="H27" s="93" t="n">
        <v>23</v>
      </c>
      <c r="I27" s="94" t="n">
        <v>0.00080488</v>
      </c>
      <c r="J27" s="94" t="n">
        <v>0.00080488</v>
      </c>
      <c r="K27" s="94" t="n">
        <v>0.0238335623184755</v>
      </c>
      <c r="L27" s="94" t="n">
        <v>0.000240635</v>
      </c>
      <c r="M27" s="94" t="n">
        <v>0.00022648</v>
      </c>
      <c r="N27" s="95" t="n">
        <v>0.0255590410043908</v>
      </c>
      <c r="O27" s="93" t="n">
        <v>23</v>
      </c>
      <c r="P27" s="94" t="n">
        <v>0.000399998799051157</v>
      </c>
      <c r="Q27" s="94" t="n">
        <v>0.000399998799051157</v>
      </c>
      <c r="R27" s="94" t="n">
        <v>0.0303776369081774</v>
      </c>
      <c r="S27" s="10" t="n">
        <v>23</v>
      </c>
      <c r="T27" s="10" t="n">
        <f aca="false">$V$1+S27</f>
        <v>1958</v>
      </c>
      <c r="U27" s="109" t="n">
        <f aca="false">100*ATAN((T27-2001)/100)</f>
        <v>-40.6098058317616</v>
      </c>
      <c r="V27" s="11" t="n">
        <f aca="false">B27*EXP(-D27*$U27)</f>
        <v>0.00272801342024816</v>
      </c>
      <c r="W27" s="110" t="n">
        <f aca="false">E27*EXP(-G27*$U27)</f>
        <v>0.000793101735187694</v>
      </c>
      <c r="X27" s="12" t="n">
        <f aca="false">P27*EXP(-R27*$U27)</f>
        <v>0.00137346425604082</v>
      </c>
      <c r="Y27" s="39" t="n">
        <v>23</v>
      </c>
      <c r="Z27" s="111" t="n">
        <f aca="false">1+(1-V27)*$AB$1*Z28</f>
        <v>22.4558001144606</v>
      </c>
      <c r="AA27" s="112" t="n">
        <f aca="false">1+(1-W27)*$AB$1*AA28</f>
        <v>23.3955755095935</v>
      </c>
      <c r="AB27" s="113" t="n">
        <f aca="false">1+(1-X27)*$AB$1*AB28</f>
        <v>23.1065552867767</v>
      </c>
    </row>
    <row r="28" customFormat="false" ht="16.5" hidden="false" customHeight="false" outlineLevel="0" collapsed="false">
      <c r="A28" s="93" t="n">
        <v>24</v>
      </c>
      <c r="B28" s="94" t="n">
        <v>0.00079976</v>
      </c>
      <c r="C28" s="94" t="n">
        <v>0.00079976</v>
      </c>
      <c r="D28" s="94" t="n">
        <v>0.0300080199697828</v>
      </c>
      <c r="E28" s="94" t="n">
        <v>0.00021584</v>
      </c>
      <c r="F28" s="94" t="n">
        <v>0.00021584</v>
      </c>
      <c r="G28" s="95" t="n">
        <v>0.0307985959589868</v>
      </c>
      <c r="H28" s="93" t="n">
        <v>24</v>
      </c>
      <c r="I28" s="94" t="n">
        <v>0.00079976</v>
      </c>
      <c r="J28" s="94" t="n">
        <v>0.00079976</v>
      </c>
      <c r="K28" s="94" t="n">
        <v>0.0229739499497548</v>
      </c>
      <c r="L28" s="94" t="n">
        <v>0.00022933</v>
      </c>
      <c r="M28" s="94" t="n">
        <v>0.00021584</v>
      </c>
      <c r="N28" s="95" t="n">
        <v>0.0266511644655463</v>
      </c>
      <c r="O28" s="93" t="n">
        <v>24</v>
      </c>
      <c r="P28" s="94" t="n">
        <v>0.000391015307506615</v>
      </c>
      <c r="Q28" s="94" t="n">
        <v>0.000391015307506615</v>
      </c>
      <c r="R28" s="94" t="n">
        <v>0.0303145311631286</v>
      </c>
      <c r="S28" s="10" t="n">
        <v>24</v>
      </c>
      <c r="T28" s="10" t="n">
        <f aca="false">$V$1+S28</f>
        <v>1959</v>
      </c>
      <c r="U28" s="109" t="n">
        <f aca="false">100*ATAN((T28-2001)/100)</f>
        <v>-39.7627991522129</v>
      </c>
      <c r="V28" s="11" t="n">
        <f aca="false">B28*EXP(-D28*$U28)</f>
        <v>0.00263730951578523</v>
      </c>
      <c r="W28" s="110" t="n">
        <f aca="false">E28*EXP(-G28*$U28)</f>
        <v>0.000734489557050826</v>
      </c>
      <c r="X28" s="12" t="n">
        <f aca="false">P28*EXP(-R28*$U28)</f>
        <v>0.00130523361999144</v>
      </c>
      <c r="Y28" s="39" t="n">
        <v>24</v>
      </c>
      <c r="Z28" s="111" t="n">
        <f aca="false">1+(1-V28)*$AB$1*Z29</f>
        <v>22.3750716146828</v>
      </c>
      <c r="AA28" s="112" t="n">
        <f aca="false">1+(1-W28)*$AB$1*AA29</f>
        <v>23.3098856407259</v>
      </c>
      <c r="AB28" s="113" t="n">
        <f aca="false">1+(1-X28)*$AB$1*AB29</f>
        <v>23.0224379939194</v>
      </c>
    </row>
    <row r="29" customFormat="false" ht="16.5" hidden="false" customHeight="false" outlineLevel="0" collapsed="false">
      <c r="A29" s="93" t="n">
        <v>25</v>
      </c>
      <c r="B29" s="94" t="n">
        <v>0.00079784</v>
      </c>
      <c r="C29" s="94" t="n">
        <v>0.00079784</v>
      </c>
      <c r="D29" s="94" t="n">
        <v>0.0299583798396844</v>
      </c>
      <c r="E29" s="94" t="n">
        <v>0.0002156</v>
      </c>
      <c r="F29" s="94" t="n">
        <v>0.0002156</v>
      </c>
      <c r="G29" s="95" t="n">
        <v>0.0307353141407132</v>
      </c>
      <c r="H29" s="93" t="n">
        <v>25</v>
      </c>
      <c r="I29" s="94" t="n">
        <v>0.00079784</v>
      </c>
      <c r="J29" s="94" t="n">
        <v>0.00079784</v>
      </c>
      <c r="K29" s="94" t="n">
        <v>0.0227868094155549</v>
      </c>
      <c r="L29" s="94" t="n">
        <v>0.000229075</v>
      </c>
      <c r="M29" s="94" t="n">
        <v>0.0002156</v>
      </c>
      <c r="N29" s="95" t="n">
        <v>0.0272857070724851</v>
      </c>
      <c r="O29" s="93" t="n">
        <v>25</v>
      </c>
      <c r="P29" s="94" t="n">
        <v>0.000390271693737423</v>
      </c>
      <c r="Q29" s="94" t="n">
        <v>0.000390271693737423</v>
      </c>
      <c r="R29" s="94" t="n">
        <v>0.0302596803012472</v>
      </c>
      <c r="S29" s="10" t="n">
        <v>25</v>
      </c>
      <c r="T29" s="10" t="n">
        <f aca="false">$V$1+S29</f>
        <v>1960</v>
      </c>
      <c r="U29" s="109" t="n">
        <f aca="false">100*ATAN((T29-2001)/100)</f>
        <v>-38.9097231055278</v>
      </c>
      <c r="V29" s="11" t="n">
        <f aca="false">B29*EXP(-D29*$U29)</f>
        <v>0.00255953361784125</v>
      </c>
      <c r="W29" s="110" t="n">
        <f aca="false">E29*EXP(-G29*$U29)</f>
        <v>0.000712890193192503</v>
      </c>
      <c r="X29" s="12" t="n">
        <f aca="false">P29*EXP(-R29*$U29)</f>
        <v>0.00126678684346725</v>
      </c>
      <c r="Y29" s="39" t="n">
        <v>25</v>
      </c>
      <c r="Z29" s="111" t="n">
        <f aca="false">1+(1-V29)*$AB$1*Z30</f>
        <v>22.2888570941806</v>
      </c>
      <c r="AA29" s="112" t="n">
        <f aca="false">1+(1-W29)*$AB$1*AA30</f>
        <v>23.2193354257468</v>
      </c>
      <c r="AB29" s="113" t="n">
        <f aca="false">1+(1-X29)*$AB$1*AB30</f>
        <v>22.9332687871134</v>
      </c>
    </row>
    <row r="30" customFormat="false" ht="16.5" hidden="false" customHeight="false" outlineLevel="0" collapsed="false">
      <c r="A30" s="93" t="n">
        <v>26</v>
      </c>
      <c r="B30" s="94" t="n">
        <v>0.00078848</v>
      </c>
      <c r="C30" s="94" t="n">
        <v>0.00078848</v>
      </c>
      <c r="D30" s="94" t="n">
        <v>0.029908739709586</v>
      </c>
      <c r="E30" s="94" t="n">
        <v>0.00022392</v>
      </c>
      <c r="F30" s="94" t="n">
        <v>0.00022392</v>
      </c>
      <c r="G30" s="95" t="n">
        <v>0.0306720323224395</v>
      </c>
      <c r="H30" s="93" t="n">
        <v>26</v>
      </c>
      <c r="I30" s="94" t="n">
        <v>0.00078848</v>
      </c>
      <c r="J30" s="94" t="n">
        <v>0.00078848</v>
      </c>
      <c r="K30" s="94" t="n">
        <v>0.0232883517076833</v>
      </c>
      <c r="L30" s="94" t="n">
        <v>0.000237915</v>
      </c>
      <c r="M30" s="94" t="n">
        <v>0.00022392</v>
      </c>
      <c r="N30" s="95" t="n">
        <v>0.0274286910949794</v>
      </c>
      <c r="O30" s="93" t="n">
        <v>26</v>
      </c>
      <c r="P30" s="94" t="n">
        <v>0.000393288</v>
      </c>
      <c r="Q30" s="94" t="n">
        <v>0.000393288</v>
      </c>
      <c r="R30" s="94" t="n">
        <v>0.0302136445001346</v>
      </c>
      <c r="S30" s="10" t="n">
        <v>26</v>
      </c>
      <c r="T30" s="10" t="n">
        <f aca="false">$V$1+S30</f>
        <v>1961</v>
      </c>
      <c r="U30" s="109" t="n">
        <f aca="false">100*ATAN((T30-2001)/100)</f>
        <v>-38.0506377112365</v>
      </c>
      <c r="V30" s="11" t="n">
        <f aca="false">B30*EXP(-D30*$U30)</f>
        <v>0.00246058316691608</v>
      </c>
      <c r="W30" s="110" t="n">
        <f aca="false">E30*EXP(-G30*$U30)</f>
        <v>0.000719372450179495</v>
      </c>
      <c r="X30" s="12" t="n">
        <f aca="false">P30*EXP(-R30*$U30)</f>
        <v>0.00124164278539635</v>
      </c>
      <c r="Y30" s="39" t="n">
        <v>26</v>
      </c>
      <c r="Z30" s="111" t="n">
        <f aca="false">1+(1-V30)*$AB$1*Z31</f>
        <v>22.1972259239229</v>
      </c>
      <c r="AA30" s="112" t="n">
        <f aca="false">1+(1-W30)*$AB$1*AA31</f>
        <v>23.1245941391601</v>
      </c>
      <c r="AB30" s="113" t="n">
        <f aca="false">1+(1-X30)*$AB$1*AB31</f>
        <v>22.8395323576996</v>
      </c>
    </row>
    <row r="31" customFormat="false" ht="16.5" hidden="false" customHeight="false" outlineLevel="0" collapsed="false">
      <c r="A31" s="93" t="n">
        <v>27</v>
      </c>
      <c r="B31" s="94" t="n">
        <v>0.00077016</v>
      </c>
      <c r="C31" s="94" t="n">
        <v>0.00077016</v>
      </c>
      <c r="D31" s="94" t="n">
        <v>0.0298590995794876</v>
      </c>
      <c r="E31" s="94" t="n">
        <v>0.00023248</v>
      </c>
      <c r="F31" s="94" t="n">
        <v>0.00023248</v>
      </c>
      <c r="G31" s="95" t="n">
        <v>0.0306087505041659</v>
      </c>
      <c r="H31" s="93" t="n">
        <v>27</v>
      </c>
      <c r="I31" s="94" t="n">
        <v>0.00077016</v>
      </c>
      <c r="J31" s="94" t="n">
        <v>0.00077016</v>
      </c>
      <c r="K31" s="94" t="n">
        <v>0.0242484314569102</v>
      </c>
      <c r="L31" s="94" t="n">
        <v>0.00024701</v>
      </c>
      <c r="M31" s="94" t="n">
        <v>0.00023248</v>
      </c>
      <c r="N31" s="95" t="n">
        <v>0.0280390611017755</v>
      </c>
      <c r="O31" s="93" t="n">
        <v>27</v>
      </c>
      <c r="P31" s="94" t="n">
        <v>0.000393784240893496</v>
      </c>
      <c r="Q31" s="94" t="n">
        <v>0.000393784240893496</v>
      </c>
      <c r="R31" s="94" t="n">
        <v>0.0301694455221354</v>
      </c>
      <c r="S31" s="10" t="n">
        <v>27</v>
      </c>
      <c r="T31" s="10" t="n">
        <f aca="false">$V$1+S31</f>
        <v>1962</v>
      </c>
      <c r="U31" s="109" t="n">
        <f aca="false">100*ATAN((T31-2001)/100)</f>
        <v>-37.1856073848581</v>
      </c>
      <c r="V31" s="11" t="n">
        <f aca="false">B31*EXP(-D31*$U31)</f>
        <v>0.00233770986581128</v>
      </c>
      <c r="W31" s="110" t="n">
        <f aca="false">E31*EXP(-G31*$U31)</f>
        <v>0.000725607459068502</v>
      </c>
      <c r="X31" s="12" t="n">
        <f aca="false">P31*EXP(-R31*$U31)</f>
        <v>0.00120914926382809</v>
      </c>
      <c r="Y31" s="39" t="n">
        <v>27</v>
      </c>
      <c r="Z31" s="111" t="n">
        <f aca="false">1+(1-V31)*$AB$1*Z32</f>
        <v>22.0994926003697</v>
      </c>
      <c r="AA31" s="112" t="n">
        <f aca="false">1+(1-W31)*$AB$1*AA32</f>
        <v>23.0261422771146</v>
      </c>
      <c r="AB31" s="113" t="n">
        <f aca="false">1+(1-X31)*$AB$1*AB32</f>
        <v>22.7413502855198</v>
      </c>
    </row>
    <row r="32" customFormat="false" ht="16.5" hidden="false" customHeight="false" outlineLevel="0" collapsed="false">
      <c r="A32" s="93" t="n">
        <v>28</v>
      </c>
      <c r="B32" s="94" t="n">
        <v>0.00074288</v>
      </c>
      <c r="C32" s="94" t="n">
        <v>0.00074288</v>
      </c>
      <c r="D32" s="94" t="n">
        <v>0.0298094594493892</v>
      </c>
      <c r="E32" s="94" t="n">
        <v>0.00024032</v>
      </c>
      <c r="F32" s="94" t="n">
        <v>0.00024032</v>
      </c>
      <c r="G32" s="95" t="n">
        <v>0.0305454686858923</v>
      </c>
      <c r="H32" s="93" t="n">
        <v>28</v>
      </c>
      <c r="I32" s="94" t="n">
        <v>0.00074288</v>
      </c>
      <c r="J32" s="94" t="n">
        <v>0.00074288</v>
      </c>
      <c r="K32" s="94" t="n">
        <v>0.0254072469530663</v>
      </c>
      <c r="L32" s="94" t="n">
        <v>0.00025534</v>
      </c>
      <c r="M32" s="94" t="n">
        <v>0.00024032</v>
      </c>
      <c r="N32" s="95" t="n">
        <v>0.0285368989839434</v>
      </c>
      <c r="O32" s="93" t="n">
        <v>28</v>
      </c>
      <c r="P32" s="94" t="n">
        <v>0.000391088414588147</v>
      </c>
      <c r="Q32" s="94" t="n">
        <v>0.000391088414588147</v>
      </c>
      <c r="R32" s="94" t="n">
        <v>0.0301264464694379</v>
      </c>
      <c r="S32" s="10" t="n">
        <v>28</v>
      </c>
      <c r="T32" s="10" t="n">
        <f aca="false">$V$1+S32</f>
        <v>1963</v>
      </c>
      <c r="U32" s="109" t="n">
        <f aca="false">100*ATAN((T32-2001)/100)</f>
        <v>-36.3147009946176</v>
      </c>
      <c r="V32" s="11" t="n">
        <f aca="false">B32*EXP(-D32*$U32)</f>
        <v>0.00219306662998704</v>
      </c>
      <c r="W32" s="110" t="n">
        <f aca="false">E32*EXP(-G32*$U32)</f>
        <v>0.000728669982527279</v>
      </c>
      <c r="X32" s="12" t="n">
        <f aca="false">P32*EXP(-R32*$U32)</f>
        <v>0.00116790468442471</v>
      </c>
      <c r="Y32" s="39" t="n">
        <v>28</v>
      </c>
      <c r="Z32" s="111" t="n">
        <f aca="false">1+(1-V32)*$AB$1*Z33</f>
        <v>21.9948899756781</v>
      </c>
      <c r="AA32" s="112" t="n">
        <f aca="false">1+(1-W32)*$AB$1*AA33</f>
        <v>22.923821664189</v>
      </c>
      <c r="AB32" s="113" t="n">
        <f aca="false">1+(1-X32)*$AB$1*AB33</f>
        <v>22.638377474398</v>
      </c>
    </row>
    <row r="33" customFormat="false" ht="16.5" hidden="false" customHeight="false" outlineLevel="0" collapsed="false">
      <c r="A33" s="93" t="n">
        <v>29</v>
      </c>
      <c r="B33" s="94" t="n">
        <v>0.00071688</v>
      </c>
      <c r="C33" s="94" t="n">
        <v>0.00071688</v>
      </c>
      <c r="D33" s="94" t="n">
        <v>0.0297598193192908</v>
      </c>
      <c r="E33" s="94" t="n">
        <v>0.00024736</v>
      </c>
      <c r="F33" s="94" t="n">
        <v>0.00024736</v>
      </c>
      <c r="G33" s="95" t="n">
        <v>0.0304821868676186</v>
      </c>
      <c r="H33" s="93" t="n">
        <v>29</v>
      </c>
      <c r="I33" s="94" t="n">
        <v>0.00071688</v>
      </c>
      <c r="J33" s="94" t="n">
        <v>0.00071688</v>
      </c>
      <c r="K33" s="94" t="n">
        <v>0.0265887968545626</v>
      </c>
      <c r="L33" s="94" t="n">
        <v>0.00026282</v>
      </c>
      <c r="M33" s="94" t="n">
        <v>0.00024736</v>
      </c>
      <c r="N33" s="95" t="n">
        <v>0.0288763528060719</v>
      </c>
      <c r="O33" s="93" t="n">
        <v>29</v>
      </c>
      <c r="P33" s="94" t="n">
        <v>0.000388216524607466</v>
      </c>
      <c r="Q33" s="94" t="n">
        <v>0.000388216524607466</v>
      </c>
      <c r="R33" s="94" t="n">
        <v>0.0300822667575306</v>
      </c>
      <c r="S33" s="10" t="n">
        <v>29</v>
      </c>
      <c r="T33" s="10" t="n">
        <f aca="false">$V$1+S33</f>
        <v>1964</v>
      </c>
      <c r="U33" s="109" t="n">
        <f aca="false">100*ATAN((T33-2001)/100)</f>
        <v>-35.4379919123438</v>
      </c>
      <c r="V33" s="11" t="n">
        <f aca="false">B33*EXP(-D33*$U33)</f>
        <v>0.00205809628070257</v>
      </c>
      <c r="W33" s="110" t="n">
        <f aca="false">E33*EXP(-G33*$U33)</f>
        <v>0.000728561656619617</v>
      </c>
      <c r="X33" s="12" t="n">
        <f aca="false">P33*EXP(-R33*$U33)</f>
        <v>0.00112734248996584</v>
      </c>
      <c r="Y33" s="39" t="n">
        <v>29</v>
      </c>
      <c r="Z33" s="111" t="n">
        <f aca="false">1+(1-V33)*$AB$1*Z34</f>
        <v>21.8826757406469</v>
      </c>
      <c r="AA33" s="112" t="n">
        <f aca="false">1+(1-W33)*$AB$1*AA34</f>
        <v>22.8174008858614</v>
      </c>
      <c r="AB33" s="113" t="n">
        <f aca="false">1+(1-X33)*$AB$1*AB34</f>
        <v>22.5302257295446</v>
      </c>
    </row>
    <row r="34" customFormat="false" ht="16.5" hidden="false" customHeight="false" outlineLevel="0" collapsed="false">
      <c r="A34" s="93" t="n">
        <v>30</v>
      </c>
      <c r="B34" s="94" t="n">
        <v>0.00070344</v>
      </c>
      <c r="C34" s="94" t="n">
        <v>0.00070344</v>
      </c>
      <c r="D34" s="94" t="n">
        <v>0.0297101791891925</v>
      </c>
      <c r="E34" s="94" t="n">
        <v>0.000258</v>
      </c>
      <c r="F34" s="94" t="n">
        <v>0.000258</v>
      </c>
      <c r="G34" s="95" t="n">
        <v>0.030418905049345</v>
      </c>
      <c r="H34" s="93" t="n">
        <v>30</v>
      </c>
      <c r="I34" s="94" t="n">
        <v>0.00070344</v>
      </c>
      <c r="J34" s="94" t="n">
        <v>0.00070344</v>
      </c>
      <c r="K34" s="94" t="n">
        <v>0.0273960878394973</v>
      </c>
      <c r="L34" s="94" t="n">
        <v>0.000274125</v>
      </c>
      <c r="M34" s="94" t="n">
        <v>0.000258</v>
      </c>
      <c r="N34" s="95" t="n">
        <v>0.0292323424815338</v>
      </c>
      <c r="O34" s="93" t="n">
        <v>30</v>
      </c>
      <c r="P34" s="94" t="n">
        <v>0.000391632585584901</v>
      </c>
      <c r="Q34" s="94" t="n">
        <v>0.000391632585584901</v>
      </c>
      <c r="R34" s="94" t="n">
        <v>0.0300371306661252</v>
      </c>
      <c r="S34" s="10" t="n">
        <v>30</v>
      </c>
      <c r="T34" s="10" t="n">
        <f aca="false">$V$1+S34</f>
        <v>1965</v>
      </c>
      <c r="U34" s="109" t="n">
        <f aca="false">100*ATAN((T34-2001)/100)</f>
        <v>-34.5555580581712</v>
      </c>
      <c r="V34" s="11" t="n">
        <f aca="false">B34*EXP(-D34*$U34)</f>
        <v>0.00196379559368229</v>
      </c>
      <c r="W34" s="110" t="n">
        <f aca="false">E34*EXP(-G34*$U34)</f>
        <v>0.00073811661307918</v>
      </c>
      <c r="X34" s="12" t="n">
        <f aca="false">P34*EXP(-R34*$U34)</f>
        <v>0.00110574426612822</v>
      </c>
      <c r="Y34" s="39" t="n">
        <v>30</v>
      </c>
      <c r="Z34" s="111" t="n">
        <f aca="false">1+(1-V34)*$AB$1*Z35</f>
        <v>21.762772651725</v>
      </c>
      <c r="AA34" s="112" t="n">
        <f aca="false">1+(1-W34)*$AB$1*AA35</f>
        <v>22.7066401086297</v>
      </c>
      <c r="AB34" s="113" t="n">
        <f aca="false">1+(1-X34)*$AB$1*AB35</f>
        <v>22.4167060639574</v>
      </c>
    </row>
    <row r="35" customFormat="false" ht="16.5" hidden="false" customHeight="false" outlineLevel="0" collapsed="false">
      <c r="A35" s="93" t="n">
        <v>31</v>
      </c>
      <c r="B35" s="94" t="n">
        <v>0.0007124</v>
      </c>
      <c r="C35" s="94" t="n">
        <v>0.0007124</v>
      </c>
      <c r="D35" s="94" t="n">
        <v>0.0296605390590941</v>
      </c>
      <c r="E35" s="94" t="n">
        <v>0.00028248</v>
      </c>
      <c r="F35" s="94" t="n">
        <v>0.00028248</v>
      </c>
      <c r="G35" s="95" t="n">
        <v>0.0303556232310714</v>
      </c>
      <c r="H35" s="93" t="n">
        <v>31</v>
      </c>
      <c r="I35" s="94" t="n">
        <v>0.0007124</v>
      </c>
      <c r="J35" s="94" t="n">
        <v>0.0007124</v>
      </c>
      <c r="K35" s="94" t="n">
        <v>0.0278513028072715</v>
      </c>
      <c r="L35" s="94" t="n">
        <v>0.000300135</v>
      </c>
      <c r="M35" s="94" t="n">
        <v>0.00028248</v>
      </c>
      <c r="N35" s="95" t="n">
        <v>0.0293010708250839</v>
      </c>
      <c r="O35" s="93" t="n">
        <v>31</v>
      </c>
      <c r="P35" s="94" t="n">
        <v>0.000411456619254812</v>
      </c>
      <c r="Q35" s="94" t="n">
        <v>0.000411456619254812</v>
      </c>
      <c r="R35" s="94" t="n">
        <v>0.0299945800486625</v>
      </c>
      <c r="S35" s="10" t="n">
        <v>31</v>
      </c>
      <c r="T35" s="10" t="n">
        <f aca="false">$V$1+S35</f>
        <v>1966</v>
      </c>
      <c r="U35" s="109" t="n">
        <f aca="false">100*ATAN((T35-2001)/100)</f>
        <v>-33.6674819386727</v>
      </c>
      <c r="V35" s="11" t="n">
        <f aca="false">B35*EXP(-D35*$U35)</f>
        <v>0.00193378637919116</v>
      </c>
      <c r="W35" s="110" t="n">
        <f aca="false">E35*EXP(-G35*$U35)</f>
        <v>0.000784938325527865</v>
      </c>
      <c r="X35" s="12" t="n">
        <f aca="false">P35*EXP(-R35*$U35)</f>
        <v>0.00112951721336027</v>
      </c>
      <c r="Y35" s="39" t="n">
        <v>31</v>
      </c>
      <c r="Z35" s="111" t="n">
        <f aca="false">1+(1-V35)*$AB$1*Z36</f>
        <v>21.6357717911033</v>
      </c>
      <c r="AA35" s="112" t="n">
        <f aca="false">1+(1-W35)*$AB$1*AA36</f>
        <v>22.5915809341781</v>
      </c>
      <c r="AB35" s="113" t="n">
        <f aca="false">1+(1-X35)*$AB$1*AB36</f>
        <v>22.2980302255836</v>
      </c>
    </row>
    <row r="36" customFormat="false" ht="16.5" hidden="false" customHeight="false" outlineLevel="0" collapsed="false">
      <c r="A36" s="93" t="n">
        <v>32</v>
      </c>
      <c r="B36" s="94" t="n">
        <v>0.00074744</v>
      </c>
      <c r="C36" s="94" t="n">
        <v>0.00074744</v>
      </c>
      <c r="D36" s="94" t="n">
        <v>0.0296108989289957</v>
      </c>
      <c r="E36" s="94" t="n">
        <v>0.00031728</v>
      </c>
      <c r="F36" s="94" t="n">
        <v>0.00031728</v>
      </c>
      <c r="G36" s="95" t="n">
        <v>0.0302923414127978</v>
      </c>
      <c r="H36" s="93" t="n">
        <v>32</v>
      </c>
      <c r="I36" s="94" t="n">
        <v>0.00074744</v>
      </c>
      <c r="J36" s="94" t="n">
        <v>0.00074744</v>
      </c>
      <c r="K36" s="94" t="n">
        <v>0.0278375648712523</v>
      </c>
      <c r="L36" s="94" t="n">
        <v>0.00033711</v>
      </c>
      <c r="M36" s="94" t="n">
        <v>0.00031728</v>
      </c>
      <c r="N36" s="95" t="n">
        <v>0.0289980589805858</v>
      </c>
      <c r="O36" s="93" t="n">
        <v>32</v>
      </c>
      <c r="P36" s="94" t="n">
        <v>0.000446328620684889</v>
      </c>
      <c r="Q36" s="94" t="n">
        <v>0.000446328620684889</v>
      </c>
      <c r="R36" s="94" t="n">
        <v>0.0299498737819552</v>
      </c>
      <c r="S36" s="10" t="n">
        <v>32</v>
      </c>
      <c r="T36" s="10" t="n">
        <f aca="false">$V$1+S36</f>
        <v>1967</v>
      </c>
      <c r="U36" s="109" t="n">
        <f aca="false">100*ATAN((T36-2001)/100)</f>
        <v>-32.7738506780556</v>
      </c>
      <c r="V36" s="11" t="n">
        <f aca="false">B36*EXP(-D36*$U36)</f>
        <v>0.00197261867253595</v>
      </c>
      <c r="W36" s="110" t="n">
        <f aca="false">E36*EXP(-G36*$U36)</f>
        <v>0.000856266225531898</v>
      </c>
      <c r="X36" s="12" t="n">
        <f aca="false">P36*EXP(-R36*$U36)</f>
        <v>0.00119109483141365</v>
      </c>
      <c r="Y36" s="39" t="n">
        <v>32</v>
      </c>
      <c r="Z36" s="111" t="n">
        <f aca="false">1+(1-V36)*$AB$1*Z37</f>
        <v>21.5027844544401</v>
      </c>
      <c r="AA36" s="112" t="n">
        <f aca="false">1+(1-W36)*$AB$1*AA37</f>
        <v>22.4728839994816</v>
      </c>
      <c r="AB36" s="113" t="n">
        <f aca="false">1+(1-X36)*$AB$1*AB37</f>
        <v>22.174998477093</v>
      </c>
    </row>
    <row r="37" customFormat="false" ht="16.5" hidden="false" customHeight="false" outlineLevel="0" collapsed="false">
      <c r="A37" s="93" t="n">
        <v>33</v>
      </c>
      <c r="B37" s="94" t="n">
        <v>0.00079304</v>
      </c>
      <c r="C37" s="94" t="n">
        <v>0.00079304</v>
      </c>
      <c r="D37" s="94" t="n">
        <v>0.0295612587988973</v>
      </c>
      <c r="E37" s="94" t="n">
        <v>0.0003608</v>
      </c>
      <c r="F37" s="94" t="n">
        <v>0.0003608</v>
      </c>
      <c r="G37" s="95" t="n">
        <v>0.0302290595945241</v>
      </c>
      <c r="H37" s="93" t="n">
        <v>33</v>
      </c>
      <c r="I37" s="94" t="n">
        <v>0.00079304</v>
      </c>
      <c r="J37" s="94" t="n">
        <v>0.00079304</v>
      </c>
      <c r="K37" s="94" t="n">
        <v>0.0275850907113652</v>
      </c>
      <c r="L37" s="94" t="n">
        <v>0.00038335</v>
      </c>
      <c r="M37" s="94" t="n">
        <v>0.0003608</v>
      </c>
      <c r="N37" s="95" t="n">
        <v>0.0285728354301894</v>
      </c>
      <c r="O37" s="93" t="n">
        <v>33</v>
      </c>
      <c r="P37" s="94" t="n">
        <v>0.000490472572562963</v>
      </c>
      <c r="Q37" s="94" t="n">
        <v>0.000490472572562963</v>
      </c>
      <c r="R37" s="94" t="n">
        <v>0.029904908959992</v>
      </c>
      <c r="S37" s="10" t="n">
        <v>33</v>
      </c>
      <c r="T37" s="10" t="n">
        <f aca="false">$V$1+S37</f>
        <v>1968</v>
      </c>
      <c r="U37" s="109" t="n">
        <f aca="false">100*ATAN((T37-2001)/100)</f>
        <v>-31.8747560420644</v>
      </c>
      <c r="V37" s="11" t="n">
        <f aca="false">B37*EXP(-D37*$U37)</f>
        <v>0.00203475678392615</v>
      </c>
      <c r="W37" s="110" t="n">
        <f aca="false">E37*EXP(-G37*$U37)</f>
        <v>0.000945645429127125</v>
      </c>
      <c r="X37" s="12" t="n">
        <f aca="false">P37*EXP(-R37*$U37)</f>
        <v>0.00127229932892605</v>
      </c>
      <c r="Y37" s="39" t="n">
        <v>33</v>
      </c>
      <c r="Z37" s="111" t="n">
        <f aca="false">1+(1-V37)*$AB$1*Z38</f>
        <v>21.3650409112588</v>
      </c>
      <c r="AA37" s="112" t="n">
        <f aca="false">1+(1-W37)*$AB$1*AA38</f>
        <v>22.350937712533</v>
      </c>
      <c r="AB37" s="113" t="n">
        <f aca="false">1+(1-X37)*$AB$1*AB38</f>
        <v>22.0482599846862</v>
      </c>
    </row>
    <row r="38" customFormat="false" ht="16.5" hidden="false" customHeight="false" outlineLevel="0" collapsed="false">
      <c r="A38" s="93" t="n">
        <v>34</v>
      </c>
      <c r="B38" s="94" t="n">
        <v>0.00084224</v>
      </c>
      <c r="C38" s="94" t="n">
        <v>0.00084224</v>
      </c>
      <c r="D38" s="94" t="n">
        <v>0.0295116186687989</v>
      </c>
      <c r="E38" s="94" t="n">
        <v>0.0004</v>
      </c>
      <c r="F38" s="94" t="n">
        <v>0.0004</v>
      </c>
      <c r="G38" s="95" t="n">
        <v>0.0301657777762505</v>
      </c>
      <c r="H38" s="93" t="n">
        <v>34</v>
      </c>
      <c r="I38" s="94" t="n">
        <v>0.00084224</v>
      </c>
      <c r="J38" s="94" t="n">
        <v>0.00084224</v>
      </c>
      <c r="K38" s="94" t="n">
        <v>0.0270413766419788</v>
      </c>
      <c r="L38" s="94" t="n">
        <v>0.000425</v>
      </c>
      <c r="M38" s="94" t="n">
        <v>0.0004</v>
      </c>
      <c r="N38" s="95" t="n">
        <v>0.0281618039372965</v>
      </c>
      <c r="O38" s="93" t="n">
        <v>34</v>
      </c>
      <c r="P38" s="94" t="n">
        <v>0.000532672453689864</v>
      </c>
      <c r="Q38" s="94" t="n">
        <v>0.000532672453689864</v>
      </c>
      <c r="R38" s="94" t="n">
        <v>0.029855159350435</v>
      </c>
      <c r="S38" s="10" t="n">
        <v>34</v>
      </c>
      <c r="T38" s="10" t="n">
        <f aca="false">$V$1+S38</f>
        <v>1969</v>
      </c>
      <c r="U38" s="109" t="n">
        <f aca="false">100*ATAN((T38-2001)/100)</f>
        <v>-30.9702944542456</v>
      </c>
      <c r="V38" s="11" t="n">
        <f aca="false">B38*EXP(-D38*$U38)</f>
        <v>0.0021007475346508</v>
      </c>
      <c r="W38" s="110" t="n">
        <f aca="false">E38*EXP(-G38*$U38)</f>
        <v>0.00101811439925979</v>
      </c>
      <c r="X38" s="12" t="n">
        <f aca="false">P38*EXP(-R38*$U38)</f>
        <v>0.00134282351639835</v>
      </c>
      <c r="Y38" s="39" t="n">
        <v>34</v>
      </c>
      <c r="Z38" s="111" t="n">
        <f aca="false">1+(1-V38)*$AB$1*Z39</f>
        <v>21.2228258365541</v>
      </c>
      <c r="AA38" s="112" t="n">
        <f aca="false">1+(1-W38)*$AB$1*AA39</f>
        <v>22.2259931298454</v>
      </c>
      <c r="AB38" s="113" t="n">
        <f aca="false">1+(1-X38)*$AB$1*AB39</f>
        <v>21.9180767383992</v>
      </c>
    </row>
    <row r="39" customFormat="false" ht="16.5" hidden="false" customHeight="false" outlineLevel="0" collapsed="false">
      <c r="A39" s="93" t="n">
        <v>35</v>
      </c>
      <c r="B39" s="94" t="n">
        <v>0.00089312</v>
      </c>
      <c r="C39" s="94" t="n">
        <v>0.00089312</v>
      </c>
      <c r="D39" s="94" t="n">
        <v>0.0294619785387005</v>
      </c>
      <c r="E39" s="94" t="n">
        <v>0.00043152</v>
      </c>
      <c r="F39" s="94" t="n">
        <v>0.00043152</v>
      </c>
      <c r="G39" s="95" t="n">
        <v>0.0301024959579769</v>
      </c>
      <c r="H39" s="93" t="n">
        <v>35</v>
      </c>
      <c r="I39" s="94" t="n">
        <v>0.00089312</v>
      </c>
      <c r="J39" s="94" t="n">
        <v>0.00089312</v>
      </c>
      <c r="K39" s="94" t="n">
        <v>0.0264380431288123</v>
      </c>
      <c r="L39" s="94" t="n">
        <v>0.00045849</v>
      </c>
      <c r="M39" s="94" t="n">
        <v>0.00043152</v>
      </c>
      <c r="N39" s="95" t="n">
        <v>0.027482806346449</v>
      </c>
      <c r="O39" s="93" t="n">
        <v>35</v>
      </c>
      <c r="P39" s="94" t="n">
        <v>0.000570000261451089</v>
      </c>
      <c r="Q39" s="94" t="n">
        <v>0.000570000261451089</v>
      </c>
      <c r="R39" s="94" t="n">
        <v>0.0298010047125014</v>
      </c>
      <c r="S39" s="10" t="n">
        <v>35</v>
      </c>
      <c r="T39" s="10" t="n">
        <f aca="false">$V$1+S39</f>
        <v>1970</v>
      </c>
      <c r="U39" s="109" t="n">
        <f aca="false">100*ATAN((T39-2001)/100)</f>
        <v>-30.0605670042395</v>
      </c>
      <c r="V39" s="11" t="n">
        <f aca="false">B39*EXP(-D39*$U39)</f>
        <v>0.00216540941823557</v>
      </c>
      <c r="W39" s="110" t="n">
        <f aca="false">E39*EXP(-G39*$U39)</f>
        <v>0.00106657936998448</v>
      </c>
      <c r="X39" s="12" t="n">
        <f aca="false">P39*EXP(-R39*$U39)</f>
        <v>0.00139614747445306</v>
      </c>
      <c r="Y39" s="39" t="n">
        <v>35</v>
      </c>
      <c r="Z39" s="111" t="n">
        <f aca="false">1+(1-V39)*$AB$1*Z40</f>
        <v>21.0760142550028</v>
      </c>
      <c r="AA39" s="112" t="n">
        <f aca="false">1+(1-W39)*$AB$1*AA40</f>
        <v>22.0975306692016</v>
      </c>
      <c r="AB39" s="113" t="n">
        <f aca="false">1+(1-X39)*$AB$1*AB40</f>
        <v>21.7840519451696</v>
      </c>
    </row>
    <row r="40" customFormat="false" ht="16.5" hidden="false" customHeight="false" outlineLevel="0" collapsed="false">
      <c r="A40" s="93" t="n">
        <v>36</v>
      </c>
      <c r="B40" s="94" t="n">
        <v>0.00095784</v>
      </c>
      <c r="C40" s="94" t="n">
        <v>0.00095784</v>
      </c>
      <c r="D40" s="94" t="n">
        <v>0.0294123384086021</v>
      </c>
      <c r="E40" s="94" t="n">
        <v>0.000468</v>
      </c>
      <c r="F40" s="94" t="n">
        <v>0.000468</v>
      </c>
      <c r="G40" s="95" t="n">
        <v>0.0300392141397032</v>
      </c>
      <c r="H40" s="93" t="n">
        <v>36</v>
      </c>
      <c r="I40" s="94" t="n">
        <v>0.00095784</v>
      </c>
      <c r="J40" s="94" t="n">
        <v>0.00095784</v>
      </c>
      <c r="K40" s="94" t="n">
        <v>0.0260204478640094</v>
      </c>
      <c r="L40" s="94" t="n">
        <v>0.00049725</v>
      </c>
      <c r="M40" s="94" t="n">
        <v>0.000468</v>
      </c>
      <c r="N40" s="95" t="n">
        <v>0.0265627792260841</v>
      </c>
      <c r="O40" s="93" t="n">
        <v>36</v>
      </c>
      <c r="P40" s="94" t="n">
        <v>0.000614952</v>
      </c>
      <c r="Q40" s="94" t="n">
        <v>0.000614952</v>
      </c>
      <c r="R40" s="94" t="n">
        <v>0.0297458029150338</v>
      </c>
      <c r="S40" s="10" t="n">
        <v>36</v>
      </c>
      <c r="T40" s="10" t="n">
        <f aca="false">$V$1+S40</f>
        <v>1971</v>
      </c>
      <c r="U40" s="109" t="n">
        <f aca="false">100*ATAN((T40-2001)/100)</f>
        <v>-29.1456794477867</v>
      </c>
      <c r="V40" s="11" t="n">
        <f aca="false">B40*EXP(-D40*$U40)</f>
        <v>0.00225729694968096</v>
      </c>
      <c r="W40" s="110" t="n">
        <f aca="false">E40*EXP(-G40*$U40)</f>
        <v>0.00112325006082016</v>
      </c>
      <c r="X40" s="12" t="n">
        <f aca="false">P40*EXP(-R40*$U40)</f>
        <v>0.00146338255375468</v>
      </c>
      <c r="Y40" s="39" t="n">
        <v>36</v>
      </c>
      <c r="Z40" s="111" t="n">
        <f aca="false">1+(1-V40)*$AB$1*Z41</f>
        <v>20.9243646414681</v>
      </c>
      <c r="AA40" s="112" t="n">
        <f aca="false">1+(1-W40)*$AB$1*AA41</f>
        <v>21.9648591616161</v>
      </c>
      <c r="AB40" s="113" t="n">
        <f aca="false">1+(1-X40)*$AB$1*AB41</f>
        <v>21.6456345209458</v>
      </c>
    </row>
    <row r="41" customFormat="false" ht="16.5" hidden="false" customHeight="false" outlineLevel="0" collapsed="false">
      <c r="A41" s="93" t="n">
        <v>37</v>
      </c>
      <c r="B41" s="94" t="n">
        <v>0.00105272</v>
      </c>
      <c r="C41" s="94" t="n">
        <v>0.00105272</v>
      </c>
      <c r="D41" s="94" t="n">
        <v>0.0293626982785037</v>
      </c>
      <c r="E41" s="94" t="n">
        <v>0.00052264</v>
      </c>
      <c r="F41" s="94" t="n">
        <v>0.00052264</v>
      </c>
      <c r="G41" s="95" t="n">
        <v>0.0299759323214296</v>
      </c>
      <c r="H41" s="93" t="n">
        <v>37</v>
      </c>
      <c r="I41" s="94" t="n">
        <v>0.00105272</v>
      </c>
      <c r="J41" s="94" t="n">
        <v>0.00105272</v>
      </c>
      <c r="K41" s="94" t="n">
        <v>0.0256679459794742</v>
      </c>
      <c r="L41" s="94" t="n">
        <v>0.000555305</v>
      </c>
      <c r="M41" s="94" t="n">
        <v>0.00052264</v>
      </c>
      <c r="N41" s="95" t="n">
        <v>0.02550053845789</v>
      </c>
      <c r="O41" s="93" t="n">
        <v>37</v>
      </c>
      <c r="P41" s="94" t="n">
        <v>0.000681663650779649</v>
      </c>
      <c r="Q41" s="94" t="n">
        <v>0.000681663650779649</v>
      </c>
      <c r="R41" s="94" t="n">
        <v>0.029691260952021</v>
      </c>
      <c r="S41" s="10" t="n">
        <v>37</v>
      </c>
      <c r="T41" s="10" t="n">
        <f aca="false">$V$1+S41</f>
        <v>1972</v>
      </c>
      <c r="U41" s="109" t="n">
        <f aca="false">100*ATAN((T41-2001)/100)</f>
        <v>-28.2257421981491</v>
      </c>
      <c r="V41" s="11" t="n">
        <f aca="false">B41*EXP(-D41*$U41)</f>
        <v>0.00241128847776384</v>
      </c>
      <c r="W41" s="110" t="n">
        <f aca="false">E41*EXP(-G41*$U41)</f>
        <v>0.00121802482323483</v>
      </c>
      <c r="X41" s="12" t="n">
        <f aca="false">P41*EXP(-R41*$U41)</f>
        <v>0.00157591956658501</v>
      </c>
      <c r="Y41" s="39" t="n">
        <v>37</v>
      </c>
      <c r="Z41" s="111" t="n">
        <f aca="false">1+(1-V41)*$AB$1*Z42</f>
        <v>20.7682192651243</v>
      </c>
      <c r="AA41" s="112" t="n">
        <f aca="false">1+(1-W41)*$AB$1*AA42</f>
        <v>21.8279717987312</v>
      </c>
      <c r="AB41" s="113" t="n">
        <f aca="false">1+(1-X41)*$AB$1*AB42</f>
        <v>21.5029269098782</v>
      </c>
    </row>
    <row r="42" customFormat="false" ht="16.5" hidden="false" customHeight="false" outlineLevel="0" collapsed="false">
      <c r="A42" s="93" t="n">
        <v>38</v>
      </c>
      <c r="B42" s="94" t="n">
        <v>0.00117568</v>
      </c>
      <c r="C42" s="94" t="n">
        <v>0.00117568</v>
      </c>
      <c r="D42" s="94" t="n">
        <v>0.0293130581484053</v>
      </c>
      <c r="E42" s="94" t="n">
        <v>0.00059296</v>
      </c>
      <c r="F42" s="94" t="n">
        <v>0.00059296</v>
      </c>
      <c r="G42" s="95" t="n">
        <v>0.029912650503156</v>
      </c>
      <c r="H42" s="93" t="n">
        <v>38</v>
      </c>
      <c r="I42" s="94" t="n">
        <v>0.00117568</v>
      </c>
      <c r="J42" s="94" t="n">
        <v>0.00117568</v>
      </c>
      <c r="K42" s="94" t="n">
        <v>0.0252919393235466</v>
      </c>
      <c r="L42" s="94" t="n">
        <v>0.00063002</v>
      </c>
      <c r="M42" s="94" t="n">
        <v>0.00059296</v>
      </c>
      <c r="N42" s="95" t="n">
        <v>0.0245432368716514</v>
      </c>
      <c r="O42" s="93" t="n">
        <v>38</v>
      </c>
      <c r="P42" s="94" t="n">
        <v>0.000767775181233486</v>
      </c>
      <c r="Q42" s="94" t="n">
        <v>0.000767775181233486</v>
      </c>
      <c r="R42" s="94" t="n">
        <v>0.0296365848229842</v>
      </c>
      <c r="S42" s="10" t="n">
        <v>38</v>
      </c>
      <c r="T42" s="10" t="n">
        <f aca="false">$V$1+S42</f>
        <v>1973</v>
      </c>
      <c r="U42" s="109" t="n">
        <f aca="false">100*ATAN((T42-2001)/100)</f>
        <v>-27.3008703086711</v>
      </c>
      <c r="V42" s="11" t="n">
        <f aca="false">B42*EXP(-D42*$U42)</f>
        <v>0.00261723574714279</v>
      </c>
      <c r="W42" s="110" t="n">
        <f aca="false">E42*EXP(-G42*$U42)</f>
        <v>0.00134180142223291</v>
      </c>
      <c r="X42" s="12" t="n">
        <f aca="false">P42*EXP(-R42*$U42)</f>
        <v>0.00172434322212537</v>
      </c>
      <c r="Y42" s="39" t="n">
        <v>38</v>
      </c>
      <c r="Z42" s="111" t="n">
        <f aca="false">1+(1-V42)*$AB$1*Z43</f>
        <v>20.6086414153164</v>
      </c>
      <c r="AA42" s="112" t="n">
        <f aca="false">1+(1-W42)*$AB$1*AA43</f>
        <v>21.6875065920637</v>
      </c>
      <c r="AB42" s="113" t="n">
        <f aca="false">1+(1-X42)*$AB$1*AB43</f>
        <v>21.356700428356</v>
      </c>
    </row>
    <row r="43" customFormat="false" ht="16.5" hidden="false" customHeight="false" outlineLevel="0" collapsed="false">
      <c r="A43" s="93" t="n">
        <v>39</v>
      </c>
      <c r="B43" s="94" t="n">
        <v>0.00131792</v>
      </c>
      <c r="C43" s="94" t="n">
        <v>0.00131792</v>
      </c>
      <c r="D43" s="94" t="n">
        <v>0.029263418018307</v>
      </c>
      <c r="E43" s="94" t="n">
        <v>0.00067296</v>
      </c>
      <c r="F43" s="94" t="n">
        <v>0.00067296</v>
      </c>
      <c r="G43" s="95" t="n">
        <v>0.0298493686848824</v>
      </c>
      <c r="H43" s="93" t="n">
        <v>39</v>
      </c>
      <c r="I43" s="94" t="n">
        <v>0.00131792</v>
      </c>
      <c r="J43" s="94" t="n">
        <v>0.00131792</v>
      </c>
      <c r="K43" s="94" t="n">
        <v>0.0248417127061183</v>
      </c>
      <c r="L43" s="94" t="n">
        <v>0.00071502</v>
      </c>
      <c r="M43" s="94" t="n">
        <v>0.00067296</v>
      </c>
      <c r="N43" s="95" t="n">
        <v>0.0237315004407851</v>
      </c>
      <c r="O43" s="93" t="n">
        <v>39</v>
      </c>
      <c r="P43" s="94" t="n">
        <v>0.000866446568902826</v>
      </c>
      <c r="Q43" s="94" t="n">
        <v>0.000866446568902826</v>
      </c>
      <c r="R43" s="94" t="n">
        <v>0.0295813102620163</v>
      </c>
      <c r="S43" s="10" t="n">
        <v>39</v>
      </c>
      <c r="T43" s="10" t="n">
        <f aca="false">$V$1+S43</f>
        <v>1974</v>
      </c>
      <c r="U43" s="109" t="n">
        <f aca="false">100*ATAN((T43-2001)/100)</f>
        <v>-26.3711834462266</v>
      </c>
      <c r="V43" s="11" t="n">
        <f aca="false">B43*EXP(-D43*$U43)</f>
        <v>0.00285127339864741</v>
      </c>
      <c r="W43" s="110" t="n">
        <f aca="false">E43*EXP(-G43*$U43)</f>
        <v>0.00147859718583419</v>
      </c>
      <c r="X43" s="12" t="n">
        <f aca="false">P43*EXP(-R43*$U43)</f>
        <v>0.00189030714159223</v>
      </c>
      <c r="Y43" s="39" t="n">
        <v>39</v>
      </c>
      <c r="Z43" s="111" t="n">
        <f aca="false">1+(1-V43)*$AB$1*Z44</f>
        <v>20.4465003836371</v>
      </c>
      <c r="AA43" s="112" t="n">
        <f aca="false">1+(1-W43)*$AB$1*AA44</f>
        <v>21.5439145108774</v>
      </c>
      <c r="AB43" s="113" t="n">
        <f aca="false">1+(1-X43)*$AB$1*AB44</f>
        <v>21.2075375190692</v>
      </c>
    </row>
    <row r="44" customFormat="false" ht="16.5" hidden="false" customHeight="false" outlineLevel="0" collapsed="false">
      <c r="A44" s="93" t="n">
        <v>40</v>
      </c>
      <c r="B44" s="94" t="n">
        <v>0.001472</v>
      </c>
      <c r="C44" s="94" t="n">
        <v>0.001472</v>
      </c>
      <c r="D44" s="94" t="n">
        <v>0.0292137778882086</v>
      </c>
      <c r="E44" s="94" t="n">
        <v>0.00076016</v>
      </c>
      <c r="F44" s="94" t="n">
        <v>0.00076016</v>
      </c>
      <c r="G44" s="95" t="n">
        <v>0.0297860868666087</v>
      </c>
      <c r="H44" s="93" t="n">
        <v>40</v>
      </c>
      <c r="I44" s="94" t="n">
        <v>0.001472</v>
      </c>
      <c r="J44" s="94" t="n">
        <v>0.001472</v>
      </c>
      <c r="K44" s="94" t="n">
        <v>0.0245252116677536</v>
      </c>
      <c r="L44" s="94" t="n">
        <v>0.00080767</v>
      </c>
      <c r="M44" s="94" t="n">
        <v>0.00076016</v>
      </c>
      <c r="N44" s="95" t="n">
        <v>0.0228201126550093</v>
      </c>
      <c r="O44" s="93" t="n">
        <v>40</v>
      </c>
      <c r="P44" s="94" t="n">
        <v>0.000973709801575405</v>
      </c>
      <c r="Q44" s="94" t="n">
        <v>0.000973709801575405</v>
      </c>
      <c r="R44" s="94" t="n">
        <v>0.0295258050201177</v>
      </c>
      <c r="S44" s="10" t="n">
        <v>40</v>
      </c>
      <c r="T44" s="10" t="n">
        <f aca="false">$V$1+S44</f>
        <v>1975</v>
      </c>
      <c r="U44" s="109" t="n">
        <f aca="false">100*ATAN((T44-2001)/100)</f>
        <v>-25.4368058553266</v>
      </c>
      <c r="V44" s="11" t="n">
        <f aca="false">B44*EXP(-D44*$U44)</f>
        <v>0.00309481217204725</v>
      </c>
      <c r="W44" s="110" t="n">
        <f aca="false">E44*EXP(-G44*$U44)</f>
        <v>0.00162163770444908</v>
      </c>
      <c r="X44" s="12" t="n">
        <f aca="false">P44*EXP(-R44*$U44)</f>
        <v>0.00206349305649922</v>
      </c>
      <c r="Y44" s="39" t="n">
        <v>40</v>
      </c>
      <c r="Z44" s="111" t="n">
        <f aca="false">1+(1-V44)*$AB$1*Z45</f>
        <v>20.2821904691335</v>
      </c>
      <c r="AA44" s="112" t="n">
        <f aca="false">1+(1-W44)*$AB$1*AA45</f>
        <v>21.3973090923208</v>
      </c>
      <c r="AB44" s="113" t="n">
        <f aca="false">1+(1-X44)*$AB$1*AB45</f>
        <v>21.0556406477192</v>
      </c>
    </row>
    <row r="45" customFormat="false" ht="16.5" hidden="false" customHeight="false" outlineLevel="0" collapsed="false">
      <c r="A45" s="93" t="n">
        <v>41</v>
      </c>
      <c r="B45" s="94" t="n">
        <v>0.0016005348</v>
      </c>
      <c r="C45" s="94" t="n">
        <v>0.0016107228</v>
      </c>
      <c r="D45" s="94" t="n">
        <v>0.0291641377581102</v>
      </c>
      <c r="E45" s="94" t="n">
        <v>0.00083734875</v>
      </c>
      <c r="F45" s="94" t="n">
        <v>0.0008417348625</v>
      </c>
      <c r="G45" s="95" t="n">
        <v>0.0297228050483351</v>
      </c>
      <c r="H45" s="93" t="n">
        <v>41</v>
      </c>
      <c r="I45" s="94" t="n">
        <v>0.0016005348</v>
      </c>
      <c r="J45" s="94" t="n">
        <v>0.0016107228</v>
      </c>
      <c r="K45" s="94" t="n">
        <v>0.0245207552725241</v>
      </c>
      <c r="L45" s="94" t="n">
        <v>0.00089051375</v>
      </c>
      <c r="M45" s="94" t="n">
        <v>0.0008417348625</v>
      </c>
      <c r="N45" s="95" t="n">
        <v>0.0216698700438472</v>
      </c>
      <c r="O45" s="93" t="n">
        <v>41</v>
      </c>
      <c r="P45" s="94" t="n">
        <v>0.00106630150009295</v>
      </c>
      <c r="Q45" s="94" t="n">
        <v>0.00107243063714174</v>
      </c>
      <c r="R45" s="94" t="n">
        <v>0.0294704669937604</v>
      </c>
      <c r="S45" s="10" t="n">
        <v>41</v>
      </c>
      <c r="T45" s="10" t="n">
        <f aca="false">$V$1+S45</f>
        <v>1976</v>
      </c>
      <c r="U45" s="109" t="n">
        <f aca="false">100*ATAN((T45-2001)/100)</f>
        <v>-24.4978663126864</v>
      </c>
      <c r="V45" s="11" t="n">
        <f aca="false">B45*EXP(-D45*$U45)</f>
        <v>0.00327002284564195</v>
      </c>
      <c r="W45" s="110" t="n">
        <f aca="false">E45*EXP(-G45*$U45)</f>
        <v>0.00173434648355752</v>
      </c>
      <c r="X45" s="12" t="n">
        <f aca="false">P45*EXP(-R45*$U45)</f>
        <v>0.00219495090480887</v>
      </c>
      <c r="Y45" s="39" t="n">
        <v>41</v>
      </c>
      <c r="Z45" s="111" t="n">
        <f aca="false">1+(1-V45)*$AB$1*Z46</f>
        <v>20.1157325016947</v>
      </c>
      <c r="AA45" s="112" t="n">
        <f aca="false">1+(1-W45)*$AB$1*AA46</f>
        <v>21.2476574584796</v>
      </c>
      <c r="AB45" s="113" t="n">
        <f aca="false">1+(1-X45)*$AB$1*AB46</f>
        <v>20.9009953323702</v>
      </c>
    </row>
    <row r="46" customFormat="false" ht="16.5" hidden="false" customHeight="false" outlineLevel="0" collapsed="false">
      <c r="A46" s="93" t="n">
        <v>42</v>
      </c>
      <c r="B46" s="94" t="n">
        <v>0.0017253438</v>
      </c>
      <c r="C46" s="94" t="n">
        <v>0.0017477218</v>
      </c>
      <c r="D46" s="94" t="n">
        <v>0.0291144976280118</v>
      </c>
      <c r="E46" s="94" t="n">
        <v>0.0009136475</v>
      </c>
      <c r="F46" s="94" t="n">
        <v>0.000923373425</v>
      </c>
      <c r="G46" s="95" t="n">
        <v>0.0296595232300615</v>
      </c>
      <c r="H46" s="93" t="n">
        <v>42</v>
      </c>
      <c r="I46" s="94" t="n">
        <v>0.0017253438</v>
      </c>
      <c r="J46" s="94" t="n">
        <v>0.0017477218</v>
      </c>
      <c r="K46" s="94" t="n">
        <v>0.0247181351326821</v>
      </c>
      <c r="L46" s="94" t="n">
        <v>0.0009725925</v>
      </c>
      <c r="M46" s="94" t="n">
        <v>0.000923373425</v>
      </c>
      <c r="N46" s="95" t="n">
        <v>0.0204171918520374</v>
      </c>
      <c r="O46" s="93" t="n">
        <v>42</v>
      </c>
      <c r="P46" s="94" t="n">
        <v>0.00115715234843354</v>
      </c>
      <c r="Q46" s="94" t="n">
        <v>0.00117067960272198</v>
      </c>
      <c r="R46" s="94" t="n">
        <v>0.0294149270530787</v>
      </c>
      <c r="S46" s="10" t="n">
        <v>42</v>
      </c>
      <c r="T46" s="10" t="n">
        <f aca="false">$V$1+S46</f>
        <v>1977</v>
      </c>
      <c r="U46" s="109" t="n">
        <f aca="false">100*ATAN((T46-2001)/100)</f>
        <v>-23.5544980720863</v>
      </c>
      <c r="V46" s="11" t="n">
        <f aca="false">B46*EXP(-D46*$U46)</f>
        <v>0.00342535019506427</v>
      </c>
      <c r="W46" s="110" t="n">
        <f aca="false">E46*EXP(-G46*$U46)</f>
        <v>0.00183731402009493</v>
      </c>
      <c r="X46" s="12" t="n">
        <f aca="false">P46*EXP(-R46*$U46)</f>
        <v>0.00231362592292133</v>
      </c>
      <c r="Y46" s="39" t="n">
        <v>42</v>
      </c>
      <c r="Z46" s="111" t="n">
        <f aca="false">1+(1-V46)*$AB$1*Z47</f>
        <v>19.9455843181526</v>
      </c>
      <c r="AA46" s="112" t="n">
        <f aca="false">1+(1-W46)*$AB$1*AA47</f>
        <v>21.0941483187791</v>
      </c>
      <c r="AB46" s="113" t="n">
        <f aca="false">1+(1-X46)*$AB$1*AB47</f>
        <v>20.7425640554065</v>
      </c>
    </row>
    <row r="47" customFormat="false" ht="16.5" hidden="false" customHeight="false" outlineLevel="0" collapsed="false">
      <c r="A47" s="93" t="n">
        <v>43</v>
      </c>
      <c r="B47" s="94" t="n">
        <v>0.0018520633</v>
      </c>
      <c r="C47" s="94" t="n">
        <v>0.0018887863</v>
      </c>
      <c r="D47" s="94" t="n">
        <v>0.0290648574979134</v>
      </c>
      <c r="E47" s="94" t="n">
        <v>0.00099117375</v>
      </c>
      <c r="F47" s="94" t="n">
        <v>0.0010072600125</v>
      </c>
      <c r="G47" s="95" t="n">
        <v>0.0295962414117878</v>
      </c>
      <c r="H47" s="93" t="n">
        <v>43</v>
      </c>
      <c r="I47" s="94" t="n">
        <v>0.0018520633</v>
      </c>
      <c r="J47" s="94" t="n">
        <v>0.0018887863</v>
      </c>
      <c r="K47" s="94" t="n">
        <v>0.0249429021854995</v>
      </c>
      <c r="L47" s="94" t="n">
        <v>0.00105616875</v>
      </c>
      <c r="M47" s="94" t="n">
        <v>0.0010072600125</v>
      </c>
      <c r="N47" s="95" t="n">
        <v>0.0194132700433862</v>
      </c>
      <c r="O47" s="93" t="n">
        <v>43</v>
      </c>
      <c r="P47" s="94" t="n">
        <v>0.00124943548635555</v>
      </c>
      <c r="Q47" s="94" t="n">
        <v>0.00127172261860903</v>
      </c>
      <c r="R47" s="94" t="n">
        <v>0.0293591070327675</v>
      </c>
      <c r="S47" s="10" t="n">
        <v>43</v>
      </c>
      <c r="T47" s="10" t="n">
        <f aca="false">$V$1+S47</f>
        <v>1978</v>
      </c>
      <c r="U47" s="109" t="n">
        <f aca="false">100*ATAN((T47-2001)/100)</f>
        <v>-22.6068387993884</v>
      </c>
      <c r="V47" s="11" t="n">
        <f aca="false">B47*EXP(-D47*$U47)</f>
        <v>0.00357285452486081</v>
      </c>
      <c r="W47" s="110" t="n">
        <f aca="false">E47*EXP(-G47*$U47)</f>
        <v>0.00193520260532601</v>
      </c>
      <c r="X47" s="12" t="n">
        <f aca="false">P47*EXP(-R47*$U47)</f>
        <v>0.00242639942004985</v>
      </c>
      <c r="Y47" s="39" t="n">
        <v>43</v>
      </c>
      <c r="Z47" s="111" t="n">
        <f aca="false">1+(1-V47)*$AB$1*Z48</f>
        <v>19.7711307374067</v>
      </c>
      <c r="AA47" s="112" t="n">
        <f aca="false">1+(1-W47)*$AB$1*AA48</f>
        <v>20.936380957794</v>
      </c>
      <c r="AB47" s="113" t="n">
        <f aca="false">1+(1-X47)*$AB$1*AB48</f>
        <v>20.5798807632473</v>
      </c>
    </row>
    <row r="48" customFormat="false" ht="16.5" hidden="false" customHeight="false" outlineLevel="0" collapsed="false">
      <c r="A48" s="93" t="n">
        <v>44</v>
      </c>
      <c r="B48" s="94" t="n">
        <v>0.0019907118</v>
      </c>
      <c r="C48" s="94" t="n">
        <v>0.0020443698</v>
      </c>
      <c r="D48" s="94" t="n">
        <v>0.029015217367815</v>
      </c>
      <c r="E48" s="94" t="n">
        <v>0.001069425</v>
      </c>
      <c r="F48" s="94" t="n">
        <v>0.00109295235</v>
      </c>
      <c r="G48" s="95" t="n">
        <v>0.0295329595935142</v>
      </c>
      <c r="H48" s="93" t="n">
        <v>44</v>
      </c>
      <c r="I48" s="94" t="n">
        <v>0.0019907118</v>
      </c>
      <c r="J48" s="94" t="n">
        <v>0.0020443698</v>
      </c>
      <c r="K48" s="94" t="n">
        <v>0.0247684566637935</v>
      </c>
      <c r="L48" s="94" t="n">
        <v>0.00114072</v>
      </c>
      <c r="M48" s="94" t="n">
        <v>0.00109295235</v>
      </c>
      <c r="N48" s="95" t="n">
        <v>0.0188470327469658</v>
      </c>
      <c r="O48" s="93" t="n">
        <v>44</v>
      </c>
      <c r="P48" s="94" t="n">
        <v>0.0013458047068789</v>
      </c>
      <c r="Q48" s="94" t="n">
        <v>0.00137838628122094</v>
      </c>
      <c r="R48" s="94" t="n">
        <v>0.0293023540526809</v>
      </c>
      <c r="S48" s="10" t="n">
        <v>44</v>
      </c>
      <c r="T48" s="10" t="n">
        <f aca="false">$V$1+S48</f>
        <v>1979</v>
      </c>
      <c r="U48" s="109" t="n">
        <f aca="false">100*ATAN((T48-2001)/100)</f>
        <v>-21.6550304976089</v>
      </c>
      <c r="V48" s="11" t="n">
        <f aca="false">B48*EXP(-D48*$U48)</f>
        <v>0.00373152754838118</v>
      </c>
      <c r="W48" s="110" t="n">
        <f aca="false">E48*EXP(-G48*$U48)</f>
        <v>0.00202720553619268</v>
      </c>
      <c r="X48" s="12" t="n">
        <f aca="false">P48*EXP(-R48*$U48)</f>
        <v>0.00253840390558423</v>
      </c>
      <c r="Y48" s="39" t="n">
        <v>44</v>
      </c>
      <c r="Z48" s="111" t="n">
        <f aca="false">1+(1-V48)*$AB$1*Z49</f>
        <v>19.5919752443055</v>
      </c>
      <c r="AA48" s="112" t="n">
        <f aca="false">1+(1-W48)*$AB$1*AA49</f>
        <v>20.7740381688934</v>
      </c>
      <c r="AB48" s="113" t="n">
        <f aca="false">1+(1-X48)*$AB$1*AB49</f>
        <v>20.4126051270191</v>
      </c>
    </row>
    <row r="49" customFormat="false" ht="16.5" hidden="false" customHeight="false" outlineLevel="0" collapsed="false">
      <c r="A49" s="93" t="n">
        <v>45</v>
      </c>
      <c r="B49" s="94" t="n">
        <v>0.00214634325</v>
      </c>
      <c r="C49" s="94" t="n">
        <v>0.00222010075</v>
      </c>
      <c r="D49" s="94" t="n">
        <v>0.0289655772377166</v>
      </c>
      <c r="E49" s="94" t="n">
        <v>0.0011541875</v>
      </c>
      <c r="F49" s="94" t="n">
        <v>0.001186465625</v>
      </c>
      <c r="G49" s="95" t="n">
        <v>0.0294696777752406</v>
      </c>
      <c r="H49" s="93" t="n">
        <v>45</v>
      </c>
      <c r="I49" s="94" t="n">
        <v>0.00214634325</v>
      </c>
      <c r="J49" s="94" t="n">
        <v>0.00222010075</v>
      </c>
      <c r="K49" s="94" t="n">
        <v>0.024328852975591</v>
      </c>
      <c r="L49" s="94" t="n">
        <v>0.0012324375</v>
      </c>
      <c r="M49" s="94" t="n">
        <v>0.001186465625</v>
      </c>
      <c r="N49" s="95" t="n">
        <v>0.0185294741410904</v>
      </c>
      <c r="O49" s="93" t="n">
        <v>45</v>
      </c>
      <c r="P49" s="94" t="n">
        <v>0.00145182654805087</v>
      </c>
      <c r="Q49" s="94" t="n">
        <v>0.00149656996029764</v>
      </c>
      <c r="R49" s="94" t="n">
        <v>0.0292452335180344</v>
      </c>
      <c r="S49" s="10" t="n">
        <v>45</v>
      </c>
      <c r="T49" s="10" t="n">
        <f aca="false">$V$1+S49</f>
        <v>1980</v>
      </c>
      <c r="U49" s="109" t="n">
        <f aca="false">100*ATAN((T49-2001)/100)</f>
        <v>-20.6992194219821</v>
      </c>
      <c r="V49" s="11" t="n">
        <f aca="false">B49*EXP(-D49*$U49)</f>
        <v>0.00390919089003141</v>
      </c>
      <c r="W49" s="110" t="n">
        <f aca="false">E49*EXP(-G49*$U49)</f>
        <v>0.00212420148456878</v>
      </c>
      <c r="X49" s="12" t="n">
        <f aca="false">P49*EXP(-R49*$U49)</f>
        <v>0.00265960059067731</v>
      </c>
      <c r="Y49" s="39" t="n">
        <v>45</v>
      </c>
      <c r="Z49" s="111" t="n">
        <f aca="false">1+(1-V49)*$AB$1*Z50</f>
        <v>19.408076024424</v>
      </c>
      <c r="AA49" s="112" t="n">
        <f aca="false">1+(1-W49)*$AB$1*AA50</f>
        <v>20.6067738617046</v>
      </c>
      <c r="AB49" s="113" t="n">
        <f aca="false">1+(1-X49)*$AB$1*AB50</f>
        <v>20.2404878655487</v>
      </c>
    </row>
    <row r="50" customFormat="false" ht="16.5" hidden="false" customHeight="false" outlineLevel="0" collapsed="false">
      <c r="A50" s="93" t="n">
        <v>46</v>
      </c>
      <c r="B50" s="94" t="n">
        <v>0.0023211715</v>
      </c>
      <c r="C50" s="94" t="n">
        <v>0.0024188365</v>
      </c>
      <c r="D50" s="94" t="n">
        <v>0.0289159371076183</v>
      </c>
      <c r="E50" s="94" t="n">
        <v>0.00125454</v>
      </c>
      <c r="F50" s="94" t="n">
        <v>0.0012973674</v>
      </c>
      <c r="G50" s="95" t="n">
        <v>0.0294063959569669</v>
      </c>
      <c r="H50" s="93" t="n">
        <v>46</v>
      </c>
      <c r="I50" s="94" t="n">
        <v>0.0023211715</v>
      </c>
      <c r="J50" s="94" t="n">
        <v>0.0024188365</v>
      </c>
      <c r="K50" s="94" t="n">
        <v>0.0239111169939007</v>
      </c>
      <c r="L50" s="94" t="n">
        <v>0.00134106</v>
      </c>
      <c r="M50" s="94" t="n">
        <v>0.0012973674</v>
      </c>
      <c r="N50" s="95" t="n">
        <v>0.0184662100463181</v>
      </c>
      <c r="O50" s="93" t="n">
        <v>46</v>
      </c>
      <c r="P50" s="94" t="n">
        <v>0.00157452025459767</v>
      </c>
      <c r="Q50" s="94" t="n">
        <v>0.00163382845168795</v>
      </c>
      <c r="R50" s="94" t="n">
        <v>0.029188603906363</v>
      </c>
      <c r="S50" s="10" t="n">
        <v>46</v>
      </c>
      <c r="T50" s="10" t="n">
        <f aca="false">$V$1+S50</f>
        <v>1981</v>
      </c>
      <c r="U50" s="109" t="n">
        <f aca="false">100*ATAN((T50-2001)/100)</f>
        <v>-19.7395559849881</v>
      </c>
      <c r="V50" s="11" t="n">
        <f aca="false">B50*EXP(-D50*$U50)</f>
        <v>0.00410768567795026</v>
      </c>
      <c r="W50" s="110" t="n">
        <f aca="false">E50*EXP(-G50*$U50)</f>
        <v>0.00224170821414368</v>
      </c>
      <c r="X50" s="12" t="n">
        <f aca="false">P50*EXP(-R50*$U50)</f>
        <v>0.00280140396211402</v>
      </c>
      <c r="Y50" s="39" t="n">
        <v>46</v>
      </c>
      <c r="Z50" s="111" t="n">
        <f aca="false">1+(1-V50)*$AB$1*Z51</f>
        <v>19.2195318843539</v>
      </c>
      <c r="AA50" s="112" t="n">
        <f aca="false">1+(1-W50)*$AB$1*AA51</f>
        <v>20.4344517088291</v>
      </c>
      <c r="AB50" s="113" t="n">
        <f aca="false">1+(1-X50)*$AB$1*AB51</f>
        <v>20.0634681920252</v>
      </c>
    </row>
    <row r="51" customFormat="false" ht="16.5" hidden="false" customHeight="false" outlineLevel="0" collapsed="false">
      <c r="A51" s="93" t="n">
        <v>47</v>
      </c>
      <c r="B51" s="94" t="n">
        <v>0.00251215525</v>
      </c>
      <c r="C51" s="94" t="n">
        <v>0.00263803275</v>
      </c>
      <c r="D51" s="94" t="n">
        <v>0.0288662969775199</v>
      </c>
      <c r="E51" s="94" t="n">
        <v>0.00136849875</v>
      </c>
      <c r="F51" s="94" t="n">
        <v>0.0014239589625</v>
      </c>
      <c r="G51" s="95" t="n">
        <v>0.0293431141386933</v>
      </c>
      <c r="H51" s="93" t="n">
        <v>47</v>
      </c>
      <c r="I51" s="94" t="n">
        <v>0.00251215525</v>
      </c>
      <c r="J51" s="94" t="n">
        <v>0.00263803275</v>
      </c>
      <c r="K51" s="94" t="n">
        <v>0.0234937649774401</v>
      </c>
      <c r="L51" s="94" t="n">
        <v>0.00146453375</v>
      </c>
      <c r="M51" s="94" t="n">
        <v>0.0014239589625</v>
      </c>
      <c r="N51" s="95" t="n">
        <v>0.0184989465903868</v>
      </c>
      <c r="O51" s="93" t="n">
        <v>47</v>
      </c>
      <c r="P51" s="94" t="n">
        <v>0.0017115848196425</v>
      </c>
      <c r="Q51" s="94" t="n">
        <v>0.00178820964119617</v>
      </c>
      <c r="R51" s="94" t="n">
        <v>0.0291322757011375</v>
      </c>
      <c r="S51" s="10" t="n">
        <v>47</v>
      </c>
      <c r="T51" s="10" t="n">
        <f aca="false">$V$1+S51</f>
        <v>1982</v>
      </c>
      <c r="U51" s="109" t="n">
        <f aca="false">100*ATAN((T51-2001)/100)</f>
        <v>-18.7761946513593</v>
      </c>
      <c r="V51" s="11" t="n">
        <f aca="false">B51*EXP(-D51*$U51)</f>
        <v>0.00431950261821048</v>
      </c>
      <c r="W51" s="110" t="n">
        <f aca="false">E51*EXP(-G51*$U51)</f>
        <v>0.00237421381835241</v>
      </c>
      <c r="X51" s="12" t="n">
        <f aca="false">P51*EXP(-R51*$U51)</f>
        <v>0.00295770318352914</v>
      </c>
      <c r="Y51" s="39" t="n">
        <v>47</v>
      </c>
      <c r="Z51" s="111" t="n">
        <f aca="false">1+(1-V51)*$AB$1*Z52</f>
        <v>19.0264679094618</v>
      </c>
      <c r="AA51" s="112" t="n">
        <f aca="false">1+(1-W51)*$AB$1*AA52</f>
        <v>20.2572405998307</v>
      </c>
      <c r="AB51" s="113" t="n">
        <f aca="false">1+(1-X51)*$AB$1*AB52</f>
        <v>19.8817036029531</v>
      </c>
    </row>
    <row r="52" customFormat="false" ht="16.5" hidden="false" customHeight="false" outlineLevel="0" collapsed="false">
      <c r="A52" s="93" t="n">
        <v>48</v>
      </c>
      <c r="B52" s="94" t="n">
        <v>0.0027240984</v>
      </c>
      <c r="C52" s="94" t="n">
        <v>0.0028834024</v>
      </c>
      <c r="D52" s="94" t="n">
        <v>0.0288166568474215</v>
      </c>
      <c r="E52" s="94" t="n">
        <v>0.00148666</v>
      </c>
      <c r="F52" s="94" t="n">
        <v>0.0015567454</v>
      </c>
      <c r="G52" s="95" t="n">
        <v>0.0292798323204197</v>
      </c>
      <c r="H52" s="93" t="n">
        <v>48</v>
      </c>
      <c r="I52" s="94" t="n">
        <v>0.0027240984</v>
      </c>
      <c r="J52" s="94" t="n">
        <v>0.0028834024</v>
      </c>
      <c r="K52" s="94" t="n">
        <v>0.0230860692484797</v>
      </c>
      <c r="L52" s="94" t="n">
        <v>0.00159285</v>
      </c>
      <c r="M52" s="94" t="n">
        <v>0.0015567454</v>
      </c>
      <c r="N52" s="95" t="n">
        <v>0.0186486799931016</v>
      </c>
      <c r="O52" s="93" t="n">
        <v>48</v>
      </c>
      <c r="P52" s="94" t="n">
        <v>0.00185787881341198</v>
      </c>
      <c r="Q52" s="94" t="n">
        <v>0.00195478121196633</v>
      </c>
      <c r="R52" s="94" t="n">
        <v>0.0290752072615657</v>
      </c>
      <c r="S52" s="10" t="n">
        <v>48</v>
      </c>
      <c r="T52" s="10" t="n">
        <f aca="false">$V$1+S52</f>
        <v>1983</v>
      </c>
      <c r="U52" s="109" t="n">
        <f aca="false">100*ATAN((T52-2001)/100)</f>
        <v>-17.8092938231198</v>
      </c>
      <c r="V52" s="11" t="n">
        <f aca="false">B52*EXP(-D52*$U52)</f>
        <v>0.00455097647477716</v>
      </c>
      <c r="W52" s="110" t="n">
        <f aca="false">E52*EXP(-G52*$U52)</f>
        <v>0.00250423958591064</v>
      </c>
      <c r="X52" s="12" t="n">
        <f aca="false">P52*EXP(-R52*$U52)</f>
        <v>0.00311816386301643</v>
      </c>
      <c r="Y52" s="39" t="n">
        <v>48</v>
      </c>
      <c r="Z52" s="111" t="n">
        <f aca="false">1+(1-V52)*$AB$1*Z53</f>
        <v>18.8288579269536</v>
      </c>
      <c r="AA52" s="112" t="n">
        <f aca="false">1+(1-W52)*$AB$1*AA53</f>
        <v>20.0751930245089</v>
      </c>
      <c r="AB52" s="113" t="n">
        <f aca="false">1+(1-X52)*$AB$1*AB53</f>
        <v>19.6952243749052</v>
      </c>
    </row>
    <row r="53" customFormat="false" ht="16.5" hidden="false" customHeight="false" outlineLevel="0" collapsed="false">
      <c r="A53" s="93" t="n">
        <v>49</v>
      </c>
      <c r="B53" s="94" t="n">
        <v>0.0029607968</v>
      </c>
      <c r="C53" s="94" t="n">
        <v>0.0031598048</v>
      </c>
      <c r="D53" s="94" t="n">
        <v>0.0287670167173231</v>
      </c>
      <c r="E53" s="94" t="n">
        <v>0.0016061375</v>
      </c>
      <c r="F53" s="94" t="n">
        <v>0.001692868925</v>
      </c>
      <c r="G53" s="95" t="n">
        <v>0.029216550502146</v>
      </c>
      <c r="H53" s="93" t="n">
        <v>49</v>
      </c>
      <c r="I53" s="94" t="n">
        <v>0.0029607968</v>
      </c>
      <c r="J53" s="94" t="n">
        <v>0.0031598048</v>
      </c>
      <c r="K53" s="94" t="n">
        <v>0.0225821398705572</v>
      </c>
      <c r="L53" s="94" t="n">
        <v>0.0017229475</v>
      </c>
      <c r="M53" s="94" t="n">
        <v>0.001692868925</v>
      </c>
      <c r="N53" s="95" t="n">
        <v>0.0190026341567773</v>
      </c>
      <c r="O53" s="93" t="n">
        <v>49</v>
      </c>
      <c r="P53" s="94" t="n">
        <v>0.0020125206283666</v>
      </c>
      <c r="Q53" s="94" t="n">
        <v>0.0021330008242006</v>
      </c>
      <c r="R53" s="94" t="n">
        <v>0.0290172616230009</v>
      </c>
      <c r="S53" s="10" t="n">
        <v>49</v>
      </c>
      <c r="T53" s="10" t="n">
        <f aca="false">$V$1+S53</f>
        <v>1984</v>
      </c>
      <c r="U53" s="109" t="n">
        <f aca="false">100*ATAN((T53-2001)/100)</f>
        <v>-16.839015714753</v>
      </c>
      <c r="V53" s="11" t="n">
        <f aca="false">B53*EXP(-D53*$U53)</f>
        <v>0.00480600735585554</v>
      </c>
      <c r="W53" s="110" t="n">
        <f aca="false">E53*EXP(-G53*$U53)</f>
        <v>0.00262691507212089</v>
      </c>
      <c r="X53" s="12" t="n">
        <f aca="false">P53*EXP(-R53*$U53)</f>
        <v>0.00328054676400553</v>
      </c>
      <c r="Y53" s="39" t="n">
        <v>49</v>
      </c>
      <c r="Z53" s="111" t="n">
        <f aca="false">1+(1-V53)*$AB$1*Z54</f>
        <v>18.6267822920437</v>
      </c>
      <c r="AA53" s="112" t="n">
        <f aca="false">1+(1-W53)*$AB$1*AA54</f>
        <v>19.888005075083</v>
      </c>
      <c r="AB53" s="113" t="n">
        <f aca="false">1+(1-X53)*$AB$1*AB54</f>
        <v>19.503849548754</v>
      </c>
    </row>
    <row r="54" customFormat="false" ht="16.5" hidden="false" customHeight="false" outlineLevel="0" collapsed="false">
      <c r="A54" s="93" t="n">
        <v>50</v>
      </c>
      <c r="B54" s="94" t="n">
        <v>0.003220635</v>
      </c>
      <c r="C54" s="94" t="n">
        <v>0.003466485</v>
      </c>
      <c r="D54" s="94" t="n">
        <v>0.0287173765872247</v>
      </c>
      <c r="E54" s="94" t="n">
        <v>0.0017318475</v>
      </c>
      <c r="F54" s="94" t="n">
        <v>0.001837682625</v>
      </c>
      <c r="G54" s="95" t="n">
        <v>0.0291532686838724</v>
      </c>
      <c r="H54" s="93" t="n">
        <v>50</v>
      </c>
      <c r="I54" s="94" t="n">
        <v>0.003220635</v>
      </c>
      <c r="J54" s="94" t="n">
        <v>0.003466485</v>
      </c>
      <c r="K54" s="94" t="n">
        <v>0.0218858075920151</v>
      </c>
      <c r="L54" s="94" t="n">
        <v>0.0018601325</v>
      </c>
      <c r="M54" s="94" t="n">
        <v>0.001837682625</v>
      </c>
      <c r="N54" s="95" t="n">
        <v>0.0191196118807543</v>
      </c>
      <c r="O54" s="93" t="n">
        <v>50</v>
      </c>
      <c r="P54" s="94" t="n">
        <v>0.0021784670046516</v>
      </c>
      <c r="Q54" s="94" t="n">
        <v>0.00232638954963603</v>
      </c>
      <c r="R54" s="94" t="n">
        <v>0.0289590651099526</v>
      </c>
      <c r="S54" s="10" t="n">
        <v>50</v>
      </c>
      <c r="T54" s="10" t="n">
        <f aca="false">$V$1+S54</f>
        <v>1985</v>
      </c>
      <c r="U54" s="109" t="n">
        <f aca="false">100*ATAN((T54-2001)/100)</f>
        <v>-15.8655262186401</v>
      </c>
      <c r="V54" s="11" t="n">
        <f aca="false">B54*EXP(-D54*$U54)</f>
        <v>0.00507940859373993</v>
      </c>
      <c r="W54" s="110" t="n">
        <f aca="false">E54*EXP(-G54*$U54)</f>
        <v>0.00275032945529413</v>
      </c>
      <c r="X54" s="12" t="n">
        <f aca="false">P54*EXP(-R54*$U54)</f>
        <v>0.00344895824449557</v>
      </c>
      <c r="Y54" s="39" t="n">
        <v>50</v>
      </c>
      <c r="Z54" s="111" t="n">
        <f aca="false">1+(1-V54)*$AB$1*Z55</f>
        <v>18.4203820754778</v>
      </c>
      <c r="AA54" s="112" t="n">
        <f aca="false">1+(1-W54)*$AB$1*AA55</f>
        <v>19.6952630614719</v>
      </c>
      <c r="AB54" s="113" t="n">
        <f aca="false">1+(1-X54)*$AB$1*AB55</f>
        <v>19.3073421695801</v>
      </c>
    </row>
    <row r="55" customFormat="false" ht="16.5" hidden="false" customHeight="false" outlineLevel="0" collapsed="false">
      <c r="A55" s="93" t="n">
        <v>51</v>
      </c>
      <c r="B55" s="94" t="n">
        <v>0.00349463205</v>
      </c>
      <c r="C55" s="94" t="n">
        <v>0.00379471755</v>
      </c>
      <c r="D55" s="94" t="n">
        <v>0.0286677364571263</v>
      </c>
      <c r="E55" s="94" t="n">
        <v>0.00185983625</v>
      </c>
      <c r="F55" s="94" t="n">
        <v>0.0019872174875</v>
      </c>
      <c r="G55" s="95" t="n">
        <v>0.0290899868655988</v>
      </c>
      <c r="H55" s="93" t="n">
        <v>51</v>
      </c>
      <c r="I55" s="94" t="n">
        <v>0.00349463205</v>
      </c>
      <c r="J55" s="94" t="n">
        <v>0.00379471755</v>
      </c>
      <c r="K55" s="94" t="n">
        <v>0.0211854766836963</v>
      </c>
      <c r="L55" s="94" t="n">
        <v>0.00200020125</v>
      </c>
      <c r="M55" s="94" t="n">
        <v>0.0019872174875</v>
      </c>
      <c r="N55" s="95" t="n">
        <v>0.0192694814378922</v>
      </c>
      <c r="O55" s="93" t="n">
        <v>51</v>
      </c>
      <c r="P55" s="94" t="n">
        <v>0.002350256095529</v>
      </c>
      <c r="Q55" s="94" t="n">
        <v>0.00252955163265599</v>
      </c>
      <c r="R55" s="94" t="n">
        <v>0.0289007651938317</v>
      </c>
      <c r="S55" s="10" t="n">
        <v>51</v>
      </c>
      <c r="T55" s="10" t="n">
        <f aca="false">$V$1+S55</f>
        <v>1986</v>
      </c>
      <c r="U55" s="109" t="n">
        <f aca="false">100*ATAN((T55-2001)/100)</f>
        <v>-14.8889947609497</v>
      </c>
      <c r="V55" s="11" t="n">
        <f aca="false">B55*EXP(-D55*$U55)</f>
        <v>0.0053551668922055</v>
      </c>
      <c r="W55" s="110" t="n">
        <f aca="false">E55*EXP(-G55*$U55)</f>
        <v>0.00286798332410775</v>
      </c>
      <c r="X55" s="12" t="n">
        <f aca="false">P55*EXP(-R55*$U55)</f>
        <v>0.00361404498889786</v>
      </c>
      <c r="Y55" s="39" t="n">
        <v>51</v>
      </c>
      <c r="Z55" s="111" t="n">
        <f aca="false">1+(1-V55)*$AB$1*Z56</f>
        <v>18.2096918236353</v>
      </c>
      <c r="AA55" s="112" t="n">
        <f aca="false">1+(1-W55)*$AB$1*AA56</f>
        <v>19.4966959210032</v>
      </c>
      <c r="AB55" s="113" t="n">
        <f aca="false">1+(1-X55)*$AB$1*AB56</f>
        <v>19.1055300316816</v>
      </c>
    </row>
    <row r="56" customFormat="false" ht="16.5" hidden="false" customHeight="false" outlineLevel="0" collapsed="false">
      <c r="A56" s="93" t="n">
        <v>52</v>
      </c>
      <c r="B56" s="94" t="n">
        <v>0.0037690208</v>
      </c>
      <c r="C56" s="94" t="n">
        <v>0.0041302688</v>
      </c>
      <c r="D56" s="94" t="n">
        <v>0.0286180963270279</v>
      </c>
      <c r="E56" s="94" t="n">
        <v>0.00198471</v>
      </c>
      <c r="F56" s="94" t="n">
        <v>0.0021358533</v>
      </c>
      <c r="G56" s="95" t="n">
        <v>0.0290267050473251</v>
      </c>
      <c r="H56" s="93" t="n">
        <v>52</v>
      </c>
      <c r="I56" s="94" t="n">
        <v>0.0037690208</v>
      </c>
      <c r="J56" s="94" t="n">
        <v>0.0041302688</v>
      </c>
      <c r="K56" s="94" t="n">
        <v>0.0207226509012074</v>
      </c>
      <c r="L56" s="94" t="n">
        <v>0.00213738</v>
      </c>
      <c r="M56" s="94" t="n">
        <v>0.0021358533</v>
      </c>
      <c r="N56" s="95" t="n">
        <v>0.0194485969164009</v>
      </c>
      <c r="O56" s="93" t="n">
        <v>52</v>
      </c>
      <c r="P56" s="94" t="n">
        <v>0.00251998222685212</v>
      </c>
      <c r="Q56" s="94" t="n">
        <v>0.00273428280822406</v>
      </c>
      <c r="R56" s="94" t="n">
        <v>0.0288425121505947</v>
      </c>
      <c r="S56" s="10" t="n">
        <v>52</v>
      </c>
      <c r="T56" s="10" t="n">
        <f aca="false">$V$1+S56</f>
        <v>1987</v>
      </c>
      <c r="U56" s="109" t="n">
        <f aca="false">100*ATAN((T56-2001)/100)</f>
        <v>-13.9095941482071</v>
      </c>
      <c r="V56" s="11" t="n">
        <f aca="false">B56*EXP(-D56*$U56)</f>
        <v>0.00561185507723552</v>
      </c>
      <c r="W56" s="110" t="n">
        <f aca="false">E56*EXP(-G56*$U56)</f>
        <v>0.00297196245662767</v>
      </c>
      <c r="X56" s="12" t="n">
        <f aca="false">P56*EXP(-R56*$U56)</f>
        <v>0.00376383914953074</v>
      </c>
      <c r="Y56" s="39" t="n">
        <v>52</v>
      </c>
      <c r="Z56" s="111" t="n">
        <f aca="false">1+(1-V56)*$AB$1*Z57</f>
        <v>17.9944427405888</v>
      </c>
      <c r="AA56" s="112" t="n">
        <f aca="false">1+(1-W56)*$AB$1*AA57</f>
        <v>19.291892584065</v>
      </c>
      <c r="AB56" s="113" t="n">
        <f aca="false">1+(1-X56)*$AB$1*AB57</f>
        <v>18.8980496345304</v>
      </c>
    </row>
    <row r="57" customFormat="false" ht="16.5" hidden="false" customHeight="false" outlineLevel="0" collapsed="false">
      <c r="A57" s="93" t="n">
        <v>53</v>
      </c>
      <c r="B57" s="94" t="n">
        <v>0.00403412665</v>
      </c>
      <c r="C57" s="94" t="n">
        <v>0.00446293815</v>
      </c>
      <c r="D57" s="94" t="n">
        <v>0.0285684561969296</v>
      </c>
      <c r="E57" s="94" t="n">
        <v>0.0021010725</v>
      </c>
      <c r="F57" s="94" t="n">
        <v>0.002277809775</v>
      </c>
      <c r="G57" s="95" t="n">
        <v>0.0289634232290515</v>
      </c>
      <c r="H57" s="93" t="n">
        <v>53</v>
      </c>
      <c r="I57" s="94" t="n">
        <v>0.00403412665</v>
      </c>
      <c r="J57" s="94" t="n">
        <v>0.00446293815</v>
      </c>
      <c r="K57" s="94" t="n">
        <v>0.020521699247899</v>
      </c>
      <c r="L57" s="94" t="n">
        <v>0.0022658625</v>
      </c>
      <c r="M57" s="94" t="n">
        <v>0.002277809775</v>
      </c>
      <c r="N57" s="95" t="n">
        <v>0.0195688137129844</v>
      </c>
      <c r="O57" s="93" t="n">
        <v>53</v>
      </c>
      <c r="P57" s="94" t="n">
        <v>0.00268096573656236</v>
      </c>
      <c r="Q57" s="94" t="n">
        <v>0.00293347655615138</v>
      </c>
      <c r="R57" s="94" t="n">
        <v>0.0287842942818097</v>
      </c>
      <c r="S57" s="10" t="n">
        <v>53</v>
      </c>
      <c r="T57" s="10" t="n">
        <f aca="false">$V$1+S57</f>
        <v>1988</v>
      </c>
      <c r="U57" s="109" t="n">
        <f aca="false">100*ATAN((T57-2001)/100)</f>
        <v>-12.9275004048143</v>
      </c>
      <c r="V57" s="11" t="n">
        <f aca="false">B57*EXP(-D57*$U57)</f>
        <v>0.00583636728893305</v>
      </c>
      <c r="W57" s="110" t="n">
        <f aca="false">E57*EXP(-G57*$U57)</f>
        <v>0.00305528413291613</v>
      </c>
      <c r="X57" s="12" t="n">
        <f aca="false">P57*EXP(-R57*$U57)</f>
        <v>0.00388952116046129</v>
      </c>
      <c r="Y57" s="39" t="n">
        <v>53</v>
      </c>
      <c r="Z57" s="111" t="n">
        <f aca="false">1+(1-V57)*$AB$1*Z58</f>
        <v>17.7739653680054</v>
      </c>
      <c r="AA57" s="112" t="n">
        <f aca="false">1+(1-W57)*$AB$1*AA58</f>
        <v>19.0802741458512</v>
      </c>
      <c r="AB57" s="113" t="n">
        <f aca="false">1+(1-X57)*$AB$1*AB58</f>
        <v>18.684296305829</v>
      </c>
    </row>
    <row r="58" customFormat="false" ht="16.5" hidden="false" customHeight="false" outlineLevel="0" collapsed="false">
      <c r="A58" s="93" t="n">
        <v>54</v>
      </c>
      <c r="B58" s="94" t="n">
        <v>0.0042847884</v>
      </c>
      <c r="C58" s="94" t="n">
        <v>0.0047871924</v>
      </c>
      <c r="D58" s="94" t="n">
        <v>0.0285188160668312</v>
      </c>
      <c r="E58" s="94" t="n">
        <v>0.0022094375</v>
      </c>
      <c r="F58" s="94" t="n">
        <v>0.002413589525</v>
      </c>
      <c r="G58" s="95" t="n">
        <v>0.0289001414107779</v>
      </c>
      <c r="H58" s="93" t="n">
        <v>54</v>
      </c>
      <c r="I58" s="94" t="n">
        <v>0.0042847884</v>
      </c>
      <c r="J58" s="94" t="n">
        <v>0.0047871924</v>
      </c>
      <c r="K58" s="94" t="n">
        <v>0.0206274211339129</v>
      </c>
      <c r="L58" s="94" t="n">
        <v>0.0023861925</v>
      </c>
      <c r="M58" s="94" t="n">
        <v>0.002413589525</v>
      </c>
      <c r="N58" s="95" t="n">
        <v>0.0199074260704199</v>
      </c>
      <c r="O58" s="93" t="n">
        <v>54</v>
      </c>
      <c r="P58" s="94" t="n">
        <v>0.00283201794216608</v>
      </c>
      <c r="Q58" s="94" t="n">
        <v>0.00312582469647972</v>
      </c>
      <c r="R58" s="94" t="n">
        <v>0.028726248288868</v>
      </c>
      <c r="S58" s="10" t="n">
        <v>54</v>
      </c>
      <c r="T58" s="10" t="n">
        <f aca="false">$V$1+S58</f>
        <v>1989</v>
      </c>
      <c r="U58" s="109" t="n">
        <f aca="false">100*ATAN((T58-2001)/100)</f>
        <v>-11.9428926018338</v>
      </c>
      <c r="V58" s="11" t="n">
        <f aca="false">B58*EXP(-D58*$U58)</f>
        <v>0.00602349904202076</v>
      </c>
      <c r="W58" s="110" t="n">
        <f aca="false">E58*EXP(-G58*$U58)</f>
        <v>0.00312017547832458</v>
      </c>
      <c r="X58" s="12" t="n">
        <f aca="false">P58*EXP(-R58*$U58)</f>
        <v>0.00399108853502316</v>
      </c>
      <c r="Y58" s="39" t="n">
        <v>54</v>
      </c>
      <c r="Z58" s="111" t="n">
        <f aca="false">1+(1-V58)*$AB$1*Z59</f>
        <v>17.5473366845592</v>
      </c>
      <c r="AA58" s="112" t="n">
        <f aca="false">1+(1-W58)*$AB$1*AA59</f>
        <v>18.8611111653579</v>
      </c>
      <c r="AB58" s="113" t="n">
        <f aca="false">1+(1-X58)*$AB$1*AB59</f>
        <v>18.4634822630199</v>
      </c>
    </row>
    <row r="59" customFormat="false" ht="16.5" hidden="false" customHeight="false" outlineLevel="0" collapsed="false">
      <c r="A59" s="93" t="n">
        <v>55</v>
      </c>
      <c r="B59" s="94" t="n">
        <v>0.00452060775</v>
      </c>
      <c r="C59" s="94" t="n">
        <v>0.00510266025</v>
      </c>
      <c r="D59" s="94" t="n">
        <v>0.0284691759367328</v>
      </c>
      <c r="E59" s="94" t="n">
        <v>0.00231329</v>
      </c>
      <c r="F59" s="94" t="n">
        <v>0.0025469795</v>
      </c>
      <c r="G59" s="95" t="n">
        <v>0.0288368595925043</v>
      </c>
      <c r="H59" s="93" t="n">
        <v>55</v>
      </c>
      <c r="I59" s="94" t="n">
        <v>0.00452060775</v>
      </c>
      <c r="J59" s="94" t="n">
        <v>0.00510266025</v>
      </c>
      <c r="K59" s="94" t="n">
        <v>0.0208895405945864</v>
      </c>
      <c r="L59" s="94" t="n">
        <v>0.00250213</v>
      </c>
      <c r="M59" s="94" t="n">
        <v>0.0025469795</v>
      </c>
      <c r="N59" s="95" t="n">
        <v>0.0205377023217661</v>
      </c>
      <c r="O59" s="93" t="n">
        <v>55</v>
      </c>
      <c r="P59" s="94" t="n">
        <v>0.00297545887198214</v>
      </c>
      <c r="Q59" s="94" t="n">
        <v>0.00331386679866709</v>
      </c>
      <c r="R59" s="94" t="n">
        <v>0.0286684864347558</v>
      </c>
      <c r="S59" s="10" t="n">
        <v>55</v>
      </c>
      <c r="T59" s="10" t="n">
        <f aca="false">$V$1+S59</f>
        <v>1990</v>
      </c>
      <c r="U59" s="109" t="n">
        <f aca="false">100*ATAN((T59-2001)/100)</f>
        <v>-10.9559526773944</v>
      </c>
      <c r="V59" s="11" t="n">
        <f aca="false">B59*EXP(-D59*$U59)</f>
        <v>0.00617527482191725</v>
      </c>
      <c r="W59" s="110" t="n">
        <f aca="false">E59*EXP(-G59*$U59)</f>
        <v>0.00317277317080062</v>
      </c>
      <c r="X59" s="12" t="n">
        <f aca="false">P59*EXP(-R59*$U59)</f>
        <v>0.00407344407012764</v>
      </c>
      <c r="Y59" s="39" t="n">
        <v>55</v>
      </c>
      <c r="Z59" s="111" t="n">
        <f aca="false">1+(1-V59)*$AB$1*Z60</f>
        <v>17.3135181117014</v>
      </c>
      <c r="AA59" s="112" t="n">
        <f aca="false">1+(1-W59)*$AB$1*AA60</f>
        <v>18.6336960133436</v>
      </c>
      <c r="AB59" s="113" t="n">
        <f aca="false">1+(1-X59)*$AB$1*AB60</f>
        <v>18.2347982477659</v>
      </c>
    </row>
    <row r="60" customFormat="false" ht="16.5" hidden="false" customHeight="false" outlineLevel="0" collapsed="false">
      <c r="A60" s="93" t="n">
        <v>56</v>
      </c>
      <c r="B60" s="94" t="n">
        <v>0.0047466624</v>
      </c>
      <c r="C60" s="94" t="n">
        <v>0.0054152064</v>
      </c>
      <c r="D60" s="94" t="n">
        <v>0.0284195358066344</v>
      </c>
      <c r="E60" s="94" t="n">
        <v>0.0024147</v>
      </c>
      <c r="F60" s="94" t="n">
        <v>0.002680317</v>
      </c>
      <c r="G60" s="95" t="n">
        <v>0.0287735777742306</v>
      </c>
      <c r="H60" s="93" t="n">
        <v>56</v>
      </c>
      <c r="I60" s="94" t="n">
        <v>0.0047466624</v>
      </c>
      <c r="J60" s="94" t="n">
        <v>0.0054152064</v>
      </c>
      <c r="K60" s="94" t="n">
        <v>0.0212310164990709</v>
      </c>
      <c r="L60" s="94" t="n">
        <v>0.002615925</v>
      </c>
      <c r="M60" s="94" t="n">
        <v>0.002680317</v>
      </c>
      <c r="N60" s="95" t="n">
        <v>0.0212890740262422</v>
      </c>
      <c r="O60" s="93" t="n">
        <v>56</v>
      </c>
      <c r="P60" s="94" t="n">
        <v>0.00311426083881547</v>
      </c>
      <c r="Q60" s="94" t="n">
        <v>0.00350099857804401</v>
      </c>
      <c r="R60" s="94" t="n">
        <v>0.0286109325740845</v>
      </c>
      <c r="S60" s="10" t="n">
        <v>56</v>
      </c>
      <c r="T60" s="10" t="n">
        <f aca="false">$V$1+S60</f>
        <v>1991</v>
      </c>
      <c r="U60" s="109" t="n">
        <f aca="false">100*ATAN((T60-2001)/100)</f>
        <v>-9.9668652491162</v>
      </c>
      <c r="V60" s="11" t="n">
        <f aca="false">B60*EXP(-D60*$U60)</f>
        <v>0.0063009184108083</v>
      </c>
      <c r="W60" s="110" t="n">
        <f aca="false">E60*EXP(-G60*$U60)</f>
        <v>0.00321670462842607</v>
      </c>
      <c r="X60" s="12" t="n">
        <f aca="false">P60*EXP(-R60*$U60)</f>
        <v>0.00414189388255547</v>
      </c>
      <c r="Y60" s="39" t="n">
        <v>56</v>
      </c>
      <c r="Z60" s="111" t="n">
        <f aca="false">1+(1-V60)*$AB$1*Z61</f>
        <v>17.0714799162693</v>
      </c>
      <c r="AA60" s="112" t="n">
        <f aca="false">1+(1-W60)*$AB$1*AA61</f>
        <v>18.3974146775785</v>
      </c>
      <c r="AB60" s="113" t="n">
        <f aca="false">1+(1-X60)*$AB$1*AB61</f>
        <v>17.997501995457</v>
      </c>
    </row>
    <row r="61" customFormat="false" ht="16.5" hidden="false" customHeight="false" outlineLevel="0" collapsed="false">
      <c r="A61" s="93" t="n">
        <v>57</v>
      </c>
      <c r="B61" s="94" t="n">
        <v>0.00496738575</v>
      </c>
      <c r="C61" s="94" t="n">
        <v>0.00573021825</v>
      </c>
      <c r="D61" s="94" t="n">
        <v>0.028369895676536</v>
      </c>
      <c r="E61" s="94" t="n">
        <v>0.00251091625</v>
      </c>
      <c r="F61" s="94" t="n">
        <v>0.0028106234875</v>
      </c>
      <c r="G61" s="95" t="n">
        <v>0.028710295955957</v>
      </c>
      <c r="H61" s="93" t="n">
        <v>57</v>
      </c>
      <c r="I61" s="94" t="n">
        <v>0.00496738575</v>
      </c>
      <c r="J61" s="94" t="n">
        <v>0.00573021825</v>
      </c>
      <c r="K61" s="94" t="n">
        <v>0.0214098862999713</v>
      </c>
      <c r="L61" s="94" t="n">
        <v>0.00272461125</v>
      </c>
      <c r="M61" s="94" t="n">
        <v>0.0028106234875</v>
      </c>
      <c r="N61" s="95" t="n">
        <v>0.0221306207580266</v>
      </c>
      <c r="O61" s="93" t="n">
        <v>57</v>
      </c>
      <c r="P61" s="94" t="n">
        <v>0.00324782801404005</v>
      </c>
      <c r="Q61" s="94" t="n">
        <v>0.00368675129477796</v>
      </c>
      <c r="R61" s="94" t="n">
        <v>0.0285533794630607</v>
      </c>
      <c r="S61" s="10" t="n">
        <v>57</v>
      </c>
      <c r="T61" s="10" t="n">
        <f aca="false">$V$1+S61</f>
        <v>1992</v>
      </c>
      <c r="U61" s="109" t="n">
        <f aca="false">100*ATAN((T61-2001)/100)</f>
        <v>-8.97581741899505</v>
      </c>
      <c r="V61" s="11" t="n">
        <f aca="false">B61*EXP(-D61*$U61)</f>
        <v>0.00640793265038408</v>
      </c>
      <c r="W61" s="110" t="n">
        <f aca="false">E61*EXP(-G61*$U61)</f>
        <v>0.00324899624491361</v>
      </c>
      <c r="X61" s="12" t="n">
        <f aca="false">P61*EXP(-R61*$U61)</f>
        <v>0.00419660720419345</v>
      </c>
      <c r="Y61" s="39" t="n">
        <v>57</v>
      </c>
      <c r="Z61" s="111" t="n">
        <f aca="false">1+(1-V61)*$AB$1*Z62</f>
        <v>16.8203225932235</v>
      </c>
      <c r="AA61" s="112" t="n">
        <f aca="false">1+(1-W61)*$AB$1*AA62</f>
        <v>18.151699921834</v>
      </c>
      <c r="AB61" s="113" t="n">
        <f aca="false">1+(1-X61)*$AB$1*AB62</f>
        <v>17.7509245209584</v>
      </c>
    </row>
    <row r="62" customFormat="false" ht="16.5" hidden="false" customHeight="false" outlineLevel="0" collapsed="false">
      <c r="A62" s="93" t="n">
        <v>58</v>
      </c>
      <c r="B62" s="94" t="n">
        <v>0.0051872282</v>
      </c>
      <c r="C62" s="94" t="n">
        <v>0.0060533702</v>
      </c>
      <c r="D62" s="94" t="n">
        <v>0.0283202555464376</v>
      </c>
      <c r="E62" s="94" t="n">
        <v>0.002604865</v>
      </c>
      <c r="F62" s="94" t="n">
        <v>0.00294123235</v>
      </c>
      <c r="G62" s="95" t="n">
        <v>0.0286470141376834</v>
      </c>
      <c r="H62" s="93" t="n">
        <v>58</v>
      </c>
      <c r="I62" s="94" t="n">
        <v>0.0051872282</v>
      </c>
      <c r="J62" s="94" t="n">
        <v>0.0060533702</v>
      </c>
      <c r="K62" s="94" t="n">
        <v>0.0215727854316309</v>
      </c>
      <c r="L62" s="94" t="n">
        <v>0.002831375</v>
      </c>
      <c r="M62" s="94" t="n">
        <v>0.00294123235</v>
      </c>
      <c r="N62" s="95" t="n">
        <v>0.0231499261745434</v>
      </c>
      <c r="O62" s="93" t="n">
        <v>58</v>
      </c>
      <c r="P62" s="94" t="n">
        <v>0.00337954388560022</v>
      </c>
      <c r="Q62" s="94" t="n">
        <v>0.00387516090748194</v>
      </c>
      <c r="R62" s="94" t="n">
        <v>0.0284958557236907</v>
      </c>
      <c r="S62" s="10" t="n">
        <v>58</v>
      </c>
      <c r="T62" s="10" t="n">
        <f aca="false">$V$1+S62</f>
        <v>1993</v>
      </c>
      <c r="U62" s="109" t="n">
        <f aca="false">100*ATAN((T62-2001)/100)</f>
        <v>-7.98299857122373</v>
      </c>
      <c r="V62" s="11" t="n">
        <f aca="false">B62*EXP(-D62*$U62)</f>
        <v>0.0065031069081198</v>
      </c>
      <c r="W62" s="110" t="n">
        <f aca="false">E62*EXP(-G62*$U62)</f>
        <v>0.0032741880784591</v>
      </c>
      <c r="X62" s="12" t="n">
        <f aca="false">P62*EXP(-R62*$U62)</f>
        <v>0.00424279873640597</v>
      </c>
      <c r="Y62" s="39" t="n">
        <v>58</v>
      </c>
      <c r="Z62" s="111" t="n">
        <f aca="false">1+(1-V62)*$AB$1*Z63</f>
        <v>16.5592460302554</v>
      </c>
      <c r="AA62" s="112" t="n">
        <f aca="false">1+(1-W62)*$AB$1*AA63</f>
        <v>17.8959116685177</v>
      </c>
      <c r="AB62" s="113" t="n">
        <f aca="false">1+(1-X62)*$AB$1*AB63</f>
        <v>17.4943785367971</v>
      </c>
    </row>
    <row r="63" customFormat="false" ht="16.5" hidden="false" customHeight="false" outlineLevel="0" collapsed="false">
      <c r="A63" s="93" t="n">
        <v>59</v>
      </c>
      <c r="B63" s="94" t="n">
        <v>0.0054156723</v>
      </c>
      <c r="C63" s="94" t="n">
        <v>0.0063965853</v>
      </c>
      <c r="D63" s="94" t="n">
        <v>0.0282706154163392</v>
      </c>
      <c r="E63" s="94" t="n">
        <v>0.00270669375</v>
      </c>
      <c r="F63" s="94" t="n">
        <v>0.0030838264125</v>
      </c>
      <c r="G63" s="95" t="n">
        <v>0.0285837323194097</v>
      </c>
      <c r="H63" s="93" t="n">
        <v>59</v>
      </c>
      <c r="I63" s="94" t="n">
        <v>0.0054156723</v>
      </c>
      <c r="J63" s="94" t="n">
        <v>0.0063965853</v>
      </c>
      <c r="K63" s="94" t="n">
        <v>0.0217418841041789</v>
      </c>
      <c r="L63" s="94" t="n">
        <v>0.00294728875</v>
      </c>
      <c r="M63" s="94" t="n">
        <v>0.0030838264125</v>
      </c>
      <c r="N63" s="95" t="n">
        <v>0.0241143673441584</v>
      </c>
      <c r="O63" s="93" t="n">
        <v>59</v>
      </c>
      <c r="P63" s="94" t="n">
        <v>0.0035193564051394</v>
      </c>
      <c r="Q63" s="94" t="n">
        <v>0.00407798322507473</v>
      </c>
      <c r="R63" s="94" t="n">
        <v>0.0284385200158951</v>
      </c>
      <c r="S63" s="10" t="n">
        <v>59</v>
      </c>
      <c r="T63" s="10" t="n">
        <f aca="false">$V$1+S63</f>
        <v>1994</v>
      </c>
      <c r="U63" s="109" t="n">
        <f aca="false">100*ATAN((T63-2001)/100)</f>
        <v>-6.98860016346425</v>
      </c>
      <c r="V63" s="11" t="n">
        <f aca="false">B63*EXP(-D63*$U63)</f>
        <v>0.00659867621474187</v>
      </c>
      <c r="W63" s="110" t="n">
        <f aca="false">E63*EXP(-G63*$U63)</f>
        <v>0.00330517078919456</v>
      </c>
      <c r="X63" s="12" t="n">
        <f aca="false">P63*EXP(-R63*$U63)</f>
        <v>0.00429316223481908</v>
      </c>
      <c r="Y63" s="39" t="n">
        <v>59</v>
      </c>
      <c r="Z63" s="111" t="n">
        <f aca="false">1+(1-V63)*$AB$1*Z64</f>
        <v>16.2875354558045</v>
      </c>
      <c r="AA63" s="112" t="n">
        <f aca="false">1+(1-W63)*$AB$1*AA64</f>
        <v>17.6294703368649</v>
      </c>
      <c r="AB63" s="113" t="n">
        <f aca="false">1+(1-X63)*$AB$1*AB64</f>
        <v>17.2272454133405</v>
      </c>
    </row>
    <row r="64" customFormat="false" ht="16.5" hidden="false" customHeight="false" outlineLevel="0" collapsed="false">
      <c r="A64" s="93" t="n">
        <v>60</v>
      </c>
      <c r="B64" s="94" t="n">
        <v>0.005668803</v>
      </c>
      <c r="C64" s="94" t="n">
        <v>0.006780333</v>
      </c>
      <c r="D64" s="94" t="n">
        <v>0.0282209752862409</v>
      </c>
      <c r="E64" s="94" t="n">
        <v>0.002828265</v>
      </c>
      <c r="F64" s="94" t="n">
        <v>0.00325250475</v>
      </c>
      <c r="G64" s="95" t="n">
        <v>0.0285204505011361</v>
      </c>
      <c r="H64" s="93" t="n">
        <v>60</v>
      </c>
      <c r="I64" s="94" t="n">
        <v>0.005668803</v>
      </c>
      <c r="J64" s="94" t="n">
        <v>0.006780333</v>
      </c>
      <c r="K64" s="94" t="n">
        <v>0.0217414189153566</v>
      </c>
      <c r="L64" s="94" t="n">
        <v>0.00308538</v>
      </c>
      <c r="M64" s="94" t="n">
        <v>0.00325250475</v>
      </c>
      <c r="N64" s="95" t="n">
        <v>0.0248423807900678</v>
      </c>
      <c r="O64" s="93" t="n">
        <v>60</v>
      </c>
      <c r="P64" s="94" t="n">
        <v>0.0036803947185391</v>
      </c>
      <c r="Q64" s="94" t="n">
        <v>0.00431122999550347</v>
      </c>
      <c r="R64" s="94" t="n">
        <v>0.028381441805664</v>
      </c>
      <c r="S64" s="10" t="n">
        <v>60</v>
      </c>
      <c r="T64" s="10" t="n">
        <f aca="false">$V$1+S64</f>
        <v>1995</v>
      </c>
      <c r="U64" s="109" t="n">
        <f aca="false">100*ATAN((T64-2001)/100)</f>
        <v>-5.99281551212079</v>
      </c>
      <c r="V64" s="11" t="n">
        <f aca="false">B64*EXP(-D64*$U64)</f>
        <v>0.00671337015057422</v>
      </c>
      <c r="W64" s="110" t="n">
        <f aca="false">E64*EXP(-G64*$U64)</f>
        <v>0.00335543442411464</v>
      </c>
      <c r="X64" s="12" t="n">
        <f aca="false">P64*EXP(-R64*$U64)</f>
        <v>0.00436275941977168</v>
      </c>
      <c r="Y64" s="39" t="n">
        <v>60</v>
      </c>
      <c r="Z64" s="111" t="n">
        <f aca="false">1+(1-V64)*$AB$1*Z65</f>
        <v>16.0046463532533</v>
      </c>
      <c r="AA64" s="112" t="n">
        <f aca="false">1+(1-W64)*$AB$1*AA65</f>
        <v>17.352000475445</v>
      </c>
      <c r="AB64" s="113" t="n">
        <f aca="false">1+(1-X64)*$AB$1*AB65</f>
        <v>16.9491004679171</v>
      </c>
    </row>
    <row r="65" customFormat="false" ht="16.5" hidden="false" customHeight="false" outlineLevel="0" collapsed="false">
      <c r="A65" s="93" t="n">
        <v>61</v>
      </c>
      <c r="B65" s="94" t="n">
        <v>0.0061398006775</v>
      </c>
      <c r="C65" s="94" t="n">
        <v>0.0073422087025</v>
      </c>
      <c r="D65" s="94" t="n">
        <v>0.0281713351561425</v>
      </c>
      <c r="E65" s="94" t="n">
        <v>0.00304470615625</v>
      </c>
      <c r="F65" s="94" t="n">
        <v>0.0035008933609375</v>
      </c>
      <c r="G65" s="95" t="n">
        <v>0.0284571686828625</v>
      </c>
      <c r="H65" s="93" t="n">
        <v>61</v>
      </c>
      <c r="I65" s="94" t="n">
        <v>0.0061398006775</v>
      </c>
      <c r="J65" s="94" t="n">
        <v>0.0073422087025</v>
      </c>
      <c r="K65" s="94" t="n">
        <v>0.0217042570074153</v>
      </c>
      <c r="L65" s="94" t="n">
        <v>0.00332118325</v>
      </c>
      <c r="M65" s="94" t="n">
        <v>0.0035008933609375</v>
      </c>
      <c r="N65" s="95" t="n">
        <v>0.0252729053502641</v>
      </c>
      <c r="O65" s="93" t="n">
        <v>61</v>
      </c>
      <c r="P65" s="94" t="n">
        <v>0.00397165260629723</v>
      </c>
      <c r="Q65" s="94" t="n">
        <v>0.00465159609025833</v>
      </c>
      <c r="R65" s="94" t="n">
        <v>0.0283181060013084</v>
      </c>
      <c r="S65" s="10" t="n">
        <v>61</v>
      </c>
      <c r="T65" s="10" t="n">
        <f aca="false">$V$1+S65</f>
        <v>1996</v>
      </c>
      <c r="U65" s="109" t="n">
        <f aca="false">100*ATAN((T65-2001)/100)</f>
        <v>-4.99583957219428</v>
      </c>
      <c r="V65" s="11" t="n">
        <f aca="false">B65*EXP(-D65*$U65)</f>
        <v>0.00706767625909793</v>
      </c>
      <c r="W65" s="110" t="n">
        <f aca="false">E65*EXP(-G65*$U65)</f>
        <v>0.00350984488963217</v>
      </c>
      <c r="X65" s="12" t="n">
        <f aca="false">P65*EXP(-R65*$U65)</f>
        <v>0.00457522096663286</v>
      </c>
      <c r="Y65" s="39" t="n">
        <v>61</v>
      </c>
      <c r="Z65" s="111" t="n">
        <f aca="false">1+(1-V65)*$AB$1*Z66</f>
        <v>15.7103012750196</v>
      </c>
      <c r="AA65" s="112" t="n">
        <f aca="false">1+(1-W65)*$AB$1*AA66</f>
        <v>17.0633353974456</v>
      </c>
      <c r="AB65" s="113" t="n">
        <f aca="false">1+(1-X65)*$AB$1*AB66</f>
        <v>16.6597469545909</v>
      </c>
    </row>
    <row r="66" customFormat="false" ht="16.5" hidden="false" customHeight="false" outlineLevel="0" collapsed="false">
      <c r="A66" s="93" t="n">
        <v>62</v>
      </c>
      <c r="B66" s="94" t="n">
        <v>0.00670031934</v>
      </c>
      <c r="C66" s="94" t="n">
        <v>0.00800768274</v>
      </c>
      <c r="D66" s="94" t="n">
        <v>0.0281216950260441</v>
      </c>
      <c r="E66" s="94" t="n">
        <v>0.0033049864</v>
      </c>
      <c r="F66" s="94" t="n">
        <v>0.00379848556</v>
      </c>
      <c r="G66" s="95" t="n">
        <v>0.0283938868645889</v>
      </c>
      <c r="H66" s="93" t="n">
        <v>62</v>
      </c>
      <c r="I66" s="94" t="n">
        <v>0.00670031934</v>
      </c>
      <c r="J66" s="94" t="n">
        <v>0.00800768274</v>
      </c>
      <c r="K66" s="94" t="n">
        <v>0.0216001951712311</v>
      </c>
      <c r="L66" s="94" t="n">
        <v>0.0036040768</v>
      </c>
      <c r="M66" s="94" t="n">
        <v>0.00379848556</v>
      </c>
      <c r="N66" s="95" t="n">
        <v>0.0253938868645888</v>
      </c>
      <c r="O66" s="93" t="n">
        <v>62</v>
      </c>
      <c r="P66" s="94" t="n">
        <v>0.00431999517849268</v>
      </c>
      <c r="Q66" s="94" t="n">
        <v>0.00505688116244946</v>
      </c>
      <c r="R66" s="94" t="n">
        <v>0.0282543554897081</v>
      </c>
      <c r="S66" s="10" t="n">
        <v>62</v>
      </c>
      <c r="T66" s="10" t="n">
        <f aca="false">$V$1+S66</f>
        <v>1997</v>
      </c>
      <c r="U66" s="109" t="n">
        <f aca="false">100*ATAN((T66-2001)/100)</f>
        <v>-3.997868712329</v>
      </c>
      <c r="V66" s="11" t="n">
        <f aca="false">B66*EXP(-D66*$U66)</f>
        <v>0.00749759297699086</v>
      </c>
      <c r="W66" s="110" t="n">
        <f aca="false">E66*EXP(-G66*$U66)</f>
        <v>0.00370227461004729</v>
      </c>
      <c r="X66" s="12" t="n">
        <f aca="false">P66*EXP(-R66*$U66)</f>
        <v>0.00483659755959537</v>
      </c>
      <c r="Y66" s="39" t="n">
        <v>62</v>
      </c>
      <c r="Z66" s="111" t="n">
        <f aca="false">1+(1-V66)*$AB$1*Z67</f>
        <v>15.4076093206253</v>
      </c>
      <c r="AA66" s="112" t="n">
        <f aca="false">1+(1-W66)*$AB$1*AA67</f>
        <v>16.7647103462785</v>
      </c>
      <c r="AB66" s="113" t="n">
        <f aca="false">1+(1-X66)*$AB$1*AB67</f>
        <v>16.3609919863454</v>
      </c>
    </row>
    <row r="67" customFormat="false" ht="16.5" hidden="false" customHeight="false" outlineLevel="0" collapsed="false">
      <c r="A67" s="93" t="n">
        <v>63</v>
      </c>
      <c r="B67" s="94" t="n">
        <v>0.00736717924875</v>
      </c>
      <c r="C67" s="94" t="n">
        <v>0.00879587736125</v>
      </c>
      <c r="D67" s="94" t="n">
        <v>0.0280720548959457</v>
      </c>
      <c r="E67" s="94" t="n">
        <v>0.003621013546875</v>
      </c>
      <c r="F67" s="94" t="n">
        <v>0.00415863606328125</v>
      </c>
      <c r="G67" s="95" t="n">
        <v>0.0283928392106478</v>
      </c>
      <c r="H67" s="93" t="n">
        <v>63</v>
      </c>
      <c r="I67" s="94" t="n">
        <v>0.00736717924875</v>
      </c>
      <c r="J67" s="94" t="n">
        <v>0.00879587736125</v>
      </c>
      <c r="K67" s="94" t="n">
        <v>0.0215805150057854</v>
      </c>
      <c r="L67" s="94" t="n">
        <v>0.003946845375</v>
      </c>
      <c r="M67" s="94" t="n">
        <v>0.00415863606328125</v>
      </c>
      <c r="N67" s="95" t="n">
        <v>0.0253928392106478</v>
      </c>
      <c r="O67" s="93" t="n">
        <v>63</v>
      </c>
      <c r="P67" s="94" t="n">
        <v>0.00473862324299239</v>
      </c>
      <c r="Q67" s="94" t="n">
        <v>0.00554205698564211</v>
      </c>
      <c r="R67" s="94" t="n">
        <v>0.0282231936267786</v>
      </c>
      <c r="S67" s="10" t="n">
        <v>63</v>
      </c>
      <c r="T67" s="10" t="n">
        <f aca="false">$V$1+S67</f>
        <v>1998</v>
      </c>
      <c r="U67" s="109" t="n">
        <f aca="false">100*ATAN((T67-2001)/100)</f>
        <v>-2.99910048568779</v>
      </c>
      <c r="V67" s="11" t="n">
        <f aca="false">B67*EXP(-D67*$U67)</f>
        <v>0.00801428690611076</v>
      </c>
      <c r="W67" s="110" t="n">
        <f aca="false">E67*EXP(-G67*$U67)</f>
        <v>0.00394286237176975</v>
      </c>
      <c r="X67" s="12" t="n">
        <f aca="false">P67*EXP(-R67*$U67)</f>
        <v>0.00515718471207588</v>
      </c>
      <c r="Y67" s="39" t="n">
        <v>63</v>
      </c>
      <c r="Z67" s="111" t="n">
        <f aca="false">1+(1-V67)*$AB$1*Z68</f>
        <v>15.09710564672</v>
      </c>
      <c r="AA67" s="112" t="n">
        <f aca="false">1+(1-W67)*$AB$1*AA68</f>
        <v>16.4562242212412</v>
      </c>
      <c r="AB67" s="113" t="n">
        <f aca="false">1+(1-X67)*$AB$1*AB68</f>
        <v>16.0530739239639</v>
      </c>
    </row>
    <row r="68" customFormat="false" ht="16.5" hidden="false" customHeight="false" outlineLevel="0" collapsed="false">
      <c r="A68" s="93" t="n">
        <v>64</v>
      </c>
      <c r="B68" s="94" t="n">
        <v>0.00814628439</v>
      </c>
      <c r="C68" s="94" t="n">
        <v>0.00971257329</v>
      </c>
      <c r="D68" s="94" t="n">
        <v>0.0280224147658473</v>
      </c>
      <c r="E68" s="94" t="n">
        <v>0.0039996085</v>
      </c>
      <c r="F68" s="94" t="n">
        <v>0.004588730275</v>
      </c>
      <c r="G68" s="95" t="n">
        <v>0.0284673172746962</v>
      </c>
      <c r="H68" s="93" t="n">
        <v>64</v>
      </c>
      <c r="I68" s="94" t="n">
        <v>0.00814628439</v>
      </c>
      <c r="J68" s="94" t="n">
        <v>0.00971257329</v>
      </c>
      <c r="K68" s="94" t="n">
        <v>0.0214925277099799</v>
      </c>
      <c r="L68" s="94" t="n">
        <v>0.004356652</v>
      </c>
      <c r="M68" s="94" t="n">
        <v>0.004588730275</v>
      </c>
      <c r="N68" s="95" t="n">
        <v>0.0254673172746961</v>
      </c>
      <c r="O68" s="93" t="n">
        <v>64</v>
      </c>
      <c r="P68" s="94" t="n">
        <v>0.0052338536140489</v>
      </c>
      <c r="Q68" s="94" t="n">
        <v>0.00611380582138897</v>
      </c>
      <c r="R68" s="94" t="n">
        <v>0.0282314346099036</v>
      </c>
      <c r="S68" s="10" t="n">
        <v>64</v>
      </c>
      <c r="T68" s="10" t="n">
        <f aca="false">$V$1+S68</f>
        <v>1999</v>
      </c>
      <c r="U68" s="109" t="n">
        <f aca="false">100*ATAN((T68-2001)/100)</f>
        <v>-1.99973339731505</v>
      </c>
      <c r="V68" s="11" t="n">
        <f aca="false">B68*EXP(-D68*$U68)</f>
        <v>0.0086158133713319</v>
      </c>
      <c r="W68" s="110" t="n">
        <f aca="false">E68*EXP(-G68*$U68)</f>
        <v>0.00423389988276356</v>
      </c>
      <c r="X68" s="12" t="n">
        <f aca="false">P68*EXP(-R68*$U68)</f>
        <v>0.00553783249651161</v>
      </c>
      <c r="Y68" s="39" t="n">
        <v>64</v>
      </c>
      <c r="Z68" s="111" t="n">
        <f aca="false">1+(1-V68)*$AB$1*Z69</f>
        <v>14.7794365171479</v>
      </c>
      <c r="AA68" s="112" t="n">
        <f aca="false">1+(1-W68)*$AB$1*AA69</f>
        <v>16.1381035111768</v>
      </c>
      <c r="AB68" s="113" t="n">
        <f aca="false">1+(1-X68)*$AB$1*AB69</f>
        <v>15.7363521556836</v>
      </c>
    </row>
    <row r="69" customFormat="false" ht="16.5" hidden="false" customHeight="false" outlineLevel="0" collapsed="false">
      <c r="A69" s="93" t="n">
        <v>65</v>
      </c>
      <c r="B69" s="94" t="n">
        <v>0.009033463921875</v>
      </c>
      <c r="C69" s="94" t="n">
        <v>0.010751267203125</v>
      </c>
      <c r="D69" s="94" t="n">
        <v>0.0279727746357489</v>
      </c>
      <c r="E69" s="94" t="n">
        <v>0.0044462234375</v>
      </c>
      <c r="F69" s="94" t="n">
        <v>0.005094449140625</v>
      </c>
      <c r="G69" s="95" t="n">
        <v>0.0286199646461112</v>
      </c>
      <c r="H69" s="93" t="n">
        <v>65</v>
      </c>
      <c r="I69" s="94" t="n">
        <v>0.009033463921875</v>
      </c>
      <c r="J69" s="94" t="n">
        <v>0.010751267203125</v>
      </c>
      <c r="K69" s="94" t="n">
        <v>0.0215314620076444</v>
      </c>
      <c r="L69" s="94" t="n">
        <v>0.0048390875</v>
      </c>
      <c r="M69" s="94" t="n">
        <v>0.005094449140625</v>
      </c>
      <c r="N69" s="95" t="n">
        <v>0.0256199646461112</v>
      </c>
      <c r="O69" s="93" t="n">
        <v>65</v>
      </c>
      <c r="P69" s="94" t="n">
        <v>0.00580796579170561</v>
      </c>
      <c r="Q69" s="94" t="n">
        <v>0.00677386498901871</v>
      </c>
      <c r="R69" s="94" t="n">
        <v>0.0282803711702592</v>
      </c>
      <c r="S69" s="10" t="n">
        <v>65</v>
      </c>
      <c r="T69" s="10" t="n">
        <f aca="false">$V$1+S69</f>
        <v>2000</v>
      </c>
      <c r="U69" s="109" t="n">
        <f aca="false">100*ATAN((T69-2001)/100)</f>
        <v>-0.999966668666524</v>
      </c>
      <c r="V69" s="11" t="n">
        <f aca="false">B69*EXP(-D69*$U69)</f>
        <v>0.00928971373166074</v>
      </c>
      <c r="W69" s="110" t="n">
        <f aca="false">E69*EXP(-G69*$U69)</f>
        <v>0.00457530828351307</v>
      </c>
      <c r="X69" s="12" t="n">
        <f aca="false">P69*EXP(-R69*$U69)</f>
        <v>0.00597455618378948</v>
      </c>
      <c r="Y69" s="39" t="n">
        <v>65</v>
      </c>
      <c r="Z69" s="111" t="n">
        <f aca="false">1+(1-V69)*$AB$1*Z70</f>
        <v>14.4551569120413</v>
      </c>
      <c r="AA69" s="112" t="n">
        <f aca="false">1+(1-W69)*$AB$1*AA70</f>
        <v>15.8105680136834</v>
      </c>
      <c r="AB69" s="113" t="n">
        <f aca="false">1+(1-X69)*$AB$1*AB70</f>
        <v>15.4111506125819</v>
      </c>
    </row>
    <row r="70" customFormat="false" ht="16.5" hidden="false" customHeight="false" outlineLevel="0" collapsed="false">
      <c r="A70" s="93" t="n">
        <v>66</v>
      </c>
      <c r="B70" s="94" t="n">
        <v>0.0100283244825</v>
      </c>
      <c r="C70" s="94" t="n">
        <v>0.0119097480575</v>
      </c>
      <c r="D70" s="94" t="n">
        <v>0.0279231345056505</v>
      </c>
      <c r="E70" s="94" t="n">
        <v>0.004973349875</v>
      </c>
      <c r="F70" s="94" t="n">
        <v>0.00568938573125</v>
      </c>
      <c r="G70" s="95" t="n">
        <v>0.0287030749324412</v>
      </c>
      <c r="H70" s="93" t="n">
        <v>66</v>
      </c>
      <c r="I70" s="94" t="n">
        <v>0.0100283244825</v>
      </c>
      <c r="J70" s="94" t="n">
        <v>0.0119097480575</v>
      </c>
      <c r="K70" s="94" t="n">
        <v>0.0217762451363087</v>
      </c>
      <c r="L70" s="94" t="n">
        <v>0.005407311</v>
      </c>
      <c r="M70" s="94" t="n">
        <v>0.00568938573125</v>
      </c>
      <c r="N70" s="95" t="n">
        <v>0.0257030749324412</v>
      </c>
      <c r="O70" s="93" t="n">
        <v>66</v>
      </c>
      <c r="P70" s="94" t="n">
        <v>0.00646951678920614</v>
      </c>
      <c r="Q70" s="94" t="n">
        <v>0.00753068925720835</v>
      </c>
      <c r="R70" s="94" t="n">
        <v>0.02829319382301</v>
      </c>
      <c r="S70" s="10" t="n">
        <v>66</v>
      </c>
      <c r="T70" s="10" t="n">
        <f aca="false">$V$1+S70</f>
        <v>2001</v>
      </c>
      <c r="U70" s="109" t="n">
        <f aca="false">100*ATAN((T70-2001)/100)</f>
        <v>0</v>
      </c>
      <c r="V70" s="11" t="n">
        <f aca="false">B70*EXP(-D70*$U70)</f>
        <v>0.0100283244825</v>
      </c>
      <c r="W70" s="110" t="n">
        <f aca="false">E70*EXP(-G70*$U70)</f>
        <v>0.004973349875</v>
      </c>
      <c r="X70" s="12" t="n">
        <f aca="false">P70*EXP(-R70*$U70)</f>
        <v>0.00646951678920614</v>
      </c>
      <c r="Y70" s="39" t="n">
        <v>66</v>
      </c>
      <c r="Z70" s="111" t="n">
        <f aca="false">1+(1-V70)*$AB$1*Z71</f>
        <v>14.1245764604212</v>
      </c>
      <c r="AA70" s="112" t="n">
        <f aca="false">1+(1-W70)*$AB$1*AA71</f>
        <v>15.4737880850335</v>
      </c>
      <c r="AB70" s="113" t="n">
        <f aca="false">1+(1-X70)*$AB$1*AB71</f>
        <v>15.077679077857</v>
      </c>
    </row>
    <row r="71" customFormat="false" ht="16.5" hidden="false" customHeight="false" outlineLevel="0" collapsed="false">
      <c r="A71" s="93" t="n">
        <v>67</v>
      </c>
      <c r="B71" s="94" t="n">
        <v>0.0111374825875</v>
      </c>
      <c r="C71" s="94" t="n">
        <v>0.0131939147125</v>
      </c>
      <c r="D71" s="94" t="n">
        <v>0.0278734943755521</v>
      </c>
      <c r="E71" s="94" t="n">
        <v>0.005588481640625</v>
      </c>
      <c r="F71" s="94" t="n">
        <v>0.00638121833984375</v>
      </c>
      <c r="G71" s="95" t="n">
        <v>0.0287957877286058</v>
      </c>
      <c r="H71" s="93" t="n">
        <v>67</v>
      </c>
      <c r="I71" s="94" t="n">
        <v>0.0111374825875</v>
      </c>
      <c r="J71" s="94" t="n">
        <v>0.0131939147125</v>
      </c>
      <c r="K71" s="94" t="n">
        <v>0.0221680537670446</v>
      </c>
      <c r="L71" s="94" t="n">
        <v>0.006068928125</v>
      </c>
      <c r="M71" s="94" t="n">
        <v>0.00638121833984375</v>
      </c>
      <c r="N71" s="95" t="n">
        <v>0.0257957877286058</v>
      </c>
      <c r="O71" s="93" t="n">
        <v>67</v>
      </c>
      <c r="P71" s="94" t="n">
        <v>0.00722540682498545</v>
      </c>
      <c r="Q71" s="94" t="n">
        <v>0.00839121071251408</v>
      </c>
      <c r="R71" s="94" t="n">
        <v>0.028311927089805</v>
      </c>
      <c r="S71" s="10" t="n">
        <v>67</v>
      </c>
      <c r="T71" s="10" t="n">
        <f aca="false">$V$1+S71</f>
        <v>2002</v>
      </c>
      <c r="U71" s="109" t="n">
        <f aca="false">100*ATAN((T71-2001)/100)</f>
        <v>0.999966668666524</v>
      </c>
      <c r="V71" s="11" t="n">
        <f aca="false">B71*EXP(-D71*$U71)</f>
        <v>0.0108313387038297</v>
      </c>
      <c r="W71" s="110" t="n">
        <f aca="false">E71*EXP(-G71*$U71)</f>
        <v>0.00542985701781639</v>
      </c>
      <c r="X71" s="12" t="n">
        <f aca="false">P71*EXP(-R71*$U71)</f>
        <v>0.00702371694286819</v>
      </c>
      <c r="Y71" s="39" t="n">
        <v>67</v>
      </c>
      <c r="Z71" s="111" t="n">
        <f aca="false">1+(1-V71)*$AB$1*Z72</f>
        <v>13.7878283352934</v>
      </c>
      <c r="AA71" s="112" t="n">
        <f aca="false">1+(1-W71)*$AB$1*AA72</f>
        <v>15.1279763276128</v>
      </c>
      <c r="AB71" s="113" t="n">
        <f aca="false">1+(1-X71)*$AB$1*AB72</f>
        <v>14.7361218285489</v>
      </c>
    </row>
    <row r="72" customFormat="false" ht="16.5" hidden="false" customHeight="false" outlineLevel="0" collapsed="false">
      <c r="A72" s="93" t="n">
        <v>68</v>
      </c>
      <c r="B72" s="94" t="n">
        <v>0.01237278</v>
      </c>
      <c r="C72" s="94" t="n">
        <v>0.01461558</v>
      </c>
      <c r="D72" s="94" t="n">
        <v>0.0278238542454538</v>
      </c>
      <c r="E72" s="94" t="n">
        <v>0.0062955416</v>
      </c>
      <c r="F72" s="94" t="n">
        <v>0.00717337064</v>
      </c>
      <c r="G72" s="95" t="n">
        <v>0.0289316195779343</v>
      </c>
      <c r="H72" s="93" t="n">
        <v>68</v>
      </c>
      <c r="I72" s="94" t="n">
        <v>0.01237278</v>
      </c>
      <c r="J72" s="94" t="n">
        <v>0.01461558</v>
      </c>
      <c r="K72" s="94" t="n">
        <v>0.0225437645160046</v>
      </c>
      <c r="L72" s="94" t="n">
        <v>0.0068275592</v>
      </c>
      <c r="M72" s="94" t="n">
        <v>0.00717337064</v>
      </c>
      <c r="N72" s="95" t="n">
        <v>0.0259316195779343</v>
      </c>
      <c r="O72" s="93" t="n">
        <v>68</v>
      </c>
      <c r="P72" s="94" t="n">
        <v>0.00808144783041687</v>
      </c>
      <c r="Q72" s="94" t="n">
        <v>0.00936091393938501</v>
      </c>
      <c r="R72" s="94" t="n">
        <v>0.0283540285572954</v>
      </c>
      <c r="S72" s="10" t="n">
        <v>68</v>
      </c>
      <c r="T72" s="10" t="n">
        <f aca="false">$V$1+S72</f>
        <v>2003</v>
      </c>
      <c r="U72" s="109" t="n">
        <f aca="false">100*ATAN((T72-2001)/100)</f>
        <v>1.99973339731505</v>
      </c>
      <c r="V72" s="11" t="n">
        <f aca="false">B72*EXP(-D72*$U72)</f>
        <v>0.0117031566884556</v>
      </c>
      <c r="W72" s="110" t="n">
        <f aca="false">E72*EXP(-G72*$U72)</f>
        <v>0.00594164585180688</v>
      </c>
      <c r="X72" s="12" t="n">
        <f aca="false">P72*EXP(-R72*$U72)</f>
        <v>0.00763597434076005</v>
      </c>
      <c r="Y72" s="39" t="n">
        <v>68</v>
      </c>
      <c r="Z72" s="111" t="n">
        <f aca="false">1+(1-V72)*$AB$1*Z73</f>
        <v>13.4449684761324</v>
      </c>
      <c r="AA72" s="112" t="n">
        <f aca="false">1+(1-W72)*$AB$1*AA73</f>
        <v>14.7733123544817</v>
      </c>
      <c r="AB72" s="113" t="n">
        <f aca="false">1+(1-X72)*$AB$1*AB73</f>
        <v>14.3866142076516</v>
      </c>
    </row>
    <row r="73" customFormat="false" ht="16.5" hidden="false" customHeight="false" outlineLevel="0" collapsed="false">
      <c r="A73" s="93" t="n">
        <v>69</v>
      </c>
      <c r="B73" s="94" t="n">
        <v>0.01374676681125</v>
      </c>
      <c r="C73" s="94" t="n">
        <v>0.01618705929875</v>
      </c>
      <c r="D73" s="94" t="n">
        <v>0.0277742141153554</v>
      </c>
      <c r="E73" s="94" t="n">
        <v>0.00710649696875</v>
      </c>
      <c r="F73" s="94" t="n">
        <v>0.0080782558578125</v>
      </c>
      <c r="G73" s="95" t="n">
        <v>0.0292208067927681</v>
      </c>
      <c r="H73" s="93" t="n">
        <v>69</v>
      </c>
      <c r="I73" s="94" t="n">
        <v>0.01374676681125</v>
      </c>
      <c r="J73" s="94" t="n">
        <v>0.01618705929875</v>
      </c>
      <c r="K73" s="94" t="n">
        <v>0.0229447055011591</v>
      </c>
      <c r="L73" s="94" t="n">
        <v>0.00769544175</v>
      </c>
      <c r="M73" s="94" t="n">
        <v>0.0080782558578125</v>
      </c>
      <c r="N73" s="95" t="n">
        <v>0.0262208067927681</v>
      </c>
      <c r="O73" s="93" t="n">
        <v>69</v>
      </c>
      <c r="P73" s="94" t="n">
        <v>0.00904862550904228</v>
      </c>
      <c r="Q73" s="94" t="n">
        <v>0.010451260598859</v>
      </c>
      <c r="R73" s="94" t="n">
        <v>0.0284771847870733</v>
      </c>
      <c r="S73" s="10" t="n">
        <v>69</v>
      </c>
      <c r="T73" s="10" t="n">
        <f aca="false">$V$1+S73</f>
        <v>2004</v>
      </c>
      <c r="U73" s="109" t="n">
        <f aca="false">100*ATAN((T73-2001)/100)</f>
        <v>2.99910048568779</v>
      </c>
      <c r="V73" s="11" t="n">
        <f aca="false">B73*EXP(-D73*$U73)</f>
        <v>0.0126480872273905</v>
      </c>
      <c r="W73" s="110" t="n">
        <f aca="false">E73*EXP(-G73*$U73)</f>
        <v>0.00651022029943136</v>
      </c>
      <c r="X73" s="12" t="n">
        <f aca="false">P73*EXP(-R73*$U73)</f>
        <v>0.0083079005038515</v>
      </c>
      <c r="Y73" s="39" t="n">
        <v>69</v>
      </c>
      <c r="Z73" s="111" t="n">
        <f aca="false">1+(1-V73)*$AB$1*Z74</f>
        <v>13.0960321312063</v>
      </c>
      <c r="AA73" s="112" t="n">
        <f aca="false">1+(1-W73)*$AB$1*AA74</f>
        <v>14.4098631522849</v>
      </c>
      <c r="AB73" s="113" t="n">
        <f aca="false">1+(1-X73)*$AB$1*AB74</f>
        <v>14.029205428632</v>
      </c>
    </row>
    <row r="74" customFormat="false" ht="16.5" hidden="false" customHeight="false" outlineLevel="0" collapsed="false">
      <c r="A74" s="93" t="n">
        <v>70</v>
      </c>
      <c r="B74" s="94" t="n">
        <v>0.0152746565625</v>
      </c>
      <c r="C74" s="94" t="n">
        <v>0.0179234409375</v>
      </c>
      <c r="D74" s="94" t="n">
        <v>0.027724573985257</v>
      </c>
      <c r="E74" s="94" t="n">
        <v>0.0080443203125</v>
      </c>
      <c r="F74" s="94" t="n">
        <v>0.009120519921875</v>
      </c>
      <c r="G74" s="95" t="n">
        <v>0.0295321869816882</v>
      </c>
      <c r="H74" s="93" t="n">
        <v>70</v>
      </c>
      <c r="I74" s="94" t="n">
        <v>0.0152746565625</v>
      </c>
      <c r="J74" s="94" t="n">
        <v>0.0179234409375</v>
      </c>
      <c r="K74" s="94" t="n">
        <v>0.0233925157415901</v>
      </c>
      <c r="L74" s="94" t="n">
        <v>0.0086965625</v>
      </c>
      <c r="M74" s="94" t="n">
        <v>0.009120519921875</v>
      </c>
      <c r="N74" s="95" t="n">
        <v>0.0265321869816882</v>
      </c>
      <c r="O74" s="93" t="n">
        <v>70</v>
      </c>
      <c r="P74" s="94" t="n">
        <v>0.0101471273638587</v>
      </c>
      <c r="Q74" s="94" t="n">
        <v>0.0116831823272356</v>
      </c>
      <c r="R74" s="94" t="n">
        <v>0.0286132757223195</v>
      </c>
      <c r="S74" s="10" t="n">
        <v>70</v>
      </c>
      <c r="T74" s="10" t="n">
        <f aca="false">$V$1+S74</f>
        <v>2005</v>
      </c>
      <c r="U74" s="109" t="n">
        <f aca="false">100*ATAN((T74-2001)/100)</f>
        <v>3.997868712329</v>
      </c>
      <c r="V74" s="11" t="n">
        <f aca="false">B74*EXP(-D74*$U74)</f>
        <v>0.0136720802338193</v>
      </c>
      <c r="W74" s="110" t="n">
        <f aca="false">E74*EXP(-G74*$U74)</f>
        <v>0.00714848527654994</v>
      </c>
      <c r="X74" s="12" t="n">
        <f aca="false">P74*EXP(-R74*$U74)</f>
        <v>0.0090503056201504</v>
      </c>
      <c r="Y74" s="39" t="n">
        <v>70</v>
      </c>
      <c r="Z74" s="111" t="n">
        <f aca="false">1+(1-V74)*$AB$1*Z75</f>
        <v>12.7410229865546</v>
      </c>
      <c r="AA74" s="112" t="n">
        <f aca="false">1+(1-W74)*$AB$1*AA75</f>
        <v>14.0376458453147</v>
      </c>
      <c r="AB74" s="113" t="n">
        <f aca="false">1+(1-X74)*$AB$1*AB75</f>
        <v>13.6638919001793</v>
      </c>
    </row>
    <row r="75" customFormat="false" ht="16.5" hidden="false" customHeight="false" outlineLevel="0" collapsed="false">
      <c r="A75" s="93" t="n">
        <v>71</v>
      </c>
      <c r="B75" s="94" t="n">
        <v>0.01697854718625</v>
      </c>
      <c r="C75" s="94" t="n">
        <v>0.01984745592375</v>
      </c>
      <c r="D75" s="94" t="n">
        <v>0.0276749338551586</v>
      </c>
      <c r="E75" s="94" t="n">
        <v>0.009133781525</v>
      </c>
      <c r="F75" s="94" t="n">
        <v>0.01032644157875</v>
      </c>
      <c r="G75" s="95" t="n">
        <v>0.029886187550974</v>
      </c>
      <c r="H75" s="93" t="n">
        <v>71</v>
      </c>
      <c r="I75" s="94" t="n">
        <v>0.01697854718625</v>
      </c>
      <c r="J75" s="94" t="n">
        <v>0.01984745592375</v>
      </c>
      <c r="K75" s="94" t="n">
        <v>0.0238800880356428</v>
      </c>
      <c r="L75" s="94" t="n">
        <v>0.0098566058</v>
      </c>
      <c r="M75" s="94" t="n">
        <v>0.01032644157875</v>
      </c>
      <c r="N75" s="95" t="n">
        <v>0.026886187550974</v>
      </c>
      <c r="O75" s="93" t="n">
        <v>71</v>
      </c>
      <c r="P75" s="94" t="n">
        <v>0.011399661615166</v>
      </c>
      <c r="Q75" s="94" t="n">
        <v>0.013080583405827</v>
      </c>
      <c r="R75" s="94" t="n">
        <v>0.0287733454375256</v>
      </c>
      <c r="S75" s="10" t="n">
        <v>71</v>
      </c>
      <c r="T75" s="10" t="n">
        <f aca="false">$V$1+S75</f>
        <v>2006</v>
      </c>
      <c r="U75" s="109" t="n">
        <f aca="false">100*ATAN((T75-2001)/100)</f>
        <v>4.99583957219428</v>
      </c>
      <c r="V75" s="11" t="n">
        <f aca="false">B75*EXP(-D75*$U75)</f>
        <v>0.0147861522978385</v>
      </c>
      <c r="W75" s="110" t="n">
        <f aca="false">E75*EXP(-G75*$U75)</f>
        <v>0.00786697169321552</v>
      </c>
      <c r="X75" s="12" t="n">
        <f aca="false">P75*EXP(-R75*$U75)</f>
        <v>0.00987332478448155</v>
      </c>
      <c r="Y75" s="39" t="n">
        <v>71</v>
      </c>
      <c r="Z75" s="111" t="n">
        <f aca="false">1+(1-V75)*$AB$1*Z76</f>
        <v>12.3799232094246</v>
      </c>
      <c r="AA75" s="112" t="n">
        <f aca="false">1+(1-W75)*$AB$1*AA76</f>
        <v>13.6567769480656</v>
      </c>
      <c r="AB75" s="113" t="n">
        <f aca="false">1+(1-X75)*$AB$1*AB76</f>
        <v>13.2907327696677</v>
      </c>
    </row>
    <row r="76" customFormat="false" ht="16.5" hidden="false" customHeight="false" outlineLevel="0" collapsed="false">
      <c r="A76" s="93" t="n">
        <v>72</v>
      </c>
      <c r="B76" s="94" t="n">
        <v>0.01888744047</v>
      </c>
      <c r="C76" s="94" t="n">
        <v>0.02198933017</v>
      </c>
      <c r="D76" s="94" t="n">
        <v>0.0276252937250602</v>
      </c>
      <c r="E76" s="94" t="n">
        <v>0.01040655865</v>
      </c>
      <c r="F76" s="94" t="n">
        <v>0.0117296278975</v>
      </c>
      <c r="G76" s="95" t="n">
        <v>0.0301590180227194</v>
      </c>
      <c r="H76" s="93" t="n">
        <v>72</v>
      </c>
      <c r="I76" s="94" t="n">
        <v>0.01888744047</v>
      </c>
      <c r="J76" s="94" t="n">
        <v>0.02198933017</v>
      </c>
      <c r="K76" s="94" t="n">
        <v>0.0243167859897502</v>
      </c>
      <c r="L76" s="94" t="n">
        <v>0.0112084188</v>
      </c>
      <c r="M76" s="94" t="n">
        <v>0.0117296278975</v>
      </c>
      <c r="N76" s="95" t="n">
        <v>0.0271590180227194</v>
      </c>
      <c r="O76" s="93" t="n">
        <v>72</v>
      </c>
      <c r="P76" s="94" t="n">
        <v>0.012837397226871</v>
      </c>
      <c r="Q76" s="94" t="n">
        <v>0.0146759453369361</v>
      </c>
      <c r="R76" s="94" t="n">
        <v>0.0288943435205344</v>
      </c>
      <c r="S76" s="10" t="n">
        <v>72</v>
      </c>
      <c r="T76" s="10" t="n">
        <f aca="false">$V$1+S76</f>
        <v>2007</v>
      </c>
      <c r="U76" s="109" t="n">
        <f aca="false">100*ATAN((T76-2001)/100)</f>
        <v>5.99281551212079</v>
      </c>
      <c r="V76" s="11" t="n">
        <f aca="false">B76*EXP(-D76*$U76)</f>
        <v>0.0160056836456026</v>
      </c>
      <c r="W76" s="110" t="n">
        <f aca="false">E76*EXP(-G76*$U76)</f>
        <v>0.00868588084324149</v>
      </c>
      <c r="X76" s="12" t="n">
        <f aca="false">P76*EXP(-R76*$U76)</f>
        <v>0.0107963066572638</v>
      </c>
      <c r="Y76" s="39" t="n">
        <v>72</v>
      </c>
      <c r="Z76" s="111" t="n">
        <f aca="false">1+(1-V76)*$AB$1*Z77</f>
        <v>12.0127423760891</v>
      </c>
      <c r="AA76" s="112" t="n">
        <f aca="false">1+(1-W76)*$AB$1*AA77</f>
        <v>13.2674224629462</v>
      </c>
      <c r="AB76" s="113" t="n">
        <f aca="false">1+(1-X76)*$AB$1*AB77</f>
        <v>12.9098249753468</v>
      </c>
    </row>
    <row r="77" customFormat="false" ht="16.5" hidden="false" customHeight="false" outlineLevel="0" collapsed="false">
      <c r="A77" s="93" t="n">
        <v>73</v>
      </c>
      <c r="B77" s="94" t="n">
        <v>0.02104125445125</v>
      </c>
      <c r="C77" s="94" t="n">
        <v>0.02439124333875</v>
      </c>
      <c r="D77" s="94" t="n">
        <v>0.0275756535949618</v>
      </c>
      <c r="E77" s="94" t="n">
        <v>0.011897564225</v>
      </c>
      <c r="F77" s="94" t="n">
        <v>0.01336673078375</v>
      </c>
      <c r="G77" s="95" t="n">
        <v>0.0303746014639195</v>
      </c>
      <c r="H77" s="93" t="n">
        <v>73</v>
      </c>
      <c r="I77" s="94" t="n">
        <v>0.02104125445125</v>
      </c>
      <c r="J77" s="94" t="n">
        <v>0.02439124333875</v>
      </c>
      <c r="K77" s="94" t="n">
        <v>0.0245401508684612</v>
      </c>
      <c r="L77" s="94" t="n">
        <v>0.0127879682</v>
      </c>
      <c r="M77" s="94" t="n">
        <v>0.01336673078375</v>
      </c>
      <c r="N77" s="95" t="n">
        <v>0.0273746014639195</v>
      </c>
      <c r="O77" s="93" t="n">
        <v>73</v>
      </c>
      <c r="P77" s="94" t="n">
        <v>0.0144959243838801</v>
      </c>
      <c r="Q77" s="94" t="n">
        <v>0.0165067072546289</v>
      </c>
      <c r="R77" s="94" t="n">
        <v>0.0289890147193435</v>
      </c>
      <c r="S77" s="10" t="n">
        <v>73</v>
      </c>
      <c r="T77" s="10" t="n">
        <f aca="false">$V$1+S77</f>
        <v>2008</v>
      </c>
      <c r="U77" s="109" t="n">
        <f aca="false">100*ATAN((T77-2001)/100)</f>
        <v>6.98860016346425</v>
      </c>
      <c r="V77" s="11" t="n">
        <f aca="false">B77*EXP(-D77*$U77)</f>
        <v>0.0173530761619657</v>
      </c>
      <c r="W77" s="110" t="n">
        <f aca="false">E77*EXP(-G77*$U77)</f>
        <v>0.00962205392336211</v>
      </c>
      <c r="X77" s="12" t="n">
        <f aca="false">P77*EXP(-R77*$U77)</f>
        <v>0.0118375289004006</v>
      </c>
      <c r="Y77" s="39" t="n">
        <v>73</v>
      </c>
      <c r="Z77" s="111" t="n">
        <f aca="false">1+(1-V77)*$AB$1*Z78</f>
        <v>11.6395510429023</v>
      </c>
      <c r="AA77" s="112" t="n">
        <f aca="false">1+(1-W77)*$AB$1*AA78</f>
        <v>12.8699058299668</v>
      </c>
      <c r="AB77" s="113" t="n">
        <f aca="false">1+(1-X77)*$AB$1*AB78</f>
        <v>12.5214028796283</v>
      </c>
    </row>
    <row r="78" customFormat="false" ht="16.5" hidden="false" customHeight="false" outlineLevel="0" collapsed="false">
      <c r="A78" s="93" t="n">
        <v>74</v>
      </c>
      <c r="B78" s="94" t="n">
        <v>0.023487196095</v>
      </c>
      <c r="C78" s="94" t="n">
        <v>0.027102829545</v>
      </c>
      <c r="D78" s="94" t="n">
        <v>0.0275401508684612</v>
      </c>
      <c r="E78" s="94" t="n">
        <v>0.0136490179625</v>
      </c>
      <c r="F78" s="94" t="n">
        <v>0.015281909669375</v>
      </c>
      <c r="G78" s="95" t="n">
        <v>0.0304644378609148</v>
      </c>
      <c r="H78" s="93" t="n">
        <v>74</v>
      </c>
      <c r="I78" s="94" t="n">
        <v>0.023487196095</v>
      </c>
      <c r="J78" s="94" t="n">
        <v>0.027102829545</v>
      </c>
      <c r="K78" s="94" t="n">
        <v>0.0245260134648634</v>
      </c>
      <c r="L78" s="94" t="n">
        <v>0.0146386493</v>
      </c>
      <c r="M78" s="94" t="n">
        <v>0.015281909669375</v>
      </c>
      <c r="N78" s="95" t="n">
        <v>0.0274644378609148</v>
      </c>
      <c r="O78" s="93" t="n">
        <v>74</v>
      </c>
      <c r="P78" s="94" t="n">
        <v>0.0164203776231416</v>
      </c>
      <c r="Q78" s="94" t="n">
        <v>0.0186198449276711</v>
      </c>
      <c r="R78" s="94" t="n">
        <v>0.0290288673025955</v>
      </c>
      <c r="S78" s="10" t="n">
        <v>74</v>
      </c>
      <c r="T78" s="10" t="n">
        <f aca="false">$V$1+S78</f>
        <v>2009</v>
      </c>
      <c r="U78" s="109" t="n">
        <f aca="false">100*ATAN((T78-2001)/100)</f>
        <v>7.98299857122373</v>
      </c>
      <c r="V78" s="11" t="n">
        <f aca="false">B78*EXP(-D78*$U78)</f>
        <v>0.0188516876541694</v>
      </c>
      <c r="W78" s="110" t="n">
        <f aca="false">E78*EXP(-G78*$U78)</f>
        <v>0.0107024213577826</v>
      </c>
      <c r="X78" s="12" t="n">
        <f aca="false">P78*EXP(-R78*$U78)</f>
        <v>0.0130238943243969</v>
      </c>
      <c r="Y78" s="39" t="n">
        <v>74</v>
      </c>
      <c r="Z78" s="111" t="n">
        <f aca="false">1+(1-V78)*$AB$1*Z79</f>
        <v>11.2605380591841</v>
      </c>
      <c r="AA78" s="112" t="n">
        <f aca="false">1+(1-W78)*$AB$1*AA79</f>
        <v>12.4646374771054</v>
      </c>
      <c r="AB78" s="113" t="n">
        <f aca="false">1+(1-X78)*$AB$1*AB79</f>
        <v>12.1257984848179</v>
      </c>
    </row>
    <row r="79" customFormat="false" ht="16.5" hidden="false" customHeight="false" outlineLevel="0" collapsed="false">
      <c r="A79" s="93" t="n">
        <v>75</v>
      </c>
      <c r="B79" s="94" t="n">
        <v>0.026281475390625</v>
      </c>
      <c r="C79" s="94" t="n">
        <v>0.030182908984375</v>
      </c>
      <c r="D79" s="94" t="n">
        <v>0.0275401508684612</v>
      </c>
      <c r="E79" s="94" t="n">
        <v>0.015703741015625</v>
      </c>
      <c r="F79" s="94" t="n">
        <v>0.0175191734960937</v>
      </c>
      <c r="G79" s="95" t="n">
        <v>0.0304644378609148</v>
      </c>
      <c r="H79" s="93" t="n">
        <v>75</v>
      </c>
      <c r="I79" s="94" t="n">
        <v>0.026281475390625</v>
      </c>
      <c r="J79" s="94" t="n">
        <v>0.030182908984375</v>
      </c>
      <c r="K79" s="94" t="n">
        <v>0.0242499580201881</v>
      </c>
      <c r="L79" s="94" t="n">
        <v>0.016804003125</v>
      </c>
      <c r="M79" s="94" t="n">
        <v>0.0175191734960937</v>
      </c>
      <c r="N79" s="95" t="n">
        <v>0.0274003020811503</v>
      </c>
      <c r="O79" s="93" t="n">
        <v>75</v>
      </c>
      <c r="P79" s="94" t="n">
        <v>0.0186578533849427</v>
      </c>
      <c r="Q79" s="94" t="n">
        <v>0.0210640354982487</v>
      </c>
      <c r="R79" s="94" t="n">
        <v>0.0290409247063814</v>
      </c>
      <c r="S79" s="10" t="n">
        <v>75</v>
      </c>
      <c r="T79" s="10" t="n">
        <f aca="false">$V$1+S79</f>
        <v>2010</v>
      </c>
      <c r="U79" s="109" t="n">
        <f aca="false">100*ATAN((T79-2001)/100)</f>
        <v>8.97581741899505</v>
      </c>
      <c r="V79" s="11" t="n">
        <f aca="false">B79*EXP(-D79*$U79)</f>
        <v>0.0205255195356</v>
      </c>
      <c r="W79" s="110" t="n">
        <f aca="false">E79*EXP(-G79*$U79)</f>
        <v>0.0119467076888341</v>
      </c>
      <c r="X79" s="12" t="n">
        <f aca="false">P79*EXP(-R79*$U79)</f>
        <v>0.0143765888984056</v>
      </c>
      <c r="Y79" s="39" t="n">
        <v>75</v>
      </c>
      <c r="Z79" s="111" t="n">
        <f aca="false">1+(1-V79)*$AB$1*Z80</f>
        <v>10.875990354647</v>
      </c>
      <c r="AA79" s="112" t="n">
        <f aca="false">1+(1-W79)*$AB$1*AA80</f>
        <v>12.0522108146205</v>
      </c>
      <c r="AB79" s="113" t="n">
        <f aca="false">1+(1-X79)*$AB$1*AB80</f>
        <v>11.7235162611056</v>
      </c>
    </row>
    <row r="80" customFormat="false" ht="16.5" hidden="false" customHeight="false" outlineLevel="0" collapsed="false">
      <c r="A80" s="93" t="n">
        <v>76</v>
      </c>
      <c r="B80" s="94" t="n">
        <v>0.02948660688</v>
      </c>
      <c r="C80" s="94" t="n">
        <v>0.03369611568</v>
      </c>
      <c r="D80" s="94" t="n">
        <v>0.0275401508684612</v>
      </c>
      <c r="E80" s="94" t="n">
        <v>0.018106731</v>
      </c>
      <c r="F80" s="94" t="n">
        <v>0.02012408865</v>
      </c>
      <c r="G80" s="95" t="n">
        <v>0.0304644378609148</v>
      </c>
      <c r="H80" s="93" t="n">
        <v>76</v>
      </c>
      <c r="I80" s="94" t="n">
        <v>0.02948660688</v>
      </c>
      <c r="J80" s="94" t="n">
        <v>0.03369611568</v>
      </c>
      <c r="K80" s="94" t="n">
        <v>0.0238059438995932</v>
      </c>
      <c r="L80" s="94" t="n">
        <v>0.019329372</v>
      </c>
      <c r="M80" s="94" t="n">
        <v>0.02012408865</v>
      </c>
      <c r="N80" s="95" t="n">
        <v>0.02720160544726</v>
      </c>
      <c r="O80" s="93" t="n">
        <v>76</v>
      </c>
      <c r="P80" s="94" t="n">
        <v>0.0212547087686309</v>
      </c>
      <c r="Q80" s="94" t="n">
        <v>0.0238867369335432</v>
      </c>
      <c r="R80" s="94" t="n">
        <v>0.0290529904973735</v>
      </c>
      <c r="S80" s="10" t="n">
        <v>76</v>
      </c>
      <c r="T80" s="10" t="n">
        <f aca="false">$V$1+S80</f>
        <v>2011</v>
      </c>
      <c r="U80" s="109" t="n">
        <f aca="false">100*ATAN((T80-2001)/100)</f>
        <v>9.9668652491162</v>
      </c>
      <c r="V80" s="11" t="n">
        <f aca="false">B80*EXP(-D80*$U80)</f>
        <v>0.0224086531037377</v>
      </c>
      <c r="W80" s="110" t="n">
        <f aca="false">E80*EXP(-G80*$U80)</f>
        <v>0.0133651263126034</v>
      </c>
      <c r="X80" s="12" t="n">
        <f aca="false">P80*EXP(-R80*$U80)</f>
        <v>0.0159110083475227</v>
      </c>
      <c r="Y80" s="39" t="n">
        <v>76</v>
      </c>
      <c r="Z80" s="111" t="n">
        <f aca="false">1+(1-V80)*$AB$1*Z81</f>
        <v>10.4862660270261</v>
      </c>
      <c r="AA80" s="112" t="n">
        <f aca="false">1+(1-W80)*$AB$1*AA81</f>
        <v>11.6332786264179</v>
      </c>
      <c r="AB80" s="113" t="n">
        <f aca="false">1+(1-X80)*$AB$1*AB81</f>
        <v>11.3151298821983</v>
      </c>
    </row>
    <row r="81" customFormat="false" ht="16.5" hidden="false" customHeight="false" outlineLevel="0" collapsed="false">
      <c r="A81" s="93" t="n">
        <v>77</v>
      </c>
      <c r="B81" s="94" t="n">
        <v>0.033172986964375</v>
      </c>
      <c r="C81" s="94" t="n">
        <v>0.037714479420625</v>
      </c>
      <c r="D81" s="94" t="n">
        <v>0.0275401508684612</v>
      </c>
      <c r="E81" s="94" t="n">
        <v>0.0209103076125</v>
      </c>
      <c r="F81" s="94" t="n">
        <v>0.023149411216875</v>
      </c>
      <c r="G81" s="95" t="n">
        <v>0.0304644378609148</v>
      </c>
      <c r="H81" s="93" t="n">
        <v>77</v>
      </c>
      <c r="I81" s="94" t="n">
        <v>0.033172986964375</v>
      </c>
      <c r="J81" s="94" t="n">
        <v>0.037714479420625</v>
      </c>
      <c r="K81" s="94" t="n">
        <v>0.0232363931519181</v>
      </c>
      <c r="L81" s="94" t="n">
        <v>0.0222673401</v>
      </c>
      <c r="M81" s="94" t="n">
        <v>0.023149411216875</v>
      </c>
      <c r="N81" s="95" t="n">
        <v>0.0268517539180067</v>
      </c>
      <c r="O81" s="93" t="n">
        <v>77</v>
      </c>
      <c r="P81" s="94" t="n">
        <v>0.0242669108998598</v>
      </c>
      <c r="Q81" s="94" t="n">
        <v>0.0271444880703432</v>
      </c>
      <c r="R81" s="94" t="n">
        <v>0.0290644295551222</v>
      </c>
      <c r="S81" s="10" t="n">
        <v>77</v>
      </c>
      <c r="T81" s="10" t="n">
        <f aca="false">$V$1+S81</f>
        <v>2012</v>
      </c>
      <c r="U81" s="109" t="n">
        <f aca="false">100*ATAN((T81-2001)/100)</f>
        <v>10.9559526773944</v>
      </c>
      <c r="V81" s="11" t="n">
        <f aca="false">B81*EXP(-D81*$U81)</f>
        <v>0.0245327095167889</v>
      </c>
      <c r="W81" s="110" t="n">
        <f aca="false">E81*EXP(-G81*$U81)</f>
        <v>0.0149763948521184</v>
      </c>
      <c r="X81" s="12" t="n">
        <f aca="false">P81*EXP(-R81*$U81)</f>
        <v>0.0176491075125066</v>
      </c>
      <c r="Y81" s="39" t="n">
        <v>77</v>
      </c>
      <c r="Z81" s="111" t="n">
        <f aca="false">1+(1-V81)*$AB$1*Z82</f>
        <v>10.0918616960243</v>
      </c>
      <c r="AA81" s="112" t="n">
        <f aca="false">1+(1-W81)*$AB$1*AA82</f>
        <v>11.2084116083843</v>
      </c>
      <c r="AB81" s="113" t="n">
        <f aca="false">1+(1-X81)*$AB$1*AB82</f>
        <v>10.9011839056062</v>
      </c>
    </row>
    <row r="82" customFormat="false" ht="16.5" hidden="false" customHeight="false" outlineLevel="0" collapsed="false">
      <c r="A82" s="93" t="n">
        <v>78</v>
      </c>
      <c r="B82" s="94" t="n">
        <v>0.0374232905325</v>
      </c>
      <c r="C82" s="94" t="n">
        <v>0.0423221496075</v>
      </c>
      <c r="D82" s="94" t="n">
        <v>0.0275260134648634</v>
      </c>
      <c r="E82" s="94" t="n">
        <v>0.0241758620625</v>
      </c>
      <c r="F82" s="94" t="n">
        <v>0.026656845684375</v>
      </c>
      <c r="G82" s="95" t="n">
        <v>0.0304644378609148</v>
      </c>
      <c r="H82" s="93" t="n">
        <v>78</v>
      </c>
      <c r="I82" s="94" t="n">
        <v>0.0374232905325</v>
      </c>
      <c r="J82" s="94" t="n">
        <v>0.0423221496075</v>
      </c>
      <c r="K82" s="94" t="n">
        <v>0.0225447574514139</v>
      </c>
      <c r="L82" s="94" t="n">
        <v>0.0256794885</v>
      </c>
      <c r="M82" s="94" t="n">
        <v>0.026656845684375</v>
      </c>
      <c r="N82" s="95" t="n">
        <v>0.0264335645171811</v>
      </c>
      <c r="O82" s="93" t="n">
        <v>78</v>
      </c>
      <c r="P82" s="94" t="n">
        <v>0.0277591689135839</v>
      </c>
      <c r="Q82" s="94" t="n">
        <v>0.0309023768436949</v>
      </c>
      <c r="R82" s="94" t="n">
        <v>0.0290681827615949</v>
      </c>
      <c r="S82" s="10" t="n">
        <v>78</v>
      </c>
      <c r="T82" s="10" t="n">
        <f aca="false">$V$1+S82</f>
        <v>2013</v>
      </c>
      <c r="U82" s="109" t="n">
        <f aca="false">100*ATAN((T82-2001)/100)</f>
        <v>11.9428926018338</v>
      </c>
      <c r="V82" s="11" t="n">
        <f aca="false">B82*EXP(-D82*$U82)</f>
        <v>0.0269384067766775</v>
      </c>
      <c r="W82" s="110" t="n">
        <f aca="false">E82*EXP(-G82*$U82)</f>
        <v>0.0168023908773394</v>
      </c>
      <c r="X82" s="12" t="n">
        <f aca="false">P82*EXP(-R82*$U82)</f>
        <v>0.019617225102826</v>
      </c>
      <c r="Y82" s="39" t="n">
        <v>78</v>
      </c>
      <c r="Z82" s="111" t="n">
        <f aca="false">1+(1-V82)*$AB$1*Z83</f>
        <v>9.69334005979975</v>
      </c>
      <c r="AA82" s="112" t="n">
        <f aca="false">1+(1-W82)*$AB$1*AA83</f>
        <v>10.7781661446842</v>
      </c>
      <c r="AB82" s="113" t="n">
        <f aca="false">1+(1-X82)*$AB$1*AB83</f>
        <v>10.4822333247502</v>
      </c>
    </row>
    <row r="83" customFormat="false" ht="16.5" hidden="false" customHeight="false" outlineLevel="0" collapsed="false">
      <c r="A83" s="93" t="n">
        <v>79</v>
      </c>
      <c r="B83" s="94" t="n">
        <v>0.042336395210625</v>
      </c>
      <c r="C83" s="94" t="n">
        <v>0.047619437004375</v>
      </c>
      <c r="D83" s="94" t="n">
        <v>0.0272499580201881</v>
      </c>
      <c r="E83" s="94" t="n">
        <v>0.02797922769375</v>
      </c>
      <c r="F83" s="94" t="n">
        <v>0.0307227326165625</v>
      </c>
      <c r="G83" s="95" t="n">
        <v>0.0304003020811503</v>
      </c>
      <c r="H83" s="93" t="n">
        <v>79</v>
      </c>
      <c r="I83" s="94" t="n">
        <v>0.042336395210625</v>
      </c>
      <c r="J83" s="94" t="n">
        <v>0.047619437004375</v>
      </c>
      <c r="K83" s="94" t="n">
        <v>0.0218228314583004</v>
      </c>
      <c r="L83" s="94" t="n">
        <v>0.02964195795</v>
      </c>
      <c r="M83" s="94" t="n">
        <v>0.0307227326165625</v>
      </c>
      <c r="N83" s="95" t="n">
        <v>0.0258691472788896</v>
      </c>
      <c r="O83" s="93" t="n">
        <v>79</v>
      </c>
      <c r="P83" s="94" t="n">
        <v>0.0317981701993716</v>
      </c>
      <c r="Q83" s="94" t="n">
        <v>0.035227248937402</v>
      </c>
      <c r="R83" s="94" t="n">
        <v>0.0289150992189492</v>
      </c>
      <c r="S83" s="10" t="n">
        <v>79</v>
      </c>
      <c r="T83" s="10" t="n">
        <f aca="false">$V$1+S83</f>
        <v>2014</v>
      </c>
      <c r="U83" s="109" t="n">
        <f aca="false">100*ATAN((T83-2001)/100)</f>
        <v>12.9275004048143</v>
      </c>
      <c r="V83" s="11" t="n">
        <f aca="false">B83*EXP(-D83*$U83)</f>
        <v>0.0297661927980089</v>
      </c>
      <c r="W83" s="110" t="n">
        <f aca="false">E83*EXP(-G83*$U83)</f>
        <v>0.0188867845874441</v>
      </c>
      <c r="X83" s="12" t="n">
        <f aca="false">P83*EXP(-R83*$U83)</f>
        <v>0.0218807835984965</v>
      </c>
      <c r="Y83" s="39" t="n">
        <v>79</v>
      </c>
      <c r="Z83" s="111" t="n">
        <f aca="false">1+(1-V83)*$AB$1*Z84</f>
        <v>9.29136832154958</v>
      </c>
      <c r="AA83" s="112" t="n">
        <f aca="false">1+(1-W83)*$AB$1*AA84</f>
        <v>10.3430812850999</v>
      </c>
      <c r="AB83" s="113" t="n">
        <f aca="false">1+(1-X83)*$AB$1*AB84</f>
        <v>10.058849370109</v>
      </c>
    </row>
    <row r="84" customFormat="false" ht="16.5" hidden="false" customHeight="false" outlineLevel="0" collapsed="false">
      <c r="A84" s="93" t="n">
        <v>80</v>
      </c>
      <c r="B84" s="94" t="n">
        <v>0.04802895075</v>
      </c>
      <c r="C84" s="94" t="n">
        <v>0.05372408325</v>
      </c>
      <c r="D84" s="94" t="n">
        <v>0.0268059438995932</v>
      </c>
      <c r="E84" s="94" t="n">
        <v>0.03240492875</v>
      </c>
      <c r="F84" s="94" t="n">
        <v>0.0354314268125</v>
      </c>
      <c r="G84" s="95" t="n">
        <v>0.03020160544726</v>
      </c>
      <c r="H84" s="93" t="n">
        <v>80</v>
      </c>
      <c r="I84" s="94" t="n">
        <v>0.04802895075</v>
      </c>
      <c r="J84" s="94" t="n">
        <v>0.05372408325</v>
      </c>
      <c r="K84" s="94" t="n">
        <v>0.0209965234857894</v>
      </c>
      <c r="L84" s="94" t="n">
        <v>0.03423917</v>
      </c>
      <c r="M84" s="94" t="n">
        <v>0.0354314268125</v>
      </c>
      <c r="N84" s="95" t="n">
        <v>0.0251230306492134</v>
      </c>
      <c r="O84" s="93" t="n">
        <v>80</v>
      </c>
      <c r="P84" s="94" t="n">
        <v>0.036477213195966</v>
      </c>
      <c r="Q84" s="94" t="n">
        <v>0.0402115735316574</v>
      </c>
      <c r="R84" s="94" t="n">
        <v>0.0286105639972043</v>
      </c>
      <c r="S84" s="10" t="n">
        <v>80</v>
      </c>
      <c r="T84" s="10" t="n">
        <f aca="false">$V$1+S84</f>
        <v>2015</v>
      </c>
      <c r="U84" s="109" t="n">
        <f aca="false">100*ATAN((T84-2001)/100)</f>
        <v>13.9095941482071</v>
      </c>
      <c r="V84" s="11" t="n">
        <f aca="false">B84*EXP(-D84*$U84)</f>
        <v>0.0330805061000262</v>
      </c>
      <c r="W84" s="110" t="n">
        <f aca="false">E84*EXP(-G84*$U84)</f>
        <v>0.0212895950646753</v>
      </c>
      <c r="X84" s="12" t="n">
        <f aca="false">P84*EXP(-R84*$U84)</f>
        <v>0.0245013063388235</v>
      </c>
      <c r="Y84" s="39" t="n">
        <v>80</v>
      </c>
      <c r="Z84" s="111" t="n">
        <f aca="false">1+(1-V84)*$AB$1*Z85</f>
        <v>8.88757224331222</v>
      </c>
      <c r="AA84" s="112" t="n">
        <f aca="false">1+(1-W84)*$AB$1*AA85</f>
        <v>9.90385654158989</v>
      </c>
      <c r="AB84" s="113" t="n">
        <f aca="false">1+(1-X84)*$AB$1*AB85</f>
        <v>9.63195813652853</v>
      </c>
    </row>
    <row r="85" customFormat="false" ht="16.5" hidden="false" customHeight="false" outlineLevel="0" collapsed="false">
      <c r="A85" s="93" t="n">
        <v>81</v>
      </c>
      <c r="B85" s="94" t="n">
        <v>0.054634909756875</v>
      </c>
      <c r="C85" s="94" t="n">
        <v>0.060770213888125</v>
      </c>
      <c r="D85" s="94" t="n">
        <v>0.0262363931519181</v>
      </c>
      <c r="E85" s="94" t="n">
        <v>0.037550078728125</v>
      </c>
      <c r="F85" s="94" t="n">
        <v>0.0408793426279688</v>
      </c>
      <c r="G85" s="95" t="n">
        <v>0.0298517539180067</v>
      </c>
      <c r="H85" s="93" t="n">
        <v>81</v>
      </c>
      <c r="I85" s="94" t="n">
        <v>0.054634909756875</v>
      </c>
      <c r="J85" s="94" t="n">
        <v>0.060770213888125</v>
      </c>
      <c r="K85" s="94" t="n">
        <v>0.0200333458068205</v>
      </c>
      <c r="L85" s="94" t="n">
        <v>0.039567814425</v>
      </c>
      <c r="M85" s="94" t="n">
        <v>0.0408793426279688</v>
      </c>
      <c r="N85" s="95" t="n">
        <v>0.0242587489485808</v>
      </c>
      <c r="O85" s="93" t="n">
        <v>81</v>
      </c>
      <c r="P85" s="94" t="n">
        <v>0.0419003270937182</v>
      </c>
      <c r="Q85" s="94" t="n">
        <v>0.0459580718805628</v>
      </c>
      <c r="R85" s="94" t="n">
        <v>0.0281647044046223</v>
      </c>
      <c r="S85" s="10" t="n">
        <v>81</v>
      </c>
      <c r="T85" s="10" t="n">
        <f aca="false">$V$1+S85</f>
        <v>2016</v>
      </c>
      <c r="U85" s="109" t="n">
        <f aca="false">100*ATAN((T85-2001)/100)</f>
        <v>14.8889947609497</v>
      </c>
      <c r="V85" s="11" t="n">
        <f aca="false">B85*EXP(-D85*$U85)</f>
        <v>0.0369675141520873</v>
      </c>
      <c r="W85" s="110" t="n">
        <f aca="false">E85*EXP(-G85*$U85)</f>
        <v>0.024075936763343</v>
      </c>
      <c r="X85" s="12" t="n">
        <f aca="false">P85*EXP(-R85*$U85)</f>
        <v>0.0275485388282738</v>
      </c>
      <c r="Y85" s="39" t="n">
        <v>81</v>
      </c>
      <c r="Z85" s="111" t="n">
        <f aca="false">1+(1-V85)*$AB$1*Z86</f>
        <v>8.48372091450802</v>
      </c>
      <c r="AA85" s="112" t="n">
        <f aca="false">1+(1-W85)*$AB$1*AA86</f>
        <v>9.4614410519784</v>
      </c>
      <c r="AB85" s="113" t="n">
        <f aca="false">1+(1-X85)*$AB$1*AB86</f>
        <v>9.20271500138755</v>
      </c>
    </row>
    <row r="86" customFormat="false" ht="16.5" hidden="false" customHeight="false" outlineLevel="0" collapsed="false">
      <c r="A86" s="93" t="n">
        <v>82</v>
      </c>
      <c r="B86" s="94" t="n">
        <v>0.0623100139325</v>
      </c>
      <c r="C86" s="94" t="n">
        <v>0.0689128070075</v>
      </c>
      <c r="D86" s="94" t="n">
        <v>0.0255447574514139</v>
      </c>
      <c r="E86" s="94" t="n">
        <v>0.043529553925</v>
      </c>
      <c r="F86" s="94" t="n">
        <v>0.04718027903875</v>
      </c>
      <c r="G86" s="95" t="n">
        <v>0.0294335645171811</v>
      </c>
      <c r="H86" s="93" t="n">
        <v>82</v>
      </c>
      <c r="I86" s="94" t="n">
        <v>0.0623100139325</v>
      </c>
      <c r="J86" s="94" t="n">
        <v>0.0689128070075</v>
      </c>
      <c r="K86" s="94" t="n">
        <v>0.0189356423739008</v>
      </c>
      <c r="L86" s="94" t="n">
        <v>0.0457421146</v>
      </c>
      <c r="M86" s="94" t="n">
        <v>0.04718027903875</v>
      </c>
      <c r="N86" s="95" t="n">
        <v>0.0232526053312085</v>
      </c>
      <c r="O86" s="93" t="n">
        <v>82</v>
      </c>
      <c r="P86" s="94" t="n">
        <v>0.0481737623134331</v>
      </c>
      <c r="Q86" s="94" t="n">
        <v>0.0525703303065967</v>
      </c>
      <c r="R86" s="94" t="n">
        <v>0.0276225320474917</v>
      </c>
      <c r="S86" s="10" t="n">
        <v>82</v>
      </c>
      <c r="T86" s="10" t="n">
        <f aca="false">$V$1+S86</f>
        <v>2017</v>
      </c>
      <c r="U86" s="109" t="n">
        <f aca="false">100*ATAN((T86-2001)/100)</f>
        <v>15.8655262186401</v>
      </c>
      <c r="V86" s="11" t="n">
        <f aca="false">B86*EXP(-D86*$U86)</f>
        <v>0.0415476570515959</v>
      </c>
      <c r="W86" s="110" t="n">
        <f aca="false">E86*EXP(-G86*$U86)</f>
        <v>0.0272883840351731</v>
      </c>
      <c r="X86" s="12" t="n">
        <f aca="false">P86*EXP(-R86*$U86)</f>
        <v>0.0310801240273574</v>
      </c>
      <c r="Y86" s="39" t="n">
        <v>82</v>
      </c>
      <c r="Z86" s="111" t="n">
        <f aca="false">1+(1-V86)*$AB$1*Z87</f>
        <v>8.08183510469603</v>
      </c>
      <c r="AA86" s="112" t="n">
        <f aca="false">1+(1-W86)*$AB$1*AA87</f>
        <v>9.01699120408265</v>
      </c>
      <c r="AB86" s="113" t="n">
        <f aca="false">1+(1-X86)*$AB$1*AB87</f>
        <v>8.77249296449624</v>
      </c>
    </row>
    <row r="87" customFormat="false" ht="16.5" hidden="false" customHeight="false" outlineLevel="0" collapsed="false">
      <c r="A87" s="93" t="n">
        <v>83</v>
      </c>
      <c r="B87" s="94" t="n">
        <v>0.070771464610625</v>
      </c>
      <c r="C87" s="94" t="n">
        <v>0.077820900404375</v>
      </c>
      <c r="D87" s="94" t="n">
        <v>0.0248228314583004</v>
      </c>
      <c r="E87" s="94" t="n">
        <v>0.0504791189625</v>
      </c>
      <c r="F87" s="94" t="n">
        <v>0.054468393819375</v>
      </c>
      <c r="G87" s="95" t="n">
        <v>0.0288691472788896</v>
      </c>
      <c r="H87" s="93" t="n">
        <v>83</v>
      </c>
      <c r="I87" s="94" t="n">
        <v>0.070771464610625</v>
      </c>
      <c r="J87" s="94" t="n">
        <v>0.077820900404375</v>
      </c>
      <c r="K87" s="94" t="n">
        <v>0.0177816627031598</v>
      </c>
      <c r="L87" s="94" t="n">
        <v>0.0528968613</v>
      </c>
      <c r="M87" s="94" t="n">
        <v>0.054468393819375</v>
      </c>
      <c r="N87" s="95" t="n">
        <v>0.0221030562468555</v>
      </c>
      <c r="O87" s="93" t="n">
        <v>83</v>
      </c>
      <c r="P87" s="94" t="n">
        <v>0.0553365192024621</v>
      </c>
      <c r="Q87" s="94" t="n">
        <v>0.0600745920702558</v>
      </c>
      <c r="R87" s="94" t="n">
        <v>0.026995462935334</v>
      </c>
      <c r="S87" s="10" t="n">
        <v>83</v>
      </c>
      <c r="T87" s="10" t="n">
        <f aca="false">$V$1+S87</f>
        <v>2018</v>
      </c>
      <c r="U87" s="109" t="n">
        <f aca="false">100*ATAN((T87-2001)/100)</f>
        <v>16.839015714753</v>
      </c>
      <c r="V87" s="11" t="n">
        <f aca="false">B87*EXP(-D87*$U87)</f>
        <v>0.0465936296139043</v>
      </c>
      <c r="W87" s="110" t="n">
        <f aca="false">E87*EXP(-G87*$U87)</f>
        <v>0.0310448129657315</v>
      </c>
      <c r="X87" s="12" t="n">
        <f aca="false">P87*EXP(-R87*$U87)</f>
        <v>0.0351229951829854</v>
      </c>
      <c r="Y87" s="39" t="n">
        <v>83</v>
      </c>
      <c r="Z87" s="111" t="n">
        <f aca="false">1+(1-V87)*$AB$1*Z88</f>
        <v>7.68437634178787</v>
      </c>
      <c r="AA87" s="112" t="n">
        <f aca="false">1+(1-W87)*$AB$1*AA88</f>
        <v>8.57157529056119</v>
      </c>
      <c r="AB87" s="113" t="n">
        <f aca="false">1+(1-X87)*$AB$1*AB88</f>
        <v>8.34268434731163</v>
      </c>
    </row>
    <row r="88" customFormat="false" ht="16.5" hidden="false" customHeight="false" outlineLevel="0" collapsed="false">
      <c r="A88" s="93" t="n">
        <v>84</v>
      </c>
      <c r="B88" s="94" t="n">
        <v>0.07975871904</v>
      </c>
      <c r="C88" s="94" t="n">
        <v>0.08719542944</v>
      </c>
      <c r="D88" s="94" t="n">
        <v>0.0239965234857894</v>
      </c>
      <c r="E88" s="94" t="n">
        <v>0.058553812</v>
      </c>
      <c r="F88" s="94" t="n">
        <v>0.0628960048</v>
      </c>
      <c r="G88" s="95" t="n">
        <v>0.0281230306492134</v>
      </c>
      <c r="H88" s="93" t="n">
        <v>84</v>
      </c>
      <c r="I88" s="94" t="n">
        <v>0.07975871904</v>
      </c>
      <c r="J88" s="94" t="n">
        <v>0.08719542944</v>
      </c>
      <c r="K88" s="94" t="n">
        <v>0.0166078613393621</v>
      </c>
      <c r="L88" s="94" t="n">
        <v>0.061185444</v>
      </c>
      <c r="M88" s="94" t="n">
        <v>0.0628960048</v>
      </c>
      <c r="N88" s="95" t="n">
        <v>0.0207964177245365</v>
      </c>
      <c r="O88" s="93" t="n">
        <v>84</v>
      </c>
      <c r="P88" s="94" t="n">
        <v>0.0634349236575664</v>
      </c>
      <c r="Q88" s="94" t="n">
        <v>0.0685067117342677</v>
      </c>
      <c r="R88" s="94" t="n">
        <v>0.0262368859759128</v>
      </c>
      <c r="S88" s="10" t="n">
        <v>84</v>
      </c>
      <c r="T88" s="10" t="n">
        <f aca="false">$V$1+S88</f>
        <v>2019</v>
      </c>
      <c r="U88" s="109" t="n">
        <f aca="false">100*ATAN((T88-2001)/100)</f>
        <v>17.8092938231198</v>
      </c>
      <c r="V88" s="11" t="n">
        <f aca="false">B88*EXP(-D88*$U88)</f>
        <v>0.0520208670678338</v>
      </c>
      <c r="W88" s="110" t="n">
        <f aca="false">E88*EXP(-G88*$U88)</f>
        <v>0.0354844608686157</v>
      </c>
      <c r="X88" s="12" t="n">
        <f aca="false">P88*EXP(-R88*$U88)</f>
        <v>0.0397557364846839</v>
      </c>
      <c r="Y88" s="39" t="n">
        <v>84</v>
      </c>
      <c r="Z88" s="111" t="n">
        <f aca="false">1+(1-V88)*$AB$1*Z89</f>
        <v>7.29148830067516</v>
      </c>
      <c r="AA88" s="112" t="n">
        <f aca="false">1+(1-W88)*$AB$1*AA89</f>
        <v>8.12673115078247</v>
      </c>
      <c r="AB88" s="113" t="n">
        <f aca="false">1+(1-X88)*$AB$1*AB89</f>
        <v>7.91436803144906</v>
      </c>
    </row>
    <row r="89" customFormat="false" ht="16.5" hidden="false" customHeight="false" outlineLevel="0" collapsed="false">
      <c r="A89" s="93" t="n">
        <v>85</v>
      </c>
      <c r="B89" s="94" t="n">
        <v>0.089558706328125</v>
      </c>
      <c r="C89" s="94" t="n">
        <v>0.097339480546875</v>
      </c>
      <c r="D89" s="94" t="n">
        <v>0.0230333458068205</v>
      </c>
      <c r="E89" s="94" t="n">
        <v>0.067933125</v>
      </c>
      <c r="F89" s="94" t="n">
        <v>0.07263871875</v>
      </c>
      <c r="G89" s="95" t="n">
        <v>0.0272587489485808</v>
      </c>
      <c r="H89" s="93" t="n">
        <v>85</v>
      </c>
      <c r="I89" s="94" t="n">
        <v>0.089558706328125</v>
      </c>
      <c r="J89" s="94" t="n">
        <v>0.097339480546875</v>
      </c>
      <c r="K89" s="94" t="n">
        <v>0.0154735661540453</v>
      </c>
      <c r="L89" s="94" t="n">
        <v>0.070785</v>
      </c>
      <c r="M89" s="94" t="n">
        <v>0.07263871875</v>
      </c>
      <c r="N89" s="95" t="n">
        <v>0.0193875923835104</v>
      </c>
      <c r="O89" s="93" t="n">
        <v>85</v>
      </c>
      <c r="P89" s="94" t="n">
        <v>0.0726603854576785</v>
      </c>
      <c r="Q89" s="94" t="n">
        <v>0.0780588345087576</v>
      </c>
      <c r="R89" s="94" t="n">
        <v>0.0253604636587118</v>
      </c>
      <c r="S89" s="10" t="n">
        <v>85</v>
      </c>
      <c r="T89" s="10" t="n">
        <f aca="false">$V$1+S89</f>
        <v>2020</v>
      </c>
      <c r="U89" s="109" t="n">
        <f aca="false">100*ATAN((T89-2001)/100)</f>
        <v>18.7761946513593</v>
      </c>
      <c r="V89" s="11" t="n">
        <f aca="false">B89*EXP(-D89*$U89)</f>
        <v>0.0581145325503265</v>
      </c>
      <c r="W89" s="110" t="n">
        <f aca="false">E89*EXP(-G89*$U89)</f>
        <v>0.0407195446279507</v>
      </c>
      <c r="X89" s="12" t="n">
        <f aca="false">P89*EXP(-R89*$U89)</f>
        <v>0.0451334352361374</v>
      </c>
      <c r="Y89" s="39" t="n">
        <v>85</v>
      </c>
      <c r="Z89" s="111" t="n">
        <f aca="false">1+(1-V89)*$AB$1*Z90</f>
        <v>6.90220660497426</v>
      </c>
      <c r="AA89" s="112" t="n">
        <f aca="false">1+(1-W89)*$AB$1*AA90</f>
        <v>7.68448002765059</v>
      </c>
      <c r="AB89" s="113" t="n">
        <f aca="false">1+(1-X89)*$AB$1*AB90</f>
        <v>7.48865994406674</v>
      </c>
    </row>
    <row r="90" customFormat="false" ht="16.5" hidden="false" customHeight="false" outlineLevel="0" collapsed="false">
      <c r="A90" s="93" t="n">
        <v>86</v>
      </c>
      <c r="B90" s="94" t="n">
        <v>0.1003146656</v>
      </c>
      <c r="C90" s="94" t="n">
        <v>0.1083941216</v>
      </c>
      <c r="D90" s="94" t="n">
        <v>0.0219356423739008</v>
      </c>
      <c r="E90" s="94" t="n">
        <v>0.078826273</v>
      </c>
      <c r="F90" s="94" t="n">
        <v>0.08390052295</v>
      </c>
      <c r="G90" s="95" t="n">
        <v>0.0262526053312085</v>
      </c>
      <c r="H90" s="93" t="n">
        <v>86</v>
      </c>
      <c r="I90" s="94" t="n">
        <v>0.1003146656</v>
      </c>
      <c r="J90" s="94" t="n">
        <v>0.1083941216</v>
      </c>
      <c r="K90" s="94" t="n">
        <v>0.014422247766252</v>
      </c>
      <c r="L90" s="94" t="n">
        <v>0.081901576</v>
      </c>
      <c r="M90" s="94" t="n">
        <v>0.08390052295</v>
      </c>
      <c r="N90" s="95" t="n">
        <v>0.0179621380814304</v>
      </c>
      <c r="O90" s="93" t="n">
        <v>86</v>
      </c>
      <c r="P90" s="94" t="n">
        <v>0.0832107451363272</v>
      </c>
      <c r="Q90" s="94" t="n">
        <v>0.0889253150670861</v>
      </c>
      <c r="R90" s="94" t="n">
        <v>0.0243540090812718</v>
      </c>
      <c r="S90" s="10" t="n">
        <v>86</v>
      </c>
      <c r="T90" s="10" t="n">
        <f aca="false">$V$1+S90</f>
        <v>2021</v>
      </c>
      <c r="U90" s="109" t="n">
        <f aca="false">100*ATAN((T90-2001)/100)</f>
        <v>19.7395559849881</v>
      </c>
      <c r="V90" s="11" t="n">
        <f aca="false">B90*EXP(-D90*$U90)</f>
        <v>0.0650601392204577</v>
      </c>
      <c r="W90" s="110" t="n">
        <f aca="false">E90*EXP(-G90*$U90)</f>
        <v>0.0469475763466503</v>
      </c>
      <c r="X90" s="12" t="n">
        <f aca="false">P90*EXP(-R90*$U90)</f>
        <v>0.0514514766239789</v>
      </c>
      <c r="Y90" s="39" t="n">
        <v>86</v>
      </c>
      <c r="Z90" s="111" t="n">
        <f aca="false">1+(1-V90)*$AB$1*Z91</f>
        <v>6.51702896084996</v>
      </c>
      <c r="AA90" s="112" t="n">
        <f aca="false">1+(1-W90)*$AB$1*AA91</f>
        <v>7.24695180624773</v>
      </c>
      <c r="AB90" s="113" t="n">
        <f aca="false">1+(1-X90)*$AB$1*AB91</f>
        <v>7.06717209592341</v>
      </c>
    </row>
    <row r="91" customFormat="false" ht="16.5" hidden="false" customHeight="false" outlineLevel="0" collapsed="false">
      <c r="A91" s="93" t="n">
        <v>87</v>
      </c>
      <c r="B91" s="94" t="n">
        <v>0.1122970214775</v>
      </c>
      <c r="C91" s="94" t="n">
        <v>0.1206340375025</v>
      </c>
      <c r="D91" s="94" t="n">
        <v>0.0207816627031598</v>
      </c>
      <c r="E91" s="94" t="n">
        <v>0.09092222218125</v>
      </c>
      <c r="F91" s="94" t="n">
        <v>0.0963304781146875</v>
      </c>
      <c r="G91" s="95" t="n">
        <v>0.0251030562468555</v>
      </c>
      <c r="H91" s="93" t="n">
        <v>87</v>
      </c>
      <c r="I91" s="94" t="n">
        <v>0.1122970214775</v>
      </c>
      <c r="J91" s="94" t="n">
        <v>0.1206340375025</v>
      </c>
      <c r="K91" s="94" t="n">
        <v>0.0134018198657374</v>
      </c>
      <c r="L91" s="94" t="n">
        <v>0.09419995305</v>
      </c>
      <c r="M91" s="94" t="n">
        <v>0.0963304781146875</v>
      </c>
      <c r="N91" s="95" t="n">
        <v>0.0165483479267028</v>
      </c>
      <c r="O91" s="93" t="n">
        <v>87</v>
      </c>
      <c r="P91" s="94" t="n">
        <v>0.0949554413817138</v>
      </c>
      <c r="Q91" s="94" t="n">
        <v>0.10094754162821</v>
      </c>
      <c r="R91" s="94" t="n">
        <v>0.0232396923864135</v>
      </c>
      <c r="S91" s="10" t="n">
        <v>87</v>
      </c>
      <c r="T91" s="10" t="n">
        <f aca="false">$V$1+S91</f>
        <v>2022</v>
      </c>
      <c r="U91" s="109" t="n">
        <f aca="false">100*ATAN((T91-2001)/100)</f>
        <v>20.6992194219821</v>
      </c>
      <c r="V91" s="11" t="n">
        <f aca="false">B91*EXP(-D91*$U91)</f>
        <v>0.0730382401919513</v>
      </c>
      <c r="W91" s="110" t="n">
        <f aca="false">E91*EXP(-G91*$U91)</f>
        <v>0.0540760165379741</v>
      </c>
      <c r="X91" s="12" t="n">
        <f aca="false">P91*EXP(-R91*$U91)</f>
        <v>0.0586955697636013</v>
      </c>
      <c r="Y91" s="39" t="n">
        <v>87</v>
      </c>
      <c r="Z91" s="111" t="n">
        <f aca="false">1+(1-V91)*$AB$1*Z92</f>
        <v>6.13698309375741</v>
      </c>
      <c r="AA91" s="112" t="n">
        <f aca="false">1+(1-W91)*$AB$1*AA92</f>
        <v>6.81686517683177</v>
      </c>
      <c r="AB91" s="113" t="n">
        <f aca="false">1+(1-X91)*$AB$1*AB92</f>
        <v>6.65212039685925</v>
      </c>
    </row>
    <row r="92" customFormat="false" ht="16.5" hidden="false" customHeight="false" outlineLevel="0" collapsed="false">
      <c r="A92" s="93" t="n">
        <v>88</v>
      </c>
      <c r="B92" s="94" t="n">
        <v>0.12577961838</v>
      </c>
      <c r="C92" s="94" t="n">
        <v>0.13433149218</v>
      </c>
      <c r="D92" s="94" t="n">
        <v>0.0196078613393621</v>
      </c>
      <c r="E92" s="94" t="n">
        <v>0.10425843535</v>
      </c>
      <c r="F92" s="94" t="n">
        <v>0.1099517172025</v>
      </c>
      <c r="G92" s="95" t="n">
        <v>0.0237964177245365</v>
      </c>
      <c r="H92" s="93" t="n">
        <v>88</v>
      </c>
      <c r="I92" s="94" t="n">
        <v>0.12577961838</v>
      </c>
      <c r="J92" s="94" t="n">
        <v>0.13433149218</v>
      </c>
      <c r="K92" s="94" t="n">
        <v>0.0124640802840851</v>
      </c>
      <c r="L92" s="94" t="n">
        <v>0.1077089092</v>
      </c>
      <c r="M92" s="94" t="n">
        <v>0.1099517172025</v>
      </c>
      <c r="N92" s="95" t="n">
        <v>0.0151651379470967</v>
      </c>
      <c r="O92" s="93" t="n">
        <v>88</v>
      </c>
      <c r="P92" s="94" t="n">
        <v>0.108025072656557</v>
      </c>
      <c r="Q92" s="94" t="n">
        <v>0.114246899723684</v>
      </c>
      <c r="R92" s="94" t="n">
        <v>0.0220225241289702</v>
      </c>
      <c r="S92" s="10" t="n">
        <v>88</v>
      </c>
      <c r="T92" s="10" t="n">
        <f aca="false">$V$1+S92</f>
        <v>2023</v>
      </c>
      <c r="U92" s="109" t="n">
        <f aca="false">100*ATAN((T92-2001)/100)</f>
        <v>21.6550304976089</v>
      </c>
      <c r="V92" s="11" t="n">
        <f aca="false">B92*EXP(-D92*$U92)</f>
        <v>0.082263086204999</v>
      </c>
      <c r="W92" s="110" t="n">
        <f aca="false">E92*EXP(-G92*$U92)</f>
        <v>0.0622750348320907</v>
      </c>
      <c r="X92" s="12" t="n">
        <f aca="false">P92*EXP(-R92*$U92)</f>
        <v>0.0670517643120822</v>
      </c>
      <c r="Y92" s="39" t="n">
        <v>88</v>
      </c>
      <c r="Z92" s="111" t="n">
        <f aca="false">1+(1-V92)*$AB$1*Z93</f>
        <v>5.76341187862378</v>
      </c>
      <c r="AA92" s="112" t="n">
        <f aca="false">1+(1-W92)*$AB$1*AA93</f>
        <v>6.39537625609627</v>
      </c>
      <c r="AB92" s="113" t="n">
        <f aca="false">1+(1-X92)*$AB$1*AB93</f>
        <v>6.24474402107867</v>
      </c>
    </row>
    <row r="93" customFormat="false" ht="16.5" hidden="false" customHeight="false" outlineLevel="0" collapsed="false">
      <c r="A93" s="93" t="n">
        <v>89</v>
      </c>
      <c r="B93" s="94" t="n">
        <v>0.141175009194375</v>
      </c>
      <c r="C93" s="94" t="n">
        <v>0.149900088950625</v>
      </c>
      <c r="D93" s="94" t="n">
        <v>0.0184735661540453</v>
      </c>
      <c r="E93" s="94" t="n">
        <v>0.11934966763125</v>
      </c>
      <c r="F93" s="94" t="n">
        <v>0.125288225232187</v>
      </c>
      <c r="G93" s="95" t="n">
        <v>0.0223875923835104</v>
      </c>
      <c r="H93" s="93" t="n">
        <v>89</v>
      </c>
      <c r="I93" s="94" t="n">
        <v>0.141175009194375</v>
      </c>
      <c r="J93" s="94" t="n">
        <v>0.149900088950625</v>
      </c>
      <c r="K93" s="94" t="n">
        <v>0.0114899548001808</v>
      </c>
      <c r="L93" s="94" t="n">
        <v>0.12294879345</v>
      </c>
      <c r="M93" s="94" t="n">
        <v>0.125288225232187</v>
      </c>
      <c r="N93" s="95" t="n">
        <v>0.0138608000159788</v>
      </c>
      <c r="O93" s="93" t="n">
        <v>89</v>
      </c>
      <c r="P93" s="94" t="n">
        <v>0.122932356348781</v>
      </c>
      <c r="Q93" s="94" t="n">
        <v>0.129345996846514</v>
      </c>
      <c r="R93" s="94" t="n">
        <v>0.0207602909198384</v>
      </c>
      <c r="S93" s="10" t="n">
        <v>89</v>
      </c>
      <c r="T93" s="10" t="n">
        <f aca="false">$V$1+S93</f>
        <v>2024</v>
      </c>
      <c r="U93" s="109" t="n">
        <f aca="false">100*ATAN((T93-2001)/100)</f>
        <v>22.6068387993884</v>
      </c>
      <c r="V93" s="11" t="n">
        <f aca="false">B93*EXP(-D93*$U93)</f>
        <v>0.0929787886950985</v>
      </c>
      <c r="W93" s="110" t="n">
        <f aca="false">E93*EXP(-G93*$U93)</f>
        <v>0.0719480892134712</v>
      </c>
      <c r="X93" s="12" t="n">
        <f aca="false">P93*EXP(-R93*$U93)</f>
        <v>0.0768849159255754</v>
      </c>
      <c r="Y93" s="39" t="n">
        <v>89</v>
      </c>
      <c r="Z93" s="111" t="n">
        <f aca="false">1+(1-V93)*$AB$1*Z94</f>
        <v>5.39800489585114</v>
      </c>
      <c r="AA93" s="112" t="n">
        <f aca="false">1+(1-W93)*$AB$1*AA94</f>
        <v>5.98383482872867</v>
      </c>
      <c r="AB93" s="113" t="n">
        <f aca="false">1+(1-X93)*$AB$1*AB94</f>
        <v>5.84655565364767</v>
      </c>
    </row>
    <row r="94" customFormat="false" ht="16.5" hidden="false" customHeight="false" outlineLevel="0" collapsed="false">
      <c r="A94" s="93" t="n">
        <v>90</v>
      </c>
      <c r="B94" s="94" t="n">
        <v>0.1587398521875</v>
      </c>
      <c r="C94" s="94" t="n">
        <v>0.1675797803125</v>
      </c>
      <c r="D94" s="94" t="n">
        <v>0.017422247766252</v>
      </c>
      <c r="E94" s="94" t="n">
        <v>0.136380101875</v>
      </c>
      <c r="F94" s="94" t="n">
        <v>0.14250924653125</v>
      </c>
      <c r="G94" s="95" t="n">
        <v>0.0209621380814304</v>
      </c>
      <c r="H94" s="93" t="n">
        <v>90</v>
      </c>
      <c r="I94" s="94" t="n">
        <v>0.1587398521875</v>
      </c>
      <c r="J94" s="94" t="n">
        <v>0.1675797803125</v>
      </c>
      <c r="K94" s="94" t="n">
        <v>0.0104426925985987</v>
      </c>
      <c r="L94" s="94" t="n">
        <v>0.140094735</v>
      </c>
      <c r="M94" s="94" t="n">
        <v>0.14250924653125</v>
      </c>
      <c r="N94" s="95" t="n">
        <v>0.0126665948531866</v>
      </c>
      <c r="O94" s="93" t="n">
        <v>90</v>
      </c>
      <c r="P94" s="94" t="n">
        <v>0.139882071236889</v>
      </c>
      <c r="Q94" s="94" t="n">
        <v>0.146434997068739</v>
      </c>
      <c r="R94" s="94" t="n">
        <v>0.0195163992679938</v>
      </c>
      <c r="S94" s="10" t="n">
        <v>90</v>
      </c>
      <c r="T94" s="10" t="n">
        <f aca="false">$V$1+S94</f>
        <v>2025</v>
      </c>
      <c r="U94" s="109" t="n">
        <f aca="false">100*ATAN((T94-2001)/100)</f>
        <v>23.5544980720863</v>
      </c>
      <c r="V94" s="11" t="n">
        <f aca="false">B94*EXP(-D94*$U94)</f>
        <v>0.105308528796633</v>
      </c>
      <c r="W94" s="110" t="n">
        <f aca="false">E94*EXP(-G94*$U94)</f>
        <v>0.0832371042585119</v>
      </c>
      <c r="X94" s="12" t="n">
        <f aca="false">P94*EXP(-R94*$U94)</f>
        <v>0.0883318487342366</v>
      </c>
      <c r="Y94" s="39" t="n">
        <v>90</v>
      </c>
      <c r="Z94" s="111" t="n">
        <f aca="false">1+(1-V94)*$AB$1*Z95</f>
        <v>5.04279837635201</v>
      </c>
      <c r="AA94" s="112" t="n">
        <f aca="false">1+(1-W94)*$AB$1*AA95</f>
        <v>5.58501971887008</v>
      </c>
      <c r="AB94" s="113" t="n">
        <f aca="false">1+(1-X94)*$AB$1*AB95</f>
        <v>5.46022697142625</v>
      </c>
    </row>
    <row r="95" customFormat="false" ht="16.5" hidden="false" customHeight="false" outlineLevel="0" collapsed="false">
      <c r="A95" s="93" t="n">
        <v>91</v>
      </c>
      <c r="B95" s="94" t="n">
        <v>0.17870285382125</v>
      </c>
      <c r="C95" s="94" t="n">
        <v>0.18757627140875</v>
      </c>
      <c r="D95" s="94" t="n">
        <v>0.0164018198657374</v>
      </c>
      <c r="E95" s="94" t="n">
        <v>0.15544510149375</v>
      </c>
      <c r="F95" s="94" t="n">
        <v>0.161688902886562</v>
      </c>
      <c r="G95" s="95" t="n">
        <v>0.0195483479267028</v>
      </c>
      <c r="H95" s="93" t="n">
        <v>91</v>
      </c>
      <c r="I95" s="94" t="n">
        <v>0.17870285382125</v>
      </c>
      <c r="J95" s="94" t="n">
        <v>0.18757627140875</v>
      </c>
      <c r="K95" s="94" t="n">
        <v>0.00922911278939808</v>
      </c>
      <c r="L95" s="94" t="n">
        <v>0.15922922355</v>
      </c>
      <c r="M95" s="94" t="n">
        <v>0.161688902886562</v>
      </c>
      <c r="N95" s="95" t="n">
        <v>0.0115957161828556</v>
      </c>
      <c r="O95" s="93" t="n">
        <v>91</v>
      </c>
      <c r="P95" s="94" t="n">
        <v>0.15896686413232</v>
      </c>
      <c r="Q95" s="94" t="n">
        <v>0.165582555195142</v>
      </c>
      <c r="R95" s="94" t="n">
        <v>0.0182822707743916</v>
      </c>
      <c r="S95" s="10" t="n">
        <v>91</v>
      </c>
      <c r="T95" s="10" t="n">
        <f aca="false">$V$1+S95</f>
        <v>2026</v>
      </c>
      <c r="U95" s="109" t="n">
        <f aca="false">100*ATAN((T95-2001)/100)</f>
        <v>24.4978663126864</v>
      </c>
      <c r="V95" s="11" t="n">
        <f aca="false">B95*EXP(-D95*$U95)</f>
        <v>0.119571533812121</v>
      </c>
      <c r="W95" s="110" t="n">
        <f aca="false">E95*EXP(-G95*$U95)</f>
        <v>0.0962934028364037</v>
      </c>
      <c r="X95" s="12" t="n">
        <f aca="false">P95*EXP(-R95*$U95)</f>
        <v>0.101577205381833</v>
      </c>
      <c r="Y95" s="39" t="n">
        <v>91</v>
      </c>
      <c r="Z95" s="111" t="n">
        <f aca="false">1+(1-V95)*$AB$1*Z96</f>
        <v>4.69939688343177</v>
      </c>
      <c r="AA95" s="112" t="n">
        <f aca="false">1+(1-W95)*$AB$1*AA96</f>
        <v>5.20136725621747</v>
      </c>
      <c r="AB95" s="113" t="n">
        <f aca="false">1+(1-X95)*$AB$1*AB96</f>
        <v>5.088075133307</v>
      </c>
    </row>
    <row r="96" customFormat="false" ht="16.5" hidden="false" customHeight="false" outlineLevel="0" collapsed="false">
      <c r="A96" s="93" t="n">
        <v>92</v>
      </c>
      <c r="B96" s="94" t="n">
        <v>0.20099785044</v>
      </c>
      <c r="C96" s="94" t="n">
        <v>0.20978357484</v>
      </c>
      <c r="D96" s="94" t="n">
        <v>0.0154640802840851</v>
      </c>
      <c r="E96" s="94" t="n">
        <v>0.1767113226</v>
      </c>
      <c r="F96" s="94" t="n">
        <v>0.18297424179</v>
      </c>
      <c r="G96" s="95" t="n">
        <v>0.0181651379470967</v>
      </c>
      <c r="H96" s="93" t="n">
        <v>92</v>
      </c>
      <c r="I96" s="94" t="n">
        <v>0.20099785044</v>
      </c>
      <c r="J96" s="94" t="n">
        <v>0.20978357484</v>
      </c>
      <c r="K96" s="94" t="n">
        <v>0.00789115385444778</v>
      </c>
      <c r="L96" s="94" t="n">
        <v>0.1805070312</v>
      </c>
      <c r="M96" s="94" t="n">
        <v>0.18297424179</v>
      </c>
      <c r="N96" s="95" t="n">
        <v>0.0104717808978843</v>
      </c>
      <c r="O96" s="93" t="n">
        <v>92</v>
      </c>
      <c r="P96" s="94" t="n">
        <v>0.180333780274421</v>
      </c>
      <c r="Q96" s="94" t="n">
        <v>0.186916562924928</v>
      </c>
      <c r="R96" s="94" t="n">
        <v>0.0170920403443092</v>
      </c>
      <c r="S96" s="10" t="n">
        <v>92</v>
      </c>
      <c r="T96" s="10" t="n">
        <f aca="false">$V$1+S96</f>
        <v>2027</v>
      </c>
      <c r="U96" s="109" t="n">
        <f aca="false">100*ATAN((T96-2001)/100)</f>
        <v>25.4368058553266</v>
      </c>
      <c r="V96" s="11" t="n">
        <f aca="false">B96*EXP(-D96*$U96)</f>
        <v>0.135630924427589</v>
      </c>
      <c r="W96" s="110" t="n">
        <f aca="false">E96*EXP(-G96*$U96)</f>
        <v>0.111325057540336</v>
      </c>
      <c r="X96" s="12" t="n">
        <f aca="false">P96*EXP(-R96*$U96)</f>
        <v>0.116750894323962</v>
      </c>
      <c r="Y96" s="39" t="n">
        <v>92</v>
      </c>
      <c r="Z96" s="111" t="n">
        <f aca="false">1+(1-V96)*$AB$1*Z97</f>
        <v>4.36988682956559</v>
      </c>
      <c r="AA96" s="112" t="n">
        <f aca="false">1+(1-W96)*$AB$1*AA97</f>
        <v>4.83500060769743</v>
      </c>
      <c r="AB96" s="113" t="n">
        <f aca="false">1+(1-X96)*$AB$1*AB97</f>
        <v>4.73229103725739</v>
      </c>
    </row>
    <row r="97" customFormat="false" ht="16.5" hidden="false" customHeight="false" outlineLevel="0" collapsed="false">
      <c r="A97" s="93" t="n">
        <v>93</v>
      </c>
      <c r="B97" s="94" t="n">
        <v>0.225437251738125</v>
      </c>
      <c r="C97" s="94" t="n">
        <v>0.233972935056875</v>
      </c>
      <c r="D97" s="94" t="n">
        <v>0.0144899548001808</v>
      </c>
      <c r="E97" s="94" t="n">
        <v>0.200274594025</v>
      </c>
      <c r="F97" s="94" t="n">
        <v>0.20643719845375</v>
      </c>
      <c r="G97" s="95" t="n">
        <v>0.0168608000159788</v>
      </c>
      <c r="H97" s="93" t="n">
        <v>93</v>
      </c>
      <c r="I97" s="94" t="n">
        <v>0.225437251738125</v>
      </c>
      <c r="J97" s="94" t="n">
        <v>0.233972935056875</v>
      </c>
      <c r="K97" s="94" t="n">
        <v>0.00650226219953417</v>
      </c>
      <c r="L97" s="94" t="n">
        <v>0.2040095058</v>
      </c>
      <c r="M97" s="94" t="n">
        <v>0.20643719845375</v>
      </c>
      <c r="N97" s="95" t="n">
        <v>0.00929732921225964</v>
      </c>
      <c r="O97" s="93" t="n">
        <v>93</v>
      </c>
      <c r="P97" s="94" t="n">
        <v>0.203896534028991</v>
      </c>
      <c r="Q97" s="94" t="n">
        <v>0.210315052379995</v>
      </c>
      <c r="R97" s="94" t="n">
        <v>0.01592996348281</v>
      </c>
      <c r="S97" s="10" t="n">
        <v>93</v>
      </c>
      <c r="T97" s="10" t="n">
        <f aca="false">$V$1+S97</f>
        <v>2028</v>
      </c>
      <c r="U97" s="109" t="n">
        <f aca="false">100*ATAN((T97-2001)/100)</f>
        <v>26.3711834462266</v>
      </c>
      <c r="V97" s="11" t="n">
        <f aca="false">B97*EXP(-D97*$U97)</f>
        <v>0.153841769166284</v>
      </c>
      <c r="W97" s="110" t="n">
        <f aca="false">E97*EXP(-G97*$U97)</f>
        <v>0.128387128992492</v>
      </c>
      <c r="X97" s="12" t="n">
        <f aca="false">P97*EXP(-R97*$U97)</f>
        <v>0.133957246055393</v>
      </c>
      <c r="Y97" s="39" t="n">
        <v>93</v>
      </c>
      <c r="Z97" s="111" t="n">
        <f aca="false">1+(1-V97)*$AB$1*Z98</f>
        <v>4.05461324542101</v>
      </c>
      <c r="AA97" s="112" t="n">
        <f aca="false">1+(1-W97)*$AB$1*AA98</f>
        <v>4.48803093397264</v>
      </c>
      <c r="AB97" s="113" t="n">
        <f aca="false">1+(1-X97)*$AB$1*AB98</f>
        <v>4.39466358222545</v>
      </c>
    </row>
    <row r="98" customFormat="false" ht="16.5" hidden="false" customHeight="false" outlineLevel="0" collapsed="false">
      <c r="A98" s="93" t="n">
        <v>94</v>
      </c>
      <c r="B98" s="94" t="n">
        <v>0.2518006456875</v>
      </c>
      <c r="C98" s="94" t="n">
        <v>0.2598877588125</v>
      </c>
      <c r="D98" s="94" t="n">
        <v>0.0134426925985987</v>
      </c>
      <c r="E98" s="94" t="n">
        <v>0.226047762925</v>
      </c>
      <c r="F98" s="94" t="n">
        <v>0.23196129638875</v>
      </c>
      <c r="G98" s="95" t="n">
        <v>0.0156665948531866</v>
      </c>
      <c r="H98" s="93" t="n">
        <v>94</v>
      </c>
      <c r="I98" s="94" t="n">
        <v>0.2518006456875</v>
      </c>
      <c r="J98" s="94" t="n">
        <v>0.2598877588125</v>
      </c>
      <c r="K98" s="94" t="n">
        <v>0.00532700326195544</v>
      </c>
      <c r="L98" s="94" t="n">
        <v>0.2296317226</v>
      </c>
      <c r="M98" s="94" t="n">
        <v>0.23196129638875</v>
      </c>
      <c r="N98" s="95" t="n">
        <v>0.0081389988591786</v>
      </c>
      <c r="O98" s="93" t="n">
        <v>94</v>
      </c>
      <c r="P98" s="94" t="n">
        <v>0.229453963415341</v>
      </c>
      <c r="Q98" s="94" t="n">
        <v>0.235538941699703</v>
      </c>
      <c r="R98" s="94" t="n">
        <v>0.0148065210566989</v>
      </c>
      <c r="S98" s="10" t="n">
        <v>94</v>
      </c>
      <c r="T98" s="10" t="n">
        <f aca="false">$V$1+S98</f>
        <v>2029</v>
      </c>
      <c r="U98" s="109" t="n">
        <f aca="false">100*ATAN((T98-2001)/100)</f>
        <v>27.3008703086711</v>
      </c>
      <c r="V98" s="11" t="n">
        <f aca="false">B98*EXP(-D98*$U98)</f>
        <v>0.174450403159236</v>
      </c>
      <c r="W98" s="110" t="n">
        <f aca="false">E98*EXP(-G98*$U98)</f>
        <v>0.147383000350572</v>
      </c>
      <c r="X98" s="12" t="n">
        <f aca="false">P98*EXP(-R98*$U98)</f>
        <v>0.153158219760897</v>
      </c>
      <c r="Y98" s="39" t="n">
        <v>94</v>
      </c>
      <c r="Z98" s="111" t="n">
        <f aca="false">1+(1-V98)*$AB$1*Z99</f>
        <v>3.75437791594577</v>
      </c>
      <c r="AA98" s="112" t="n">
        <f aca="false">1+(1-W98)*$AB$1*AA99</f>
        <v>4.16188458430911</v>
      </c>
      <c r="AB98" s="113" t="n">
        <f aca="false">1+(1-X98)*$AB$1*AB99</f>
        <v>4.07653099045532</v>
      </c>
    </row>
    <row r="99" customFormat="false" ht="16.5" hidden="false" customHeight="false" outlineLevel="0" collapsed="false">
      <c r="A99" s="93" t="n">
        <v>95</v>
      </c>
      <c r="B99" s="94" t="n">
        <v>0.279915704921875</v>
      </c>
      <c r="C99" s="94" t="n">
        <v>0.287327418203125</v>
      </c>
      <c r="D99" s="94" t="n">
        <v>0.0122291127893981</v>
      </c>
      <c r="E99" s="94" t="n">
        <v>0.253763755859375</v>
      </c>
      <c r="F99" s="94" t="n">
        <v>0.259249042285156</v>
      </c>
      <c r="G99" s="95" t="n">
        <v>0.0145957161828556</v>
      </c>
      <c r="H99" s="93" t="n">
        <v>95</v>
      </c>
      <c r="I99" s="94" t="n">
        <v>0.279915704921875</v>
      </c>
      <c r="J99" s="94" t="n">
        <v>0.287327418203125</v>
      </c>
      <c r="K99" s="94" t="n">
        <v>0.00431234697274645</v>
      </c>
      <c r="L99" s="94" t="n">
        <v>0.257088171875</v>
      </c>
      <c r="M99" s="94" t="n">
        <v>0.259249042285156</v>
      </c>
      <c r="N99" s="95" t="n">
        <v>0.00701413950674541</v>
      </c>
      <c r="O99" s="93" t="n">
        <v>95</v>
      </c>
      <c r="P99" s="94" t="n">
        <v>0.256571370197521</v>
      </c>
      <c r="Q99" s="94" t="n">
        <v>0.262106261734927</v>
      </c>
      <c r="R99" s="94" t="n">
        <v>0.0136995009722492</v>
      </c>
      <c r="S99" s="10" t="n">
        <v>95</v>
      </c>
      <c r="T99" s="10" t="n">
        <f aca="false">$V$1+S99</f>
        <v>2030</v>
      </c>
      <c r="U99" s="109" t="n">
        <f aca="false">100*ATAN((T99-2001)/100)</f>
        <v>28.2257421981491</v>
      </c>
      <c r="V99" s="11" t="n">
        <f aca="false">B99*EXP(-D99*$U99)</f>
        <v>0.198207154592479</v>
      </c>
      <c r="W99" s="110" t="n">
        <f aca="false">E99*EXP(-G99*$U99)</f>
        <v>0.168078110868489</v>
      </c>
      <c r="X99" s="12" t="n">
        <f aca="false">P99*EXP(-R99*$U99)</f>
        <v>0.174291343967918</v>
      </c>
      <c r="Y99" s="39" t="n">
        <v>95</v>
      </c>
      <c r="Z99" s="111" t="n">
        <f aca="false">1+(1-V99)*$AB$1*Z100</f>
        <v>3.46987394039772</v>
      </c>
      <c r="AA99" s="112" t="n">
        <f aca="false">1+(1-W99)*$AB$1*AA100</f>
        <v>3.85678442845211</v>
      </c>
      <c r="AB99" s="113" t="n">
        <f aca="false">1+(1-X99)*$AB$1*AB100</f>
        <v>3.77826449371705</v>
      </c>
    </row>
    <row r="100" customFormat="false" ht="16.5" hidden="false" customHeight="false" outlineLevel="0" collapsed="false">
      <c r="A100" s="93" t="n">
        <v>96</v>
      </c>
      <c r="B100" s="94" t="n">
        <v>0.30968930028</v>
      </c>
      <c r="C100" s="94" t="n">
        <v>0.31617744308</v>
      </c>
      <c r="D100" s="94" t="n">
        <v>0.0108911538544478</v>
      </c>
      <c r="E100" s="94" t="n">
        <v>0.2830714036</v>
      </c>
      <c r="F100" s="94" t="n">
        <v>0.28792339294</v>
      </c>
      <c r="G100" s="95" t="n">
        <v>0.0134717808978843</v>
      </c>
      <c r="H100" s="93" t="n">
        <v>96</v>
      </c>
      <c r="I100" s="94" t="n">
        <v>0.30968930028</v>
      </c>
      <c r="J100" s="94" t="n">
        <v>0.31617744308</v>
      </c>
      <c r="K100" s="94" t="n">
        <v>0.00329769068353747</v>
      </c>
      <c r="L100" s="94" t="n">
        <v>0.2860120032</v>
      </c>
      <c r="M100" s="94" t="n">
        <v>0.28792339294</v>
      </c>
      <c r="N100" s="95" t="n">
        <v>0.00588928015431223</v>
      </c>
      <c r="O100" s="93" t="n">
        <v>96</v>
      </c>
      <c r="P100" s="94" t="n">
        <v>0.285087608279584</v>
      </c>
      <c r="Q100" s="94" t="n">
        <v>0.289844593762921</v>
      </c>
      <c r="R100" s="94" t="n">
        <v>0.012516145836446</v>
      </c>
      <c r="S100" s="10" t="n">
        <v>96</v>
      </c>
      <c r="T100" s="10" t="n">
        <f aca="false">$V$1+S100</f>
        <v>2031</v>
      </c>
      <c r="U100" s="109" t="n">
        <f aca="false">100*ATAN((T100-2001)/100)</f>
        <v>29.1456794477867</v>
      </c>
      <c r="V100" s="11" t="n">
        <f aca="false">B100*EXP(-D100*$U100)</f>
        <v>0.225459255768522</v>
      </c>
      <c r="W100" s="110" t="n">
        <f aca="false">E100*EXP(-G100*$U100)</f>
        <v>0.191149332424357</v>
      </c>
      <c r="X100" s="12" t="n">
        <f aca="false">P100*EXP(-R100*$U100)</f>
        <v>0.197948116016081</v>
      </c>
      <c r="Y100" s="39" t="n">
        <v>96</v>
      </c>
      <c r="Z100" s="111" t="n">
        <f aca="false">1+(1-V100)*$AB$1*Z101</f>
        <v>3.20365654635901</v>
      </c>
      <c r="AA100" s="112" t="n">
        <f aca="false">1+(1-W100)*$AB$1*AA101</f>
        <v>3.57131582232058</v>
      </c>
      <c r="AB100" s="113" t="n">
        <f aca="false">1+(1-X100)*$AB$1*AB101</f>
        <v>3.49929124801795</v>
      </c>
    </row>
    <row r="101" customFormat="false" ht="16.5" hidden="false" customHeight="false" outlineLevel="0" collapsed="false">
      <c r="A101" s="93" t="n">
        <v>97</v>
      </c>
      <c r="B101" s="94" t="n">
        <v>0.34109038305875</v>
      </c>
      <c r="C101" s="94" t="n">
        <v>0.34638977427125</v>
      </c>
      <c r="D101" s="94" t="n">
        <v>0.00950226219953417</v>
      </c>
      <c r="E101" s="94" t="n">
        <v>0.313970777325</v>
      </c>
      <c r="F101" s="94" t="n">
        <v>0.31797030814875</v>
      </c>
      <c r="G101" s="95" t="n">
        <v>0.0122973292122596</v>
      </c>
      <c r="H101" s="93" t="n">
        <v>97</v>
      </c>
      <c r="I101" s="94" t="n">
        <v>0.34109038305875</v>
      </c>
      <c r="J101" s="94" t="n">
        <v>0.34638977427125</v>
      </c>
      <c r="K101" s="94" t="n">
        <v>0.00228303439432849</v>
      </c>
      <c r="L101" s="94" t="n">
        <v>0.3163947354</v>
      </c>
      <c r="M101" s="94" t="n">
        <v>0.31797030814875</v>
      </c>
      <c r="N101" s="95" t="n">
        <v>0.00476442080187905</v>
      </c>
      <c r="O101" s="93" t="n">
        <v>97</v>
      </c>
      <c r="P101" s="94" t="n">
        <v>0.315066612370432</v>
      </c>
      <c r="Q101" s="94" t="n">
        <v>0.318812728117225</v>
      </c>
      <c r="R101" s="94" t="n">
        <v>0.0112886903699506</v>
      </c>
      <c r="S101" s="10" t="n">
        <v>97</v>
      </c>
      <c r="T101" s="10" t="n">
        <f aca="false">$V$1+S101</f>
        <v>2032</v>
      </c>
      <c r="U101" s="109" t="n">
        <f aca="false">100*ATAN((T101-2001)/100)</f>
        <v>30.0605670042395</v>
      </c>
      <c r="V101" s="11" t="n">
        <f aca="false">B101*EXP(-D101*$U101)</f>
        <v>0.256339850625284</v>
      </c>
      <c r="W101" s="110" t="n">
        <f aca="false">E101*EXP(-G101*$U101)</f>
        <v>0.216943125989735</v>
      </c>
      <c r="X101" s="12" t="n">
        <f aca="false">P101*EXP(-R101*$U101)</f>
        <v>0.224402126740331</v>
      </c>
      <c r="Y101" s="39" t="n">
        <v>97</v>
      </c>
      <c r="Z101" s="111" t="n">
        <f aca="false">1+(1-V101)*$AB$1*Z102</f>
        <v>2.95891833358278</v>
      </c>
      <c r="AA101" s="112" t="n">
        <f aca="false">1+(1-W101)*$AB$1*AA102</f>
        <v>3.30613370602592</v>
      </c>
      <c r="AB101" s="113" t="n">
        <f aca="false">1+(1-X101)*$AB$1*AB102</f>
        <v>3.24076652625977</v>
      </c>
    </row>
    <row r="102" customFormat="false" ht="16.5" hidden="false" customHeight="false" outlineLevel="0" collapsed="false">
      <c r="A102" s="93" t="n">
        <v>98</v>
      </c>
      <c r="B102" s="94" t="n">
        <v>0.3741030163125</v>
      </c>
      <c r="C102" s="94" t="n">
        <v>0.3779335231875</v>
      </c>
      <c r="D102" s="94" t="n">
        <v>0.00832700326195544</v>
      </c>
      <c r="E102" s="94" t="n">
        <v>0.3465236987375</v>
      </c>
      <c r="F102" s="94" t="n">
        <v>0.349438955635625</v>
      </c>
      <c r="G102" s="95" t="n">
        <v>0.0111389988591786</v>
      </c>
      <c r="H102" s="93" t="n">
        <v>98</v>
      </c>
      <c r="I102" s="94" t="n">
        <v>0.3741030163125</v>
      </c>
      <c r="J102" s="94" t="n">
        <v>0.3779335231875</v>
      </c>
      <c r="K102" s="94" t="n">
        <v>0.0012683781051195</v>
      </c>
      <c r="L102" s="94" t="n">
        <v>0.3482905211</v>
      </c>
      <c r="M102" s="94" t="n">
        <v>0.349438955635625</v>
      </c>
      <c r="N102" s="95" t="n">
        <v>0.00363956144944586</v>
      </c>
      <c r="O102" s="93" t="n">
        <v>98</v>
      </c>
      <c r="P102" s="94" t="n">
        <v>0.346954958372052</v>
      </c>
      <c r="Q102" s="94" t="n">
        <v>0.349480496703245</v>
      </c>
      <c r="R102" s="94" t="n">
        <v>0.0101594858198191</v>
      </c>
      <c r="S102" s="10" t="n">
        <v>98</v>
      </c>
      <c r="T102" s="10" t="n">
        <f aca="false">$V$1+S102</f>
        <v>2033</v>
      </c>
      <c r="U102" s="109" t="n">
        <f aca="false">100*ATAN((T102-2001)/100)</f>
        <v>30.9702944542456</v>
      </c>
      <c r="V102" s="11" t="n">
        <f aca="false">B102*EXP(-D102*$U102)</f>
        <v>0.289062076096361</v>
      </c>
      <c r="W102" s="110" t="n">
        <f aca="false">E102*EXP(-G102*$U102)</f>
        <v>0.245420517290269</v>
      </c>
      <c r="X102" s="12" t="n">
        <f aca="false">P102*EXP(-R102*$U102)</f>
        <v>0.253294463988429</v>
      </c>
      <c r="Y102" s="39" t="n">
        <v>98</v>
      </c>
      <c r="Z102" s="111" t="n">
        <f aca="false">1+(1-V102)*$AB$1*Z103</f>
        <v>2.73952432255389</v>
      </c>
      <c r="AA102" s="112" t="n">
        <f aca="false">1+(1-W102)*$AB$1*AA103</f>
        <v>3.06284145362795</v>
      </c>
      <c r="AB102" s="113" t="n">
        <f aca="false">1+(1-X102)*$AB$1*AB103</f>
        <v>3.0046461802635</v>
      </c>
    </row>
    <row r="103" customFormat="false" ht="16.5" hidden="false" customHeight="false" outlineLevel="0" collapsed="false">
      <c r="A103" s="93" t="n">
        <v>99</v>
      </c>
      <c r="B103" s="94" t="n">
        <v>0.408722595391875</v>
      </c>
      <c r="C103" s="94" t="n">
        <v>0.410790698373125</v>
      </c>
      <c r="D103" s="94" t="n">
        <v>0.00731234697274645</v>
      </c>
      <c r="E103" s="94" t="n">
        <v>0.380730712021875</v>
      </c>
      <c r="F103" s="94" t="n">
        <v>0.382316836484531</v>
      </c>
      <c r="G103" s="95" t="n">
        <v>0.0100141395067454</v>
      </c>
      <c r="H103" s="93" t="n">
        <v>99</v>
      </c>
      <c r="I103" s="94" t="n">
        <v>0.408722595391875</v>
      </c>
      <c r="J103" s="94" t="n">
        <v>0.410790698373125</v>
      </c>
      <c r="K103" s="94" t="n">
        <v>0.000253721815910519</v>
      </c>
      <c r="L103" s="94" t="n">
        <v>0.381691999575</v>
      </c>
      <c r="M103" s="94" t="n">
        <v>0.382316836484531</v>
      </c>
      <c r="N103" s="95" t="n">
        <v>0.00251470209701268</v>
      </c>
      <c r="O103" s="93" t="n">
        <v>99</v>
      </c>
      <c r="P103" s="94" t="n">
        <v>0.38075917182014</v>
      </c>
      <c r="Q103" s="94" t="n">
        <v>0.381845006280031</v>
      </c>
      <c r="R103" s="94" t="n">
        <v>0.00911551043401084</v>
      </c>
      <c r="S103" s="10" t="n">
        <v>99</v>
      </c>
      <c r="T103" s="10" t="n">
        <f aca="false">$V$1+S103</f>
        <v>2034</v>
      </c>
      <c r="U103" s="109" t="n">
        <f aca="false">100*ATAN((T103-2001)/100)</f>
        <v>31.8747560420644</v>
      </c>
      <c r="V103" s="11" t="n">
        <f aca="false">B103*EXP(-D103*$U103)</f>
        <v>0.323745398310434</v>
      </c>
      <c r="W103" s="110" t="n">
        <f aca="false">E103*EXP(-G103*$U103)</f>
        <v>0.27668898537219</v>
      </c>
      <c r="X103" s="12" t="n">
        <f aca="false">P103*EXP(-R103*$U103)</f>
        <v>0.284750229707894</v>
      </c>
      <c r="Y103" s="39" t="n">
        <v>99</v>
      </c>
      <c r="Z103" s="111" t="n">
        <f aca="false">1+(1-V103)*$AB$1*Z104</f>
        <v>2.54467406313417</v>
      </c>
      <c r="AA103" s="112" t="n">
        <f aca="false">1+(1-W103)*$AB$1*AA104</f>
        <v>2.84311349689631</v>
      </c>
      <c r="AB103" s="113" t="n">
        <f aca="false">1+(1-X103)*$AB$1*AB104</f>
        <v>2.7920404053918</v>
      </c>
    </row>
    <row r="104" customFormat="false" ht="16.5" hidden="false" customHeight="false" outlineLevel="0" collapsed="false">
      <c r="A104" s="93" t="n">
        <v>100</v>
      </c>
      <c r="B104" s="94" t="n">
        <v>0.4449421</v>
      </c>
      <c r="C104" s="94" t="n">
        <v>0.4449421</v>
      </c>
      <c r="D104" s="94" t="n">
        <v>0.00636494102293649</v>
      </c>
      <c r="E104" s="94" t="n">
        <v>0.4165604</v>
      </c>
      <c r="F104" s="94" t="n">
        <v>0.4165604</v>
      </c>
      <c r="G104" s="95" t="n">
        <v>0.00895015575323658</v>
      </c>
      <c r="H104" s="93" t="n">
        <v>100</v>
      </c>
      <c r="I104" s="94" t="n">
        <v>0.4449421</v>
      </c>
      <c r="J104" s="94" t="n">
        <v>0.4449421</v>
      </c>
      <c r="K104" s="94" t="n">
        <v>0</v>
      </c>
      <c r="L104" s="94" t="n">
        <v>0.4165604</v>
      </c>
      <c r="M104" s="94" t="n">
        <v>0.4165604</v>
      </c>
      <c r="N104" s="95" t="n">
        <v>0.0013898427445795</v>
      </c>
      <c r="O104" s="93" t="n">
        <v>100</v>
      </c>
      <c r="P104" s="94" t="n">
        <v>0.416273599257745</v>
      </c>
      <c r="Q104" s="94" t="n">
        <v>0.415678252029361</v>
      </c>
      <c r="R104" s="94" t="n">
        <v>0.00813744137390618</v>
      </c>
      <c r="S104" s="10" t="n">
        <v>100</v>
      </c>
      <c r="T104" s="10" t="n">
        <f aca="false">$V$1+S104</f>
        <v>2035</v>
      </c>
      <c r="U104" s="109" t="n">
        <f aca="false">100*ATAN((T104-2001)/100)</f>
        <v>32.7738506780556</v>
      </c>
      <c r="V104" s="11" t="n">
        <f aca="false">B104*EXP(-D104*$U104)</f>
        <v>0.36116702869045</v>
      </c>
      <c r="W104" s="110" t="n">
        <f aca="false">E104*EXP(-G104*$U104)</f>
        <v>0.310660414525822</v>
      </c>
      <c r="X104" s="12" t="n">
        <f aca="false">P104*EXP(-R104*$U104)</f>
        <v>0.318826620654805</v>
      </c>
      <c r="Y104" s="39" t="n">
        <v>100</v>
      </c>
      <c r="Z104" s="111" t="n">
        <f aca="false">1+(1-V104)*$AB$1*Z105</f>
        <v>2.37552694154823</v>
      </c>
      <c r="AA104" s="112" t="n">
        <f aca="false">1+(1-W104)*$AB$1*AA105</f>
        <v>2.65008827185978</v>
      </c>
      <c r="AB104" s="113" t="n">
        <f aca="false">1+(1-X104)*$AB$1*AB105</f>
        <v>2.60569398134351</v>
      </c>
    </row>
    <row r="105" customFormat="false" ht="16.5" hidden="false" customHeight="false" outlineLevel="0" collapsed="false">
      <c r="A105" s="93" t="n">
        <v>101</v>
      </c>
      <c r="B105" s="94" t="n">
        <v>0.4710857</v>
      </c>
      <c r="C105" s="94" t="n">
        <v>0.4710857</v>
      </c>
      <c r="D105" s="94" t="n">
        <v>0.00554028335587086</v>
      </c>
      <c r="E105" s="94" t="n">
        <v>0.4438524</v>
      </c>
      <c r="F105" s="94" t="n">
        <v>0.4438524</v>
      </c>
      <c r="G105" s="95" t="n">
        <v>0.00799921830060743</v>
      </c>
      <c r="H105" s="93" t="n">
        <v>101</v>
      </c>
      <c r="I105" s="94" t="n">
        <v>0.4710857</v>
      </c>
      <c r="J105" s="94" t="n">
        <v>0.4710857</v>
      </c>
      <c r="K105" s="94" t="n">
        <v>0</v>
      </c>
      <c r="L105" s="94" t="n">
        <v>0.4438524</v>
      </c>
      <c r="M105" s="94" t="n">
        <v>0.4438524</v>
      </c>
      <c r="N105" s="95" t="n">
        <v>0.000264983392146312</v>
      </c>
      <c r="O105" s="93" t="n">
        <v>101</v>
      </c>
      <c r="P105" s="94" t="n">
        <v>0.443268747865436</v>
      </c>
      <c r="Q105" s="94" t="n">
        <v>0.442700234889335</v>
      </c>
      <c r="R105" s="94" t="n">
        <v>0.00728012650189592</v>
      </c>
      <c r="S105" s="10" t="n">
        <v>101</v>
      </c>
      <c r="T105" s="10" t="n">
        <f aca="false">$V$1+S105</f>
        <v>2036</v>
      </c>
      <c r="U105" s="109" t="n">
        <f aca="false">100*ATAN((T105-2001)/100)</f>
        <v>33.6674819386727</v>
      </c>
      <c r="V105" s="11" t="n">
        <f aca="false">B105*EXP(-D105*$U105)</f>
        <v>0.390923794079278</v>
      </c>
      <c r="W105" s="110" t="n">
        <f aca="false">E105*EXP(-G105*$U105)</f>
        <v>0.339060493062385</v>
      </c>
      <c r="X105" s="12" t="n">
        <f aca="false">P105*EXP(-R105*$U105)</f>
        <v>0.346912543762735</v>
      </c>
      <c r="Y105" s="39" t="n">
        <v>101</v>
      </c>
      <c r="Z105" s="111" t="n">
        <f aca="false">1+(1-V105)*$AB$1*Z106</f>
        <v>2.2393146306736</v>
      </c>
      <c r="AA105" s="112" t="n">
        <f aca="false">1+(1-W105)*$AB$1*AA106</f>
        <v>2.48947229913356</v>
      </c>
      <c r="AB105" s="113" t="n">
        <f aca="false">1+(1-X105)*$AB$1*AB106</f>
        <v>2.45153699664912</v>
      </c>
    </row>
    <row r="106" customFormat="false" ht="16.5" hidden="false" customHeight="false" outlineLevel="0" collapsed="false">
      <c r="A106" s="93" t="n">
        <v>102</v>
      </c>
      <c r="B106" s="94" t="n">
        <v>0.4972566</v>
      </c>
      <c r="C106" s="94" t="n">
        <v>0.4972566</v>
      </c>
      <c r="D106" s="94" t="n">
        <v>0.00482247039724785</v>
      </c>
      <c r="E106" s="94" t="n">
        <v>0.4711769</v>
      </c>
      <c r="F106" s="94" t="n">
        <v>0.4711769</v>
      </c>
      <c r="G106" s="95" t="n">
        <v>0.00714931618900973</v>
      </c>
      <c r="H106" s="93" t="n">
        <v>102</v>
      </c>
      <c r="I106" s="94" t="n">
        <v>0.4972566</v>
      </c>
      <c r="J106" s="94" t="n">
        <v>0.4972566</v>
      </c>
      <c r="K106" s="94" t="n">
        <v>0</v>
      </c>
      <c r="L106" s="94" t="n">
        <v>0.4711769</v>
      </c>
      <c r="M106" s="94" t="n">
        <v>0.4711769</v>
      </c>
      <c r="N106" s="95" t="n">
        <v>0</v>
      </c>
      <c r="O106" s="93" t="n">
        <v>102</v>
      </c>
      <c r="P106" s="94" t="n">
        <v>0.470459380121139</v>
      </c>
      <c r="Q106" s="94" t="n">
        <v>0.469924090152091</v>
      </c>
      <c r="R106" s="94" t="n">
        <v>0.00652378025211318</v>
      </c>
      <c r="S106" s="10" t="n">
        <v>102</v>
      </c>
      <c r="T106" s="10" t="n">
        <f aca="false">$V$1+S106</f>
        <v>2037</v>
      </c>
      <c r="U106" s="109" t="n">
        <f aca="false">100*ATAN((T106-2001)/100)</f>
        <v>34.5555580581712</v>
      </c>
      <c r="V106" s="11" t="n">
        <f aca="false">B106*EXP(-D106*$U106)</f>
        <v>0.420928520760956</v>
      </c>
      <c r="W106" s="110" t="n">
        <f aca="false">E106*EXP(-G106*$U106)</f>
        <v>0.36803755946377</v>
      </c>
      <c r="X106" s="12" t="n">
        <f aca="false">P106*EXP(-R106*$U106)</f>
        <v>0.375506865480797</v>
      </c>
      <c r="Y106" s="39" t="n">
        <v>102</v>
      </c>
      <c r="Z106" s="111" t="n">
        <f aca="false">1+(1-V106)*$AB$1*Z107</f>
        <v>2.11613457129256</v>
      </c>
      <c r="AA106" s="112" t="n">
        <f aca="false">1+(1-W106)*$AB$1*AA107</f>
        <v>2.34371099751056</v>
      </c>
      <c r="AB106" s="113" t="n">
        <f aca="false">1+(1-X106)*$AB$1*AB107</f>
        <v>2.31147982111395</v>
      </c>
    </row>
    <row r="107" customFormat="false" ht="16.5" hidden="false" customHeight="false" outlineLevel="0" collapsed="false">
      <c r="A107" s="93" t="n">
        <v>103</v>
      </c>
      <c r="B107" s="94" t="n">
        <v>0.5234342</v>
      </c>
      <c r="C107" s="94" t="n">
        <v>0.5234342</v>
      </c>
      <c r="D107" s="94" t="n">
        <v>0.00419765907960067</v>
      </c>
      <c r="E107" s="94" t="n">
        <v>0.4985037</v>
      </c>
      <c r="F107" s="94" t="n">
        <v>0.4985037</v>
      </c>
      <c r="G107" s="95" t="n">
        <v>0.00638971460080735</v>
      </c>
      <c r="H107" s="93" t="n">
        <v>103</v>
      </c>
      <c r="I107" s="94" t="n">
        <v>0.5234342</v>
      </c>
      <c r="J107" s="94" t="n">
        <v>0.5234342</v>
      </c>
      <c r="K107" s="94" t="n">
        <v>0</v>
      </c>
      <c r="L107" s="94" t="n">
        <v>0.4985037</v>
      </c>
      <c r="M107" s="94" t="n">
        <v>0.4985037</v>
      </c>
      <c r="N107" s="95" t="n">
        <v>0</v>
      </c>
      <c r="O107" s="93" t="n">
        <v>103</v>
      </c>
      <c r="P107" s="94" t="n">
        <v>0.497796786223711</v>
      </c>
      <c r="Q107" s="94" t="n">
        <v>0.497299884393115</v>
      </c>
      <c r="R107" s="94" t="n">
        <v>0.00585486471486298</v>
      </c>
      <c r="S107" s="10" t="n">
        <v>103</v>
      </c>
      <c r="T107" s="10" t="n">
        <f aca="false">$V$1+S107</f>
        <v>2038</v>
      </c>
      <c r="U107" s="109" t="n">
        <f aca="false">100*ATAN((T107-2001)/100)</f>
        <v>35.4379919123438</v>
      </c>
      <c r="V107" s="11" t="n">
        <f aca="false">B107*EXP(-D107*$U107)</f>
        <v>0.451084517173034</v>
      </c>
      <c r="W107" s="110" t="n">
        <f aca="false">E107*EXP(-G107*$U107)</f>
        <v>0.397491025823768</v>
      </c>
      <c r="X107" s="12" t="n">
        <f aca="false">P107*EXP(-R107*$U107)</f>
        <v>0.404522470211634</v>
      </c>
      <c r="Y107" s="39" t="n">
        <v>103</v>
      </c>
      <c r="Z107" s="111" t="n">
        <f aca="false">1+(1-V107)*$AB$1*Z108</f>
        <v>2.00455383447591</v>
      </c>
      <c r="AA107" s="112" t="n">
        <f aca="false">1+(1-W107)*$AB$1*AA108</f>
        <v>2.21130141250993</v>
      </c>
      <c r="AB107" s="113" t="n">
        <f aca="false">1+(1-X107)*$AB$1*AB108</f>
        <v>2.18407367281725</v>
      </c>
    </row>
    <row r="108" customFormat="false" ht="16.5" hidden="false" customHeight="false" outlineLevel="0" collapsed="false">
      <c r="A108" s="93" t="n">
        <v>104</v>
      </c>
      <c r="B108" s="94" t="n">
        <v>0.5496121</v>
      </c>
      <c r="C108" s="94" t="n">
        <v>0.5496121</v>
      </c>
      <c r="D108" s="94" t="n">
        <v>0.00365379987788205</v>
      </c>
      <c r="E108" s="94" t="n">
        <v>0.5258296</v>
      </c>
      <c r="F108" s="94" t="n">
        <v>0.5258296</v>
      </c>
      <c r="G108" s="95" t="n">
        <v>0.00571081927283256</v>
      </c>
      <c r="H108" s="93" t="n">
        <v>104</v>
      </c>
      <c r="I108" s="94" t="n">
        <v>0.5496121</v>
      </c>
      <c r="J108" s="94" t="n">
        <v>0.5496121</v>
      </c>
      <c r="K108" s="94" t="n">
        <v>0</v>
      </c>
      <c r="L108" s="94" t="n">
        <v>0.5258296</v>
      </c>
      <c r="M108" s="94" t="n">
        <v>0.5258296</v>
      </c>
      <c r="N108" s="95" t="n">
        <v>0</v>
      </c>
      <c r="O108" s="93" t="n">
        <v>104</v>
      </c>
      <c r="P108" s="94" t="n">
        <v>0.525249640291421</v>
      </c>
      <c r="Q108" s="94" t="n">
        <v>0.524794978427987</v>
      </c>
      <c r="R108" s="94" t="n">
        <v>0.00526152712798647</v>
      </c>
      <c r="S108" s="10" t="n">
        <v>104</v>
      </c>
      <c r="T108" s="10" t="n">
        <f aca="false">$V$1+S108</f>
        <v>2039</v>
      </c>
      <c r="U108" s="109" t="n">
        <f aca="false">100*ATAN((T108-2001)/100)</f>
        <v>36.3147009946176</v>
      </c>
      <c r="V108" s="11" t="n">
        <f aca="false">B108*EXP(-D108*$U108)</f>
        <v>0.481317004778071</v>
      </c>
      <c r="W108" s="110" t="n">
        <f aca="false">E108*EXP(-G108*$U108)</f>
        <v>0.427344513690828</v>
      </c>
      <c r="X108" s="12" t="n">
        <f aca="false">P108*EXP(-R108*$U108)</f>
        <v>0.433895130653817</v>
      </c>
      <c r="Y108" s="39" t="n">
        <v>104</v>
      </c>
      <c r="Z108" s="111" t="n">
        <f aca="false">1+(1-V108)*$AB$1*Z109</f>
        <v>1.90327294554429</v>
      </c>
      <c r="AA108" s="112" t="n">
        <f aca="false">1+(1-W108)*$AB$1*AA109</f>
        <v>2.09084598404977</v>
      </c>
      <c r="AB108" s="113" t="n">
        <f aca="false">1+(1-X108)*$AB$1*AB109</f>
        <v>2.06798167542542</v>
      </c>
    </row>
    <row r="109" customFormat="false" ht="16.5" hidden="false" customHeight="false" outlineLevel="0" collapsed="false">
      <c r="A109" s="93" t="n">
        <v>105</v>
      </c>
      <c r="B109" s="94" t="n">
        <v>0.57579</v>
      </c>
      <c r="C109" s="94" t="n">
        <v>0.57579</v>
      </c>
      <c r="D109" s="94" t="n">
        <v>0.00318040443362563</v>
      </c>
      <c r="E109" s="94" t="n">
        <v>0.5531587</v>
      </c>
      <c r="F109" s="94" t="n">
        <v>0.5531587</v>
      </c>
      <c r="G109" s="95" t="n">
        <v>0.0051040553145887</v>
      </c>
      <c r="H109" s="93" t="n">
        <v>105</v>
      </c>
      <c r="I109" s="94" t="n">
        <v>0.57579</v>
      </c>
      <c r="J109" s="94" t="n">
        <v>0.57579</v>
      </c>
      <c r="K109" s="94" t="n">
        <v>0</v>
      </c>
      <c r="L109" s="94" t="n">
        <v>0.5531587</v>
      </c>
      <c r="M109" s="94" t="n">
        <v>0.5531587</v>
      </c>
      <c r="N109" s="95" t="n">
        <v>0</v>
      </c>
      <c r="O109" s="93" t="n">
        <v>105</v>
      </c>
      <c r="P109" s="94" t="n">
        <v>0.552789226956176</v>
      </c>
      <c r="Q109" s="94" t="n">
        <v>0.552379264672319</v>
      </c>
      <c r="R109" s="94" t="n">
        <v>0.00473347202019756</v>
      </c>
      <c r="S109" s="10" t="n">
        <v>105</v>
      </c>
      <c r="T109" s="10" t="n">
        <f aca="false">$V$1+S109</f>
        <v>2040</v>
      </c>
      <c r="U109" s="109" t="n">
        <f aca="false">100*ATAN((T109-2001)/100)</f>
        <v>37.1856073848581</v>
      </c>
      <c r="V109" s="11" t="n">
        <f aca="false">B109*EXP(-D109*$U109)</f>
        <v>0.511566578564199</v>
      </c>
      <c r="W109" s="110" t="n">
        <f aca="false">E109*EXP(-G109*$U109)</f>
        <v>0.457532327518141</v>
      </c>
      <c r="X109" s="12" t="n">
        <f aca="false">P109*EXP(-R109*$U109)</f>
        <v>0.463571091059264</v>
      </c>
      <c r="Y109" s="39" t="n">
        <v>105</v>
      </c>
      <c r="Z109" s="111" t="n">
        <f aca="false">1+(1-V109)*$AB$1*Z110</f>
        <v>1.81113295022159</v>
      </c>
      <c r="AA109" s="112" t="n">
        <f aca="false">1+(1-W109)*$AB$1*AA110</f>
        <v>1.98108609894513</v>
      </c>
      <c r="AB109" s="113" t="n">
        <f aca="false">1+(1-X109)*$AB$1*AB110</f>
        <v>1.9620056328525</v>
      </c>
    </row>
    <row r="110" customFormat="false" ht="16.5" hidden="false" customHeight="false" outlineLevel="0" collapsed="false">
      <c r="A110" s="93" t="n">
        <v>106</v>
      </c>
      <c r="B110" s="94" t="n">
        <v>0.6019685</v>
      </c>
      <c r="C110" s="94" t="n">
        <v>0.6019685</v>
      </c>
      <c r="D110" s="94" t="n">
        <v>0.00276834328630193</v>
      </c>
      <c r="E110" s="94" t="n">
        <v>0.580489</v>
      </c>
      <c r="F110" s="94" t="n">
        <v>0.580489</v>
      </c>
      <c r="G110" s="95" t="n">
        <v>0.0045617589017941</v>
      </c>
      <c r="H110" s="93" t="n">
        <v>106</v>
      </c>
      <c r="I110" s="94" t="n">
        <v>0.6019685</v>
      </c>
      <c r="J110" s="94" t="n">
        <v>0.6019685</v>
      </c>
      <c r="K110" s="94" t="n">
        <v>0</v>
      </c>
      <c r="L110" s="94" t="n">
        <v>0.580489</v>
      </c>
      <c r="M110" s="94" t="n">
        <v>0.580489</v>
      </c>
      <c r="N110" s="95" t="n">
        <v>0</v>
      </c>
      <c r="O110" s="93" t="n">
        <v>106</v>
      </c>
      <c r="P110" s="94" t="n">
        <v>0.580380084963348</v>
      </c>
      <c r="Q110" s="94" t="n">
        <v>0.580015859496462</v>
      </c>
      <c r="R110" s="94" t="n">
        <v>0.00426185162699064</v>
      </c>
      <c r="S110" s="10" t="n">
        <v>106</v>
      </c>
      <c r="T110" s="10" t="n">
        <f aca="false">$V$1+S110</f>
        <v>2041</v>
      </c>
      <c r="U110" s="109" t="n">
        <f aca="false">100*ATAN((T110-2001)/100)</f>
        <v>38.0506377112365</v>
      </c>
      <c r="V110" s="11" t="n">
        <f aca="false">B110*EXP(-D110*$U110)</f>
        <v>0.541784267039097</v>
      </c>
      <c r="W110" s="110" t="n">
        <f aca="false">E110*EXP(-G110*$U110)</f>
        <v>0.487989074107481</v>
      </c>
      <c r="X110" s="12" t="n">
        <f aca="false">P110*EXP(-R110*$U110)</f>
        <v>0.493497126211751</v>
      </c>
      <c r="Y110" s="39" t="n">
        <v>106</v>
      </c>
      <c r="Z110" s="111" t="n">
        <f aca="false">1+(1-V110)*$AB$1*Z111</f>
        <v>1.72711004449833</v>
      </c>
      <c r="AA110" s="112" t="n">
        <f aca="false">1+(1-W110)*$AB$1*AA111</f>
        <v>1.88090386701718</v>
      </c>
      <c r="AB110" s="113" t="n">
        <f aca="false">1+(1-X110)*$AB$1*AB111</f>
        <v>1.86508564600334</v>
      </c>
    </row>
    <row r="111" customFormat="false" ht="16.5" hidden="false" customHeight="false" outlineLevel="0" collapsed="false">
      <c r="A111" s="93" t="n">
        <v>107</v>
      </c>
      <c r="B111" s="94" t="n">
        <v>0.628148</v>
      </c>
      <c r="C111" s="94" t="n">
        <v>0.628148</v>
      </c>
      <c r="D111" s="94" t="n">
        <v>0.00240966981110525</v>
      </c>
      <c r="E111" s="94" t="n">
        <v>0.6078194</v>
      </c>
      <c r="F111" s="94" t="n">
        <v>0.6078194</v>
      </c>
      <c r="G111" s="95" t="n">
        <v>0.00407708047728604</v>
      </c>
      <c r="H111" s="93" t="n">
        <v>107</v>
      </c>
      <c r="I111" s="94" t="n">
        <v>0.628148</v>
      </c>
      <c r="J111" s="94" t="n">
        <v>0.628148</v>
      </c>
      <c r="K111" s="94" t="n">
        <v>0</v>
      </c>
      <c r="L111" s="94" t="n">
        <v>0.6078194</v>
      </c>
      <c r="M111" s="94" t="n">
        <v>0.6078194</v>
      </c>
      <c r="N111" s="95" t="n">
        <v>0</v>
      </c>
      <c r="O111" s="93" t="n">
        <v>107</v>
      </c>
      <c r="P111" s="94" t="n">
        <v>0.607989025765684</v>
      </c>
      <c r="Q111" s="94" t="n">
        <v>0.607670240532094</v>
      </c>
      <c r="R111" s="94" t="n">
        <v>0.00383916591620815</v>
      </c>
      <c r="S111" s="10" t="n">
        <v>107</v>
      </c>
      <c r="T111" s="10" t="n">
        <f aca="false">$V$1+S111</f>
        <v>2042</v>
      </c>
      <c r="U111" s="109" t="n">
        <f aca="false">100*ATAN((T111-2001)/100)</f>
        <v>38.9097231055278</v>
      </c>
      <c r="V111" s="11" t="n">
        <f aca="false">B111*EXP(-D111*$U111)</f>
        <v>0.571929780434947</v>
      </c>
      <c r="W111" s="110" t="n">
        <f aca="false">E111*EXP(-G111*$U111)</f>
        <v>0.518655416829389</v>
      </c>
      <c r="X111" s="12" t="n">
        <f aca="false">P111*EXP(-R111*$U111)</f>
        <v>0.523625089043872</v>
      </c>
      <c r="Y111" s="39" t="n">
        <v>107</v>
      </c>
      <c r="Z111" s="111" t="n">
        <f aca="false">1+(1-V111)*$AB$1*Z112</f>
        <v>1.65030223076775</v>
      </c>
      <c r="AA111" s="112" t="n">
        <f aca="false">1+(1-W111)*$AB$1*AA112</f>
        <v>1.78929779691886</v>
      </c>
      <c r="AB111" s="113" t="n">
        <f aca="false">1+(1-X111)*$AB$1*AB112</f>
        <v>1.77627634195734</v>
      </c>
    </row>
    <row r="112" customFormat="false" ht="16.5" hidden="false" customHeight="false" outlineLevel="0" collapsed="false">
      <c r="A112" s="93" t="n">
        <v>108</v>
      </c>
      <c r="B112" s="94" t="n">
        <v>0.6543293</v>
      </c>
      <c r="C112" s="94" t="n">
        <v>0.6543293</v>
      </c>
      <c r="D112" s="94" t="n">
        <v>0.00209746696780101</v>
      </c>
      <c r="E112" s="94" t="n">
        <v>0.6351498</v>
      </c>
      <c r="F112" s="94" t="n">
        <v>0.6351498</v>
      </c>
      <c r="G112" s="95" t="n">
        <v>0.00364389823664935</v>
      </c>
      <c r="H112" s="93" t="n">
        <v>108</v>
      </c>
      <c r="I112" s="94" t="n">
        <v>0.6543293</v>
      </c>
      <c r="J112" s="94" t="n">
        <v>0.6543293</v>
      </c>
      <c r="K112" s="94" t="n">
        <v>0</v>
      </c>
      <c r="L112" s="94" t="n">
        <v>0.6351498</v>
      </c>
      <c r="M112" s="94" t="n">
        <v>0.6351498</v>
      </c>
      <c r="N112" s="95" t="n">
        <v>0</v>
      </c>
      <c r="O112" s="93" t="n">
        <v>108</v>
      </c>
      <c r="P112" s="94" t="n">
        <v>0.635587888643284</v>
      </c>
      <c r="Q112" s="94" t="n">
        <v>0.635313066671234</v>
      </c>
      <c r="R112" s="94" t="n">
        <v>0.00345912191135753</v>
      </c>
      <c r="S112" s="10" t="n">
        <v>108</v>
      </c>
      <c r="T112" s="10" t="n">
        <f aca="false">$V$1+S112</f>
        <v>2043</v>
      </c>
      <c r="U112" s="109" t="n">
        <f aca="false">100*ATAN((T112-2001)/100)</f>
        <v>39.7627991522129</v>
      </c>
      <c r="V112" s="11" t="n">
        <f aca="false">B112*EXP(-D112*$U112)</f>
        <v>0.601971188052542</v>
      </c>
      <c r="W112" s="110" t="n">
        <f aca="false">E112*EXP(-G112*$U112)</f>
        <v>0.549478300137443</v>
      </c>
      <c r="X112" s="12" t="n">
        <f aca="false">P112*EXP(-R112*$U112)</f>
        <v>0.553912099878058</v>
      </c>
      <c r="Y112" s="39" t="n">
        <v>108</v>
      </c>
      <c r="Z112" s="111" t="n">
        <f aca="false">1+(1-V112)*$AB$1*Z113</f>
        <v>1.5799144371352</v>
      </c>
      <c r="AA112" s="112" t="n">
        <f aca="false">1+(1-W112)*$AB$1*AA113</f>
        <v>1.70536812399249</v>
      </c>
      <c r="AB112" s="113" t="n">
        <f aca="false">1+(1-X112)*$AB$1*AB113</f>
        <v>1.69473113941968</v>
      </c>
    </row>
    <row r="113" customFormat="false" ht="16.5" hidden="false" customHeight="false" outlineLevel="0" collapsed="false">
      <c r="A113" s="93" t="n">
        <v>109</v>
      </c>
      <c r="B113" s="94" t="n">
        <v>0.6805127</v>
      </c>
      <c r="C113" s="94" t="n">
        <v>0.6805127</v>
      </c>
      <c r="D113" s="94" t="n">
        <v>0.00182571390517546</v>
      </c>
      <c r="E113" s="94" t="n">
        <v>0.66248</v>
      </c>
      <c r="F113" s="94" t="n">
        <v>0.66248</v>
      </c>
      <c r="G113" s="95" t="n">
        <v>0.00325674080583636</v>
      </c>
      <c r="H113" s="93" t="n">
        <v>109</v>
      </c>
      <c r="I113" s="94" t="n">
        <v>0.6805127</v>
      </c>
      <c r="J113" s="94" t="n">
        <v>0.6805127</v>
      </c>
      <c r="K113" s="94" t="n">
        <v>0</v>
      </c>
      <c r="L113" s="94" t="n">
        <v>0.66248</v>
      </c>
      <c r="M113" s="94" t="n">
        <v>0.66248</v>
      </c>
      <c r="N113" s="95" t="n">
        <v>0</v>
      </c>
      <c r="O113" s="93" t="n">
        <v>109</v>
      </c>
      <c r="P113" s="94" t="n">
        <v>0.663154274421845</v>
      </c>
      <c r="Q113" s="94" t="n">
        <v>0.662920962959203</v>
      </c>
      <c r="R113" s="94" t="n">
        <v>0.00311648050830728</v>
      </c>
      <c r="S113" s="10" t="n">
        <v>109</v>
      </c>
      <c r="T113" s="10" t="n">
        <f aca="false">$V$1+S113</f>
        <v>2044</v>
      </c>
      <c r="U113" s="109" t="n">
        <f aca="false">100*ATAN((T113-2001)/100)</f>
        <v>40.6098058317616</v>
      </c>
      <c r="V113" s="11" t="n">
        <f aca="false">B113*EXP(-D113*$U113)</f>
        <v>0.631883219292059</v>
      </c>
      <c r="W113" s="110" t="n">
        <f aca="false">E113*EXP(-G113*$U113)</f>
        <v>0.580410003829284</v>
      </c>
      <c r="X113" s="12" t="n">
        <f aca="false">P113*EXP(-R113*$U113)</f>
        <v>0.584319537373995</v>
      </c>
      <c r="Y113" s="39" t="n">
        <v>109</v>
      </c>
      <c r="Z113" s="111" t="n">
        <f aca="false">1+(1-V113)*$AB$1*Z114</f>
        <v>1.51524461676465</v>
      </c>
      <c r="AA113" s="112" t="n">
        <f aca="false">1+(1-W113)*$AB$1*AA114</f>
        <v>1.62829637102051</v>
      </c>
      <c r="AB113" s="113" t="n">
        <f aca="false">1+(1-X113)*$AB$1*AB114</f>
        <v>1.61968164749361</v>
      </c>
    </row>
    <row r="114" customFormat="false" ht="16.5" hidden="false" customHeight="false" outlineLevel="0" collapsed="false">
      <c r="A114" s="93" t="n">
        <v>110</v>
      </c>
      <c r="B114" s="94" t="n">
        <v>0.706699</v>
      </c>
      <c r="C114" s="94" t="n">
        <v>0.706699</v>
      </c>
      <c r="D114" s="94" t="n">
        <v>0.00158916984854622</v>
      </c>
      <c r="E114" s="94" t="n">
        <v>0.6898099</v>
      </c>
      <c r="F114" s="94" t="n">
        <v>0.6898099</v>
      </c>
      <c r="G114" s="95" t="n">
        <v>0.00291071813414649</v>
      </c>
      <c r="H114" s="93" t="n">
        <v>110</v>
      </c>
      <c r="I114" s="94" t="n">
        <v>0.706699</v>
      </c>
      <c r="J114" s="94" t="n">
        <v>0.706699</v>
      </c>
      <c r="K114" s="94" t="n">
        <v>0</v>
      </c>
      <c r="L114" s="94" t="n">
        <v>0.6898099</v>
      </c>
      <c r="M114" s="94" t="n">
        <v>0.6898099</v>
      </c>
      <c r="N114" s="95" t="n">
        <v>0</v>
      </c>
      <c r="O114" s="93" t="n">
        <v>110</v>
      </c>
      <c r="P114" s="94" t="n">
        <v>0.690672713418424</v>
      </c>
      <c r="Q114" s="94" t="n">
        <v>0.690477716871353</v>
      </c>
      <c r="R114" s="94" t="n">
        <v>0.00280689754738484</v>
      </c>
      <c r="S114" s="10" t="n">
        <v>110</v>
      </c>
      <c r="T114" s="10" t="n">
        <f aca="false">$V$1+S114</f>
        <v>2045</v>
      </c>
      <c r="U114" s="109" t="n">
        <f aca="false">100*ATAN((T114-2001)/100)</f>
        <v>41.4506874584786</v>
      </c>
      <c r="V114" s="11" t="n">
        <f aca="false">B114*EXP(-D114*$U114)</f>
        <v>0.661647310225281</v>
      </c>
      <c r="W114" s="110" t="n">
        <f aca="false">E114*EXP(-G114*$U114)</f>
        <v>0.611408177695298</v>
      </c>
      <c r="X114" s="12" t="n">
        <f aca="false">P114*EXP(-R114*$U114)</f>
        <v>0.614813049264387</v>
      </c>
      <c r="Y114" s="39" t="n">
        <v>110</v>
      </c>
      <c r="Z114" s="111" t="n">
        <f aca="false">1+(1-V114)*$AB$1*Z115</f>
        <v>1.45566415202455</v>
      </c>
      <c r="AA114" s="112" t="n">
        <f aca="false">1+(1-W114)*$AB$1*AA115</f>
        <v>1.55730172745938</v>
      </c>
      <c r="AB114" s="113" t="n">
        <f aca="false">1+(1-X114)*$AB$1*AB115</f>
        <v>1.5503950061112</v>
      </c>
    </row>
    <row r="115" customFormat="false" ht="16.5" hidden="false" customHeight="false" outlineLevel="0" collapsed="false">
      <c r="A115" s="93" t="n">
        <v>111</v>
      </c>
      <c r="B115" s="94" t="n">
        <v>0.7328886</v>
      </c>
      <c r="C115" s="94" t="n">
        <v>0.7328886</v>
      </c>
      <c r="D115" s="94" t="n">
        <v>0.00138327303109722</v>
      </c>
      <c r="E115" s="94" t="n">
        <v>0.7171393</v>
      </c>
      <c r="F115" s="94" t="n">
        <v>0.7171393</v>
      </c>
      <c r="G115" s="95" t="n">
        <v>0.00260145972969852</v>
      </c>
      <c r="H115" s="93" t="n">
        <v>111</v>
      </c>
      <c r="I115" s="94" t="n">
        <v>0.7328886</v>
      </c>
      <c r="J115" s="94" t="n">
        <v>0.7328886</v>
      </c>
      <c r="K115" s="94" t="n">
        <v>0</v>
      </c>
      <c r="L115" s="94" t="n">
        <v>0.7171393</v>
      </c>
      <c r="M115" s="94" t="n">
        <v>0.7171393</v>
      </c>
      <c r="N115" s="95" t="n">
        <v>0</v>
      </c>
      <c r="O115" s="93" t="n">
        <v>111</v>
      </c>
      <c r="P115" s="94" t="n">
        <v>0.718134454960167</v>
      </c>
      <c r="Q115" s="94" t="n">
        <v>0.717974079259294</v>
      </c>
      <c r="R115" s="94" t="n">
        <v>0.00252676842675735</v>
      </c>
      <c r="S115" s="10" t="n">
        <v>111</v>
      </c>
      <c r="T115" s="10" t="n">
        <f aca="false">$V$1+S115</f>
        <v>2046</v>
      </c>
      <c r="U115" s="109" t="n">
        <f aca="false">100*ATAN((T115-2001)/100)</f>
        <v>42.2853926132941</v>
      </c>
      <c r="V115" s="11" t="n">
        <f aca="false">B115*EXP(-D115*$U115)</f>
        <v>0.6912499420159</v>
      </c>
      <c r="W115" s="110" t="n">
        <f aca="false">E115*EXP(-G115*$U115)</f>
        <v>0.642435458110527</v>
      </c>
      <c r="X115" s="12" t="n">
        <f aca="false">P115*EXP(-R115*$U115)</f>
        <v>0.645362012942518</v>
      </c>
      <c r="Y115" s="39" t="n">
        <v>111</v>
      </c>
      <c r="Z115" s="111" t="n">
        <f aca="false">1+(1-V115)*$AB$1*Z116</f>
        <v>1.40058209207987</v>
      </c>
      <c r="AA115" s="112" t="n">
        <f aca="false">1+(1-W115)*$AB$1*AA116</f>
        <v>1.49152340139387</v>
      </c>
      <c r="AB115" s="113" t="n">
        <f aca="false">1+(1-X115)*$AB$1*AB116</f>
        <v>1.48605970493674</v>
      </c>
    </row>
    <row r="116" customFormat="false" ht="16.5" hidden="false" customHeight="false" outlineLevel="0" collapsed="false">
      <c r="A116" s="93" t="n">
        <v>112</v>
      </c>
      <c r="B116" s="94" t="n">
        <v>0.7590821</v>
      </c>
      <c r="C116" s="94" t="n">
        <v>0.7590821</v>
      </c>
      <c r="D116" s="94" t="n">
        <v>0.0012040527199225</v>
      </c>
      <c r="E116" s="94" t="n">
        <v>0.744468</v>
      </c>
      <c r="F116" s="94" t="n">
        <v>0.744468</v>
      </c>
      <c r="G116" s="95" t="n">
        <v>0.00232505945726949</v>
      </c>
      <c r="H116" s="93" t="n">
        <v>112</v>
      </c>
      <c r="I116" s="94" t="n">
        <v>0.7590821</v>
      </c>
      <c r="J116" s="94" t="n">
        <v>0.7590821</v>
      </c>
      <c r="K116" s="94" t="n">
        <v>0</v>
      </c>
      <c r="L116" s="94" t="n">
        <v>0.744468</v>
      </c>
      <c r="M116" s="94" t="n">
        <v>0.744468</v>
      </c>
      <c r="N116" s="95" t="n">
        <v>0</v>
      </c>
      <c r="O116" s="93" t="n">
        <v>112</v>
      </c>
      <c r="P116" s="94" t="n">
        <v>0.745536950406181</v>
      </c>
      <c r="Q116" s="94" t="n">
        <v>0.745407234280803</v>
      </c>
      <c r="R116" s="94" t="n">
        <v>0.00227308264173028</v>
      </c>
      <c r="S116" s="10" t="n">
        <v>112</v>
      </c>
      <c r="T116" s="10" t="n">
        <f aca="false">$V$1+S116</f>
        <v>2047</v>
      </c>
      <c r="U116" s="109" t="n">
        <f aca="false">100*ATAN((T116-2001)/100)</f>
        <v>43.1138740718782</v>
      </c>
      <c r="V116" s="11" t="n">
        <f aca="false">B116*EXP(-D116*$U116)</f>
        <v>0.720682415794493</v>
      </c>
      <c r="W116" s="110" t="n">
        <f aca="false">E116*EXP(-G116*$U116)</f>
        <v>0.67345929006312</v>
      </c>
      <c r="X116" s="12" t="n">
        <f aca="false">P116*EXP(-R116*$U116)</f>
        <v>0.675939313309151</v>
      </c>
      <c r="Y116" s="39" t="n">
        <v>112</v>
      </c>
      <c r="Z116" s="111" t="n">
        <f aca="false">1+(1-V116)*$AB$1*Z117</f>
        <v>1.34932889886137</v>
      </c>
      <c r="AA116" s="112" t="n">
        <f aca="false">1+(1-W116)*$AB$1*AA117</f>
        <v>1.42962815817357</v>
      </c>
      <c r="AB116" s="113" t="n">
        <f aca="false">1+(1-X116)*$AB$1*AB117</f>
        <v>1.42540311975174</v>
      </c>
    </row>
    <row r="117" customFormat="false" ht="16.5" hidden="false" customHeight="false" outlineLevel="0" collapsed="false">
      <c r="A117" s="93" t="n">
        <v>113</v>
      </c>
      <c r="B117" s="94" t="n">
        <v>0.78755935230123</v>
      </c>
      <c r="C117" s="94" t="n">
        <v>0.78755935230123</v>
      </c>
      <c r="D117" s="94" t="n">
        <v>0.00104805264019557</v>
      </c>
      <c r="E117" s="94" t="n">
        <v>0.777844569583669</v>
      </c>
      <c r="F117" s="94" t="n">
        <v>0.777844569583669</v>
      </c>
      <c r="G117" s="95" t="n">
        <v>0.00207802620126078</v>
      </c>
      <c r="H117" s="93" t="n">
        <v>113</v>
      </c>
      <c r="I117" s="94" t="n">
        <v>0.78755935230123</v>
      </c>
      <c r="J117" s="94" t="n">
        <v>0.78755935230123</v>
      </c>
      <c r="K117" s="94" t="n">
        <v>0</v>
      </c>
      <c r="L117" s="94" t="n">
        <v>0.77784456958367</v>
      </c>
      <c r="M117" s="94" t="n">
        <v>0.77784456958367</v>
      </c>
      <c r="N117" s="95" t="n">
        <v>0</v>
      </c>
      <c r="O117" s="93" t="n">
        <v>113</v>
      </c>
      <c r="P117" s="94" t="n">
        <v>0.778744486240084</v>
      </c>
      <c r="Q117" s="94" t="n">
        <v>0.778646445308806</v>
      </c>
      <c r="R117" s="94" t="n">
        <v>0.00204284334235237</v>
      </c>
      <c r="S117" s="10" t="n">
        <v>113</v>
      </c>
      <c r="T117" s="10" t="n">
        <f aca="false">$V$1+S117</f>
        <v>2048</v>
      </c>
      <c r="U117" s="109" t="n">
        <f aca="false">100*ATAN((T117-2001)/100)</f>
        <v>43.9360887284592</v>
      </c>
      <c r="V117" s="11" t="n">
        <f aca="false">B117*EXP(-D117*$U117)</f>
        <v>0.752116627789032</v>
      </c>
      <c r="W117" s="110" t="n">
        <f aca="false">E117*EXP(-G117*$U117)</f>
        <v>0.709972600634093</v>
      </c>
      <c r="X117" s="12" t="n">
        <f aca="false">P117*EXP(-R117*$U117)</f>
        <v>0.711893586770439</v>
      </c>
      <c r="Y117" s="39" t="n">
        <v>113</v>
      </c>
      <c r="Z117" s="111" t="n">
        <f aca="false">1+(1-V117)*$AB$1*Z118</f>
        <v>1.30067734850707</v>
      </c>
      <c r="AA117" s="112" t="n">
        <f aca="false">1+(1-W117)*$AB$1*AA118</f>
        <v>1.36832336950233</v>
      </c>
      <c r="AB117" s="113" t="n">
        <f aca="false">1+(1-X117)*$AB$1*AB118</f>
        <v>1.36523578055574</v>
      </c>
    </row>
    <row r="118" customFormat="false" ht="16.5" hidden="false" customHeight="false" outlineLevel="0" collapsed="false">
      <c r="A118" s="93" t="n">
        <v>114</v>
      </c>
      <c r="B118" s="94" t="n">
        <v>0.810683036018379</v>
      </c>
      <c r="C118" s="94" t="n">
        <v>0.810683036018379</v>
      </c>
      <c r="D118" s="94" t="n">
        <v>0.000912264320694859</v>
      </c>
      <c r="E118" s="94" t="n">
        <v>0.803081115214595</v>
      </c>
      <c r="F118" s="94" t="n">
        <v>0.803081115214595</v>
      </c>
      <c r="G118" s="95" t="n">
        <v>0.00185723977063258</v>
      </c>
      <c r="H118" s="93" t="n">
        <v>114</v>
      </c>
      <c r="I118" s="94" t="n">
        <v>0.810683036018379</v>
      </c>
      <c r="J118" s="94" t="n">
        <v>0.810683036018379</v>
      </c>
      <c r="K118" s="94" t="n">
        <v>0</v>
      </c>
      <c r="L118" s="94" t="n">
        <v>0.803081115214595</v>
      </c>
      <c r="M118" s="94" t="n">
        <v>0.803081115214595</v>
      </c>
      <c r="N118" s="95" t="n">
        <v>0</v>
      </c>
      <c r="O118" s="93" t="n">
        <v>114</v>
      </c>
      <c r="P118" s="94" t="n">
        <v>0.803941971511128</v>
      </c>
      <c r="Q118" s="94" t="n">
        <v>0.803866618100268</v>
      </c>
      <c r="R118" s="94" t="n">
        <v>0.00183446106051804</v>
      </c>
      <c r="S118" s="10" t="n">
        <v>114</v>
      </c>
      <c r="T118" s="10" t="n">
        <f aca="false">$V$1+S118</f>
        <v>2049</v>
      </c>
      <c r="U118" s="109" t="n">
        <f aca="false">100*ATAN((T118-2001)/100)</f>
        <v>44.751997515717</v>
      </c>
      <c r="V118" s="11" t="n">
        <f aca="false">B118*EXP(-D118*$U118)</f>
        <v>0.778252869207452</v>
      </c>
      <c r="W118" s="110" t="n">
        <f aca="false">E118*EXP(-G118*$U118)</f>
        <v>0.739031492052387</v>
      </c>
      <c r="X118" s="12" t="n">
        <f aca="false">P118*EXP(-R118*$U118)</f>
        <v>0.740578246330829</v>
      </c>
      <c r="Y118" s="39" t="n">
        <v>114</v>
      </c>
      <c r="Z118" s="111" t="n">
        <f aca="false">1+(1-V118)*$AB$1*Z119</f>
        <v>1.2614982588716</v>
      </c>
      <c r="AA118" s="112" t="n">
        <f aca="false">1+(1-W118)*$AB$1*AA119</f>
        <v>1.32075902180245</v>
      </c>
      <c r="AB118" s="113" t="n">
        <f aca="false">1+(1-X118)*$AB$1*AB119</f>
        <v>1.31841984189125</v>
      </c>
    </row>
    <row r="119" customFormat="false" ht="16.5" hidden="false" customHeight="false" outlineLevel="0" collapsed="false">
      <c r="A119" s="93" t="n">
        <v>115</v>
      </c>
      <c r="B119" s="94" t="n">
        <v>0.832543241757532</v>
      </c>
      <c r="C119" s="94" t="n">
        <v>0.832543241757532</v>
      </c>
      <c r="D119" s="94" t="n">
        <v>0.000794069075249464</v>
      </c>
      <c r="E119" s="94" t="n">
        <v>0.826926338010737</v>
      </c>
      <c r="F119" s="94" t="n">
        <v>0.826926338010737</v>
      </c>
      <c r="G119" s="95" t="n">
        <v>0.00165991148885735</v>
      </c>
      <c r="H119" s="93" t="n">
        <v>115</v>
      </c>
      <c r="I119" s="94" t="n">
        <v>0.832543241757532</v>
      </c>
      <c r="J119" s="94" t="n">
        <v>0.832543241757532</v>
      </c>
      <c r="K119" s="94" t="n">
        <v>0</v>
      </c>
      <c r="L119" s="94" t="n">
        <v>0.826926338010736</v>
      </c>
      <c r="M119" s="94" t="n">
        <v>0.826926338010736</v>
      </c>
      <c r="N119" s="95" t="n">
        <v>0</v>
      </c>
      <c r="O119" s="93" t="n">
        <v>115</v>
      </c>
      <c r="P119" s="94" t="n">
        <v>0.82772259041352</v>
      </c>
      <c r="Q119" s="94" t="n">
        <v>0.827665624084159</v>
      </c>
      <c r="R119" s="94" t="n">
        <v>0.00164591143076803</v>
      </c>
      <c r="S119" s="10" t="n">
        <v>115</v>
      </c>
      <c r="T119" s="10" t="n">
        <f aca="false">$V$1+S119</f>
        <v>2050</v>
      </c>
      <c r="U119" s="109" t="n">
        <f aca="false">100*ATAN((T119-2001)/100)</f>
        <v>45.5615653211225</v>
      </c>
      <c r="V119" s="11" t="n">
        <f aca="false">B119*EXP(-D119*$U119)</f>
        <v>0.802960990058111</v>
      </c>
      <c r="W119" s="110" t="n">
        <f aca="false">E119*EXP(-G119*$U119)</f>
        <v>0.766693761721517</v>
      </c>
      <c r="X119" s="12" t="n">
        <f aca="false">P119*EXP(-R119*$U119)</f>
        <v>0.76792168965223</v>
      </c>
      <c r="Y119" s="39" t="n">
        <v>115</v>
      </c>
      <c r="Z119" s="111" t="n">
        <f aca="false">1+(1-V119)*$AB$1*Z120</f>
        <v>1.22643385848761</v>
      </c>
      <c r="AA119" s="112" t="n">
        <f aca="false">1+(1-W119)*$AB$1*AA120</f>
        <v>1.27827447571379</v>
      </c>
      <c r="AB119" s="113" t="n">
        <f aca="false">1+(1-X119)*$AB$1*AB120</f>
        <v>1.27651837551453</v>
      </c>
    </row>
    <row r="120" customFormat="false" ht="16.5" hidden="false" customHeight="false" outlineLevel="0" collapsed="false">
      <c r="A120" s="93" t="n">
        <v>116</v>
      </c>
      <c r="B120" s="94" t="n">
        <v>0.85304029797845</v>
      </c>
      <c r="C120" s="94" t="n">
        <v>0.85304029797845</v>
      </c>
      <c r="D120" s="94" t="n">
        <v>0.000691187501213751</v>
      </c>
      <c r="E120" s="94" t="n">
        <v>0.849247835123572</v>
      </c>
      <c r="F120" s="94" t="n">
        <v>0.849247835123572</v>
      </c>
      <c r="G120" s="95" t="n">
        <v>0.00148354897111758</v>
      </c>
      <c r="H120" s="93" t="n">
        <v>116</v>
      </c>
      <c r="I120" s="94" t="n">
        <v>0.85304029797845</v>
      </c>
      <c r="J120" s="94" t="n">
        <v>0.85304029797845</v>
      </c>
      <c r="K120" s="94" t="n">
        <v>0</v>
      </c>
      <c r="L120" s="94" t="n">
        <v>0.849247835123572</v>
      </c>
      <c r="M120" s="94" t="n">
        <v>0.849247835123572</v>
      </c>
      <c r="N120" s="95" t="n">
        <v>0</v>
      </c>
      <c r="O120" s="93" t="n">
        <v>116</v>
      </c>
      <c r="P120" s="94" t="n">
        <v>0.849962600719579</v>
      </c>
      <c r="Q120" s="94" t="n">
        <v>0.849920229293719</v>
      </c>
      <c r="R120" s="94" t="n">
        <v>0.00147556045350494</v>
      </c>
      <c r="S120" s="10" t="n">
        <v>116</v>
      </c>
      <c r="T120" s="10" t="n">
        <f aca="false">$V$1+S120</f>
        <v>2051</v>
      </c>
      <c r="U120" s="109" t="n">
        <f aca="false">100*ATAN((T120-2001)/100)</f>
        <v>46.3647609000806</v>
      </c>
      <c r="V120" s="11" t="n">
        <f aca="false">B120*EXP(-D120*$U120)</f>
        <v>0.826136526177992</v>
      </c>
      <c r="W120" s="110" t="n">
        <f aca="false">E120*EXP(-G120*$U120)</f>
        <v>0.792796576324006</v>
      </c>
      <c r="X120" s="12" t="n">
        <f aca="false">P120*EXP(-R120*$U120)</f>
        <v>0.793757772069482</v>
      </c>
      <c r="Y120" s="39" t="n">
        <v>116</v>
      </c>
      <c r="Z120" s="111" t="n">
        <f aca="false">1+(1-V120)*$AB$1*Z121</f>
        <v>1.19515020348799</v>
      </c>
      <c r="AA120" s="112" t="n">
        <f aca="false">1+(1-W120)*$AB$1*AA121</f>
        <v>1.24045313523465</v>
      </c>
      <c r="AB120" s="113" t="n">
        <f aca="false">1+(1-X120)*$AB$1*AB121</f>
        <v>1.23914686428116</v>
      </c>
    </row>
    <row r="121" customFormat="false" ht="16.5" hidden="false" customHeight="false" outlineLevel="0" collapsed="false">
      <c r="A121" s="93" t="n">
        <v>117</v>
      </c>
      <c r="B121" s="94" t="n">
        <v>0.872094482035874</v>
      </c>
      <c r="C121" s="94" t="n">
        <v>0.872094482035874</v>
      </c>
      <c r="D121" s="94" t="n">
        <v>0.000601635521045852</v>
      </c>
      <c r="E121" s="94" t="n">
        <v>0.869938324615254</v>
      </c>
      <c r="F121" s="94" t="n">
        <v>0.869938324615254</v>
      </c>
      <c r="G121" s="95" t="n">
        <v>0.00132592464386105</v>
      </c>
      <c r="H121" s="93" t="n">
        <v>117</v>
      </c>
      <c r="I121" s="94" t="n">
        <v>0.872094482035874</v>
      </c>
      <c r="J121" s="94" t="n">
        <v>0.872094482035874</v>
      </c>
      <c r="K121" s="94" t="n">
        <v>0</v>
      </c>
      <c r="L121" s="94" t="n">
        <v>0.869938324615254</v>
      </c>
      <c r="M121" s="94" t="n">
        <v>0.869938324615254</v>
      </c>
      <c r="N121" s="95" t="n">
        <v>0</v>
      </c>
      <c r="O121" s="93" t="n">
        <v>117</v>
      </c>
      <c r="P121" s="94" t="n">
        <v>0.870562808234812</v>
      </c>
      <c r="Q121" s="94" t="n">
        <v>0.87053179446914</v>
      </c>
      <c r="R121" s="94" t="n">
        <v>0.00132189826506071</v>
      </c>
      <c r="S121" s="10" t="n">
        <v>117</v>
      </c>
      <c r="T121" s="10" t="n">
        <f aca="false">$V$1+S121</f>
        <v>2052</v>
      </c>
      <c r="U121" s="109" t="n">
        <f aca="false">100*ATAN((T121-2001)/100)</f>
        <v>47.1615567862328</v>
      </c>
      <c r="V121" s="11" t="n">
        <f aca="false">B121*EXP(-D121*$U121)</f>
        <v>0.847697373484651</v>
      </c>
      <c r="W121" s="110" t="n">
        <f aca="false">E121*EXP(-G121*$U121)</f>
        <v>0.817204727155864</v>
      </c>
      <c r="X121" s="12" t="n">
        <f aca="false">P121*EXP(-R121*$U121)</f>
        <v>0.817946661444663</v>
      </c>
      <c r="Y121" s="39" t="n">
        <v>117</v>
      </c>
      <c r="Z121" s="111" t="n">
        <f aca="false">1+(1-V121)*$AB$1*Z122</f>
        <v>1.16733093596922</v>
      </c>
      <c r="AA121" s="112" t="n">
        <f aca="false">1+(1-W121)*$AB$1*AA122</f>
        <v>1.20688768654263</v>
      </c>
      <c r="AB121" s="113" t="n">
        <f aca="false">1+(1-X121)*$AB$1*AB122</f>
        <v>1.2059253885494</v>
      </c>
    </row>
    <row r="122" customFormat="false" ht="16.5" hidden="false" customHeight="false" outlineLevel="0" collapsed="false">
      <c r="A122" s="93" t="n">
        <v>118</v>
      </c>
      <c r="B122" s="94" t="n">
        <v>0.889647994058764</v>
      </c>
      <c r="C122" s="94" t="n">
        <v>0.889647994058764</v>
      </c>
      <c r="D122" s="94" t="n">
        <v>0.000523686119249103</v>
      </c>
      <c r="E122" s="94" t="n">
        <v>0.888918794792573</v>
      </c>
      <c r="F122" s="94" t="n">
        <v>0.888918794792573</v>
      </c>
      <c r="G122" s="95" t="n">
        <v>0.00118504760909487</v>
      </c>
      <c r="H122" s="93" t="n">
        <v>118</v>
      </c>
      <c r="I122" s="94" t="n">
        <v>0.889647994058764</v>
      </c>
      <c r="J122" s="94" t="n">
        <v>0.889647994058764</v>
      </c>
      <c r="K122" s="94" t="n">
        <v>0</v>
      </c>
      <c r="L122" s="94" t="n">
        <v>0.888918794792573</v>
      </c>
      <c r="M122" s="94" t="n">
        <v>0.888918794792573</v>
      </c>
      <c r="N122" s="95" t="n">
        <v>0</v>
      </c>
      <c r="O122" s="93" t="n">
        <v>118</v>
      </c>
      <c r="P122" s="94" t="n">
        <v>0.889451012288058</v>
      </c>
      <c r="Q122" s="94" t="n">
        <v>0.889428671618821</v>
      </c>
      <c r="R122" s="94" t="n">
        <v>0.00118351138322232</v>
      </c>
      <c r="S122" s="10" t="n">
        <v>118</v>
      </c>
      <c r="T122" s="10" t="n">
        <f aca="false">$V$1+S122</f>
        <v>2053</v>
      </c>
      <c r="U122" s="109" t="n">
        <f aca="false">100*ATAN((T122-2001)/100)</f>
        <v>47.9519291992596</v>
      </c>
      <c r="V122" s="11" t="n">
        <f aca="false">B122*EXP(-D122*$U122)</f>
        <v>0.86758554029239</v>
      </c>
      <c r="W122" s="110" t="n">
        <f aca="false">E122*EXP(-G122*$U122)</f>
        <v>0.839814108424506</v>
      </c>
      <c r="X122" s="12" t="n">
        <f aca="false">P122*EXP(-R122*$U122)</f>
        <v>0.840378829960873</v>
      </c>
      <c r="Y122" s="39" t="n">
        <v>118</v>
      </c>
      <c r="Z122" s="111" t="n">
        <f aca="false">1+(1-V122)*$AB$1*Z123</f>
        <v>1.1426209605811</v>
      </c>
      <c r="AA122" s="112" t="n">
        <f aca="false">1+(1-W122)*$AB$1*AA123</f>
        <v>1.177071981439</v>
      </c>
      <c r="AB122" s="113" t="n">
        <f aca="false">1+(1-X122)*$AB$1*AB123</f>
        <v>1.17637174792201</v>
      </c>
    </row>
    <row r="123" customFormat="false" ht="16.5" hidden="false" customHeight="false" outlineLevel="0" collapsed="false">
      <c r="A123" s="93" t="n">
        <v>119</v>
      </c>
      <c r="B123" s="94" t="n">
        <v>0.905666314088986</v>
      </c>
      <c r="C123" s="94" t="n">
        <v>0.905666314088986</v>
      </c>
      <c r="D123" s="94" t="n">
        <v>0.000455836036770981</v>
      </c>
      <c r="E123" s="94" t="n">
        <v>0.906140766780237</v>
      </c>
      <c r="F123" s="94" t="n">
        <v>0.906140766780237</v>
      </c>
      <c r="G123" s="95" t="n">
        <v>0.00105913849804622</v>
      </c>
      <c r="H123" s="93" t="n">
        <v>119</v>
      </c>
      <c r="I123" s="94" t="n">
        <v>0.905666314088986</v>
      </c>
      <c r="J123" s="94" t="n">
        <v>0.905666314088986</v>
      </c>
      <c r="K123" s="94" t="n">
        <v>0</v>
      </c>
      <c r="L123" s="94" t="n">
        <v>0.906140766780237</v>
      </c>
      <c r="M123" s="94" t="n">
        <v>0.906140766780237</v>
      </c>
      <c r="N123" s="95" t="n">
        <v>0</v>
      </c>
      <c r="O123" s="93" t="n">
        <v>119</v>
      </c>
      <c r="P123" s="94" t="n">
        <v>0.906583940382601</v>
      </c>
      <c r="Q123" s="94" t="n">
        <v>0.906568104125189</v>
      </c>
      <c r="R123" s="94" t="n">
        <v>0.00105906882192727</v>
      </c>
      <c r="S123" s="10" t="n">
        <v>119</v>
      </c>
      <c r="T123" s="10" t="n">
        <f aca="false">$V$1+S123</f>
        <v>2054</v>
      </c>
      <c r="U123" s="109" t="n">
        <f aca="false">100*ATAN((T123-2001)/100)</f>
        <v>48.735857950519</v>
      </c>
      <c r="V123" s="11" t="n">
        <f aca="false">B123*EXP(-D123*$U123)</f>
        <v>0.885768270884928</v>
      </c>
      <c r="W123" s="110" t="n">
        <f aca="false">E123*EXP(-G123*$U123)</f>
        <v>0.860554236144789</v>
      </c>
      <c r="X123" s="12" t="n">
        <f aca="false">P123*EXP(-R123*$U123)</f>
        <v>0.860978038013533</v>
      </c>
      <c r="Y123" s="39" t="n">
        <v>119</v>
      </c>
      <c r="Z123" s="111" t="n">
        <f aca="false">1+(1-V123)*$AB$1*Z124</f>
        <v>1.12016315538249</v>
      </c>
      <c r="AA123" s="112" t="n">
        <f aca="false">1+(1-W123)*$AB$1*AA124</f>
        <v>1.14963221096019</v>
      </c>
      <c r="AB123" s="113" t="n">
        <f aca="false">1+(1-X123)*$AB$1*AB124</f>
        <v>1.14913715889897</v>
      </c>
    </row>
    <row r="124" customFormat="false" ht="16.5" hidden="false" customHeight="false" outlineLevel="0" collapsed="false">
      <c r="A124" s="93" t="n">
        <v>120</v>
      </c>
      <c r="B124" s="96" t="n">
        <v>0.920138850760075</v>
      </c>
      <c r="C124" s="96" t="n">
        <v>0.920138850760075</v>
      </c>
      <c r="D124" s="96" t="n">
        <v>0.000396776780558961</v>
      </c>
      <c r="E124" s="96" t="n">
        <v>0.921587500836441</v>
      </c>
      <c r="F124" s="96" t="n">
        <v>0.921587500836441</v>
      </c>
      <c r="G124" s="97" t="n">
        <v>0.000946606996574941</v>
      </c>
      <c r="H124" s="93" t="n">
        <v>120</v>
      </c>
      <c r="I124" s="96" t="n">
        <v>0.920138850760075</v>
      </c>
      <c r="J124" s="96" t="n">
        <v>0.920138850760075</v>
      </c>
      <c r="K124" s="96" t="n">
        <v>0</v>
      </c>
      <c r="L124" s="96" t="n">
        <v>0.921587500836441</v>
      </c>
      <c r="M124" s="96" t="n">
        <v>0.921587500836441</v>
      </c>
      <c r="N124" s="97" t="n">
        <v>0</v>
      </c>
      <c r="O124" s="93" t="n">
        <v>120</v>
      </c>
      <c r="P124" s="94" t="n">
        <v>0.921948426576312</v>
      </c>
      <c r="Q124" s="94" t="n">
        <v>0.921937384105112</v>
      </c>
      <c r="R124" s="94" t="n">
        <v>0.00094731703653932</v>
      </c>
      <c r="S124" s="10" t="n">
        <v>120</v>
      </c>
      <c r="T124" s="10" t="n">
        <f aca="false">$V$1+S124</f>
        <v>2055</v>
      </c>
      <c r="U124" s="109" t="n">
        <f aca="false">100*ATAN((T124-2001)/100)</f>
        <v>49.5133263468404</v>
      </c>
      <c r="V124" s="11" t="n">
        <f aca="false">B124*EXP(-D124*$U124)</f>
        <v>0.902238452761471</v>
      </c>
      <c r="W124" s="110" t="n">
        <f aca="false">E124*EXP(-G124*$U124)</f>
        <v>0.879389631494431</v>
      </c>
      <c r="X124" s="12" t="n">
        <f aca="false">P124*EXP(-R124*$U124)</f>
        <v>0.879703103306591</v>
      </c>
      <c r="Y124" s="39" t="n">
        <v>120</v>
      </c>
      <c r="Z124" s="111" t="n">
        <f aca="false">1+(1-V124)*$AB$1*Z125</f>
        <v>1.09400148772935</v>
      </c>
      <c r="AA124" s="112" t="n">
        <f aca="false">1+(1-W124)*$AB$1*AA125</f>
        <v>1.11597150817843</v>
      </c>
      <c r="AB124" s="113" t="n">
        <f aca="false">1+(1-X124)*$AB$1*AB125</f>
        <v>1.11567009297443</v>
      </c>
    </row>
    <row r="125" customFormat="false" ht="16.5" hidden="false" customHeight="false" outlineLevel="0" collapsed="false">
      <c r="A125" s="93" t="n">
        <v>121</v>
      </c>
      <c r="B125" s="96" t="n">
        <v>1</v>
      </c>
      <c r="C125" s="96" t="n">
        <v>1</v>
      </c>
      <c r="D125" s="96" t="n">
        <v>0</v>
      </c>
      <c r="E125" s="96" t="n">
        <v>1</v>
      </c>
      <c r="F125" s="96" t="n">
        <v>1</v>
      </c>
      <c r="G125" s="97" t="n">
        <v>0</v>
      </c>
      <c r="H125" s="93" t="n">
        <v>121</v>
      </c>
      <c r="I125" s="96" t="n">
        <v>1</v>
      </c>
      <c r="J125" s="96" t="n">
        <v>1</v>
      </c>
      <c r="K125" s="96" t="n">
        <v>0</v>
      </c>
      <c r="L125" s="96" t="n">
        <v>1</v>
      </c>
      <c r="M125" s="96" t="n">
        <v>1</v>
      </c>
      <c r="N125" s="97" t="n">
        <v>0</v>
      </c>
      <c r="O125" s="93" t="n">
        <v>121</v>
      </c>
      <c r="P125" s="94" t="n">
        <v>1</v>
      </c>
      <c r="Q125" s="94" t="n">
        <v>1</v>
      </c>
      <c r="R125" s="94" t="n">
        <v>0</v>
      </c>
      <c r="S125" s="13" t="n">
        <v>121</v>
      </c>
      <c r="T125" s="13" t="n">
        <f aca="false">$V$1+S125</f>
        <v>2056</v>
      </c>
      <c r="U125" s="114" t="n">
        <f aca="false">100*ATAN((T125-2001)/100)</f>
        <v>50.2843210927861</v>
      </c>
      <c r="V125" s="14" t="n">
        <f aca="false">B125*EXP(-D125*$U125)</f>
        <v>1</v>
      </c>
      <c r="W125" s="115" t="n">
        <f aca="false">E125*EXP(-G125*$U125)</f>
        <v>1</v>
      </c>
      <c r="X125" s="15" t="n">
        <f aca="false">P125*EXP(-R125*$U125)</f>
        <v>1</v>
      </c>
      <c r="Y125" s="44" t="n">
        <v>121</v>
      </c>
      <c r="Z125" s="116" t="n">
        <f aca="false">1+(1-V125)*$AB$1*Z126</f>
        <v>1</v>
      </c>
      <c r="AA125" s="117" t="n">
        <f aca="false">1+(1-W125)*$AB$1*AA126</f>
        <v>1</v>
      </c>
      <c r="AB125" s="118" t="n">
        <f aca="false">1+(1-X125)*$AB$1*AB126</f>
        <v>1</v>
      </c>
    </row>
  </sheetData>
  <mergeCells count="6">
    <mergeCell ref="A1:G1"/>
    <mergeCell ref="H1:N1"/>
    <mergeCell ref="O1:R1"/>
    <mergeCell ref="X1:Y1"/>
    <mergeCell ref="V2:X2"/>
    <mergeCell ref="Z2:AB2"/>
  </mergeCells>
  <printOptions headings="false" gridLines="false" gridLinesSet="true" horizontalCentered="tru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7" man="true" max="65535" min="0"/>
    <brk id="14" man="true" max="65535" min="0"/>
  </colBreak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46" activeCellId="0" sqref="C46"/>
    </sheetView>
  </sheetViews>
  <sheetFormatPr defaultRowHeight="12.1"/>
  <cols>
    <col collapsed="false" hidden="false" max="1" min="1" style="0" width="8.50510204081633"/>
    <col collapsed="false" hidden="false" max="5" min="2" style="0" width="10.2602040816327"/>
    <col collapsed="false" hidden="false" max="6" min="6" style="0" width="9.85204081632653"/>
    <col collapsed="false" hidden="false" max="247" min="7" style="0" width="11.4744897959184"/>
  </cols>
  <sheetData>
    <row r="1" customFormat="false" ht="46" hidden="false" customHeight="true" outlineLevel="0" collapsed="false">
      <c r="A1" s="119" t="s">
        <v>72</v>
      </c>
      <c r="B1" s="119"/>
      <c r="C1" s="119"/>
      <c r="D1" s="119"/>
      <c r="E1" s="119"/>
      <c r="F1" s="119"/>
      <c r="G1" s="119"/>
    </row>
    <row r="2" customFormat="false" ht="16.9" hidden="false" customHeight="false" outlineLevel="0" collapsed="false">
      <c r="A2" s="120"/>
      <c r="B2" s="24"/>
      <c r="C2" s="24"/>
      <c r="D2" s="24"/>
      <c r="E2" s="24"/>
      <c r="F2" s="24"/>
    </row>
    <row r="3" customFormat="false" ht="14.1" hidden="false" customHeight="false" outlineLevel="0" collapsed="false">
      <c r="A3" s="6" t="s">
        <v>1</v>
      </c>
      <c r="B3" s="6" t="s">
        <v>73</v>
      </c>
      <c r="C3" s="6" t="s">
        <v>74</v>
      </c>
      <c r="D3" s="6" t="s">
        <v>75</v>
      </c>
      <c r="E3" s="6" t="s">
        <v>76</v>
      </c>
      <c r="F3" s="121" t="s">
        <v>77</v>
      </c>
      <c r="G3" s="121" t="s">
        <v>78</v>
      </c>
    </row>
    <row r="4" customFormat="false" ht="14.1" hidden="false" customHeight="false" outlineLevel="0" collapsed="false">
      <c r="A4" s="122" t="n">
        <v>0</v>
      </c>
      <c r="B4" s="123" t="n">
        <v>0.0002296</v>
      </c>
      <c r="C4" s="124" t="n">
        <v>0.0002296</v>
      </c>
      <c r="D4" s="123" t="n">
        <v>0.0001496</v>
      </c>
      <c r="E4" s="124" t="n">
        <v>0.0001496</v>
      </c>
      <c r="F4" s="125" t="n">
        <v>0.0138962493415961</v>
      </c>
      <c r="G4" s="126" t="n">
        <v>0.0138962493415961</v>
      </c>
    </row>
    <row r="5" customFormat="false" ht="14.1" hidden="false" customHeight="false" outlineLevel="0" collapsed="false">
      <c r="A5" s="122" t="n">
        <v>1</v>
      </c>
      <c r="B5" s="127" t="n">
        <v>0.0002296</v>
      </c>
      <c r="C5" s="128" t="n">
        <v>0.0002296</v>
      </c>
      <c r="D5" s="127" t="n">
        <v>0.0001496</v>
      </c>
      <c r="E5" s="128" t="n">
        <v>0.0001496</v>
      </c>
      <c r="F5" s="129" t="n">
        <v>0.00104062518899977</v>
      </c>
      <c r="G5" s="130" t="n">
        <v>0.00104062518899977</v>
      </c>
    </row>
    <row r="6" customFormat="false" ht="14.1" hidden="false" customHeight="false" outlineLevel="0" collapsed="false">
      <c r="A6" s="122" t="n">
        <v>2</v>
      </c>
      <c r="B6" s="127" t="n">
        <v>0.0002296</v>
      </c>
      <c r="C6" s="128" t="n">
        <v>0.0002296</v>
      </c>
      <c r="D6" s="127" t="n">
        <v>0.0001496</v>
      </c>
      <c r="E6" s="128" t="n">
        <v>0.0001496</v>
      </c>
      <c r="F6" s="129" t="n">
        <v>0.000678019130240079</v>
      </c>
      <c r="G6" s="130" t="n">
        <v>0.000678019130240079</v>
      </c>
    </row>
    <row r="7" customFormat="false" ht="14.1" hidden="false" customHeight="false" outlineLevel="0" collapsed="false">
      <c r="A7" s="122" t="n">
        <v>3</v>
      </c>
      <c r="B7" s="127" t="n">
        <v>0.0002296</v>
      </c>
      <c r="C7" s="128" t="n">
        <v>0.0002296</v>
      </c>
      <c r="D7" s="127" t="n">
        <v>0.0001496</v>
      </c>
      <c r="E7" s="128" t="n">
        <v>0.0001496</v>
      </c>
      <c r="F7" s="129" t="n">
        <v>0.000433169386968135</v>
      </c>
      <c r="G7" s="130" t="n">
        <v>0.000433169386968135</v>
      </c>
    </row>
    <row r="8" customFormat="false" ht="14.1" hidden="false" customHeight="false" outlineLevel="0" collapsed="false">
      <c r="A8" s="122" t="n">
        <v>4</v>
      </c>
      <c r="B8" s="127" t="n">
        <v>0.0002296</v>
      </c>
      <c r="C8" s="128" t="n">
        <v>0.0002296</v>
      </c>
      <c r="D8" s="127" t="n">
        <v>0.0001496</v>
      </c>
      <c r="E8" s="128" t="n">
        <v>0.0001496</v>
      </c>
      <c r="F8" s="129" t="n">
        <v>0.000313558325991125</v>
      </c>
      <c r="G8" s="130" t="n">
        <v>0.000313558325991125</v>
      </c>
    </row>
    <row r="9" customFormat="false" ht="14.1" hidden="false" customHeight="false" outlineLevel="0" collapsed="false">
      <c r="A9" s="122" t="n">
        <v>5</v>
      </c>
      <c r="B9" s="127" t="n">
        <v>0.0002296</v>
      </c>
      <c r="C9" s="128" t="n">
        <v>0.0002296</v>
      </c>
      <c r="D9" s="127" t="n">
        <v>0.0001496</v>
      </c>
      <c r="E9" s="128" t="n">
        <v>0.0001496</v>
      </c>
      <c r="F9" s="129" t="n">
        <v>0.000256926922970251</v>
      </c>
      <c r="G9" s="130" t="n">
        <v>0.000256926922970251</v>
      </c>
    </row>
    <row r="10" customFormat="false" ht="14.1" hidden="false" customHeight="false" outlineLevel="0" collapsed="false">
      <c r="A10" s="122" t="n">
        <v>6</v>
      </c>
      <c r="B10" s="127" t="n">
        <v>0.0002296</v>
      </c>
      <c r="C10" s="128" t="n">
        <v>0.0002296</v>
      </c>
      <c r="D10" s="127" t="n">
        <v>0.0001496</v>
      </c>
      <c r="E10" s="128" t="n">
        <v>0.0001496</v>
      </c>
      <c r="F10" s="129" t="n">
        <v>0.000238694808372229</v>
      </c>
      <c r="G10" s="130" t="n">
        <v>0.000238694808372229</v>
      </c>
    </row>
    <row r="11" customFormat="false" ht="14.1" hidden="false" customHeight="false" outlineLevel="0" collapsed="false">
      <c r="A11" s="122" t="n">
        <v>7</v>
      </c>
      <c r="B11" s="127" t="n">
        <v>0.0002296</v>
      </c>
      <c r="C11" s="128" t="n">
        <v>0.0002296</v>
      </c>
      <c r="D11" s="127" t="n">
        <v>0.0001496</v>
      </c>
      <c r="E11" s="128" t="n">
        <v>0.0001496</v>
      </c>
      <c r="F11" s="129" t="n">
        <v>0.000228174960714844</v>
      </c>
      <c r="G11" s="130" t="n">
        <v>0.000228174960714844</v>
      </c>
    </row>
    <row r="12" customFormat="false" ht="14.1" hidden="false" customHeight="false" outlineLevel="0" collapsed="false">
      <c r="A12" s="122" t="n">
        <v>8</v>
      </c>
      <c r="B12" s="127" t="n">
        <v>0.0002296</v>
      </c>
      <c r="C12" s="128" t="n">
        <v>0.0002296</v>
      </c>
      <c r="D12" s="127" t="n">
        <v>0.0001496</v>
      </c>
      <c r="E12" s="128" t="n">
        <v>0.0001496</v>
      </c>
      <c r="F12" s="129" t="n">
        <v>0.00020499467055215</v>
      </c>
      <c r="G12" s="130" t="n">
        <v>0.00020499467055215</v>
      </c>
    </row>
    <row r="13" customFormat="false" ht="14.1" hidden="false" customHeight="false" outlineLevel="0" collapsed="false">
      <c r="A13" s="122" t="n">
        <v>9</v>
      </c>
      <c r="B13" s="127" t="n">
        <v>0.0002296</v>
      </c>
      <c r="C13" s="128" t="n">
        <v>0.0002296</v>
      </c>
      <c r="D13" s="127" t="n">
        <v>0.0001496</v>
      </c>
      <c r="E13" s="128" t="n">
        <v>0.0001496</v>
      </c>
      <c r="F13" s="129" t="n">
        <v>0.000189933941293667</v>
      </c>
      <c r="G13" s="130" t="n">
        <v>0.000189933941293667</v>
      </c>
    </row>
    <row r="14" customFormat="false" ht="14.1" hidden="false" customHeight="false" outlineLevel="0" collapsed="false">
      <c r="A14" s="122" t="n">
        <v>10</v>
      </c>
      <c r="B14" s="127" t="n">
        <v>0.0002296</v>
      </c>
      <c r="C14" s="128" t="n">
        <v>0.0002296</v>
      </c>
      <c r="D14" s="127" t="n">
        <v>0.0001496</v>
      </c>
      <c r="E14" s="128" t="n">
        <v>0.0001496</v>
      </c>
      <c r="F14" s="129" t="n">
        <v>0.000182530366847689</v>
      </c>
      <c r="G14" s="130" t="n">
        <v>0.000182530366847689</v>
      </c>
    </row>
    <row r="15" customFormat="false" ht="14.1" hidden="false" customHeight="false" outlineLevel="0" collapsed="false">
      <c r="A15" s="122" t="n">
        <v>11</v>
      </c>
      <c r="B15" s="127" t="n">
        <v>0.0002296</v>
      </c>
      <c r="C15" s="128" t="n">
        <v>0.0002296</v>
      </c>
      <c r="D15" s="127" t="n">
        <v>0.0001496</v>
      </c>
      <c r="E15" s="128" t="n">
        <v>0.0001496</v>
      </c>
      <c r="F15" s="129" t="n">
        <v>0.0001767028393314</v>
      </c>
      <c r="G15" s="130" t="n">
        <v>0.0001767028393314</v>
      </c>
    </row>
    <row r="16" customFormat="false" ht="14.1" hidden="false" customHeight="false" outlineLevel="0" collapsed="false">
      <c r="A16" s="122" t="n">
        <v>12</v>
      </c>
      <c r="B16" s="127" t="n">
        <v>0.0002296</v>
      </c>
      <c r="C16" s="128" t="n">
        <v>0.0002296</v>
      </c>
      <c r="D16" s="127" t="n">
        <v>0.0001496</v>
      </c>
      <c r="E16" s="128" t="n">
        <v>0.0001496</v>
      </c>
      <c r="F16" s="129" t="n">
        <v>0.000174474494269489</v>
      </c>
      <c r="G16" s="130" t="n">
        <v>0.000174474494269489</v>
      </c>
    </row>
    <row r="17" customFormat="false" ht="14.1" hidden="false" customHeight="false" outlineLevel="0" collapsed="false">
      <c r="A17" s="122" t="n">
        <v>13</v>
      </c>
      <c r="B17" s="127" t="n">
        <v>0.0002896</v>
      </c>
      <c r="C17" s="128" t="n">
        <v>0.0002896</v>
      </c>
      <c r="D17" s="127" t="n">
        <v>0.0001496</v>
      </c>
      <c r="E17" s="128" t="n">
        <v>0.0001496</v>
      </c>
      <c r="F17" s="129" t="n">
        <v>0.000197531454865601</v>
      </c>
      <c r="G17" s="130" t="n">
        <v>0.000197531454865601</v>
      </c>
    </row>
    <row r="18" customFormat="false" ht="14.1" hidden="false" customHeight="false" outlineLevel="0" collapsed="false">
      <c r="A18" s="122" t="n">
        <v>14</v>
      </c>
      <c r="B18" s="127" t="n">
        <v>0.0002896</v>
      </c>
      <c r="C18" s="128" t="n">
        <v>0.0002896</v>
      </c>
      <c r="D18" s="127" t="n">
        <v>0.0001496</v>
      </c>
      <c r="E18" s="128" t="n">
        <v>0.0001496</v>
      </c>
      <c r="F18" s="129" t="n">
        <v>0.000259331472880642</v>
      </c>
      <c r="G18" s="130" t="n">
        <v>0.000259331472880642</v>
      </c>
    </row>
    <row r="19" customFormat="false" ht="14.1" hidden="false" customHeight="false" outlineLevel="0" collapsed="false">
      <c r="A19" s="122" t="n">
        <v>15</v>
      </c>
      <c r="B19" s="127" t="n">
        <v>0.0005288</v>
      </c>
      <c r="C19" s="128" t="n">
        <v>0.0005288</v>
      </c>
      <c r="D19" s="127" t="n">
        <v>0.000227220067119612</v>
      </c>
      <c r="E19" s="128" t="n">
        <v>0.000227220067119612</v>
      </c>
      <c r="F19" s="129" t="n">
        <v>0.000346224433198155</v>
      </c>
      <c r="G19" s="130" t="n">
        <v>0.000346224433198155</v>
      </c>
    </row>
    <row r="20" customFormat="false" ht="14.1" hidden="false" customHeight="false" outlineLevel="0" collapsed="false">
      <c r="A20" s="122" t="n">
        <v>16</v>
      </c>
      <c r="B20" s="127" t="n">
        <v>0.000726462211582119</v>
      </c>
      <c r="C20" s="128" t="n">
        <v>0.000726462211582119</v>
      </c>
      <c r="D20" s="127" t="n">
        <v>0.000227220067119612</v>
      </c>
      <c r="E20" s="128" t="n">
        <v>0.000227220067119612</v>
      </c>
      <c r="F20" s="129" t="n">
        <v>0.000440080677885073</v>
      </c>
      <c r="G20" s="130" t="n">
        <v>0.000440080677885073</v>
      </c>
    </row>
    <row r="21" customFormat="false" ht="14.1" hidden="false" customHeight="false" outlineLevel="0" collapsed="false">
      <c r="A21" s="122" t="n">
        <v>17</v>
      </c>
      <c r="B21" s="127" t="n">
        <v>0.000726462211582119</v>
      </c>
      <c r="C21" s="128" t="n">
        <v>0.000726462211582119</v>
      </c>
      <c r="D21" s="127" t="n">
        <v>0.000227220067119612</v>
      </c>
      <c r="E21" s="128" t="n">
        <v>0.000227220067119612</v>
      </c>
      <c r="F21" s="129" t="n">
        <v>0.000533293594172721</v>
      </c>
      <c r="G21" s="130" t="n">
        <v>0.000533293594172721</v>
      </c>
    </row>
    <row r="22" customFormat="false" ht="14.1" hidden="false" customHeight="false" outlineLevel="0" collapsed="false">
      <c r="A22" s="122" t="n">
        <v>18</v>
      </c>
      <c r="B22" s="127" t="n">
        <v>0.000726462211582119</v>
      </c>
      <c r="C22" s="128" t="n">
        <v>0.000726462211582119</v>
      </c>
      <c r="D22" s="127" t="n">
        <v>0.000227220067119612</v>
      </c>
      <c r="E22" s="128" t="n">
        <v>0.000227220067119612</v>
      </c>
      <c r="F22" s="129" t="n">
        <v>0.000594370444158063</v>
      </c>
      <c r="G22" s="130" t="n">
        <v>0.000594370444158063</v>
      </c>
    </row>
    <row r="23" customFormat="false" ht="14.1" hidden="false" customHeight="false" outlineLevel="0" collapsed="false">
      <c r="A23" s="122" t="n">
        <v>19</v>
      </c>
      <c r="B23" s="127" t="n">
        <v>0.000726462211582119</v>
      </c>
      <c r="C23" s="128" t="n">
        <v>0.000726462211582119</v>
      </c>
      <c r="D23" s="127" t="n">
        <v>0.000227220067119612</v>
      </c>
      <c r="E23" s="128" t="n">
        <v>0.000227220067119612</v>
      </c>
      <c r="F23" s="129" t="n">
        <v>0.000594473036456321</v>
      </c>
      <c r="G23" s="130" t="n">
        <v>0.000594473036456321</v>
      </c>
    </row>
    <row r="24" customFormat="false" ht="14.1" hidden="false" customHeight="false" outlineLevel="0" collapsed="false">
      <c r="A24" s="122" t="n">
        <v>20</v>
      </c>
      <c r="B24" s="127" t="n">
        <v>0.000726462211582119</v>
      </c>
      <c r="C24" s="128" t="n">
        <v>0.000726462211582119</v>
      </c>
      <c r="D24" s="127" t="n">
        <v>0.000227220067119612</v>
      </c>
      <c r="E24" s="128" t="n">
        <v>0.000227220067119612</v>
      </c>
      <c r="F24" s="129" t="n">
        <v>0.000562499041100626</v>
      </c>
      <c r="G24" s="130" t="n">
        <v>0.000562499041100626</v>
      </c>
    </row>
    <row r="25" customFormat="false" ht="14.1" hidden="false" customHeight="false" outlineLevel="0" collapsed="false">
      <c r="A25" s="122" t="n">
        <v>21</v>
      </c>
      <c r="B25" s="127" t="n">
        <v>0.000726462211582119</v>
      </c>
      <c r="C25" s="128" t="n">
        <v>0.000726462211582119</v>
      </c>
      <c r="D25" s="127" t="n">
        <v>0.000227220067119612</v>
      </c>
      <c r="E25" s="128" t="n">
        <v>0.000227220067119612</v>
      </c>
      <c r="F25" s="129" t="n">
        <v>0.000533657540191344</v>
      </c>
      <c r="G25" s="130" t="n">
        <v>0.000533657540191344</v>
      </c>
    </row>
    <row r="26" customFormat="false" ht="14.1" hidden="false" customHeight="false" outlineLevel="0" collapsed="false">
      <c r="A26" s="122" t="n">
        <v>22</v>
      </c>
      <c r="B26" s="127" t="n">
        <v>0.000726462211582119</v>
      </c>
      <c r="C26" s="128" t="n">
        <v>0.000726462211582119</v>
      </c>
      <c r="D26" s="127" t="n">
        <v>0.000227220067119612</v>
      </c>
      <c r="E26" s="128" t="n">
        <v>0.000227220067119612</v>
      </c>
      <c r="F26" s="129" t="n">
        <v>0.000507775541977034</v>
      </c>
      <c r="G26" s="130" t="n">
        <v>0.000507775541977034</v>
      </c>
    </row>
    <row r="27" customFormat="false" ht="14.1" hidden="false" customHeight="false" outlineLevel="0" collapsed="false">
      <c r="A27" s="122" t="n">
        <v>23</v>
      </c>
      <c r="B27" s="127" t="n">
        <v>0.000726462211582119</v>
      </c>
      <c r="C27" s="128" t="n">
        <v>0.000726462211582119</v>
      </c>
      <c r="D27" s="127" t="n">
        <v>0.000227220067119612</v>
      </c>
      <c r="E27" s="128" t="n">
        <v>0.000227220067119612</v>
      </c>
      <c r="F27" s="129" t="n">
        <v>0.000479867065378208</v>
      </c>
      <c r="G27" s="130" t="n">
        <v>0.000479867065378208</v>
      </c>
    </row>
    <row r="28" customFormat="false" ht="14.1" hidden="false" customHeight="false" outlineLevel="0" collapsed="false">
      <c r="A28" s="122" t="n">
        <v>24</v>
      </c>
      <c r="B28" s="127" t="n">
        <v>0.000726462211582119</v>
      </c>
      <c r="C28" s="128" t="n">
        <v>0.000726462211582119</v>
      </c>
      <c r="D28" s="127" t="n">
        <v>0.000227220067119612</v>
      </c>
      <c r="E28" s="128" t="n">
        <v>0.000227220067119612</v>
      </c>
      <c r="F28" s="129" t="n">
        <v>0.000454952602524761</v>
      </c>
      <c r="G28" s="130" t="n">
        <v>0.000454952602524761</v>
      </c>
    </row>
    <row r="29" customFormat="false" ht="14.1" hidden="false" customHeight="false" outlineLevel="0" collapsed="false">
      <c r="A29" s="122" t="n">
        <v>25</v>
      </c>
      <c r="B29" s="127" t="n">
        <v>0.000726462211582119</v>
      </c>
      <c r="C29" s="128" t="n">
        <v>0.000726462211582119</v>
      </c>
      <c r="D29" s="127" t="n">
        <v>0.000227220067119612</v>
      </c>
      <c r="E29" s="128" t="n">
        <v>0.000227220067119612</v>
      </c>
      <c r="F29" s="129" t="n">
        <v>0.000440459004982059</v>
      </c>
      <c r="G29" s="130" t="n">
        <v>0.000440459004982059</v>
      </c>
    </row>
    <row r="30" customFormat="false" ht="14.1" hidden="false" customHeight="false" outlineLevel="0" collapsed="false">
      <c r="A30" s="122" t="n">
        <v>26</v>
      </c>
      <c r="B30" s="127" t="n">
        <v>0.000726462211582119</v>
      </c>
      <c r="C30" s="128" t="n">
        <v>0.000726462211582119</v>
      </c>
      <c r="D30" s="127" t="n">
        <v>0.000278059377262853</v>
      </c>
      <c r="E30" s="128" t="n">
        <v>0.000278059377262853</v>
      </c>
      <c r="F30" s="129" t="n">
        <v>0.000430589811640765</v>
      </c>
      <c r="G30" s="130" t="n">
        <v>0.000430589811640765</v>
      </c>
    </row>
    <row r="31" customFormat="false" ht="14.1" hidden="false" customHeight="false" outlineLevel="0" collapsed="false">
      <c r="A31" s="122" t="n">
        <v>27</v>
      </c>
      <c r="B31" s="127" t="n">
        <v>0.000726462211582119</v>
      </c>
      <c r="C31" s="128" t="n">
        <v>0.000726462211582119</v>
      </c>
      <c r="D31" s="127" t="n">
        <v>0.000278059377262853</v>
      </c>
      <c r="E31" s="128" t="n">
        <v>0.000278059377262853</v>
      </c>
      <c r="F31" s="129" t="n">
        <v>0.000418272860195765</v>
      </c>
      <c r="G31" s="130" t="n">
        <v>0.000418272860195765</v>
      </c>
    </row>
    <row r="32" customFormat="false" ht="14.1" hidden="false" customHeight="false" outlineLevel="0" collapsed="false">
      <c r="A32" s="122" t="n">
        <v>28</v>
      </c>
      <c r="B32" s="127" t="n">
        <v>0.000726462211582119</v>
      </c>
      <c r="C32" s="128" t="n">
        <v>0.000726462211582119</v>
      </c>
      <c r="D32" s="127" t="n">
        <v>0.000297951582867784</v>
      </c>
      <c r="E32" s="128" t="n">
        <v>0.000297951582867784</v>
      </c>
      <c r="F32" s="129" t="n">
        <v>0.000403049386266028</v>
      </c>
      <c r="G32" s="130" t="n">
        <v>0.000403049386266028</v>
      </c>
    </row>
    <row r="33" customFormat="false" ht="14.1" hidden="false" customHeight="false" outlineLevel="0" collapsed="false">
      <c r="A33" s="122" t="n">
        <v>29</v>
      </c>
      <c r="B33" s="127" t="n">
        <v>0.000726462211582119</v>
      </c>
      <c r="C33" s="128" t="n">
        <v>0.000726462211582119</v>
      </c>
      <c r="D33" s="127" t="n">
        <v>0.000297951582867784</v>
      </c>
      <c r="E33" s="128" t="n">
        <v>0.000297951582867784</v>
      </c>
      <c r="F33" s="129" t="n">
        <v>0.000388216524607466</v>
      </c>
      <c r="G33" s="130" t="n">
        <v>0.000388216524607466</v>
      </c>
    </row>
    <row r="34" customFormat="false" ht="14.1" hidden="false" customHeight="false" outlineLevel="0" collapsed="false">
      <c r="A34" s="122" t="n">
        <v>30</v>
      </c>
      <c r="B34" s="127" t="n">
        <v>0.000726462211582119</v>
      </c>
      <c r="C34" s="128" t="n">
        <v>0.000726462211582119</v>
      </c>
      <c r="D34" s="127" t="n">
        <v>0.000297951582867784</v>
      </c>
      <c r="E34" s="128" t="n">
        <v>0.000297951582867784</v>
      </c>
      <c r="F34" s="129" t="n">
        <v>0.00038004436241645</v>
      </c>
      <c r="G34" s="130" t="n">
        <v>0.00038004436241645</v>
      </c>
    </row>
    <row r="35" customFormat="false" ht="14.1" hidden="false" customHeight="false" outlineLevel="0" collapsed="false">
      <c r="A35" s="122" t="n">
        <v>31</v>
      </c>
      <c r="B35" s="127" t="n">
        <v>0.000726462211582119</v>
      </c>
      <c r="C35" s="128" t="n">
        <v>0.000726462211582119</v>
      </c>
      <c r="D35" s="127" t="n">
        <v>0.000297951582867784</v>
      </c>
      <c r="E35" s="128" t="n">
        <v>0.000297951582867784</v>
      </c>
      <c r="F35" s="129" t="n">
        <v>0.000387502550260524</v>
      </c>
      <c r="G35" s="130" t="n">
        <v>0.000387502550260524</v>
      </c>
    </row>
    <row r="36" customFormat="false" ht="14.1" hidden="false" customHeight="false" outlineLevel="0" collapsed="false">
      <c r="A36" s="122" t="n">
        <v>32</v>
      </c>
      <c r="B36" s="127" t="n">
        <v>0.000726462211582119</v>
      </c>
      <c r="C36" s="128" t="n">
        <v>0.000726462211582119</v>
      </c>
      <c r="D36" s="127" t="n">
        <v>0.000297951582867784</v>
      </c>
      <c r="E36" s="128" t="n">
        <v>0.000297951582867784</v>
      </c>
      <c r="F36" s="129" t="n">
        <v>0.000407985982573537</v>
      </c>
      <c r="G36" s="130" t="n">
        <v>0.000407985982573537</v>
      </c>
    </row>
    <row r="37" customFormat="false" ht="14.1" hidden="false" customHeight="false" outlineLevel="0" collapsed="false">
      <c r="A37" s="122" t="n">
        <v>33</v>
      </c>
      <c r="B37" s="127" t="n">
        <v>0.000740878964428134</v>
      </c>
      <c r="C37" s="128" t="n">
        <v>0.000740878964428134</v>
      </c>
      <c r="D37" s="127" t="n">
        <v>0.000297951582867784</v>
      </c>
      <c r="E37" s="128" t="n">
        <v>0.000297951582867784</v>
      </c>
      <c r="F37" s="129" t="n">
        <v>0.000435203379219798</v>
      </c>
      <c r="G37" s="130" t="n">
        <v>0.000435203379219798</v>
      </c>
    </row>
    <row r="38" customFormat="false" ht="14.1" hidden="false" customHeight="false" outlineLevel="0" collapsed="false">
      <c r="A38" s="122" t="n">
        <v>34</v>
      </c>
      <c r="B38" s="127" t="n">
        <v>0.000740878964428134</v>
      </c>
      <c r="C38" s="128" t="n">
        <v>0.000740878964428134</v>
      </c>
      <c r="D38" s="127" t="n">
        <v>0.000377447511205473</v>
      </c>
      <c r="E38" s="128" t="n">
        <v>0.000377447511205473</v>
      </c>
      <c r="F38" s="129" t="n">
        <v>0.000458864571502162</v>
      </c>
      <c r="G38" s="130" t="n">
        <v>0.000458864571502162</v>
      </c>
    </row>
    <row r="39" customFormat="false" ht="14.1" hidden="false" customHeight="false" outlineLevel="0" collapsed="false">
      <c r="A39" s="122" t="n">
        <v>35</v>
      </c>
      <c r="B39" s="129" t="n">
        <v>0.000818018515959648</v>
      </c>
      <c r="C39" s="130" t="n">
        <v>0.000818018515959648</v>
      </c>
      <c r="D39" s="129" t="n">
        <v>0.000377447511205473</v>
      </c>
      <c r="E39" s="130" t="n">
        <v>0.000377447511205473</v>
      </c>
      <c r="F39" s="129" t="n">
        <v>0.000476775102366544</v>
      </c>
      <c r="G39" s="130" t="n">
        <v>0.000476775102366544</v>
      </c>
    </row>
    <row r="40" customFormat="false" ht="14.1" hidden="false" customHeight="false" outlineLevel="0" collapsed="false">
      <c r="A40" s="122" t="n">
        <v>36</v>
      </c>
      <c r="B40" s="129" t="n">
        <v>0.00095784</v>
      </c>
      <c r="C40" s="130" t="n">
        <v>0.00095784</v>
      </c>
      <c r="D40" s="129" t="n">
        <v>0.000468</v>
      </c>
      <c r="E40" s="130" t="n">
        <v>0.000468</v>
      </c>
      <c r="F40" s="129" t="n">
        <v>0.000499527520599264</v>
      </c>
      <c r="G40" s="130" t="n">
        <v>0.000499527520599264</v>
      </c>
    </row>
    <row r="41" customFormat="false" ht="14.1" hidden="false" customHeight="false" outlineLevel="0" collapsed="false">
      <c r="A41" s="122" t="n">
        <v>37</v>
      </c>
      <c r="B41" s="129" t="n">
        <v>0.00102225970223768</v>
      </c>
      <c r="C41" s="130" t="n">
        <v>0.00102225970223768</v>
      </c>
      <c r="D41" s="129" t="n">
        <v>0.000507206367543319</v>
      </c>
      <c r="E41" s="130" t="n">
        <v>0.000507206367543319</v>
      </c>
      <c r="F41" s="129" t="n">
        <v>0.000537813078337628</v>
      </c>
      <c r="G41" s="130" t="n">
        <v>0.000537813078337628</v>
      </c>
    </row>
    <row r="42" customFormat="false" ht="14.1" hidden="false" customHeight="false" outlineLevel="0" collapsed="false">
      <c r="A42" s="122" t="n">
        <v>38</v>
      </c>
      <c r="B42" s="129" t="n">
        <v>0.00110874461992133</v>
      </c>
      <c r="C42" s="130" t="n">
        <v>0.00110874461992133</v>
      </c>
      <c r="D42" s="129" t="n">
        <v>0.00055853071743678</v>
      </c>
      <c r="E42" s="130" t="n">
        <v>0.00055853071743678</v>
      </c>
      <c r="F42" s="129" t="n">
        <v>0.000588445540687974</v>
      </c>
      <c r="G42" s="130" t="n">
        <v>0.000588445540687974</v>
      </c>
    </row>
    <row r="43" customFormat="false" ht="14.1" hidden="false" customHeight="false" outlineLevel="0" collapsed="false">
      <c r="A43" s="122" t="n">
        <v>39</v>
      </c>
      <c r="B43" s="129" t="n">
        <v>0.00120718451962765</v>
      </c>
      <c r="C43" s="130" t="n">
        <v>0.00120718451962765</v>
      </c>
      <c r="D43" s="129" t="n">
        <v>0.000615333647153009</v>
      </c>
      <c r="E43" s="130" t="n">
        <v>0.000615333647153009</v>
      </c>
      <c r="F43" s="129" t="n">
        <v>0.000645204622619886</v>
      </c>
      <c r="G43" s="130" t="n">
        <v>0.000645204622619886</v>
      </c>
    </row>
    <row r="44" customFormat="false" ht="14.1" hidden="false" customHeight="false" outlineLevel="0" collapsed="false">
      <c r="A44" s="122" t="n">
        <v>40</v>
      </c>
      <c r="B44" s="129" t="n">
        <v>0.00130974069087009</v>
      </c>
      <c r="C44" s="130" t="n">
        <v>0.00130974069087009</v>
      </c>
      <c r="D44" s="129" t="n">
        <v>0.000674821406358667</v>
      </c>
      <c r="E44" s="130" t="n">
        <v>0.000674821406358667</v>
      </c>
      <c r="F44" s="129" t="n">
        <v>0.000704599806787528</v>
      </c>
      <c r="G44" s="130" t="n">
        <v>0.000704599806787528</v>
      </c>
    </row>
    <row r="45" customFormat="false" ht="14.1" hidden="false" customHeight="false" outlineLevel="0" collapsed="false">
      <c r="A45" s="122" t="n">
        <v>41</v>
      </c>
      <c r="B45" s="129" t="n">
        <v>0.00138353036767532</v>
      </c>
      <c r="C45" s="130" t="n">
        <v>0.0013923370536567</v>
      </c>
      <c r="D45" s="129" t="n">
        <v>0.00072180158255467</v>
      </c>
      <c r="E45" s="130" t="n">
        <v>0.000725582447987099</v>
      </c>
      <c r="F45" s="129" t="n">
        <v>0.000749936679484008</v>
      </c>
      <c r="G45" s="130" t="n">
        <v>0.000754247340855181</v>
      </c>
    </row>
    <row r="46" customFormat="false" ht="14.1" hidden="false" customHeight="false" outlineLevel="0" collapsed="false">
      <c r="A46" s="122" t="n">
        <v>42</v>
      </c>
      <c r="B46" s="129" t="n">
        <v>0.00144910847420244</v>
      </c>
      <c r="C46" s="130" t="n">
        <v>0.0014679036554502</v>
      </c>
      <c r="D46" s="129" t="n">
        <v>0.000764866094605615</v>
      </c>
      <c r="E46" s="130" t="n">
        <v>0.000773008217548191</v>
      </c>
      <c r="F46" s="129" t="n">
        <v>0.000791124944178084</v>
      </c>
      <c r="G46" s="130" t="n">
        <v>0.000800373292771344</v>
      </c>
    </row>
    <row r="47" customFormat="false" ht="14.1" hidden="false" customHeight="false" outlineLevel="0" collapsed="false">
      <c r="A47" s="122" t="n">
        <v>43</v>
      </c>
      <c r="B47" s="129" t="n">
        <v>0.00151161353576045</v>
      </c>
      <c r="C47" s="130" t="n">
        <v>0.00154158604473125</v>
      </c>
      <c r="D47" s="129" t="n">
        <v>0.000805975664679154</v>
      </c>
      <c r="E47" s="130" t="n">
        <v>0.000819056253335422</v>
      </c>
      <c r="F47" s="129" t="n">
        <v>0.000830538141539275</v>
      </c>
      <c r="G47" s="130" t="n">
        <v>0.000845353082850116</v>
      </c>
    </row>
    <row r="48" customFormat="false" ht="14.1" hidden="false" customHeight="false" outlineLevel="0" collapsed="false">
      <c r="A48" s="122" t="n">
        <v>44</v>
      </c>
      <c r="B48" s="129" t="n">
        <v>0.00157911383288481</v>
      </c>
      <c r="C48" s="130" t="n">
        <v>0.0016216775480569</v>
      </c>
      <c r="D48" s="129" t="n">
        <v>0.000844812598296655</v>
      </c>
      <c r="E48" s="130" t="n">
        <v>0.000863398475459182</v>
      </c>
      <c r="F48" s="129" t="n">
        <v>0.000869975292858532</v>
      </c>
      <c r="G48" s="130" t="n">
        <v>0.00089103716352604</v>
      </c>
    </row>
    <row r="49" customFormat="false" ht="14.1" hidden="false" customHeight="false" outlineLevel="0" collapsed="false">
      <c r="A49" s="122" t="n">
        <v>45</v>
      </c>
      <c r="B49" s="129" t="n">
        <v>0.00165495835842235</v>
      </c>
      <c r="C49" s="130" t="n">
        <v>0.00171182977967398</v>
      </c>
      <c r="D49" s="129" t="n">
        <v>0.000885929578640313</v>
      </c>
      <c r="E49" s="130" t="n">
        <v>0.000910705575331102</v>
      </c>
      <c r="F49" s="129" t="n">
        <v>0.000912863819077805</v>
      </c>
      <c r="G49" s="130" t="n">
        <v>0.000940997098660679</v>
      </c>
    </row>
    <row r="50" customFormat="false" ht="14.1" hidden="false" customHeight="false" outlineLevel="0" collapsed="false">
      <c r="A50" s="122" t="n">
        <v>46</v>
      </c>
      <c r="B50" s="129" t="n">
        <v>0.00173997503674177</v>
      </c>
      <c r="C50" s="130" t="n">
        <v>0.00181318576760047</v>
      </c>
      <c r="D50" s="129" t="n">
        <v>0.000935830775331543</v>
      </c>
      <c r="E50" s="130" t="n">
        <v>0.000967778101799758</v>
      </c>
      <c r="F50" s="129" t="n">
        <v>0.000963139773159133</v>
      </c>
      <c r="G50" s="130" t="n">
        <v>0.000999418813282755</v>
      </c>
    </row>
    <row r="51" customFormat="false" ht="14.1" hidden="false" customHeight="false" outlineLevel="0" collapsed="false">
      <c r="A51" s="122" t="n">
        <v>47</v>
      </c>
      <c r="B51" s="129" t="n">
        <v>0.00183103845266799</v>
      </c>
      <c r="C51" s="130" t="n">
        <v>0.00192278697928701</v>
      </c>
      <c r="D51" s="129" t="n">
        <v>0.000992262654738484</v>
      </c>
      <c r="E51" s="130" t="n">
        <v>0.00103247540443052</v>
      </c>
      <c r="F51" s="129" t="n">
        <v>0.00101876843256035</v>
      </c>
      <c r="G51" s="130" t="n">
        <v>0.00106437701032617</v>
      </c>
    </row>
    <row r="52" customFormat="false" ht="14.1" hidden="false" customHeight="false" outlineLevel="0" collapsed="false">
      <c r="A52" s="122" t="n">
        <v>48</v>
      </c>
      <c r="B52" s="129" t="n">
        <v>0.00193089431861285</v>
      </c>
      <c r="C52" s="130" t="n">
        <v>0.00204381211502296</v>
      </c>
      <c r="D52" s="129" t="n">
        <v>0.00104796071577253</v>
      </c>
      <c r="E52" s="130" t="n">
        <v>0.00109736457808752</v>
      </c>
      <c r="F52" s="129" t="n">
        <v>0.00107628324180734</v>
      </c>
      <c r="G52" s="130" t="n">
        <v>0.00113241953385292</v>
      </c>
    </row>
    <row r="53" customFormat="false" ht="14.1" hidden="false" customHeight="false" outlineLevel="0" collapsed="false">
      <c r="A53" s="122" t="n">
        <v>49</v>
      </c>
      <c r="B53" s="129" t="n">
        <v>0.00204127130206383</v>
      </c>
      <c r="C53" s="130" t="n">
        <v>0.00217847400347215</v>
      </c>
      <c r="D53" s="129" t="n">
        <v>0.00110090796257434</v>
      </c>
      <c r="E53" s="130" t="n">
        <v>0.00116035699255336</v>
      </c>
      <c r="F53" s="129" t="n">
        <v>0.00113496307803639</v>
      </c>
      <c r="G53" s="130" t="n">
        <v>0.00120290800837838</v>
      </c>
    </row>
    <row r="54" customFormat="false" ht="14.1" hidden="false" customHeight="false" outlineLevel="0" collapsed="false">
      <c r="A54" s="122" t="n">
        <v>50</v>
      </c>
      <c r="B54" s="129" t="n">
        <v>0.00216005026390863</v>
      </c>
      <c r="C54" s="130" t="n">
        <v>0.00232493959703143</v>
      </c>
      <c r="D54" s="129" t="n">
        <v>0.00115451301413556</v>
      </c>
      <c r="E54" s="130" t="n">
        <v>0.00122506658722163</v>
      </c>
      <c r="F54" s="129" t="n">
        <v>0.00119624965764149</v>
      </c>
      <c r="G54" s="130" t="n">
        <v>0.00127747755478992</v>
      </c>
    </row>
    <row r="55" customFormat="false" ht="14.1" hidden="false" customHeight="false" outlineLevel="0" collapsed="false">
      <c r="A55" s="122" t="n">
        <v>51</v>
      </c>
      <c r="B55" s="129" t="n">
        <v>0.00228049907887325</v>
      </c>
      <c r="C55" s="130" t="n">
        <v>0.00247632647830812</v>
      </c>
      <c r="D55" s="129" t="n">
        <v>0.00120607077723863</v>
      </c>
      <c r="E55" s="130" t="n">
        <v>0.00128867524745328</v>
      </c>
      <c r="F55" s="129" t="n">
        <v>0.00125693641972557</v>
      </c>
      <c r="G55" s="130" t="n">
        <v>0.00135282515752648</v>
      </c>
    </row>
    <row r="56" customFormat="false" ht="14.1" hidden="false" customHeight="false" outlineLevel="0" collapsed="false">
      <c r="A56" s="122" t="n">
        <v>52</v>
      </c>
      <c r="B56" s="129" t="n">
        <v>0.00239354151686348</v>
      </c>
      <c r="C56" s="130" t="n">
        <v>0.00262295444180247</v>
      </c>
      <c r="D56" s="129" t="n">
        <v>0.00125225867126469</v>
      </c>
      <c r="E56" s="130" t="n">
        <v>0.001347622985461</v>
      </c>
      <c r="F56" s="129" t="n">
        <v>0.00131286769642225</v>
      </c>
      <c r="G56" s="130" t="n">
        <v>0.00142451463885294</v>
      </c>
    </row>
    <row r="57" customFormat="false" ht="14.1" hidden="false" customHeight="false" outlineLevel="0" collapsed="false">
      <c r="A57" s="122" t="n">
        <v>53</v>
      </c>
      <c r="B57" s="129" t="n">
        <v>0.00249359427060887</v>
      </c>
      <c r="C57" s="130" t="n">
        <v>0.00275865335088618</v>
      </c>
      <c r="D57" s="129" t="n">
        <v>0.00129011632630454</v>
      </c>
      <c r="E57" s="130" t="n">
        <v>0.00139863787610545</v>
      </c>
      <c r="F57" s="129" t="n">
        <v>0.00136094250065157</v>
      </c>
      <c r="G57" s="130" t="n">
        <v>0.00148912493191744</v>
      </c>
    </row>
    <row r="58" customFormat="false" ht="14.1" hidden="false" customHeight="false" outlineLevel="0" collapsed="false">
      <c r="A58" s="122" t="n">
        <v>54</v>
      </c>
      <c r="B58" s="129" t="n">
        <v>0.00257840552532643</v>
      </c>
      <c r="C58" s="130" t="n">
        <v>0.0028807311313111</v>
      </c>
      <c r="D58" s="129" t="n">
        <v>0.0013205480612334</v>
      </c>
      <c r="E58" s="130" t="n">
        <v>0.00144256670209137</v>
      </c>
      <c r="F58" s="129" t="n">
        <v>0.00140110011024031</v>
      </c>
      <c r="G58" s="130" t="n">
        <v>0.00154645677261489</v>
      </c>
    </row>
    <row r="59" customFormat="false" ht="14.1" hidden="false" customHeight="false" outlineLevel="0" collapsed="false">
      <c r="A59" s="122" t="n">
        <v>55</v>
      </c>
      <c r="B59" s="129" t="n">
        <v>0.00264879191207979</v>
      </c>
      <c r="C59" s="130" t="n">
        <v>0.0029898380810171</v>
      </c>
      <c r="D59" s="129" t="n">
        <v>0.00134611715235239</v>
      </c>
      <c r="E59" s="130" t="n">
        <v>0.0014821024565186</v>
      </c>
      <c r="F59" s="129" t="n">
        <v>0.00143499813015023</v>
      </c>
      <c r="G59" s="130" t="n">
        <v>0.0015982048027726</v>
      </c>
    </row>
    <row r="60" customFormat="false" ht="14.1" hidden="false" customHeight="false" outlineLevel="0" collapsed="false">
      <c r="A60" s="122" t="n">
        <v>56</v>
      </c>
      <c r="B60" s="129" t="n">
        <v>0.00270865635051005</v>
      </c>
      <c r="C60" s="130" t="n">
        <v>0.00309015724494809</v>
      </c>
      <c r="D60" s="129" t="n">
        <v>0.00136833874125261</v>
      </c>
      <c r="E60" s="130" t="n">
        <v>0.00151885600279039</v>
      </c>
      <c r="F60" s="129" t="n">
        <v>0.00146446162241199</v>
      </c>
      <c r="G60" s="130" t="n">
        <v>0.00164632261811908</v>
      </c>
    </row>
    <row r="61" customFormat="false" ht="14.1" hidden="false" customHeight="false" outlineLevel="0" collapsed="false">
      <c r="A61" s="122" t="n">
        <v>57</v>
      </c>
      <c r="B61" s="129" t="n">
        <v>0.00276118241741935</v>
      </c>
      <c r="C61" s="130" t="n">
        <v>0.00318521223761925</v>
      </c>
      <c r="D61" s="129" t="n">
        <v>0.00138592392446945</v>
      </c>
      <c r="E61" s="130" t="n">
        <v>0.00155135016311357</v>
      </c>
      <c r="F61" s="129" t="n">
        <v>0.00148952065472485</v>
      </c>
      <c r="G61" s="130" t="n">
        <v>0.00169081988906622</v>
      </c>
    </row>
    <row r="62" customFormat="false" ht="14.1" hidden="false" customHeight="false" outlineLevel="0" collapsed="false">
      <c r="A62" s="122" t="n">
        <v>58</v>
      </c>
      <c r="B62" s="129" t="n">
        <v>0.00280926670845556</v>
      </c>
      <c r="C62" s="130" t="n">
        <v>0.00327834649279878</v>
      </c>
      <c r="D62" s="129" t="n">
        <v>0.0014007795255518</v>
      </c>
      <c r="E62" s="130" t="n">
        <v>0.00158166279472088</v>
      </c>
      <c r="F62" s="129" t="n">
        <v>0.00151198608992169</v>
      </c>
      <c r="G62" s="130" t="n">
        <v>0.00173372194197159</v>
      </c>
    </row>
    <row r="63" customFormat="false" ht="14.1" hidden="false" customHeight="false" outlineLevel="0" collapsed="false">
      <c r="A63" s="122" t="n">
        <v>59</v>
      </c>
      <c r="B63" s="129" t="n">
        <v>0.00285818778501895</v>
      </c>
      <c r="C63" s="130" t="n">
        <v>0.00337587670699569</v>
      </c>
      <c r="D63" s="129" t="n">
        <v>0.00141841498831969</v>
      </c>
      <c r="E63" s="130" t="n">
        <v>0.00161604747669223</v>
      </c>
      <c r="F63" s="129" t="n">
        <v>0.00153636332288464</v>
      </c>
      <c r="G63" s="130" t="n">
        <v>0.00178023000148389</v>
      </c>
    </row>
    <row r="64" customFormat="false" ht="14.1" hidden="false" customHeight="false" outlineLevel="0" collapsed="false">
      <c r="A64" s="122" t="n">
        <v>60</v>
      </c>
      <c r="B64" s="129" t="n">
        <v>0.00291609991035352</v>
      </c>
      <c r="C64" s="130" t="n">
        <v>0.00348788420650128</v>
      </c>
      <c r="D64" s="129" t="n">
        <v>0.00144466657804108</v>
      </c>
      <c r="E64" s="130" t="n">
        <v>0.00166136656474724</v>
      </c>
      <c r="F64" s="129" t="n">
        <v>0.00156808914630873</v>
      </c>
      <c r="G64" s="130" t="n">
        <v>0.00183686628206909</v>
      </c>
    </row>
    <row r="65" customFormat="false" ht="14.1" hidden="false" customHeight="false" outlineLevel="0" collapsed="false">
      <c r="A65" s="122" t="n">
        <v>61</v>
      </c>
      <c r="B65" s="129" t="n">
        <v>0.00307915336030133</v>
      </c>
      <c r="C65" s="130" t="n">
        <v>0.00368216946865806</v>
      </c>
      <c r="D65" s="129" t="n">
        <v>0.00151628684651816</v>
      </c>
      <c r="E65" s="130" t="n">
        <v>0.00174347154760915</v>
      </c>
      <c r="F65" s="129" t="n">
        <v>0.00165228999334775</v>
      </c>
      <c r="G65" s="130" t="n">
        <v>0.00193516060816679</v>
      </c>
    </row>
    <row r="66" customFormat="false" ht="14.1" hidden="false" customHeight="false" outlineLevel="0" collapsed="false">
      <c r="A66" s="122" t="n">
        <v>62</v>
      </c>
      <c r="B66" s="129" t="n">
        <v>0.00327667468060528</v>
      </c>
      <c r="C66" s="130" t="n">
        <v>0.00391601802138552</v>
      </c>
      <c r="D66" s="129" t="n">
        <v>0.00160509439937958</v>
      </c>
      <c r="E66" s="130" t="n">
        <v>0.00184476641068182</v>
      </c>
      <c r="F66" s="129" t="n">
        <v>0.00175532425020813</v>
      </c>
      <c r="G66" s="130" t="n">
        <v>0.00205473982449335</v>
      </c>
    </row>
    <row r="67" customFormat="false" ht="14.1" hidden="false" customHeight="false" outlineLevel="0" collapsed="false">
      <c r="A67" s="122" t="n">
        <v>63</v>
      </c>
      <c r="B67" s="129" t="n">
        <v>0.00351395291122128</v>
      </c>
      <c r="C67" s="130" t="n">
        <v>0.00419540475624426</v>
      </c>
      <c r="D67" s="129" t="n">
        <v>0.00171258033429376</v>
      </c>
      <c r="E67" s="130" t="n">
        <v>0.00196685216646226</v>
      </c>
      <c r="F67" s="129" t="n">
        <v>0.00187904544310968</v>
      </c>
      <c r="G67" s="130" t="n">
        <v>0.00219763766611435</v>
      </c>
    </row>
    <row r="68" customFormat="false" ht="14.1" hidden="false" customHeight="false" outlineLevel="0" collapsed="false">
      <c r="A68" s="122" t="n">
        <v>64</v>
      </c>
      <c r="B68" s="129" t="n">
        <v>0.0037906048939014</v>
      </c>
      <c r="C68" s="130" t="n">
        <v>0.00451942579989526</v>
      </c>
      <c r="D68" s="129" t="n">
        <v>0.00183861752549008</v>
      </c>
      <c r="E68" s="130" t="n">
        <v>0.00210943643693175</v>
      </c>
      <c r="F68" s="129" t="n">
        <v>0.00202317188628665</v>
      </c>
      <c r="G68" s="130" t="n">
        <v>0.00236332174496584</v>
      </c>
    </row>
    <row r="69" customFormat="false" ht="14.1" hidden="false" customHeight="false" outlineLevel="0" collapsed="false">
      <c r="A69" s="122" t="n">
        <v>65</v>
      </c>
      <c r="B69" s="129" t="n">
        <v>0.00410162636716396</v>
      </c>
      <c r="C69" s="130" t="n">
        <v>0.00488159153810067</v>
      </c>
      <c r="D69" s="129" t="n">
        <v>0.00198225547723297</v>
      </c>
      <c r="E69" s="130" t="n">
        <v>0.00227125331293895</v>
      </c>
      <c r="F69" s="129" t="n">
        <v>0.00218580980444175</v>
      </c>
      <c r="G69" s="130" t="n">
        <v>0.00254932295367629</v>
      </c>
    </row>
    <row r="70" customFormat="false" ht="14.1" hidden="false" customHeight="false" outlineLevel="0" collapsed="false">
      <c r="A70" s="122" t="n">
        <v>66</v>
      </c>
      <c r="B70" s="129" t="n">
        <v>0.00444408860608692</v>
      </c>
      <c r="C70" s="130" t="n">
        <v>0.00527784833209814</v>
      </c>
      <c r="D70" s="129" t="n">
        <v>0.00215442315671951</v>
      </c>
      <c r="E70" s="130" t="n">
        <v>0.00246460528114655</v>
      </c>
      <c r="F70" s="129" t="n">
        <v>0.00237369413180185</v>
      </c>
      <c r="G70" s="130" t="n">
        <v>0.00276304297224834</v>
      </c>
    </row>
    <row r="71" customFormat="false" ht="14.1" hidden="false" customHeight="false" outlineLevel="0" collapsed="false">
      <c r="A71" s="122" t="n">
        <v>67</v>
      </c>
      <c r="B71" s="129" t="n">
        <v>0.00481830971037991</v>
      </c>
      <c r="C71" s="130" t="n">
        <v>0.0057079655907622</v>
      </c>
      <c r="D71" s="129" t="n">
        <v>0.00235158583313495</v>
      </c>
      <c r="E71" s="130" t="n">
        <v>0.00268516273490688</v>
      </c>
      <c r="F71" s="129" t="n">
        <v>0.00258432505560631</v>
      </c>
      <c r="G71" s="130" t="n">
        <v>0.00300130035809657</v>
      </c>
    </row>
    <row r="72" customFormat="false" ht="14.1" hidden="false" customHeight="false" outlineLevel="0" collapsed="false">
      <c r="A72" s="122" t="n">
        <v>68</v>
      </c>
      <c r="B72" s="129" t="n">
        <v>0.00522673050208468</v>
      </c>
      <c r="C72" s="130" t="n">
        <v>0.00617417409762873</v>
      </c>
      <c r="D72" s="129" t="n">
        <v>0.00256978162110855</v>
      </c>
      <c r="E72" s="130" t="n">
        <v>0.00292810328377016</v>
      </c>
      <c r="F72" s="129" t="n">
        <v>0.00281569541371655</v>
      </c>
      <c r="G72" s="130" t="n">
        <v>0.00326148024468062</v>
      </c>
    </row>
    <row r="73" customFormat="false" ht="14.1" hidden="false" customHeight="false" outlineLevel="0" collapsed="false">
      <c r="A73" s="122" t="n">
        <v>69</v>
      </c>
      <c r="B73" s="129" t="n">
        <v>0.00567180469964595</v>
      </c>
      <c r="C73" s="130" t="n">
        <v>0.00667864962464942</v>
      </c>
      <c r="D73" s="129" t="n">
        <v>0.00279995499483547</v>
      </c>
      <c r="E73" s="130" t="n">
        <v>0.00318282733927902</v>
      </c>
      <c r="F73" s="129" t="n">
        <v>0.00306190670264589</v>
      </c>
      <c r="G73" s="130" t="n">
        <v>0.00353653544914273</v>
      </c>
    </row>
    <row r="74" customFormat="false" ht="14.1" hidden="false" customHeight="false" outlineLevel="0" collapsed="false">
      <c r="A74" s="122" t="n">
        <v>70</v>
      </c>
      <c r="B74" s="129" t="n">
        <v>0.00615678036733089</v>
      </c>
      <c r="C74" s="130" t="n">
        <v>0.00722443014201255</v>
      </c>
      <c r="D74" s="129" t="n">
        <v>0.0030559264537566</v>
      </c>
      <c r="E74" s="130" t="n">
        <v>0.00346475985770512</v>
      </c>
      <c r="F74" s="129" t="n">
        <v>0.00333294404695999</v>
      </c>
      <c r="G74" s="130" t="n">
        <v>0.00383747947481173</v>
      </c>
    </row>
    <row r="75" customFormat="false" ht="14.1" hidden="false" customHeight="false" outlineLevel="0" collapsed="false">
      <c r="A75" s="122" t="n">
        <v>71</v>
      </c>
      <c r="B75" s="129" t="n">
        <v>0.00668726707165415</v>
      </c>
      <c r="C75" s="130" t="n">
        <v>0.00781723176895179</v>
      </c>
      <c r="D75" s="129" t="n">
        <v>0.00333938652849115</v>
      </c>
      <c r="E75" s="130" t="n">
        <v>0.00377543296836505</v>
      </c>
      <c r="F75" s="129" t="n">
        <v>0.00363087954022525</v>
      </c>
      <c r="G75" s="130" t="n">
        <v>0.00416626600558403</v>
      </c>
    </row>
    <row r="76" customFormat="false" ht="14.1" hidden="false" customHeight="false" outlineLevel="0" collapsed="false">
      <c r="A76" s="122" t="n">
        <v>72</v>
      </c>
      <c r="B76" s="129" t="n">
        <v>0.00727097019561865</v>
      </c>
      <c r="C76" s="130" t="n">
        <v>0.00846508369101894</v>
      </c>
      <c r="D76" s="129" t="n">
        <v>0.00367030420596278</v>
      </c>
      <c r="E76" s="130" t="n">
        <v>0.00413693941047194</v>
      </c>
      <c r="F76" s="129" t="n">
        <v>0.00397080517708305</v>
      </c>
      <c r="G76" s="130" t="n">
        <v>0.00453949649548218</v>
      </c>
    </row>
    <row r="77" customFormat="false" ht="14.1" hidden="false" customHeight="false" outlineLevel="0" collapsed="false">
      <c r="A77" s="122" t="n">
        <v>73</v>
      </c>
      <c r="B77" s="129" t="n">
        <v>0.0079189547350917</v>
      </c>
      <c r="C77" s="130" t="n">
        <v>0.00917973557040909</v>
      </c>
      <c r="D77" s="129" t="n">
        <v>0.00405487074327855</v>
      </c>
      <c r="E77" s="130" t="n">
        <v>0.0045555850393662</v>
      </c>
      <c r="F77" s="129" t="n">
        <v>0.00435904477076136</v>
      </c>
      <c r="G77" s="130" t="n">
        <v>0.00496370386843304</v>
      </c>
    </row>
    <row r="78" customFormat="false" ht="14.1" hidden="false" customHeight="false" outlineLevel="0" collapsed="false">
      <c r="A78" s="122" t="n">
        <v>74</v>
      </c>
      <c r="B78" s="129" t="n">
        <v>0.00863948592401878</v>
      </c>
      <c r="C78" s="130" t="n">
        <v>0.00996945371461156</v>
      </c>
      <c r="D78" s="129" t="n">
        <v>0.0045147987986846</v>
      </c>
      <c r="E78" s="130" t="n">
        <v>0.0050549239224727</v>
      </c>
      <c r="F78" s="129" t="n">
        <v>0.00481158258862112</v>
      </c>
      <c r="G78" s="130" t="n">
        <v>0.00545608168782582</v>
      </c>
    </row>
    <row r="79" customFormat="false" ht="14.1" hidden="false" customHeight="false" outlineLevel="0" collapsed="false">
      <c r="A79" s="122" t="n">
        <v>75</v>
      </c>
      <c r="B79" s="129" t="n">
        <v>0.00943821709931583</v>
      </c>
      <c r="C79" s="130" t="n">
        <v>0.0108393019588634</v>
      </c>
      <c r="D79" s="129" t="n">
        <v>0.00505845115060286</v>
      </c>
      <c r="E79" s="130" t="n">
        <v>0.00564323387915982</v>
      </c>
      <c r="F79" s="129" t="n">
        <v>0.00533452784675082</v>
      </c>
      <c r="G79" s="130" t="n">
        <v>0.00602248723966488</v>
      </c>
    </row>
    <row r="80" customFormat="false" ht="14.1" hidden="false" customHeight="false" outlineLevel="0" collapsed="false">
      <c r="A80" s="122" t="n">
        <v>76</v>
      </c>
      <c r="B80" s="129" t="n">
        <v>0.010339958473589</v>
      </c>
      <c r="C80" s="130" t="n">
        <v>0.0118160912264467</v>
      </c>
      <c r="D80" s="129" t="n">
        <v>0.00568080222452942</v>
      </c>
      <c r="E80" s="130" t="n">
        <v>0.00631372761706943</v>
      </c>
      <c r="F80" s="129" t="n">
        <v>0.00593047132686298</v>
      </c>
      <c r="G80" s="130" t="n">
        <v>0.00666485765666044</v>
      </c>
    </row>
    <row r="81" customFormat="false" ht="14.1" hidden="false" customHeight="false" outlineLevel="0" collapsed="false">
      <c r="A81" s="122" t="n">
        <v>77</v>
      </c>
      <c r="B81" s="129" t="n">
        <v>0.0113606570951775</v>
      </c>
      <c r="C81" s="130" t="n">
        <v>0.0129159689081053</v>
      </c>
      <c r="D81" s="129" t="n">
        <v>0.00639092734875833</v>
      </c>
      <c r="E81" s="130" t="n">
        <v>0.00707527636585979</v>
      </c>
      <c r="F81" s="129" t="n">
        <v>0.00660893454018612</v>
      </c>
      <c r="G81" s="130" t="n">
        <v>0.00739262387058905</v>
      </c>
    </row>
    <row r="82" customFormat="false" ht="14.1" hidden="false" customHeight="false" outlineLevel="0" collapsed="false">
      <c r="A82" s="122" t="n">
        <v>78</v>
      </c>
      <c r="B82" s="129" t="n">
        <v>0.0125256921540403</v>
      </c>
      <c r="C82" s="130" t="n">
        <v>0.0141653555777092</v>
      </c>
      <c r="D82" s="129" t="n">
        <v>0.00719944094162203</v>
      </c>
      <c r="E82" s="130" t="n">
        <v>0.00793826444320572</v>
      </c>
      <c r="F82" s="129" t="n">
        <v>0.00738295739418259</v>
      </c>
      <c r="G82" s="130" t="n">
        <v>0.00821893956286023</v>
      </c>
    </row>
    <row r="83" customFormat="false" ht="14.1" hidden="false" customHeight="false" outlineLevel="0" collapsed="false">
      <c r="A83" s="122" t="n">
        <v>79</v>
      </c>
      <c r="B83" s="129" t="n">
        <v>0.0139996400540746</v>
      </c>
      <c r="C83" s="130" t="n">
        <v>0.0157466164590136</v>
      </c>
      <c r="D83" s="129" t="n">
        <v>0.00814099169162767</v>
      </c>
      <c r="E83" s="130" t="n">
        <v>0.00893925714151874</v>
      </c>
      <c r="F83" s="129" t="n">
        <v>0.0083208722372127</v>
      </c>
      <c r="G83" s="130" t="n">
        <v>0.00921818569555307</v>
      </c>
    </row>
    <row r="84" customFormat="false" ht="14.1" hidden="false" customHeight="false" outlineLevel="0" collapsed="false">
      <c r="A84" s="122" t="n">
        <v>80</v>
      </c>
      <c r="B84" s="129" t="n">
        <v>0.015810577326663</v>
      </c>
      <c r="C84" s="130" t="n">
        <v>0.0176853493416823</v>
      </c>
      <c r="D84" s="129" t="n">
        <v>0.00926675463532252</v>
      </c>
      <c r="E84" s="130" t="n">
        <v>0.0101322345493762</v>
      </c>
      <c r="F84" s="129" t="n">
        <v>0.00946280670569457</v>
      </c>
      <c r="G84" s="130" t="n">
        <v>0.0104315630039408</v>
      </c>
    </row>
    <row r="85" customFormat="false" ht="14.1" hidden="false" customHeight="false" outlineLevel="0" collapsed="false">
      <c r="A85" s="122" t="n">
        <v>81</v>
      </c>
      <c r="B85" s="129" t="n">
        <v>0.0180159390003197</v>
      </c>
      <c r="C85" s="130" t="n">
        <v>0.0200390642414683</v>
      </c>
      <c r="D85" s="129" t="n">
        <v>0.0106268343031971</v>
      </c>
      <c r="E85" s="130" t="n">
        <v>0.0115690303521432</v>
      </c>
      <c r="F85" s="129" t="n">
        <v>0.0108562583690264</v>
      </c>
      <c r="G85" s="130" t="n">
        <v>0.0119076087726407</v>
      </c>
    </row>
    <row r="86" customFormat="false" ht="14.1" hidden="false" customHeight="false" outlineLevel="0" collapsed="false">
      <c r="A86" s="122" t="n">
        <v>82</v>
      </c>
      <c r="B86" s="129" t="n">
        <v>0.0207135628155973</v>
      </c>
      <c r="C86" s="130" t="n">
        <v>0.0229085128803744</v>
      </c>
      <c r="D86" s="129" t="n">
        <v>0.0122367670696674</v>
      </c>
      <c r="E86" s="130" t="n">
        <v>0.0132630370132858</v>
      </c>
      <c r="F86" s="129" t="n">
        <v>0.0125360278217582</v>
      </c>
      <c r="G86" s="130" t="n">
        <v>0.0136801256882265</v>
      </c>
    </row>
    <row r="87" customFormat="false" ht="14.1" hidden="false" customHeight="false" outlineLevel="0" collapsed="false">
      <c r="A87" s="122" t="n">
        <v>83</v>
      </c>
      <c r="B87" s="129" t="n">
        <v>0.0237798302239478</v>
      </c>
      <c r="C87" s="130" t="n">
        <v>0.0261485022201018</v>
      </c>
      <c r="D87" s="129" t="n">
        <v>0.0141988694965811</v>
      </c>
      <c r="E87" s="130" t="n">
        <v>0.0153209808614969</v>
      </c>
      <c r="F87" s="129" t="n">
        <v>0.0145384651756911</v>
      </c>
      <c r="G87" s="130" t="n">
        <v>0.015783290625161</v>
      </c>
    </row>
    <row r="88" customFormat="false" ht="14.1" hidden="false" customHeight="false" outlineLevel="0" collapsed="false">
      <c r="A88" s="122" t="n">
        <v>84</v>
      </c>
      <c r="B88" s="129" t="n">
        <v>0.0272516400855059</v>
      </c>
      <c r="C88" s="130" t="n">
        <v>0.029792585548024</v>
      </c>
      <c r="D88" s="129" t="n">
        <v>0.0166329288627125</v>
      </c>
      <c r="E88" s="130" t="n">
        <v>0.0178663820143294</v>
      </c>
      <c r="F88" s="129" t="n">
        <v>0.0169575058230568</v>
      </c>
      <c r="G88" s="130" t="n">
        <v>0.0183133027703069</v>
      </c>
    </row>
    <row r="89" customFormat="false" ht="14.1" hidden="false" customHeight="false" outlineLevel="0" collapsed="false">
      <c r="A89" s="122" t="n">
        <v>85</v>
      </c>
      <c r="B89" s="129" t="n">
        <v>0.0313576751138561</v>
      </c>
      <c r="C89" s="130" t="n">
        <v>0.0340819997506135</v>
      </c>
      <c r="D89" s="129" t="n">
        <v>0.0196204520589087</v>
      </c>
      <c r="E89" s="130" t="n">
        <v>0.0209795221234843</v>
      </c>
      <c r="F89" s="129" t="n">
        <v>0.0199090475291064</v>
      </c>
      <c r="G89" s="130" t="n">
        <v>0.021388230140985</v>
      </c>
    </row>
    <row r="90" customFormat="false" ht="14.1" hidden="false" customHeight="false" outlineLevel="0" collapsed="false">
      <c r="A90" s="122" t="n">
        <v>86</v>
      </c>
      <c r="B90" s="129" t="n">
        <v>0.036280161900754</v>
      </c>
      <c r="C90" s="130" t="n">
        <v>0.039202206947675</v>
      </c>
      <c r="D90" s="129" t="n">
        <v>0.0233372450846175</v>
      </c>
      <c r="E90" s="130" t="n">
        <v>0.0248395235787911</v>
      </c>
      <c r="F90" s="129" t="n">
        <v>0.0235628642290553</v>
      </c>
      <c r="G90" s="130" t="n">
        <v>0.0251810643207058</v>
      </c>
    </row>
    <row r="91" customFormat="false" ht="14.1" hidden="false" customHeight="false" outlineLevel="0" collapsed="false">
      <c r="A91" s="122" t="n">
        <v>87</v>
      </c>
      <c r="B91" s="129" t="n">
        <v>0.0421422909790088</v>
      </c>
      <c r="C91" s="130" t="n">
        <v>0.0452709666161681</v>
      </c>
      <c r="D91" s="129" t="n">
        <v>0.0278297398328679</v>
      </c>
      <c r="E91" s="130" t="n">
        <v>0.0294851146352687</v>
      </c>
      <c r="F91" s="129" t="n">
        <v>0.0279933554018932</v>
      </c>
      <c r="G91" s="130" t="n">
        <v>0.0297598575566212</v>
      </c>
    </row>
    <row r="92" customFormat="false" ht="14.1" hidden="false" customHeight="false" outlineLevel="0" collapsed="false">
      <c r="A92" s="122" t="n">
        <v>88</v>
      </c>
      <c r="B92" s="129" t="n">
        <v>0.0491214860277442</v>
      </c>
      <c r="C92" s="130" t="n">
        <v>0.0524613017688653</v>
      </c>
      <c r="D92" s="129" t="n">
        <v>0.0333077010865974</v>
      </c>
      <c r="E92" s="130" t="n">
        <v>0.0351265479694249</v>
      </c>
      <c r="F92" s="129" t="n">
        <v>0.0333977221686356</v>
      </c>
      <c r="G92" s="130" t="n">
        <v>0.0353213020067151</v>
      </c>
    </row>
    <row r="93" customFormat="false" ht="14.1" hidden="false" customHeight="false" outlineLevel="0" collapsed="false">
      <c r="A93" s="122" t="n">
        <v>89</v>
      </c>
      <c r="B93" s="129" t="n">
        <v>0.0573788187995344</v>
      </c>
      <c r="C93" s="130" t="n">
        <v>0.0609250184647744</v>
      </c>
      <c r="D93" s="129" t="n">
        <v>0.0400840718908766</v>
      </c>
      <c r="E93" s="130" t="n">
        <v>0.0420785606442057</v>
      </c>
      <c r="F93" s="129" t="n">
        <v>0.040033141608415</v>
      </c>
      <c r="G93" s="130" t="n">
        <v>0.042121755102024</v>
      </c>
    </row>
    <row r="94" customFormat="false" ht="14.1" hidden="false" customHeight="false" outlineLevel="0" collapsed="false">
      <c r="A94" s="122" t="n">
        <v>90</v>
      </c>
      <c r="B94" s="129" t="n">
        <v>0.0669960239201962</v>
      </c>
      <c r="C94" s="130" t="n">
        <v>0.0707269083071602</v>
      </c>
      <c r="D94" s="129" t="n">
        <v>0.0483052702847684</v>
      </c>
      <c r="E94" s="130" t="n">
        <v>0.050476188073831</v>
      </c>
      <c r="F94" s="129" t="n">
        <v>0.048029165408017</v>
      </c>
      <c r="G94" s="130" t="n">
        <v>0.0502791432350641</v>
      </c>
    </row>
    <row r="95" customFormat="false" ht="14.1" hidden="false" customHeight="false" outlineLevel="0" collapsed="false">
      <c r="A95" s="122" t="n">
        <v>91</v>
      </c>
      <c r="B95" s="129" t="n">
        <v>0.0783330818702409</v>
      </c>
      <c r="C95" s="130" t="n">
        <v>0.0822226792185056</v>
      </c>
      <c r="D95" s="129" t="n">
        <v>0.0581669439637506</v>
      </c>
      <c r="E95" s="130" t="n">
        <v>0.0605033498218092</v>
      </c>
      <c r="F95" s="129" t="n">
        <v>0.0576296713247168</v>
      </c>
      <c r="G95" s="130" t="n">
        <v>0.0600280334212286</v>
      </c>
    </row>
    <row r="96" customFormat="false" ht="14.1" hidden="false" customHeight="false" outlineLevel="0" collapsed="false">
      <c r="A96" s="122" t="n">
        <v>92</v>
      </c>
      <c r="B96" s="129" t="n">
        <v>0.0912744566151589</v>
      </c>
      <c r="C96" s="130" t="n">
        <v>0.0952641123195612</v>
      </c>
      <c r="D96" s="129" t="n">
        <v>0.0699099773524706</v>
      </c>
      <c r="E96" s="130" t="n">
        <v>0.0723876937335784</v>
      </c>
      <c r="F96" s="129" t="n">
        <v>0.068986968042788</v>
      </c>
      <c r="G96" s="130" t="n">
        <v>0.0715052217812285</v>
      </c>
    </row>
    <row r="97" customFormat="false" ht="14.1" hidden="false" customHeight="false" outlineLevel="0" collapsed="false">
      <c r="A97" s="122" t="n">
        <v>93</v>
      </c>
      <c r="B97" s="129" t="n">
        <v>0.10641674063696</v>
      </c>
      <c r="C97" s="130" t="n">
        <v>0.110445975339244</v>
      </c>
      <c r="D97" s="129" t="n">
        <v>0.0836117792030493</v>
      </c>
      <c r="E97" s="130" t="n">
        <v>0.086184578430634</v>
      </c>
      <c r="F97" s="129" t="n">
        <v>0.0823269771685574</v>
      </c>
      <c r="G97" s="130" t="n">
        <v>0.0849185720490469</v>
      </c>
    </row>
    <row r="98" customFormat="false" ht="14.1" hidden="false" customHeight="false" outlineLevel="0" collapsed="false">
      <c r="A98" s="122" t="n">
        <v>94</v>
      </c>
      <c r="B98" s="129" t="n">
        <v>0.124227125663682</v>
      </c>
      <c r="C98" s="130" t="n">
        <v>0.128216943941124</v>
      </c>
      <c r="D98" s="129" t="n">
        <v>0.0992195907132705</v>
      </c>
      <c r="E98" s="130" t="n">
        <v>0.101815229627588</v>
      </c>
      <c r="F98" s="129" t="n">
        <v>0.0977380782913994</v>
      </c>
      <c r="G98" s="130" t="n">
        <v>0.100330032141775</v>
      </c>
    </row>
    <row r="99" customFormat="false" ht="14.1" hidden="false" customHeight="false" outlineLevel="0" collapsed="false">
      <c r="A99" s="122" t="n">
        <v>95</v>
      </c>
      <c r="B99" s="129" t="n">
        <v>0.145858223587889</v>
      </c>
      <c r="C99" s="130" t="n">
        <v>0.149720312473711</v>
      </c>
      <c r="D99" s="129" t="n">
        <v>0.11655954757205</v>
      </c>
      <c r="E99" s="130" t="n">
        <v>0.119079066176773</v>
      </c>
      <c r="F99" s="129" t="n">
        <v>0.115378146529015</v>
      </c>
      <c r="G99" s="130" t="n">
        <v>0.117867144137491</v>
      </c>
    </row>
    <row r="100" customFormat="false" ht="14.1" hidden="false" customHeight="false" outlineLevel="0" collapsed="false">
      <c r="A100" s="122" t="n">
        <v>96</v>
      </c>
      <c r="B100" s="129" t="n">
        <v>0.171913311247107</v>
      </c>
      <c r="C100" s="130" t="n">
        <v>0.175514979472595</v>
      </c>
      <c r="D100" s="129" t="n">
        <v>0.136682110089391</v>
      </c>
      <c r="E100" s="130" t="n">
        <v>0.139024911703006</v>
      </c>
      <c r="F100" s="129" t="n">
        <v>0.136177611037142</v>
      </c>
      <c r="G100" s="130" t="n">
        <v>0.138449877175851</v>
      </c>
    </row>
    <row r="101" customFormat="false" ht="14.1" hidden="false" customHeight="false" outlineLevel="0" collapsed="false">
      <c r="A101" s="122" t="n">
        <v>97</v>
      </c>
      <c r="B101" s="129" t="n">
        <v>0.202688551606967</v>
      </c>
      <c r="C101" s="130" t="n">
        <v>0.205837646341412</v>
      </c>
      <c r="D101" s="129" t="n">
        <v>0.160088372133784</v>
      </c>
      <c r="E101" s="130" t="n">
        <v>0.162127665039729</v>
      </c>
      <c r="F101" s="129" t="n">
        <v>0.160557132566423</v>
      </c>
      <c r="G101" s="130" t="n">
        <v>0.162466143483327</v>
      </c>
    </row>
    <row r="102" customFormat="false" ht="14.1" hidden="false" customHeight="false" outlineLevel="0" collapsed="false">
      <c r="A102" s="122" t="n">
        <v>98</v>
      </c>
      <c r="B102" s="129" t="n">
        <v>0.235659055640459</v>
      </c>
      <c r="C102" s="130" t="n">
        <v>0.238072010343911</v>
      </c>
      <c r="D102" s="129" t="n">
        <v>0.186744530085899</v>
      </c>
      <c r="E102" s="130" t="n">
        <v>0.188315586499944</v>
      </c>
      <c r="F102" s="129" t="n">
        <v>0.187837892751746</v>
      </c>
      <c r="G102" s="130" t="n">
        <v>0.18920519356918</v>
      </c>
    </row>
    <row r="103" customFormat="false" ht="14.1" hidden="false" customHeight="false" outlineLevel="0" collapsed="false">
      <c r="A103" s="122" t="n">
        <v>99</v>
      </c>
      <c r="B103" s="129" t="n">
        <v>0.27095322962168</v>
      </c>
      <c r="C103" s="130" t="n">
        <v>0.272324230854002</v>
      </c>
      <c r="D103" s="129" t="n">
        <v>0.216829359926513</v>
      </c>
      <c r="E103" s="130" t="n">
        <v>0.217732671220144</v>
      </c>
      <c r="F103" s="129" t="n">
        <v>0.218210281136717</v>
      </c>
      <c r="G103" s="130" t="n">
        <v>0.218832564880082</v>
      </c>
    </row>
    <row r="104" customFormat="false" ht="14.1" hidden="false" customHeight="false" outlineLevel="0" collapsed="false">
      <c r="A104" s="122" t="n">
        <v>100</v>
      </c>
      <c r="B104" s="129" t="n">
        <v>0.309692439035814</v>
      </c>
      <c r="C104" s="130" t="n">
        <v>0.309692439035814</v>
      </c>
      <c r="D104" s="129" t="n">
        <v>0.250256726217892</v>
      </c>
      <c r="E104" s="130" t="n">
        <v>0.250256726217892</v>
      </c>
      <c r="F104" s="129" t="n">
        <v>0.251874843106316</v>
      </c>
      <c r="G104" s="131" t="n">
        <v>0.251874843106316</v>
      </c>
    </row>
    <row r="105" customFormat="false" ht="14.1" hidden="false" customHeight="false" outlineLevel="0" collapsed="false">
      <c r="A105" s="122" t="n">
        <v>101</v>
      </c>
      <c r="B105" s="129" t="n">
        <v>0.342308311515234</v>
      </c>
      <c r="C105" s="130" t="n">
        <v>0.342308311515234</v>
      </c>
      <c r="D105" s="129" t="n">
        <v>0.279901275494194</v>
      </c>
      <c r="E105" s="130" t="n">
        <v>0.279901275494194</v>
      </c>
      <c r="F105" s="129" t="n">
        <v>0.281428822230746</v>
      </c>
      <c r="G105" s="131" t="n">
        <v>0.281428822230746</v>
      </c>
    </row>
    <row r="106" customFormat="false" ht="14.1" hidden="false" customHeight="false" outlineLevel="0" collapsed="false">
      <c r="A106" s="122" t="n">
        <v>102</v>
      </c>
      <c r="B106" s="129" t="n">
        <v>0.375318982714355</v>
      </c>
      <c r="C106" s="130" t="n">
        <v>0.375318982714355</v>
      </c>
      <c r="D106" s="129" t="n">
        <v>0.310493137305417</v>
      </c>
      <c r="E106" s="130" t="n">
        <v>0.310493137305417</v>
      </c>
      <c r="F106" s="129" t="n">
        <v>0.311791454692654</v>
      </c>
      <c r="G106" s="131" t="n">
        <v>0.311791454692654</v>
      </c>
    </row>
    <row r="107" customFormat="false" ht="14.1" hidden="false" customHeight="false" outlineLevel="0" collapsed="false">
      <c r="A107" s="122" t="n">
        <v>103</v>
      </c>
      <c r="B107" s="129" t="n">
        <v>0.408552605136779</v>
      </c>
      <c r="C107" s="130" t="n">
        <v>0.408552605136779</v>
      </c>
      <c r="D107" s="129" t="n">
        <v>0.341867025680887</v>
      </c>
      <c r="E107" s="130" t="n">
        <v>0.341867025680887</v>
      </c>
      <c r="F107" s="129" t="n">
        <v>0.342816690671225</v>
      </c>
      <c r="G107" s="131" t="n">
        <v>0.342816690671225</v>
      </c>
    </row>
    <row r="108" customFormat="false" ht="14.1" hidden="false" customHeight="false" outlineLevel="0" collapsed="false">
      <c r="A108" s="122" t="n">
        <v>104</v>
      </c>
      <c r="B108" s="129" t="n">
        <v>0.441870280793703</v>
      </c>
      <c r="C108" s="130" t="n">
        <v>0.441870280793703</v>
      </c>
      <c r="D108" s="129" t="n">
        <v>0.373882063349965</v>
      </c>
      <c r="E108" s="130" t="n">
        <v>0.373882063349965</v>
      </c>
      <c r="F108" s="129" t="n">
        <v>0.374388414823456</v>
      </c>
      <c r="G108" s="131" t="n">
        <v>0.374388414823456</v>
      </c>
    </row>
    <row r="109" customFormat="false" ht="14.1" hidden="false" customHeight="false" outlineLevel="0" collapsed="false">
      <c r="A109" s="122" t="n">
        <v>105</v>
      </c>
      <c r="B109" s="129" t="n">
        <v>0.475160193522032</v>
      </c>
      <c r="C109" s="130" t="n">
        <v>0.475160193522032</v>
      </c>
      <c r="D109" s="129" t="n">
        <v>0.406412513731586</v>
      </c>
      <c r="E109" s="130" t="n">
        <v>0.406412513731586</v>
      </c>
      <c r="F109" s="129" t="n">
        <v>0.406409968689477</v>
      </c>
      <c r="G109" s="131" t="n">
        <v>0.406409968689477</v>
      </c>
    </row>
    <row r="110" customFormat="false" ht="14.1" hidden="false" customHeight="false" outlineLevel="0" collapsed="false">
      <c r="A110" s="122" t="n">
        <v>106</v>
      </c>
      <c r="B110" s="129" t="n">
        <v>0.508332217876499</v>
      </c>
      <c r="C110" s="130" t="n">
        <v>0.508332217876499</v>
      </c>
      <c r="D110" s="129" t="n">
        <v>0.439339468631641</v>
      </c>
      <c r="E110" s="130" t="n">
        <v>0.439339468631641</v>
      </c>
      <c r="F110" s="129" t="n">
        <v>0.438793789149058</v>
      </c>
      <c r="G110" s="131" t="n">
        <v>0.438793789149058</v>
      </c>
    </row>
    <row r="111" customFormat="false" ht="14.1" hidden="false" customHeight="false" outlineLevel="0" collapsed="false">
      <c r="A111" s="122" t="n">
        <v>107</v>
      </c>
      <c r="B111" s="129" t="n">
        <v>0.541315004954284</v>
      </c>
      <c r="C111" s="130" t="n">
        <v>0.541315004954284</v>
      </c>
      <c r="D111" s="129" t="n">
        <v>0.472556089386715</v>
      </c>
      <c r="E111" s="130" t="n">
        <v>0.472556089386715</v>
      </c>
      <c r="F111" s="129" t="n">
        <v>0.47146288737299</v>
      </c>
      <c r="G111" s="131" t="n">
        <v>0.47146288737299</v>
      </c>
    </row>
    <row r="112" customFormat="false" ht="14.1" hidden="false" customHeight="false" outlineLevel="0" collapsed="false">
      <c r="A112" s="122" t="n">
        <v>108</v>
      </c>
      <c r="B112" s="129" t="n">
        <v>0.574054286411982</v>
      </c>
      <c r="C112" s="130" t="n">
        <v>0.574054286411982</v>
      </c>
      <c r="D112" s="129" t="n">
        <v>0.505967898889983</v>
      </c>
      <c r="E112" s="130" t="n">
        <v>0.505967898889983</v>
      </c>
      <c r="F112" s="129" t="n">
        <v>0.504349154547295</v>
      </c>
      <c r="G112" s="131" t="n">
        <v>0.504349154547295</v>
      </c>
    </row>
    <row r="113" customFormat="false" ht="14.1" hidden="false" customHeight="false" outlineLevel="0" collapsed="false">
      <c r="A113" s="122" t="n">
        <v>109</v>
      </c>
      <c r="B113" s="129" t="n">
        <v>0.606509885009865</v>
      </c>
      <c r="C113" s="130" t="n">
        <v>0.606509885009865</v>
      </c>
      <c r="D113" s="129" t="n">
        <v>0.539491774149643</v>
      </c>
      <c r="E113" s="130" t="n">
        <v>0.539491774149643</v>
      </c>
      <c r="F113" s="129" t="n">
        <v>0.537391003414628</v>
      </c>
      <c r="G113" s="131" t="n">
        <v>0.537391003414628</v>
      </c>
    </row>
    <row r="114" customFormat="false" ht="14.1" hidden="false" customHeight="false" outlineLevel="0" collapsed="false">
      <c r="A114" s="122" t="n">
        <v>110</v>
      </c>
      <c r="B114" s="129" t="n">
        <v>0.638654447133795</v>
      </c>
      <c r="C114" s="130" t="n">
        <v>0.638654447133795</v>
      </c>
      <c r="D114" s="129" t="n">
        <v>0.573055652265397</v>
      </c>
      <c r="E114" s="130" t="n">
        <v>0.573055652265397</v>
      </c>
      <c r="F114" s="129" t="n">
        <v>0.570532426491668</v>
      </c>
      <c r="G114" s="131" t="n">
        <v>0.570532426491668</v>
      </c>
    </row>
    <row r="115" customFormat="false" ht="14.1" hidden="false" customHeight="false" outlineLevel="0" collapsed="false">
      <c r="A115" s="122" t="n">
        <v>111</v>
      </c>
      <c r="B115" s="129" t="n">
        <v>0.670470657225838</v>
      </c>
      <c r="C115" s="130" t="n">
        <v>0.670470657225838</v>
      </c>
      <c r="D115" s="129" t="n">
        <v>0.60659774718284</v>
      </c>
      <c r="E115" s="130" t="n">
        <v>0.60659774718284</v>
      </c>
      <c r="F115" s="129" t="n">
        <v>0.603722043695981</v>
      </c>
      <c r="G115" s="131" t="n">
        <v>0.603722043695981</v>
      </c>
    </row>
    <row r="116" customFormat="false" ht="14.1" hidden="false" customHeight="false" outlineLevel="0" collapsed="false">
      <c r="A116" s="122" t="n">
        <v>112</v>
      </c>
      <c r="B116" s="129" t="n">
        <v>0.701949954759074</v>
      </c>
      <c r="C116" s="130" t="n">
        <v>0.701949954759074</v>
      </c>
      <c r="D116" s="129" t="n">
        <v>0.640065891096664</v>
      </c>
      <c r="E116" s="130" t="n">
        <v>0.640065891096664</v>
      </c>
      <c r="F116" s="129" t="n">
        <v>0.636912856628816</v>
      </c>
      <c r="G116" s="131" t="n">
        <v>0.636912856628816</v>
      </c>
    </row>
    <row r="117" customFormat="false" ht="14.1" hidden="false" customHeight="false" outlineLevel="0" collapsed="false">
      <c r="A117" s="122" t="n">
        <v>113</v>
      </c>
      <c r="B117" s="129" t="n">
        <v>0.735218513331306</v>
      </c>
      <c r="C117" s="130" t="n">
        <v>0.735218513331306</v>
      </c>
      <c r="D117" s="129" t="n">
        <v>0.678694476499815</v>
      </c>
      <c r="E117" s="130" t="n">
        <v>0.678694476499815</v>
      </c>
      <c r="F117" s="129" t="n">
        <v>0.675165423471461</v>
      </c>
      <c r="G117" s="131" t="n">
        <v>0.675165423471461</v>
      </c>
    </row>
    <row r="118" customFormat="false" ht="14.1" hidden="false" customHeight="false" outlineLevel="0" collapsed="false">
      <c r="A118" s="122" t="n">
        <v>114</v>
      </c>
      <c r="B118" s="129" t="n">
        <v>0.763143707865196</v>
      </c>
      <c r="C118" s="130" t="n">
        <v>0.763143707865196</v>
      </c>
      <c r="D118" s="129" t="n">
        <v>0.71011524818806</v>
      </c>
      <c r="E118" s="130" t="n">
        <v>0.71011524818806</v>
      </c>
      <c r="F118" s="129" t="n">
        <v>0.706476824983187</v>
      </c>
      <c r="G118" s="131" t="n">
        <v>0.706476824983187</v>
      </c>
    </row>
    <row r="119" customFormat="false" ht="14.1" hidden="false" customHeight="false" outlineLevel="0" collapsed="false">
      <c r="A119" s="122" t="n">
        <v>115</v>
      </c>
      <c r="B119" s="129" t="n">
        <v>0.78949431017507</v>
      </c>
      <c r="C119" s="130" t="n">
        <v>0.78949431017507</v>
      </c>
      <c r="D119" s="129" t="n">
        <v>0.740060311886552</v>
      </c>
      <c r="E119" s="130" t="n">
        <v>0.740060311886552</v>
      </c>
      <c r="F119" s="129" t="n">
        <v>0.736400218077762</v>
      </c>
      <c r="G119" s="131" t="n">
        <v>0.736400218077762</v>
      </c>
    </row>
    <row r="120" customFormat="false" ht="14.1" hidden="false" customHeight="false" outlineLevel="0" collapsed="false">
      <c r="A120" s="122" t="n">
        <v>116</v>
      </c>
      <c r="B120" s="129" t="n">
        <v>0.814170284173847</v>
      </c>
      <c r="C120" s="130" t="n">
        <v>0.814170284173847</v>
      </c>
      <c r="D120" s="129" t="n">
        <v>0.768353516217932</v>
      </c>
      <c r="E120" s="130" t="n">
        <v>0.768353516217932</v>
      </c>
      <c r="F120" s="129" t="n">
        <v>0.764745831345773</v>
      </c>
      <c r="G120" s="131" t="n">
        <v>0.764745831345773</v>
      </c>
    </row>
    <row r="121" customFormat="false" ht="14.1" hidden="false" customHeight="false" outlineLevel="0" collapsed="false">
      <c r="A121" s="122" t="n">
        <v>117</v>
      </c>
      <c r="B121" s="129" t="n">
        <v>0.837095273646509</v>
      </c>
      <c r="C121" s="130" t="n">
        <v>0.837095273646509</v>
      </c>
      <c r="D121" s="129" t="n">
        <v>0.794849030188403</v>
      </c>
      <c r="E121" s="130" t="n">
        <v>0.794849030188403</v>
      </c>
      <c r="F121" s="129" t="n">
        <v>0.791353269231703</v>
      </c>
      <c r="G121" s="131" t="n">
        <v>0.791353269231703</v>
      </c>
    </row>
    <row r="122" customFormat="false" ht="14.1" hidden="false" customHeight="false" outlineLevel="0" collapsed="false">
      <c r="A122" s="122" t="n">
        <v>118</v>
      </c>
      <c r="B122" s="129" t="n">
        <v>0.858218033268204</v>
      </c>
      <c r="C122" s="130" t="n">
        <v>0.858218033268204</v>
      </c>
      <c r="D122" s="129" t="n">
        <v>0.819434710859731</v>
      </c>
      <c r="E122" s="130" t="n">
        <v>0.819434710859731</v>
      </c>
      <c r="F122" s="129" t="n">
        <v>0.816096057281384</v>
      </c>
      <c r="G122" s="131" t="n">
        <v>0.816096057281384</v>
      </c>
    </row>
    <row r="123" customFormat="false" ht="14.1" hidden="false" customHeight="false" outlineLevel="0" collapsed="false">
      <c r="A123" s="122" t="n">
        <v>119</v>
      </c>
      <c r="B123" s="129" t="n">
        <v>0.877513269363418</v>
      </c>
      <c r="C123" s="130" t="n">
        <v>0.877513269363418</v>
      </c>
      <c r="D123" s="129" t="n">
        <v>0.842034474700047</v>
      </c>
      <c r="E123" s="130" t="n">
        <v>0.842034474700047</v>
      </c>
      <c r="F123" s="129" t="n">
        <v>0.838884859441109</v>
      </c>
      <c r="G123" s="131" t="n">
        <v>0.838884859441109</v>
      </c>
    </row>
    <row r="124" customFormat="false" ht="14.1" hidden="false" customHeight="false" outlineLevel="0" collapsed="false">
      <c r="A124" s="132" t="n">
        <v>120</v>
      </c>
      <c r="B124" s="133" t="n">
        <v>0.894981800828624</v>
      </c>
      <c r="C124" s="134" t="n">
        <v>0.894981800828624</v>
      </c>
      <c r="D124" s="133" t="n">
        <v>0.862609501888704</v>
      </c>
      <c r="E124" s="134" t="n">
        <v>0.862609501888704</v>
      </c>
      <c r="F124" s="133" t="n">
        <v>0.859669211702402</v>
      </c>
      <c r="G124" s="135" t="n">
        <v>0.859669211702402</v>
      </c>
    </row>
    <row r="125" customFormat="false" ht="12.1" hidden="false" customHeight="false" outlineLevel="0" collapsed="false">
      <c r="F125" s="89"/>
      <c r="G125" s="136"/>
    </row>
  </sheetData>
  <mergeCells count="1">
    <mergeCell ref="A1:G1"/>
  </mergeCells>
  <printOptions headings="false" gridLines="false" gridLinesSet="true" horizontalCentered="false" verticalCentered="false"/>
  <pageMargins left="0.7875" right="0.7875" top="0.7875" bottom="0.7875" header="0.0986111111111111" footer="0.0986111111111111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1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C8" activeCellId="0" sqref="C8"/>
    </sheetView>
  </sheetViews>
  <sheetFormatPr defaultRowHeight="14.1"/>
  <cols>
    <col collapsed="false" hidden="false" max="1" min="1" style="0" width="8.10204081632653"/>
    <col collapsed="false" hidden="false" max="7" min="2" style="1" width="7.96428571428571"/>
    <col collapsed="false" hidden="false" max="41" min="8" style="0" width="11.4744897959184"/>
  </cols>
  <sheetData>
    <row r="1" customFormat="false" ht="52" hidden="false" customHeight="true" outlineLevel="0" collapsed="false">
      <c r="A1" s="137" t="s">
        <v>79</v>
      </c>
      <c r="B1" s="137"/>
      <c r="C1" s="137"/>
      <c r="D1" s="137"/>
      <c r="E1" s="137"/>
      <c r="F1" s="137"/>
      <c r="G1" s="137"/>
    </row>
    <row r="2" customFormat="false" ht="14.1" hidden="false" customHeight="false" outlineLevel="0" collapsed="false">
      <c r="A2" s="24"/>
      <c r="B2" s="24"/>
      <c r="C2" s="0"/>
      <c r="D2" s="0"/>
      <c r="E2" s="0"/>
      <c r="F2" s="0"/>
      <c r="G2" s="0"/>
    </row>
    <row r="3" customFormat="false" ht="14.65" hidden="false" customHeight="false" outlineLevel="0" collapsed="false">
      <c r="A3" s="138" t="s">
        <v>11</v>
      </c>
      <c r="B3" s="138" t="s">
        <v>80</v>
      </c>
      <c r="C3" s="138" t="s">
        <v>81</v>
      </c>
      <c r="D3" s="138" t="s">
        <v>82</v>
      </c>
      <c r="E3" s="138" t="s">
        <v>83</v>
      </c>
      <c r="F3" s="138" t="s">
        <v>84</v>
      </c>
      <c r="G3" s="138" t="s">
        <v>85</v>
      </c>
    </row>
    <row r="4" customFormat="false" ht="14.1" hidden="false" customHeight="false" outlineLevel="0" collapsed="false">
      <c r="A4" s="139" t="n">
        <v>1905</v>
      </c>
      <c r="B4" s="140" t="n">
        <v>4</v>
      </c>
      <c r="C4" s="141" t="n">
        <v>4</v>
      </c>
      <c r="D4" s="140" t="n">
        <v>5</v>
      </c>
      <c r="E4" s="141" t="n">
        <v>5</v>
      </c>
      <c r="F4" s="21"/>
      <c r="G4" s="22"/>
    </row>
    <row r="5" customFormat="false" ht="14.1" hidden="false" customHeight="false" outlineLevel="0" collapsed="false">
      <c r="A5" s="142" t="n">
        <v>1906</v>
      </c>
      <c r="B5" s="143" t="n">
        <v>4</v>
      </c>
      <c r="C5" s="144" t="n">
        <v>4</v>
      </c>
      <c r="D5" s="143" t="n">
        <v>5</v>
      </c>
      <c r="E5" s="144" t="n">
        <v>5</v>
      </c>
      <c r="F5" s="19"/>
      <c r="G5" s="20"/>
    </row>
    <row r="6" customFormat="false" ht="14.1" hidden="false" customHeight="false" outlineLevel="0" collapsed="false">
      <c r="A6" s="142" t="n">
        <v>1907</v>
      </c>
      <c r="B6" s="143" t="n">
        <v>4</v>
      </c>
      <c r="C6" s="144" t="n">
        <v>4</v>
      </c>
      <c r="D6" s="143" t="n">
        <v>5</v>
      </c>
      <c r="E6" s="144" t="n">
        <v>5</v>
      </c>
      <c r="F6" s="19"/>
      <c r="G6" s="20"/>
    </row>
    <row r="7" customFormat="false" ht="14.1" hidden="false" customHeight="false" outlineLevel="0" collapsed="false">
      <c r="A7" s="142" t="n">
        <v>1908</v>
      </c>
      <c r="B7" s="143" t="n">
        <v>4</v>
      </c>
      <c r="C7" s="144" t="n">
        <v>4</v>
      </c>
      <c r="D7" s="143" t="n">
        <v>5</v>
      </c>
      <c r="E7" s="144" t="n">
        <v>5</v>
      </c>
      <c r="F7" s="19"/>
      <c r="G7" s="20"/>
    </row>
    <row r="8" customFormat="false" ht="14.1" hidden="false" customHeight="false" outlineLevel="0" collapsed="false">
      <c r="A8" s="142" t="n">
        <v>1909</v>
      </c>
      <c r="B8" s="143" t="n">
        <v>4</v>
      </c>
      <c r="C8" s="144" t="n">
        <v>4</v>
      </c>
      <c r="D8" s="143" t="n">
        <v>5</v>
      </c>
      <c r="E8" s="144" t="n">
        <v>5</v>
      </c>
      <c r="F8" s="19"/>
      <c r="G8" s="20"/>
    </row>
    <row r="9" customFormat="false" ht="14.1" hidden="false" customHeight="false" outlineLevel="0" collapsed="false">
      <c r="A9" s="142" t="n">
        <v>1910</v>
      </c>
      <c r="B9" s="143" t="n">
        <v>4</v>
      </c>
      <c r="C9" s="144" t="n">
        <v>4</v>
      </c>
      <c r="D9" s="143" t="n">
        <v>5</v>
      </c>
      <c r="E9" s="144" t="n">
        <v>5</v>
      </c>
      <c r="F9" s="19"/>
      <c r="G9" s="20"/>
    </row>
    <row r="10" customFormat="false" ht="14.1" hidden="false" customHeight="false" outlineLevel="0" collapsed="false">
      <c r="A10" s="142" t="n">
        <v>1911</v>
      </c>
      <c r="B10" s="143" t="n">
        <v>4</v>
      </c>
      <c r="C10" s="144" t="n">
        <v>4</v>
      </c>
      <c r="D10" s="143" t="n">
        <v>5</v>
      </c>
      <c r="E10" s="144" t="n">
        <v>5</v>
      </c>
      <c r="F10" s="19"/>
      <c r="G10" s="20"/>
    </row>
    <row r="11" customFormat="false" ht="14.1" hidden="false" customHeight="false" outlineLevel="0" collapsed="false">
      <c r="A11" s="142" t="n">
        <v>1912</v>
      </c>
      <c r="B11" s="143" t="n">
        <v>4</v>
      </c>
      <c r="C11" s="144" t="n">
        <v>4</v>
      </c>
      <c r="D11" s="143" t="n">
        <v>5</v>
      </c>
      <c r="E11" s="144" t="n">
        <v>5</v>
      </c>
      <c r="F11" s="19"/>
      <c r="G11" s="20"/>
    </row>
    <row r="12" customFormat="false" ht="14.1" hidden="false" customHeight="false" outlineLevel="0" collapsed="false">
      <c r="A12" s="142" t="n">
        <v>1913</v>
      </c>
      <c r="B12" s="143" t="n">
        <v>4</v>
      </c>
      <c r="C12" s="144" t="n">
        <v>4</v>
      </c>
      <c r="D12" s="143" t="n">
        <v>5</v>
      </c>
      <c r="E12" s="144" t="n">
        <v>5</v>
      </c>
      <c r="F12" s="19"/>
      <c r="G12" s="20"/>
    </row>
    <row r="13" customFormat="false" ht="14.1" hidden="false" customHeight="false" outlineLevel="0" collapsed="false">
      <c r="A13" s="142" t="n">
        <v>1914</v>
      </c>
      <c r="B13" s="143" t="n">
        <v>4</v>
      </c>
      <c r="C13" s="144" t="n">
        <v>4</v>
      </c>
      <c r="D13" s="143" t="n">
        <v>5</v>
      </c>
      <c r="E13" s="144" t="n">
        <v>5</v>
      </c>
      <c r="F13" s="19"/>
      <c r="G13" s="20"/>
    </row>
    <row r="14" customFormat="false" ht="14.1" hidden="false" customHeight="false" outlineLevel="0" collapsed="false">
      <c r="A14" s="142" t="n">
        <v>1915</v>
      </c>
      <c r="B14" s="143" t="n">
        <v>4</v>
      </c>
      <c r="C14" s="144" t="n">
        <v>4</v>
      </c>
      <c r="D14" s="143" t="n">
        <v>5</v>
      </c>
      <c r="E14" s="144" t="n">
        <v>5</v>
      </c>
      <c r="F14" s="19"/>
      <c r="G14" s="20"/>
    </row>
    <row r="15" customFormat="false" ht="14.1" hidden="false" customHeight="false" outlineLevel="0" collapsed="false">
      <c r="A15" s="142" t="n">
        <v>1916</v>
      </c>
      <c r="B15" s="143" t="n">
        <v>4</v>
      </c>
      <c r="C15" s="144" t="n">
        <v>4</v>
      </c>
      <c r="D15" s="143" t="n">
        <v>5</v>
      </c>
      <c r="E15" s="144" t="n">
        <v>5</v>
      </c>
      <c r="F15" s="19"/>
      <c r="G15" s="20"/>
    </row>
    <row r="16" customFormat="false" ht="14.1" hidden="false" customHeight="false" outlineLevel="0" collapsed="false">
      <c r="A16" s="142" t="n">
        <v>1917</v>
      </c>
      <c r="B16" s="143" t="n">
        <v>4</v>
      </c>
      <c r="C16" s="144" t="n">
        <v>4</v>
      </c>
      <c r="D16" s="143" t="n">
        <v>5</v>
      </c>
      <c r="E16" s="144" t="n">
        <v>5</v>
      </c>
      <c r="F16" s="19"/>
      <c r="G16" s="20"/>
    </row>
    <row r="17" customFormat="false" ht="14.1" hidden="false" customHeight="false" outlineLevel="0" collapsed="false">
      <c r="A17" s="142" t="n">
        <v>1918</v>
      </c>
      <c r="B17" s="143" t="n">
        <v>4</v>
      </c>
      <c r="C17" s="144" t="n">
        <v>4</v>
      </c>
      <c r="D17" s="145" t="n">
        <v>5</v>
      </c>
      <c r="E17" s="144" t="n">
        <v>5</v>
      </c>
      <c r="F17" s="19"/>
      <c r="G17" s="20"/>
    </row>
    <row r="18" customFormat="false" ht="14.1" hidden="false" customHeight="false" outlineLevel="0" collapsed="false">
      <c r="A18" s="142" t="n">
        <v>1919</v>
      </c>
      <c r="B18" s="143" t="n">
        <v>4</v>
      </c>
      <c r="C18" s="144" t="n">
        <v>4</v>
      </c>
      <c r="D18" s="145" t="n">
        <v>5</v>
      </c>
      <c r="E18" s="146" t="n">
        <v>5</v>
      </c>
      <c r="F18" s="19"/>
      <c r="G18" s="20"/>
    </row>
    <row r="19" customFormat="false" ht="14.1" hidden="false" customHeight="false" outlineLevel="0" collapsed="false">
      <c r="A19" s="142" t="n">
        <v>1920</v>
      </c>
      <c r="B19" s="145" t="n">
        <v>4</v>
      </c>
      <c r="C19" s="146" t="n">
        <v>4</v>
      </c>
      <c r="D19" s="145" t="n">
        <v>5</v>
      </c>
      <c r="E19" s="146" t="n">
        <v>5</v>
      </c>
      <c r="F19" s="19"/>
      <c r="G19" s="20"/>
    </row>
    <row r="20" customFormat="false" ht="14.1" hidden="false" customHeight="false" outlineLevel="0" collapsed="false">
      <c r="A20" s="142" t="n">
        <v>1921</v>
      </c>
      <c r="B20" s="145" t="n">
        <v>4</v>
      </c>
      <c r="C20" s="146" t="n">
        <v>4</v>
      </c>
      <c r="D20" s="145" t="n">
        <v>5</v>
      </c>
      <c r="E20" s="146" t="n">
        <v>5</v>
      </c>
      <c r="F20" s="19"/>
      <c r="G20" s="20"/>
    </row>
    <row r="21" customFormat="false" ht="14.1" hidden="false" customHeight="false" outlineLevel="0" collapsed="false">
      <c r="A21" s="142" t="n">
        <v>1922</v>
      </c>
      <c r="B21" s="145" t="n">
        <v>4</v>
      </c>
      <c r="C21" s="146" t="n">
        <v>4</v>
      </c>
      <c r="D21" s="145" t="n">
        <v>4</v>
      </c>
      <c r="E21" s="146" t="n">
        <v>5</v>
      </c>
      <c r="F21" s="19"/>
      <c r="G21" s="20"/>
    </row>
    <row r="22" customFormat="false" ht="14.1" hidden="false" customHeight="false" outlineLevel="0" collapsed="false">
      <c r="A22" s="142" t="n">
        <v>1923</v>
      </c>
      <c r="B22" s="145" t="n">
        <v>4</v>
      </c>
      <c r="C22" s="146" t="n">
        <v>4</v>
      </c>
      <c r="D22" s="145" t="n">
        <v>4</v>
      </c>
      <c r="E22" s="146" t="n">
        <v>5</v>
      </c>
      <c r="F22" s="19"/>
      <c r="G22" s="20"/>
    </row>
    <row r="23" customFormat="false" ht="14.1" hidden="false" customHeight="false" outlineLevel="0" collapsed="false">
      <c r="A23" s="142" t="n">
        <v>1924</v>
      </c>
      <c r="B23" s="145" t="n">
        <v>4</v>
      </c>
      <c r="C23" s="146" t="n">
        <v>4</v>
      </c>
      <c r="D23" s="145" t="n">
        <v>4</v>
      </c>
      <c r="E23" s="146" t="n">
        <v>5</v>
      </c>
      <c r="F23" s="19"/>
      <c r="G23" s="20"/>
    </row>
    <row r="24" customFormat="false" ht="14.1" hidden="false" customHeight="false" outlineLevel="0" collapsed="false">
      <c r="A24" s="142" t="n">
        <v>1925</v>
      </c>
      <c r="B24" s="145" t="n">
        <v>4</v>
      </c>
      <c r="C24" s="146" t="n">
        <v>4</v>
      </c>
      <c r="D24" s="145" t="n">
        <v>4</v>
      </c>
      <c r="E24" s="146" t="n">
        <v>4</v>
      </c>
      <c r="F24" s="19"/>
      <c r="G24" s="20"/>
    </row>
    <row r="25" customFormat="false" ht="14.1" hidden="false" customHeight="false" outlineLevel="0" collapsed="false">
      <c r="A25" s="142" t="n">
        <v>1926</v>
      </c>
      <c r="B25" s="145" t="n">
        <v>4</v>
      </c>
      <c r="C25" s="146" t="n">
        <v>4</v>
      </c>
      <c r="D25" s="145" t="n">
        <v>4</v>
      </c>
      <c r="E25" s="146" t="n">
        <v>4</v>
      </c>
      <c r="F25" s="19"/>
      <c r="G25" s="20"/>
    </row>
    <row r="26" customFormat="false" ht="14.1" hidden="false" customHeight="false" outlineLevel="0" collapsed="false">
      <c r="A26" s="142" t="n">
        <v>1927</v>
      </c>
      <c r="B26" s="145" t="n">
        <v>4</v>
      </c>
      <c r="C26" s="146" t="n">
        <v>4</v>
      </c>
      <c r="D26" s="145" t="n">
        <v>4</v>
      </c>
      <c r="E26" s="146" t="n">
        <v>4</v>
      </c>
      <c r="F26" s="19"/>
      <c r="G26" s="20"/>
    </row>
    <row r="27" customFormat="false" ht="14.1" hidden="false" customHeight="false" outlineLevel="0" collapsed="false">
      <c r="A27" s="142" t="n">
        <v>1928</v>
      </c>
      <c r="B27" s="145" t="n">
        <v>4</v>
      </c>
      <c r="C27" s="146" t="n">
        <v>4</v>
      </c>
      <c r="D27" s="145" t="n">
        <v>4</v>
      </c>
      <c r="E27" s="146" t="n">
        <v>4</v>
      </c>
      <c r="F27" s="19"/>
      <c r="G27" s="20"/>
    </row>
    <row r="28" customFormat="false" ht="14.1" hidden="false" customHeight="false" outlineLevel="0" collapsed="false">
      <c r="A28" s="142" t="n">
        <v>1929</v>
      </c>
      <c r="B28" s="145" t="n">
        <v>4</v>
      </c>
      <c r="C28" s="146" t="n">
        <v>4</v>
      </c>
      <c r="D28" s="145" t="n">
        <v>4</v>
      </c>
      <c r="E28" s="146" t="n">
        <v>4</v>
      </c>
      <c r="F28" s="19"/>
      <c r="G28" s="20"/>
    </row>
    <row r="29" customFormat="false" ht="14.1" hidden="false" customHeight="false" outlineLevel="0" collapsed="false">
      <c r="A29" s="142" t="n">
        <v>1930</v>
      </c>
      <c r="B29" s="145" t="n">
        <v>4</v>
      </c>
      <c r="C29" s="146" t="n">
        <v>4</v>
      </c>
      <c r="D29" s="145" t="n">
        <v>4</v>
      </c>
      <c r="E29" s="146" t="n">
        <v>4</v>
      </c>
      <c r="F29" s="19" t="n">
        <v>5</v>
      </c>
      <c r="G29" s="20" t="n">
        <v>5</v>
      </c>
    </row>
    <row r="30" customFormat="false" ht="14.1" hidden="false" customHeight="false" outlineLevel="0" collapsed="false">
      <c r="A30" s="142" t="n">
        <v>1931</v>
      </c>
      <c r="B30" s="145" t="n">
        <v>4</v>
      </c>
      <c r="C30" s="146" t="n">
        <v>4</v>
      </c>
      <c r="D30" s="145" t="n">
        <v>4</v>
      </c>
      <c r="E30" s="146" t="n">
        <v>4</v>
      </c>
      <c r="F30" s="19" t="n">
        <v>5</v>
      </c>
      <c r="G30" s="20" t="n">
        <v>5</v>
      </c>
    </row>
    <row r="31" customFormat="false" ht="14.1" hidden="false" customHeight="false" outlineLevel="0" collapsed="false">
      <c r="A31" s="142" t="n">
        <v>1932</v>
      </c>
      <c r="B31" s="145" t="n">
        <v>4</v>
      </c>
      <c r="C31" s="146" t="n">
        <v>4</v>
      </c>
      <c r="D31" s="145" t="n">
        <v>4</v>
      </c>
      <c r="E31" s="146" t="n">
        <v>4</v>
      </c>
      <c r="F31" s="19" t="n">
        <v>4</v>
      </c>
      <c r="G31" s="20" t="n">
        <v>5</v>
      </c>
    </row>
    <row r="32" customFormat="false" ht="14.1" hidden="false" customHeight="false" outlineLevel="0" collapsed="false">
      <c r="A32" s="142" t="n">
        <v>1933</v>
      </c>
      <c r="B32" s="145" t="n">
        <v>4</v>
      </c>
      <c r="C32" s="146" t="n">
        <v>4</v>
      </c>
      <c r="D32" s="145" t="n">
        <v>4</v>
      </c>
      <c r="E32" s="146" t="n">
        <v>4</v>
      </c>
      <c r="F32" s="19" t="n">
        <v>4</v>
      </c>
      <c r="G32" s="20" t="n">
        <v>5</v>
      </c>
    </row>
    <row r="33" customFormat="false" ht="14.1" hidden="false" customHeight="false" outlineLevel="0" collapsed="false">
      <c r="A33" s="142" t="n">
        <v>1934</v>
      </c>
      <c r="B33" s="145" t="n">
        <v>4</v>
      </c>
      <c r="C33" s="146" t="n">
        <v>4</v>
      </c>
      <c r="D33" s="145" t="n">
        <v>4</v>
      </c>
      <c r="E33" s="146" t="n">
        <v>4</v>
      </c>
      <c r="F33" s="19" t="n">
        <v>4</v>
      </c>
      <c r="G33" s="20" t="n">
        <v>5</v>
      </c>
    </row>
    <row r="34" customFormat="false" ht="14.1" hidden="false" customHeight="false" outlineLevel="0" collapsed="false">
      <c r="A34" s="142" t="n">
        <v>1935</v>
      </c>
      <c r="B34" s="145" t="n">
        <v>4</v>
      </c>
      <c r="C34" s="146" t="n">
        <v>4</v>
      </c>
      <c r="D34" s="145" t="n">
        <v>4</v>
      </c>
      <c r="E34" s="146" t="n">
        <v>4</v>
      </c>
      <c r="F34" s="19" t="n">
        <v>4</v>
      </c>
      <c r="G34" s="20" t="n">
        <v>4</v>
      </c>
    </row>
    <row r="35" customFormat="false" ht="14.1" hidden="false" customHeight="false" outlineLevel="0" collapsed="false">
      <c r="A35" s="142" t="n">
        <v>1936</v>
      </c>
      <c r="B35" s="145" t="n">
        <v>4</v>
      </c>
      <c r="C35" s="146" t="n">
        <v>4</v>
      </c>
      <c r="D35" s="145" t="n">
        <v>3</v>
      </c>
      <c r="E35" s="146" t="n">
        <v>4</v>
      </c>
      <c r="F35" s="19" t="n">
        <v>4</v>
      </c>
      <c r="G35" s="20" t="n">
        <v>4</v>
      </c>
    </row>
    <row r="36" customFormat="false" ht="14.1" hidden="false" customHeight="false" outlineLevel="0" collapsed="false">
      <c r="A36" s="142" t="n">
        <v>1937</v>
      </c>
      <c r="B36" s="145" t="n">
        <v>4</v>
      </c>
      <c r="C36" s="146" t="n">
        <v>4</v>
      </c>
      <c r="D36" s="145" t="n">
        <v>3</v>
      </c>
      <c r="E36" s="146" t="n">
        <v>4</v>
      </c>
      <c r="F36" s="19" t="n">
        <v>4</v>
      </c>
      <c r="G36" s="20" t="n">
        <v>4</v>
      </c>
    </row>
    <row r="37" customFormat="false" ht="14.1" hidden="false" customHeight="false" outlineLevel="0" collapsed="false">
      <c r="A37" s="142" t="n">
        <v>1938</v>
      </c>
      <c r="B37" s="145" t="n">
        <v>3</v>
      </c>
      <c r="C37" s="146" t="n">
        <v>4</v>
      </c>
      <c r="D37" s="145" t="n">
        <v>3</v>
      </c>
      <c r="E37" s="146" t="n">
        <v>3</v>
      </c>
      <c r="F37" s="19" t="n">
        <v>4</v>
      </c>
      <c r="G37" s="20" t="n">
        <v>4</v>
      </c>
    </row>
    <row r="38" customFormat="false" ht="14.1" hidden="false" customHeight="false" outlineLevel="0" collapsed="false">
      <c r="A38" s="142" t="n">
        <v>1939</v>
      </c>
      <c r="B38" s="145" t="n">
        <v>3</v>
      </c>
      <c r="C38" s="146" t="n">
        <v>4</v>
      </c>
      <c r="D38" s="145" t="n">
        <v>3</v>
      </c>
      <c r="E38" s="146" t="n">
        <v>3</v>
      </c>
      <c r="F38" s="19" t="n">
        <v>4</v>
      </c>
      <c r="G38" s="20" t="n">
        <v>4</v>
      </c>
    </row>
    <row r="39" customFormat="false" ht="14.1" hidden="false" customHeight="false" outlineLevel="0" collapsed="false">
      <c r="A39" s="142" t="n">
        <v>1940</v>
      </c>
      <c r="B39" s="145" t="n">
        <v>3</v>
      </c>
      <c r="C39" s="146" t="n">
        <v>4</v>
      </c>
      <c r="D39" s="145" t="n">
        <v>3</v>
      </c>
      <c r="E39" s="146" t="n">
        <v>3</v>
      </c>
      <c r="F39" s="19" t="n">
        <v>4</v>
      </c>
      <c r="G39" s="20" t="n">
        <v>4</v>
      </c>
    </row>
    <row r="40" customFormat="false" ht="14.1" hidden="false" customHeight="false" outlineLevel="0" collapsed="false">
      <c r="A40" s="142" t="n">
        <v>1941</v>
      </c>
      <c r="B40" s="145" t="n">
        <v>3</v>
      </c>
      <c r="C40" s="146" t="n">
        <v>3</v>
      </c>
      <c r="D40" s="145" t="n">
        <v>3</v>
      </c>
      <c r="E40" s="146" t="n">
        <v>3</v>
      </c>
      <c r="F40" s="19" t="n">
        <v>4</v>
      </c>
      <c r="G40" s="20" t="n">
        <v>4</v>
      </c>
    </row>
    <row r="41" customFormat="false" ht="14.1" hidden="false" customHeight="false" outlineLevel="0" collapsed="false">
      <c r="A41" s="142" t="n">
        <v>1942</v>
      </c>
      <c r="B41" s="145" t="n">
        <v>3</v>
      </c>
      <c r="C41" s="146" t="n">
        <v>3</v>
      </c>
      <c r="D41" s="145" t="n">
        <v>3</v>
      </c>
      <c r="E41" s="146" t="n">
        <v>3</v>
      </c>
      <c r="F41" s="19" t="n">
        <v>4</v>
      </c>
      <c r="G41" s="20" t="n">
        <v>4</v>
      </c>
    </row>
    <row r="42" customFormat="false" ht="14.1" hidden="false" customHeight="false" outlineLevel="0" collapsed="false">
      <c r="A42" s="142" t="n">
        <v>1943</v>
      </c>
      <c r="B42" s="145" t="n">
        <v>3</v>
      </c>
      <c r="C42" s="146" t="n">
        <v>3</v>
      </c>
      <c r="D42" s="145" t="n">
        <v>3</v>
      </c>
      <c r="E42" s="146" t="n">
        <v>3</v>
      </c>
      <c r="F42" s="19" t="n">
        <v>4</v>
      </c>
      <c r="G42" s="20" t="n">
        <v>4</v>
      </c>
    </row>
    <row r="43" customFormat="false" ht="14.1" hidden="false" customHeight="false" outlineLevel="0" collapsed="false">
      <c r="A43" s="142" t="n">
        <v>1944</v>
      </c>
      <c r="B43" s="145" t="n">
        <v>3</v>
      </c>
      <c r="C43" s="146" t="n">
        <v>3</v>
      </c>
      <c r="D43" s="145" t="n">
        <v>3</v>
      </c>
      <c r="E43" s="146" t="n">
        <v>3</v>
      </c>
      <c r="F43" s="19" t="n">
        <v>4</v>
      </c>
      <c r="G43" s="20" t="n">
        <v>4</v>
      </c>
    </row>
    <row r="44" customFormat="false" ht="14.1" hidden="false" customHeight="false" outlineLevel="0" collapsed="false">
      <c r="A44" s="142" t="n">
        <v>1945</v>
      </c>
      <c r="B44" s="145" t="n">
        <v>3</v>
      </c>
      <c r="C44" s="146" t="n">
        <v>3</v>
      </c>
      <c r="D44" s="145" t="n">
        <v>3</v>
      </c>
      <c r="E44" s="146" t="n">
        <v>3</v>
      </c>
      <c r="F44" s="19" t="n">
        <v>4</v>
      </c>
      <c r="G44" s="20" t="n">
        <v>4</v>
      </c>
    </row>
    <row r="45" customFormat="false" ht="14.1" hidden="false" customHeight="false" outlineLevel="0" collapsed="false">
      <c r="A45" s="142" t="n">
        <v>1946</v>
      </c>
      <c r="B45" s="145" t="n">
        <v>3</v>
      </c>
      <c r="C45" s="146" t="n">
        <v>3</v>
      </c>
      <c r="D45" s="145" t="n">
        <v>2</v>
      </c>
      <c r="E45" s="146" t="n">
        <v>2</v>
      </c>
      <c r="F45" s="19" t="n">
        <v>3</v>
      </c>
      <c r="G45" s="20" t="n">
        <v>4</v>
      </c>
    </row>
    <row r="46" customFormat="false" ht="14.1" hidden="false" customHeight="false" outlineLevel="0" collapsed="false">
      <c r="A46" s="142" t="n">
        <v>1947</v>
      </c>
      <c r="B46" s="145" t="n">
        <v>2</v>
      </c>
      <c r="C46" s="146" t="n">
        <v>3</v>
      </c>
      <c r="D46" s="145" t="n">
        <v>2</v>
      </c>
      <c r="E46" s="146" t="n">
        <v>2</v>
      </c>
      <c r="F46" s="19" t="n">
        <v>3</v>
      </c>
      <c r="G46" s="20" t="n">
        <v>4</v>
      </c>
    </row>
    <row r="47" customFormat="false" ht="14.1" hidden="false" customHeight="false" outlineLevel="0" collapsed="false">
      <c r="A47" s="142" t="n">
        <v>1948</v>
      </c>
      <c r="B47" s="145" t="n">
        <v>2</v>
      </c>
      <c r="C47" s="146" t="n">
        <v>2</v>
      </c>
      <c r="D47" s="145" t="n">
        <v>2</v>
      </c>
      <c r="E47" s="146" t="n">
        <v>2</v>
      </c>
      <c r="F47" s="19" t="n">
        <v>3</v>
      </c>
      <c r="G47" s="20" t="n">
        <v>3</v>
      </c>
    </row>
    <row r="48" customFormat="false" ht="14.1" hidden="false" customHeight="false" outlineLevel="0" collapsed="false">
      <c r="A48" s="142" t="n">
        <v>1949</v>
      </c>
      <c r="B48" s="145" t="n">
        <v>2</v>
      </c>
      <c r="C48" s="146" t="n">
        <v>2</v>
      </c>
      <c r="D48" s="145" t="n">
        <v>2</v>
      </c>
      <c r="E48" s="146" t="n">
        <v>2</v>
      </c>
      <c r="F48" s="19" t="n">
        <v>3</v>
      </c>
      <c r="G48" s="20" t="n">
        <v>3</v>
      </c>
    </row>
    <row r="49" customFormat="false" ht="14.1" hidden="false" customHeight="false" outlineLevel="0" collapsed="false">
      <c r="A49" s="142" t="n">
        <v>1950</v>
      </c>
      <c r="B49" s="145" t="n">
        <v>2</v>
      </c>
      <c r="C49" s="146" t="n">
        <v>2</v>
      </c>
      <c r="D49" s="145" t="n">
        <v>2</v>
      </c>
      <c r="E49" s="146" t="n">
        <v>2</v>
      </c>
      <c r="F49" s="19" t="n">
        <v>3</v>
      </c>
      <c r="G49" s="20" t="n">
        <v>3</v>
      </c>
    </row>
    <row r="50" customFormat="false" ht="14.1" hidden="false" customHeight="false" outlineLevel="0" collapsed="false">
      <c r="A50" s="142" t="n">
        <v>1951</v>
      </c>
      <c r="B50" s="145" t="n">
        <v>2</v>
      </c>
      <c r="C50" s="146" t="n">
        <v>2</v>
      </c>
      <c r="D50" s="145" t="n">
        <v>2</v>
      </c>
      <c r="E50" s="146" t="n">
        <v>2</v>
      </c>
      <c r="F50" s="19" t="n">
        <v>3</v>
      </c>
      <c r="G50" s="20" t="n">
        <v>3</v>
      </c>
    </row>
    <row r="51" customFormat="false" ht="14.1" hidden="false" customHeight="false" outlineLevel="0" collapsed="false">
      <c r="A51" s="142" t="n">
        <v>1952</v>
      </c>
      <c r="B51" s="145" t="n">
        <v>2</v>
      </c>
      <c r="C51" s="146" t="n">
        <v>2</v>
      </c>
      <c r="D51" s="145" t="n">
        <v>2</v>
      </c>
      <c r="E51" s="146" t="n">
        <v>2</v>
      </c>
      <c r="F51" s="19" t="n">
        <v>3</v>
      </c>
      <c r="G51" s="20" t="n">
        <v>3</v>
      </c>
    </row>
    <row r="52" customFormat="false" ht="14.1" hidden="false" customHeight="false" outlineLevel="0" collapsed="false">
      <c r="A52" s="142" t="n">
        <v>1953</v>
      </c>
      <c r="B52" s="145" t="n">
        <v>2</v>
      </c>
      <c r="C52" s="146" t="n">
        <v>2</v>
      </c>
      <c r="D52" s="145" t="n">
        <v>1</v>
      </c>
      <c r="E52" s="146" t="n">
        <v>2</v>
      </c>
      <c r="F52" s="19" t="n">
        <v>3</v>
      </c>
      <c r="G52" s="20" t="n">
        <v>3</v>
      </c>
    </row>
    <row r="53" customFormat="false" ht="14.1" hidden="false" customHeight="false" outlineLevel="0" collapsed="false">
      <c r="A53" s="142" t="n">
        <v>1954</v>
      </c>
      <c r="B53" s="145" t="n">
        <v>1</v>
      </c>
      <c r="C53" s="146" t="n">
        <v>2</v>
      </c>
      <c r="D53" s="145" t="n">
        <v>1</v>
      </c>
      <c r="E53" s="146" t="n">
        <v>1</v>
      </c>
      <c r="F53" s="19" t="n">
        <v>2</v>
      </c>
      <c r="G53" s="20" t="n">
        <v>3</v>
      </c>
    </row>
    <row r="54" customFormat="false" ht="14.1" hidden="false" customHeight="false" outlineLevel="0" collapsed="false">
      <c r="A54" s="142" t="n">
        <v>1955</v>
      </c>
      <c r="B54" s="145" t="n">
        <v>1</v>
      </c>
      <c r="C54" s="146" t="n">
        <v>1</v>
      </c>
      <c r="D54" s="145" t="n">
        <v>1</v>
      </c>
      <c r="E54" s="146" t="n">
        <v>1</v>
      </c>
      <c r="F54" s="19" t="n">
        <v>2</v>
      </c>
      <c r="G54" s="20" t="n">
        <v>2</v>
      </c>
    </row>
    <row r="55" customFormat="false" ht="14.1" hidden="false" customHeight="false" outlineLevel="0" collapsed="false">
      <c r="A55" s="142" t="n">
        <v>1956</v>
      </c>
      <c r="B55" s="145" t="n">
        <v>1</v>
      </c>
      <c r="C55" s="146" t="n">
        <v>1</v>
      </c>
      <c r="D55" s="145" t="n">
        <v>1</v>
      </c>
      <c r="E55" s="146" t="n">
        <v>1</v>
      </c>
      <c r="F55" s="19" t="n">
        <v>2</v>
      </c>
      <c r="G55" s="20" t="n">
        <v>2</v>
      </c>
    </row>
    <row r="56" customFormat="false" ht="14.1" hidden="false" customHeight="false" outlineLevel="0" collapsed="false">
      <c r="A56" s="142" t="n">
        <v>1957</v>
      </c>
      <c r="B56" s="145" t="n">
        <v>1</v>
      </c>
      <c r="C56" s="146" t="n">
        <v>1</v>
      </c>
      <c r="D56" s="145" t="n">
        <v>1</v>
      </c>
      <c r="E56" s="146" t="n">
        <v>1</v>
      </c>
      <c r="F56" s="19" t="n">
        <v>2</v>
      </c>
      <c r="G56" s="20" t="n">
        <v>2</v>
      </c>
    </row>
    <row r="57" customFormat="false" ht="14.1" hidden="false" customHeight="false" outlineLevel="0" collapsed="false">
      <c r="A57" s="142" t="n">
        <v>1958</v>
      </c>
      <c r="B57" s="145" t="n">
        <v>1</v>
      </c>
      <c r="C57" s="146" t="n">
        <v>1</v>
      </c>
      <c r="D57" s="145" t="n">
        <v>1</v>
      </c>
      <c r="E57" s="146" t="n">
        <v>1</v>
      </c>
      <c r="F57" s="19" t="n">
        <v>2</v>
      </c>
      <c r="G57" s="20" t="n">
        <v>2</v>
      </c>
    </row>
    <row r="58" customFormat="false" ht="14.1" hidden="false" customHeight="false" outlineLevel="0" collapsed="false">
      <c r="A58" s="142" t="n">
        <v>1959</v>
      </c>
      <c r="B58" s="145" t="n">
        <v>1</v>
      </c>
      <c r="C58" s="146" t="n">
        <v>1</v>
      </c>
      <c r="D58" s="145" t="n">
        <v>1</v>
      </c>
      <c r="E58" s="146" t="n">
        <v>1</v>
      </c>
      <c r="F58" s="19" t="n">
        <v>2</v>
      </c>
      <c r="G58" s="20" t="n">
        <v>2</v>
      </c>
    </row>
    <row r="59" customFormat="false" ht="14.1" hidden="false" customHeight="false" outlineLevel="0" collapsed="false">
      <c r="A59" s="142" t="n">
        <v>1960</v>
      </c>
      <c r="B59" s="145" t="n">
        <v>1</v>
      </c>
      <c r="C59" s="146" t="n">
        <v>1</v>
      </c>
      <c r="D59" s="145" t="n">
        <v>1</v>
      </c>
      <c r="E59" s="146" t="n">
        <v>1</v>
      </c>
      <c r="F59" s="19" t="n">
        <v>2</v>
      </c>
      <c r="G59" s="20" t="n">
        <v>2</v>
      </c>
    </row>
    <row r="60" customFormat="false" ht="14.1" hidden="false" customHeight="false" outlineLevel="0" collapsed="false">
      <c r="A60" s="142" t="n">
        <v>1961</v>
      </c>
      <c r="B60" s="145" t="n">
        <v>1</v>
      </c>
      <c r="C60" s="146" t="n">
        <v>1</v>
      </c>
      <c r="D60" s="145" t="n">
        <v>0</v>
      </c>
      <c r="E60" s="146" t="n">
        <v>0</v>
      </c>
      <c r="F60" s="19" t="n">
        <v>1</v>
      </c>
      <c r="G60" s="20" t="n">
        <v>2</v>
      </c>
    </row>
    <row r="61" customFormat="false" ht="14.1" hidden="false" customHeight="false" outlineLevel="0" collapsed="false">
      <c r="A61" s="142" t="n">
        <v>1962</v>
      </c>
      <c r="B61" s="145" t="n">
        <v>0</v>
      </c>
      <c r="C61" s="146" t="n">
        <v>0</v>
      </c>
      <c r="D61" s="145" t="n">
        <v>0</v>
      </c>
      <c r="E61" s="146" t="n">
        <v>0</v>
      </c>
      <c r="F61" s="19" t="n">
        <v>1</v>
      </c>
      <c r="G61" s="20" t="n">
        <v>1</v>
      </c>
    </row>
    <row r="62" customFormat="false" ht="14.1" hidden="false" customHeight="false" outlineLevel="0" collapsed="false">
      <c r="A62" s="142" t="n">
        <v>1963</v>
      </c>
      <c r="B62" s="145" t="n">
        <v>0</v>
      </c>
      <c r="C62" s="146" t="n">
        <v>0</v>
      </c>
      <c r="D62" s="145" t="n">
        <v>0</v>
      </c>
      <c r="E62" s="146" t="n">
        <v>0</v>
      </c>
      <c r="F62" s="19" t="n">
        <v>1</v>
      </c>
      <c r="G62" s="20" t="n">
        <v>1</v>
      </c>
    </row>
    <row r="63" customFormat="false" ht="14.1" hidden="false" customHeight="false" outlineLevel="0" collapsed="false">
      <c r="A63" s="142" t="n">
        <v>1964</v>
      </c>
      <c r="B63" s="145" t="n">
        <v>0</v>
      </c>
      <c r="C63" s="146" t="n">
        <v>0</v>
      </c>
      <c r="D63" s="145" t="n">
        <v>0</v>
      </c>
      <c r="E63" s="146" t="n">
        <v>0</v>
      </c>
      <c r="F63" s="19" t="n">
        <v>1</v>
      </c>
      <c r="G63" s="20" t="n">
        <v>1</v>
      </c>
    </row>
    <row r="64" customFormat="false" ht="14.1" hidden="false" customHeight="false" outlineLevel="0" collapsed="false">
      <c r="A64" s="142" t="n">
        <v>1965</v>
      </c>
      <c r="B64" s="145" t="n">
        <v>0</v>
      </c>
      <c r="C64" s="146" t="n">
        <v>0</v>
      </c>
      <c r="D64" s="145" t="n">
        <v>0</v>
      </c>
      <c r="E64" s="146" t="n">
        <v>0</v>
      </c>
      <c r="F64" s="19" t="n">
        <v>1</v>
      </c>
      <c r="G64" s="20" t="n">
        <v>1</v>
      </c>
    </row>
    <row r="65" customFormat="false" ht="14.1" hidden="false" customHeight="false" outlineLevel="0" collapsed="false">
      <c r="A65" s="142" t="n">
        <v>1966</v>
      </c>
      <c r="B65" s="145" t="n">
        <v>0</v>
      </c>
      <c r="C65" s="146" t="n">
        <v>0</v>
      </c>
      <c r="D65" s="145" t="n">
        <v>0</v>
      </c>
      <c r="E65" s="146" t="n">
        <v>0</v>
      </c>
      <c r="F65" s="19" t="n">
        <v>1</v>
      </c>
      <c r="G65" s="20" t="n">
        <v>1</v>
      </c>
    </row>
    <row r="66" customFormat="false" ht="14.1" hidden="false" customHeight="false" outlineLevel="0" collapsed="false">
      <c r="A66" s="142" t="n">
        <v>1967</v>
      </c>
      <c r="B66" s="145" t="n">
        <v>0</v>
      </c>
      <c r="C66" s="146" t="n">
        <v>0</v>
      </c>
      <c r="D66" s="145" t="n">
        <v>0</v>
      </c>
      <c r="E66" s="146" t="n">
        <v>0</v>
      </c>
      <c r="F66" s="19" t="n">
        <v>1</v>
      </c>
      <c r="G66" s="20" t="n">
        <v>1</v>
      </c>
    </row>
    <row r="67" customFormat="false" ht="14.1" hidden="false" customHeight="false" outlineLevel="0" collapsed="false">
      <c r="A67" s="142" t="n">
        <v>1968</v>
      </c>
      <c r="B67" s="145" t="n">
        <v>0</v>
      </c>
      <c r="C67" s="146" t="n">
        <v>0</v>
      </c>
      <c r="D67" s="145" t="n">
        <v>0</v>
      </c>
      <c r="E67" s="146" t="n">
        <v>0</v>
      </c>
      <c r="F67" s="19" t="n">
        <v>1</v>
      </c>
      <c r="G67" s="20" t="n">
        <v>1</v>
      </c>
    </row>
    <row r="68" customFormat="false" ht="14.1" hidden="false" customHeight="false" outlineLevel="0" collapsed="false">
      <c r="A68" s="142" t="n">
        <v>1969</v>
      </c>
      <c r="B68" s="145" t="n">
        <v>0</v>
      </c>
      <c r="C68" s="146" t="n">
        <v>-1</v>
      </c>
      <c r="D68" s="145" t="n">
        <v>0</v>
      </c>
      <c r="E68" s="146" t="n">
        <v>0</v>
      </c>
      <c r="F68" s="19" t="n">
        <v>0</v>
      </c>
      <c r="G68" s="20" t="n">
        <v>0</v>
      </c>
    </row>
    <row r="69" customFormat="false" ht="14.1" hidden="false" customHeight="false" outlineLevel="0" collapsed="false">
      <c r="A69" s="142" t="n">
        <v>1970</v>
      </c>
      <c r="B69" s="145" t="n">
        <v>-1</v>
      </c>
      <c r="C69" s="146" t="n">
        <v>-1</v>
      </c>
      <c r="D69" s="145" t="n">
        <v>-1</v>
      </c>
      <c r="E69" s="146" t="n">
        <v>-1</v>
      </c>
      <c r="F69" s="19" t="n">
        <v>0</v>
      </c>
      <c r="G69" s="20" t="n">
        <v>0</v>
      </c>
    </row>
    <row r="70" customFormat="false" ht="14.1" hidden="false" customHeight="false" outlineLevel="0" collapsed="false">
      <c r="A70" s="142" t="n">
        <v>1971</v>
      </c>
      <c r="B70" s="145" t="n">
        <v>-1</v>
      </c>
      <c r="C70" s="146" t="n">
        <v>-1</v>
      </c>
      <c r="D70" s="145" t="n">
        <v>-1</v>
      </c>
      <c r="E70" s="146" t="n">
        <v>-1</v>
      </c>
      <c r="F70" s="19" t="n">
        <v>0</v>
      </c>
      <c r="G70" s="20" t="n">
        <v>0</v>
      </c>
    </row>
    <row r="71" customFormat="false" ht="14.1" hidden="false" customHeight="false" outlineLevel="0" collapsed="false">
      <c r="A71" s="142" t="n">
        <v>1972</v>
      </c>
      <c r="B71" s="145" t="n">
        <v>-1</v>
      </c>
      <c r="C71" s="146" t="n">
        <v>-1</v>
      </c>
      <c r="D71" s="145" t="n">
        <v>-1</v>
      </c>
      <c r="E71" s="146" t="n">
        <v>-1</v>
      </c>
      <c r="F71" s="19" t="n">
        <v>0</v>
      </c>
      <c r="G71" s="20" t="n">
        <v>0</v>
      </c>
    </row>
    <row r="72" customFormat="false" ht="14.1" hidden="false" customHeight="false" outlineLevel="0" collapsed="false">
      <c r="A72" s="142" t="n">
        <v>1973</v>
      </c>
      <c r="B72" s="145" t="n">
        <v>-1</v>
      </c>
      <c r="C72" s="146" t="n">
        <v>-1</v>
      </c>
      <c r="D72" s="145" t="n">
        <v>-1</v>
      </c>
      <c r="E72" s="146" t="n">
        <v>-1</v>
      </c>
      <c r="F72" s="19" t="n">
        <v>0</v>
      </c>
      <c r="G72" s="20" t="n">
        <v>0</v>
      </c>
    </row>
    <row r="73" customFormat="false" ht="14.1" hidden="false" customHeight="false" outlineLevel="0" collapsed="false">
      <c r="A73" s="142" t="n">
        <v>1974</v>
      </c>
      <c r="B73" s="145" t="n">
        <v>-1</v>
      </c>
      <c r="C73" s="146" t="n">
        <v>-1</v>
      </c>
      <c r="D73" s="145" t="n">
        <v>-1</v>
      </c>
      <c r="E73" s="146" t="n">
        <v>-1</v>
      </c>
      <c r="F73" s="19" t="n">
        <v>0</v>
      </c>
      <c r="G73" s="20" t="n">
        <v>0</v>
      </c>
    </row>
    <row r="74" customFormat="false" ht="14.1" hidden="false" customHeight="false" outlineLevel="0" collapsed="false">
      <c r="A74" s="142" t="n">
        <v>1975</v>
      </c>
      <c r="B74" s="145" t="n">
        <v>-1</v>
      </c>
      <c r="C74" s="146" t="n">
        <v>-1</v>
      </c>
      <c r="D74" s="145" t="n">
        <v>-1</v>
      </c>
      <c r="E74" s="146" t="n">
        <v>-1</v>
      </c>
      <c r="F74" s="19" t="n">
        <v>0</v>
      </c>
      <c r="G74" s="20" t="n">
        <v>0</v>
      </c>
    </row>
    <row r="75" customFormat="false" ht="14.1" hidden="false" customHeight="false" outlineLevel="0" collapsed="false">
      <c r="A75" s="142" t="n">
        <v>1976</v>
      </c>
      <c r="B75" s="145" t="n">
        <v>-1</v>
      </c>
      <c r="C75" s="146" t="n">
        <v>-1</v>
      </c>
      <c r="D75" s="145" t="n">
        <v>-1</v>
      </c>
      <c r="E75" s="146" t="n">
        <v>-1</v>
      </c>
      <c r="F75" s="19" t="n">
        <v>0</v>
      </c>
      <c r="G75" s="20" t="n">
        <v>-1</v>
      </c>
    </row>
    <row r="76" customFormat="false" ht="14.1" hidden="false" customHeight="false" outlineLevel="0" collapsed="false">
      <c r="A76" s="142" t="n">
        <v>1977</v>
      </c>
      <c r="B76" s="145" t="n">
        <v>-1</v>
      </c>
      <c r="C76" s="146" t="n">
        <v>-1</v>
      </c>
      <c r="D76" s="145" t="n">
        <v>-1</v>
      </c>
      <c r="E76" s="146" t="n">
        <v>-1</v>
      </c>
      <c r="F76" s="19" t="n">
        <v>-1</v>
      </c>
      <c r="G76" s="20" t="n">
        <v>-1</v>
      </c>
    </row>
    <row r="77" customFormat="false" ht="14.1" hidden="false" customHeight="false" outlineLevel="0" collapsed="false">
      <c r="A77" s="142" t="n">
        <v>1978</v>
      </c>
      <c r="B77" s="145" t="n">
        <v>-1</v>
      </c>
      <c r="C77" s="146" t="n">
        <v>-2</v>
      </c>
      <c r="D77" s="145" t="n">
        <v>-1</v>
      </c>
      <c r="E77" s="146" t="n">
        <v>-1</v>
      </c>
      <c r="F77" s="19" t="n">
        <v>-1</v>
      </c>
      <c r="G77" s="20" t="n">
        <v>-1</v>
      </c>
    </row>
    <row r="78" customFormat="false" ht="14.1" hidden="false" customHeight="false" outlineLevel="0" collapsed="false">
      <c r="A78" s="142" t="n">
        <v>1979</v>
      </c>
      <c r="B78" s="145" t="n">
        <v>-2</v>
      </c>
      <c r="C78" s="146" t="n">
        <v>-2</v>
      </c>
      <c r="D78" s="145" t="n">
        <v>-1</v>
      </c>
      <c r="E78" s="146" t="n">
        <v>-1</v>
      </c>
      <c r="F78" s="19" t="n">
        <v>-1</v>
      </c>
      <c r="G78" s="20" t="n">
        <v>-1</v>
      </c>
    </row>
    <row r="79" customFormat="false" ht="14.1" hidden="false" customHeight="false" outlineLevel="0" collapsed="false">
      <c r="A79" s="142" t="n">
        <v>1980</v>
      </c>
      <c r="B79" s="145" t="n">
        <v>-2</v>
      </c>
      <c r="C79" s="146" t="n">
        <v>-2</v>
      </c>
      <c r="D79" s="145" t="n">
        <v>-1</v>
      </c>
      <c r="E79" s="146" t="n">
        <v>-2</v>
      </c>
      <c r="F79" s="19" t="n">
        <v>-1</v>
      </c>
      <c r="G79" s="20" t="n">
        <v>-1</v>
      </c>
    </row>
    <row r="80" customFormat="false" ht="14.1" hidden="false" customHeight="false" outlineLevel="0" collapsed="false">
      <c r="A80" s="142" t="n">
        <v>1981</v>
      </c>
      <c r="B80" s="145" t="n">
        <v>-2</v>
      </c>
      <c r="C80" s="146" t="n">
        <v>-2</v>
      </c>
      <c r="D80" s="145" t="n">
        <v>-2</v>
      </c>
      <c r="E80" s="146" t="n">
        <v>-2</v>
      </c>
      <c r="F80" s="19" t="n">
        <v>-1</v>
      </c>
      <c r="G80" s="20" t="n">
        <v>-1</v>
      </c>
    </row>
    <row r="81" customFormat="false" ht="14.1" hidden="false" customHeight="false" outlineLevel="0" collapsed="false">
      <c r="A81" s="142" t="n">
        <v>1982</v>
      </c>
      <c r="B81" s="145" t="n">
        <v>-2</v>
      </c>
      <c r="C81" s="146" t="n">
        <v>-2</v>
      </c>
      <c r="D81" s="145" t="n">
        <v>-2</v>
      </c>
      <c r="E81" s="146" t="n">
        <v>-2</v>
      </c>
      <c r="F81" s="19" t="n">
        <v>-1</v>
      </c>
      <c r="G81" s="20" t="n">
        <v>-1</v>
      </c>
    </row>
    <row r="82" customFormat="false" ht="14.1" hidden="false" customHeight="false" outlineLevel="0" collapsed="false">
      <c r="A82" s="142" t="n">
        <v>1983</v>
      </c>
      <c r="B82" s="145" t="n">
        <v>-2</v>
      </c>
      <c r="C82" s="146" t="n">
        <v>-2</v>
      </c>
      <c r="D82" s="145" t="n">
        <v>-2</v>
      </c>
      <c r="E82" s="146" t="n">
        <v>-2</v>
      </c>
      <c r="F82" s="19" t="n">
        <v>-1</v>
      </c>
      <c r="G82" s="20" t="n">
        <v>-1</v>
      </c>
    </row>
    <row r="83" customFormat="false" ht="14.1" hidden="false" customHeight="false" outlineLevel="0" collapsed="false">
      <c r="A83" s="142" t="n">
        <v>1984</v>
      </c>
      <c r="B83" s="145" t="n">
        <v>-2</v>
      </c>
      <c r="C83" s="146" t="n">
        <v>-2</v>
      </c>
      <c r="D83" s="145" t="n">
        <v>-2</v>
      </c>
      <c r="E83" s="146" t="n">
        <v>-2</v>
      </c>
      <c r="F83" s="19" t="n">
        <v>-1</v>
      </c>
      <c r="G83" s="20" t="n">
        <v>-1</v>
      </c>
    </row>
    <row r="84" customFormat="false" ht="14.1" hidden="false" customHeight="false" outlineLevel="0" collapsed="false">
      <c r="A84" s="142" t="n">
        <v>1985</v>
      </c>
      <c r="B84" s="145" t="n">
        <v>-2</v>
      </c>
      <c r="C84" s="146" t="n">
        <v>-2</v>
      </c>
      <c r="D84" s="145" t="n">
        <v>-2</v>
      </c>
      <c r="E84" s="146" t="n">
        <v>-2</v>
      </c>
      <c r="F84" s="19" t="n">
        <v>-2</v>
      </c>
      <c r="G84" s="20" t="n">
        <v>-2</v>
      </c>
    </row>
    <row r="85" customFormat="false" ht="14.1" hidden="false" customHeight="false" outlineLevel="0" collapsed="false">
      <c r="A85" s="142" t="n">
        <v>1986</v>
      </c>
      <c r="B85" s="145" t="n">
        <v>-2</v>
      </c>
      <c r="C85" s="146" t="n">
        <v>-2</v>
      </c>
      <c r="D85" s="145" t="n">
        <v>-2</v>
      </c>
      <c r="E85" s="146" t="n">
        <v>-2</v>
      </c>
      <c r="F85" s="19" t="n">
        <v>-2</v>
      </c>
      <c r="G85" s="20" t="n">
        <v>-2</v>
      </c>
    </row>
    <row r="86" customFormat="false" ht="14.1" hidden="false" customHeight="false" outlineLevel="0" collapsed="false">
      <c r="A86" s="142" t="n">
        <v>1987</v>
      </c>
      <c r="B86" s="145" t="n">
        <v>-2</v>
      </c>
      <c r="C86" s="146" t="n">
        <v>-2</v>
      </c>
      <c r="D86" s="145" t="n">
        <v>-2</v>
      </c>
      <c r="E86" s="146" t="n">
        <v>-2</v>
      </c>
      <c r="F86" s="19" t="n">
        <v>-2</v>
      </c>
      <c r="G86" s="20" t="n">
        <v>-2</v>
      </c>
    </row>
    <row r="87" customFormat="false" ht="14.1" hidden="false" customHeight="false" outlineLevel="0" collapsed="false">
      <c r="A87" s="142" t="n">
        <v>1988</v>
      </c>
      <c r="B87" s="145" t="n">
        <v>-2</v>
      </c>
      <c r="C87" s="146" t="n">
        <v>-3</v>
      </c>
      <c r="D87" s="145" t="n">
        <v>-2</v>
      </c>
      <c r="E87" s="146" t="n">
        <v>-2</v>
      </c>
      <c r="F87" s="19" t="n">
        <v>-2</v>
      </c>
      <c r="G87" s="20" t="n">
        <v>-2</v>
      </c>
    </row>
    <row r="88" customFormat="false" ht="14.1" hidden="false" customHeight="false" outlineLevel="0" collapsed="false">
      <c r="A88" s="142" t="n">
        <v>1989</v>
      </c>
      <c r="B88" s="145" t="n">
        <v>-2</v>
      </c>
      <c r="C88" s="146" t="n">
        <v>-3</v>
      </c>
      <c r="D88" s="145" t="n">
        <v>-2</v>
      </c>
      <c r="E88" s="146" t="n">
        <v>-2</v>
      </c>
      <c r="F88" s="19" t="n">
        <v>-2</v>
      </c>
      <c r="G88" s="20" t="n">
        <v>-2</v>
      </c>
    </row>
    <row r="89" customFormat="false" ht="14.1" hidden="false" customHeight="false" outlineLevel="0" collapsed="false">
      <c r="A89" s="142" t="n">
        <v>1990</v>
      </c>
      <c r="B89" s="145" t="n">
        <v>-3</v>
      </c>
      <c r="C89" s="146" t="n">
        <v>-3</v>
      </c>
      <c r="D89" s="145" t="n">
        <v>-2</v>
      </c>
      <c r="E89" s="146" t="n">
        <v>-2</v>
      </c>
      <c r="F89" s="19" t="n">
        <v>-2</v>
      </c>
      <c r="G89" s="20" t="n">
        <v>-2</v>
      </c>
    </row>
    <row r="90" customFormat="false" ht="14.1" hidden="false" customHeight="false" outlineLevel="0" collapsed="false">
      <c r="A90" s="142" t="n">
        <v>1991</v>
      </c>
      <c r="B90" s="145" t="n">
        <v>-3</v>
      </c>
      <c r="C90" s="146" t="n">
        <v>-3</v>
      </c>
      <c r="D90" s="145" t="n">
        <v>-2</v>
      </c>
      <c r="E90" s="146" t="n">
        <v>-2</v>
      </c>
      <c r="F90" s="19" t="n">
        <v>-2</v>
      </c>
      <c r="G90" s="20" t="n">
        <v>-2</v>
      </c>
    </row>
    <row r="91" customFormat="false" ht="14.1" hidden="false" customHeight="false" outlineLevel="0" collapsed="false">
      <c r="A91" s="142" t="n">
        <v>1992</v>
      </c>
      <c r="B91" s="145" t="n">
        <v>-3</v>
      </c>
      <c r="C91" s="146" t="n">
        <v>-3</v>
      </c>
      <c r="D91" s="145" t="n">
        <v>-2</v>
      </c>
      <c r="E91" s="146" t="n">
        <v>-3</v>
      </c>
      <c r="F91" s="19" t="n">
        <v>-2</v>
      </c>
      <c r="G91" s="20" t="n">
        <v>-2</v>
      </c>
    </row>
    <row r="92" customFormat="false" ht="14.1" hidden="false" customHeight="false" outlineLevel="0" collapsed="false">
      <c r="A92" s="142" t="n">
        <v>1993</v>
      </c>
      <c r="B92" s="145" t="n">
        <v>-3</v>
      </c>
      <c r="C92" s="146" t="n">
        <v>-3</v>
      </c>
      <c r="D92" s="145" t="n">
        <v>-2</v>
      </c>
      <c r="E92" s="146" t="n">
        <v>-3</v>
      </c>
      <c r="F92" s="19" t="n">
        <v>-2</v>
      </c>
      <c r="G92" s="20" t="n">
        <v>-2</v>
      </c>
    </row>
    <row r="93" customFormat="false" ht="14.1" hidden="false" customHeight="false" outlineLevel="0" collapsed="false">
      <c r="A93" s="142" t="n">
        <v>1994</v>
      </c>
      <c r="B93" s="145" t="n">
        <v>-3</v>
      </c>
      <c r="C93" s="146" t="n">
        <v>-3</v>
      </c>
      <c r="D93" s="145" t="n">
        <v>-3</v>
      </c>
      <c r="E93" s="146" t="n">
        <v>-3</v>
      </c>
      <c r="F93" s="19" t="n">
        <v>-2</v>
      </c>
      <c r="G93" s="20" t="n">
        <v>-3</v>
      </c>
    </row>
    <row r="94" customFormat="false" ht="14.1" hidden="false" customHeight="false" outlineLevel="0" collapsed="false">
      <c r="A94" s="142" t="n">
        <v>1995</v>
      </c>
      <c r="B94" s="145" t="n">
        <v>-3</v>
      </c>
      <c r="C94" s="146" t="n">
        <v>-3</v>
      </c>
      <c r="D94" s="145" t="n">
        <v>-3</v>
      </c>
      <c r="E94" s="146" t="n">
        <v>-3</v>
      </c>
      <c r="F94" s="19" t="n">
        <v>-3</v>
      </c>
      <c r="G94" s="20" t="n">
        <v>-3</v>
      </c>
    </row>
    <row r="95" customFormat="false" ht="14.1" hidden="false" customHeight="false" outlineLevel="0" collapsed="false">
      <c r="A95" s="142" t="n">
        <v>1996</v>
      </c>
      <c r="B95" s="145" t="n">
        <v>-3</v>
      </c>
      <c r="C95" s="146" t="n">
        <v>-3</v>
      </c>
      <c r="D95" s="145" t="n">
        <v>-3</v>
      </c>
      <c r="E95" s="146" t="n">
        <v>-3</v>
      </c>
      <c r="F95" s="19" t="n">
        <v>-3</v>
      </c>
      <c r="G95" s="20" t="n">
        <v>-3</v>
      </c>
    </row>
    <row r="96" customFormat="false" ht="14.1" hidden="false" customHeight="false" outlineLevel="0" collapsed="false">
      <c r="A96" s="142" t="n">
        <v>1997</v>
      </c>
      <c r="B96" s="145" t="n">
        <v>-3</v>
      </c>
      <c r="C96" s="146" t="n">
        <v>-3</v>
      </c>
      <c r="D96" s="145" t="n">
        <v>-3</v>
      </c>
      <c r="E96" s="146" t="n">
        <v>-3</v>
      </c>
      <c r="F96" s="19" t="n">
        <v>-3</v>
      </c>
      <c r="G96" s="20" t="n">
        <v>-3</v>
      </c>
    </row>
    <row r="97" customFormat="false" ht="14.1" hidden="false" customHeight="false" outlineLevel="0" collapsed="false">
      <c r="A97" s="142" t="n">
        <v>1998</v>
      </c>
      <c r="B97" s="145" t="n">
        <v>-3</v>
      </c>
      <c r="C97" s="146" t="n">
        <v>-3</v>
      </c>
      <c r="D97" s="145" t="n">
        <v>-3</v>
      </c>
      <c r="E97" s="146" t="n">
        <v>-3</v>
      </c>
      <c r="F97" s="19" t="n">
        <v>-3</v>
      </c>
      <c r="G97" s="20" t="n">
        <v>-3</v>
      </c>
    </row>
    <row r="98" customFormat="false" ht="14.1" hidden="false" customHeight="false" outlineLevel="0" collapsed="false">
      <c r="A98" s="142" t="n">
        <v>1999</v>
      </c>
      <c r="B98" s="145" t="n">
        <v>-3</v>
      </c>
      <c r="C98" s="146" t="n">
        <v>-3</v>
      </c>
      <c r="D98" s="145" t="n">
        <v>-3</v>
      </c>
      <c r="E98" s="146" t="n">
        <v>-3</v>
      </c>
      <c r="F98" s="19" t="n">
        <v>-3</v>
      </c>
      <c r="G98" s="20" t="n">
        <v>-3</v>
      </c>
    </row>
    <row r="99" customFormat="false" ht="14.1" hidden="false" customHeight="false" outlineLevel="0" collapsed="false">
      <c r="A99" s="142" t="n">
        <v>2000</v>
      </c>
      <c r="B99" s="145" t="n">
        <v>-3</v>
      </c>
      <c r="C99" s="146" t="n">
        <v>-4</v>
      </c>
      <c r="D99" s="145" t="n">
        <v>-3</v>
      </c>
      <c r="E99" s="146" t="n">
        <v>-3</v>
      </c>
      <c r="F99" s="19" t="n">
        <v>-3</v>
      </c>
      <c r="G99" s="20" t="n">
        <v>-3</v>
      </c>
    </row>
    <row r="100" customFormat="false" ht="14.1" hidden="false" customHeight="false" outlineLevel="0" collapsed="false">
      <c r="A100" s="142" t="n">
        <v>2001</v>
      </c>
      <c r="B100" s="145" t="n">
        <v>-3</v>
      </c>
      <c r="C100" s="146" t="n">
        <v>-4</v>
      </c>
      <c r="D100" s="145" t="n">
        <v>-3</v>
      </c>
      <c r="E100" s="146" t="n">
        <v>-3</v>
      </c>
      <c r="F100" s="19" t="n">
        <v>-3</v>
      </c>
      <c r="G100" s="20" t="n">
        <v>-3</v>
      </c>
    </row>
    <row r="101" customFormat="false" ht="14.1" hidden="false" customHeight="false" outlineLevel="0" collapsed="false">
      <c r="A101" s="142" t="n">
        <v>2002</v>
      </c>
      <c r="B101" s="145" t="n">
        <v>-3</v>
      </c>
      <c r="C101" s="146" t="n">
        <v>-4</v>
      </c>
      <c r="D101" s="145" t="n">
        <v>-3</v>
      </c>
      <c r="E101" s="146" t="n">
        <v>-3</v>
      </c>
      <c r="F101" s="19" t="n">
        <v>-3</v>
      </c>
      <c r="G101" s="20" t="n">
        <v>-3</v>
      </c>
    </row>
    <row r="102" customFormat="false" ht="14.1" hidden="false" customHeight="false" outlineLevel="0" collapsed="false">
      <c r="A102" s="142" t="n">
        <v>2003</v>
      </c>
      <c r="B102" s="145" t="n">
        <v>-4</v>
      </c>
      <c r="C102" s="146" t="n">
        <v>-4</v>
      </c>
      <c r="D102" s="145" t="n">
        <v>-3</v>
      </c>
      <c r="E102" s="146" t="n">
        <v>-3</v>
      </c>
      <c r="F102" s="19" t="n">
        <v>-3</v>
      </c>
      <c r="G102" s="20" t="n">
        <v>-3</v>
      </c>
    </row>
    <row r="103" customFormat="false" ht="14.1" hidden="false" customHeight="false" outlineLevel="0" collapsed="false">
      <c r="A103" s="142" t="n">
        <v>2004</v>
      </c>
      <c r="B103" s="145" t="n">
        <v>-4</v>
      </c>
      <c r="C103" s="146" t="n">
        <v>-4</v>
      </c>
      <c r="D103" s="145" t="n">
        <v>-3</v>
      </c>
      <c r="E103" s="146" t="n">
        <v>-3</v>
      </c>
      <c r="F103" s="19" t="n">
        <v>-3</v>
      </c>
      <c r="G103" s="20" t="n">
        <v>-4</v>
      </c>
    </row>
    <row r="104" customFormat="false" ht="14.1" hidden="false" customHeight="false" outlineLevel="0" collapsed="false">
      <c r="A104" s="142" t="n">
        <v>2005</v>
      </c>
      <c r="B104" s="145" t="n">
        <v>-4</v>
      </c>
      <c r="C104" s="146" t="n">
        <v>-4</v>
      </c>
      <c r="D104" s="145" t="n">
        <v>-3</v>
      </c>
      <c r="E104" s="146" t="n">
        <v>-3</v>
      </c>
      <c r="F104" s="19" t="n">
        <v>-3</v>
      </c>
      <c r="G104" s="20" t="n">
        <v>-4</v>
      </c>
    </row>
    <row r="105" customFormat="false" ht="14.1" hidden="false" customHeight="false" outlineLevel="0" collapsed="false">
      <c r="A105" s="142" t="n">
        <v>2006</v>
      </c>
      <c r="B105" s="145" t="n">
        <v>-4</v>
      </c>
      <c r="C105" s="146" t="n">
        <v>-4</v>
      </c>
      <c r="D105" s="145" t="n">
        <v>-3</v>
      </c>
      <c r="E105" s="146" t="n">
        <v>-3</v>
      </c>
      <c r="F105" s="19" t="n">
        <v>-4</v>
      </c>
      <c r="G105" s="20" t="n">
        <v>-4</v>
      </c>
    </row>
    <row r="106" customFormat="false" ht="14.1" hidden="false" customHeight="false" outlineLevel="0" collapsed="false">
      <c r="A106" s="142" t="n">
        <v>2007</v>
      </c>
      <c r="B106" s="145" t="n">
        <v>-4</v>
      </c>
      <c r="C106" s="146" t="n">
        <v>-4</v>
      </c>
      <c r="D106" s="145" t="n">
        <v>-3</v>
      </c>
      <c r="E106" s="146" t="n">
        <v>-3</v>
      </c>
      <c r="F106" s="19" t="n">
        <v>-4</v>
      </c>
      <c r="G106" s="20" t="n">
        <v>-4</v>
      </c>
    </row>
    <row r="107" customFormat="false" ht="14.1" hidden="false" customHeight="false" outlineLevel="0" collapsed="false">
      <c r="A107" s="142" t="n">
        <v>2008</v>
      </c>
      <c r="B107" s="145" t="n">
        <v>-4</v>
      </c>
      <c r="C107" s="146" t="n">
        <v>-4</v>
      </c>
      <c r="D107" s="145" t="n">
        <v>-3</v>
      </c>
      <c r="E107" s="146" t="n">
        <v>-4</v>
      </c>
      <c r="F107" s="19" t="n">
        <v>-4</v>
      </c>
      <c r="G107" s="20" t="n">
        <v>-4</v>
      </c>
    </row>
    <row r="108" customFormat="false" ht="14.1" hidden="false" customHeight="false" outlineLevel="0" collapsed="false">
      <c r="A108" s="142" t="n">
        <v>2009</v>
      </c>
      <c r="B108" s="145" t="n">
        <v>-4</v>
      </c>
      <c r="C108" s="146" t="n">
        <v>-4</v>
      </c>
      <c r="D108" s="145" t="n">
        <v>-3</v>
      </c>
      <c r="E108" s="146" t="n">
        <v>-4</v>
      </c>
      <c r="F108" s="19" t="n">
        <v>-4</v>
      </c>
      <c r="G108" s="20" t="n">
        <v>-4</v>
      </c>
    </row>
    <row r="109" customFormat="false" ht="14.1" hidden="false" customHeight="false" outlineLevel="0" collapsed="false">
      <c r="A109" s="142" t="n">
        <v>2010</v>
      </c>
      <c r="B109" s="145" t="n">
        <v>-4</v>
      </c>
      <c r="C109" s="146" t="n">
        <v>-4</v>
      </c>
      <c r="D109" s="145" t="n">
        <v>-3</v>
      </c>
      <c r="E109" s="146" t="n">
        <v>-4</v>
      </c>
      <c r="F109" s="19" t="n">
        <v>-4</v>
      </c>
      <c r="G109" s="20" t="n">
        <v>-4</v>
      </c>
    </row>
    <row r="110" customFormat="false" ht="14.1" hidden="false" customHeight="false" outlineLevel="0" collapsed="false">
      <c r="A110" s="142" t="n">
        <v>2011</v>
      </c>
      <c r="B110" s="145" t="n">
        <v>-4</v>
      </c>
      <c r="C110" s="146" t="n">
        <v>-4</v>
      </c>
      <c r="D110" s="145" t="n">
        <v>-4</v>
      </c>
      <c r="E110" s="146" t="n">
        <v>-4</v>
      </c>
      <c r="F110" s="19" t="n">
        <v>-4</v>
      </c>
      <c r="G110" s="20" t="n">
        <v>-4</v>
      </c>
    </row>
    <row r="111" customFormat="false" ht="14.1" hidden="false" customHeight="false" outlineLevel="0" collapsed="false">
      <c r="A111" s="142" t="n">
        <v>2012</v>
      </c>
      <c r="B111" s="145" t="n">
        <v>-4</v>
      </c>
      <c r="C111" s="146" t="n">
        <v>-4</v>
      </c>
      <c r="D111" s="145" t="n">
        <v>-4</v>
      </c>
      <c r="E111" s="146" t="n">
        <v>-4</v>
      </c>
      <c r="F111" s="19" t="n">
        <v>-4</v>
      </c>
      <c r="G111" s="20" t="n">
        <v>-4</v>
      </c>
    </row>
    <row r="112" customFormat="false" ht="14.1" hidden="false" customHeight="false" outlineLevel="0" collapsed="false">
      <c r="A112" s="142" t="n">
        <v>2013</v>
      </c>
      <c r="B112" s="145" t="n">
        <v>-4</v>
      </c>
      <c r="C112" s="146" t="n">
        <v>-4</v>
      </c>
      <c r="D112" s="145" t="n">
        <v>-4</v>
      </c>
      <c r="E112" s="146" t="n">
        <v>-4</v>
      </c>
      <c r="F112" s="19" t="n">
        <v>-4</v>
      </c>
      <c r="G112" s="20" t="n">
        <v>-4</v>
      </c>
    </row>
    <row r="113" customFormat="false" ht="14.1" hidden="false" customHeight="false" outlineLevel="0" collapsed="false">
      <c r="A113" s="142" t="n">
        <v>2014</v>
      </c>
      <c r="B113" s="145" t="n">
        <v>-4</v>
      </c>
      <c r="C113" s="146" t="n">
        <v>-4</v>
      </c>
      <c r="D113" s="145" t="n">
        <v>-4</v>
      </c>
      <c r="E113" s="146" t="n">
        <v>-4</v>
      </c>
      <c r="F113" s="19" t="n">
        <v>-4</v>
      </c>
      <c r="G113" s="20" t="n">
        <v>-4</v>
      </c>
    </row>
    <row r="114" customFormat="false" ht="14.1" hidden="false" customHeight="false" outlineLevel="0" collapsed="false">
      <c r="A114" s="142" t="n">
        <v>2015</v>
      </c>
      <c r="B114" s="145" t="n">
        <v>-4</v>
      </c>
      <c r="C114" s="146" t="n">
        <v>-5</v>
      </c>
      <c r="D114" s="145" t="n">
        <v>-4</v>
      </c>
      <c r="E114" s="146" t="n">
        <v>-4</v>
      </c>
      <c r="F114" s="19" t="n">
        <v>-4</v>
      </c>
      <c r="G114" s="20" t="n">
        <v>-5</v>
      </c>
    </row>
    <row r="115" customFormat="false" ht="14.1" hidden="false" customHeight="false" outlineLevel="0" collapsed="false">
      <c r="A115" s="142" t="n">
        <v>2016</v>
      </c>
      <c r="B115" s="145" t="n">
        <v>-4</v>
      </c>
      <c r="C115" s="146" t="n">
        <v>-5</v>
      </c>
      <c r="D115" s="145" t="n">
        <v>-4</v>
      </c>
      <c r="E115" s="146" t="n">
        <v>-4</v>
      </c>
      <c r="F115" s="19" t="n">
        <v>-4</v>
      </c>
      <c r="G115" s="20" t="n">
        <v>-5</v>
      </c>
    </row>
    <row r="116" customFormat="false" ht="14.1" hidden="false" customHeight="false" outlineLevel="0" collapsed="false">
      <c r="A116" s="142" t="n">
        <v>2017</v>
      </c>
      <c r="B116" s="145" t="n">
        <v>-4</v>
      </c>
      <c r="C116" s="146" t="n">
        <v>-5</v>
      </c>
      <c r="D116" s="145" t="n">
        <v>-4</v>
      </c>
      <c r="E116" s="146" t="n">
        <v>-4</v>
      </c>
      <c r="F116" s="19" t="n">
        <v>-4</v>
      </c>
      <c r="G116" s="20" t="n">
        <v>-5</v>
      </c>
    </row>
    <row r="117" customFormat="false" ht="14.1" hidden="false" customHeight="false" outlineLevel="0" collapsed="false">
      <c r="A117" s="142" t="n">
        <v>2018</v>
      </c>
      <c r="B117" s="145" t="n">
        <v>-4</v>
      </c>
      <c r="C117" s="146" t="n">
        <v>-5</v>
      </c>
      <c r="D117" s="145" t="n">
        <v>-4</v>
      </c>
      <c r="E117" s="146" t="n">
        <v>-4</v>
      </c>
      <c r="F117" s="19" t="n">
        <v>-5</v>
      </c>
      <c r="G117" s="20" t="n">
        <v>-5</v>
      </c>
    </row>
    <row r="118" customFormat="false" ht="14.1" hidden="false" customHeight="false" outlineLevel="0" collapsed="false">
      <c r="A118" s="142" t="n">
        <v>2019</v>
      </c>
      <c r="B118" s="145" t="n">
        <v>-4</v>
      </c>
      <c r="C118" s="146" t="n">
        <v>-5</v>
      </c>
      <c r="D118" s="145" t="n">
        <v>-4</v>
      </c>
      <c r="E118" s="146" t="n">
        <v>-4</v>
      </c>
      <c r="F118" s="19" t="n">
        <v>-5</v>
      </c>
      <c r="G118" s="20" t="n">
        <v>-5</v>
      </c>
    </row>
    <row r="119" customFormat="false" ht="14.1" hidden="false" customHeight="false" outlineLevel="0" collapsed="false">
      <c r="A119" s="147" t="n">
        <v>2020</v>
      </c>
      <c r="B119" s="145" t="n">
        <v>-4</v>
      </c>
      <c r="C119" s="146" t="n">
        <v>-5</v>
      </c>
      <c r="D119" s="145" t="n">
        <v>-4</v>
      </c>
      <c r="E119" s="146" t="n">
        <v>-4</v>
      </c>
      <c r="F119" s="19" t="n">
        <v>-5</v>
      </c>
      <c r="G119" s="20" t="n">
        <v>-5</v>
      </c>
    </row>
    <row r="120" customFormat="false" ht="14.1" hidden="false" customHeight="false" outlineLevel="0" collapsed="false">
      <c r="A120" s="142" t="n">
        <v>2021</v>
      </c>
      <c r="B120" s="19"/>
      <c r="C120" s="20"/>
      <c r="D120" s="19"/>
      <c r="E120" s="20"/>
      <c r="F120" s="19" t="n">
        <v>-5</v>
      </c>
      <c r="G120" s="20" t="n">
        <v>-5</v>
      </c>
    </row>
    <row r="121" customFormat="false" ht="14.1" hidden="false" customHeight="false" outlineLevel="0" collapsed="false">
      <c r="A121" s="147" t="n">
        <v>2022</v>
      </c>
      <c r="B121" s="17"/>
      <c r="C121" s="18"/>
      <c r="D121" s="17"/>
      <c r="E121" s="18"/>
      <c r="F121" s="17" t="n">
        <v>-5</v>
      </c>
      <c r="G121" s="18" t="n">
        <v>-5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0.7875" bottom="0.7875" header="0.0986111111111111" footer="0.098611111111111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2005-04-01T15:59:30Z</dcterms:created>
  <dc:language>de-AT</dc:language>
  <cp:lastModifiedBy>Reinhold Kainhofer</cp:lastModifiedBy>
  <cp:lastPrinted>2005-06-30T14:08:16Z</cp:lastPrinted>
  <dcterms:modified xsi:type="dcterms:W3CDTF">2016-05-07T19:33:46Z</dcterms:modified>
  <cp:revision>96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24789354</vt:i4>
  </property>
  <property fmtid="{D5CDD505-2E9C-101B-9397-08002B2CF9AE}" pid="9" name="_AuthorEmail">
    <vt:lpwstr>klaus.wegenkittl@ergo-austria.at</vt:lpwstr>
  </property>
  <property fmtid="{D5CDD505-2E9C-101B-9397-08002B2CF9AE}" pid="10" name="_AuthorEmailDisplayName">
    <vt:lpwstr>Wegenkittl, Klaus, Mag. Dr. (ERGO IS)</vt:lpwstr>
  </property>
  <property fmtid="{D5CDD505-2E9C-101B-9397-08002B2CF9AE}" pid="11" name="_EmailSubject">
    <vt:lpwstr>Rententafel AVÖ 2005 R unisex</vt:lpwstr>
  </property>
</Properties>
</file>