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aelzeitoun/Downloads/"/>
    </mc:Choice>
  </mc:AlternateContent>
  <xr:revisionPtr revIDLastSave="0" documentId="13_ncr:1_{008A14C1-8399-6F43-919F-D16B2B875691}" xr6:coauthVersionLast="47" xr6:coauthVersionMax="47" xr10:uidLastSave="{00000000-0000-0000-0000-000000000000}"/>
  <bookViews>
    <workbookView xWindow="0" yWindow="500" windowWidth="32700" windowHeight="20500" activeTab="2" xr2:uid="{00000000-000D-0000-FFFF-FFFF00000000}"/>
  </bookViews>
  <sheets>
    <sheet name="BILAN synthèse" sheetId="1" r:id="rId1"/>
    <sheet name="BILAN pdt" sheetId="2" r:id="rId2"/>
    <sheet name="suivi obj " sheetId="4" r:id="rId3"/>
    <sheet name="liste" sheetId="6" r:id="rId4"/>
    <sheet name="Feuil5" sheetId="5" r:id="rId5"/>
  </sheets>
  <definedNames>
    <definedName name="_xlnm._FilterDatabase" localSheetId="3" hidden="1">liste!$A$2:$R$75</definedName>
    <definedName name="_xlnm._FilterDatabase" localSheetId="2" hidden="1">'suivi obj '!$A$6:$AM$57</definedName>
    <definedName name="BASE" localSheetId="0">#REF!</definedName>
    <definedName name="BASE">#REF!</definedName>
    <definedName name="_xlnm.Print_Titles" localSheetId="1">'BILAN pdt'!$1:$10</definedName>
    <definedName name="_xlnm.Print_Titles" localSheetId="0">'BILAN synthèse'!$1:$10</definedName>
    <definedName name="_xlnm.Print_Titles" localSheetId="2">'suivi obj '!$2:$6</definedName>
    <definedName name="_xlnm.Print_Area" localSheetId="1">'BILAN pdt'!$A$1:$O$301</definedName>
    <definedName name="_xlnm.Print_Area" localSheetId="0">'BILAN synthèse'!$A$1:$P$67</definedName>
    <definedName name="_xlnm.Print_Area" localSheetId="2">'suivi obj '!$A:$AM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8" i="4" l="1"/>
  <c r="AC58" i="4"/>
  <c r="X58" i="4"/>
  <c r="V58" i="4"/>
  <c r="U58" i="4"/>
  <c r="N70" i="4"/>
  <c r="AK70" i="4"/>
  <c r="AJ70" i="4"/>
  <c r="Q70" i="4"/>
  <c r="O70" i="4"/>
  <c r="J70" i="4"/>
  <c r="AK58" i="4"/>
  <c r="AJ58" i="4"/>
  <c r="Q58" i="4"/>
  <c r="O58" i="4"/>
  <c r="N58" i="4"/>
  <c r="J58" i="4"/>
  <c r="H70" i="4"/>
  <c r="H58" i="4"/>
  <c r="H71" i="4" s="1"/>
  <c r="AM7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CRISTEL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penser à faire remplir et signer l'attestion d'affiliation </t>
        </r>
      </text>
    </comment>
    <comment ref="A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Le titulaire souhaite passer en catégorie Premium sur la PARA car sur l'année 2017 les tarifs COS n'étaient pas aussi intéressant pour lui que ceux qu'il avait avant. Du coup il a continuer a passer ses commandes PARA sans passer par le groupement</t>
        </r>
      </text>
    </comment>
    <comment ref="A2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parents de Fabien
penser à faire remplir et signer l'attestion d'affiliation + ventilation tva</t>
        </r>
      </text>
    </comment>
    <comment ref="A4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penser à faire remplir et signer l'attestion d'affiliation</t>
        </r>
      </text>
    </comment>
    <comment ref="A4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résiliation à ancien grpt en cours (fait par Mme SCHWARTZ) reprise par flavie lundi 23/10/2017 - penser à faire remplir et signer l'attestion d'affiliation + ventilation tva</t>
        </r>
      </text>
    </comment>
    <comment ref="A5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CRISTEL:</t>
        </r>
        <r>
          <rPr>
            <sz val="9"/>
            <color indexed="81"/>
            <rFont val="Tahoma"/>
            <family val="2"/>
          </rPr>
          <t xml:space="preserve">
penser à faire remplir et signer l'attestion d'affiliation + ventilation tva</t>
        </r>
      </text>
    </comment>
  </commentList>
</comments>
</file>

<file path=xl/sharedStrings.xml><?xml version="1.0" encoding="utf-8"?>
<sst xmlns="http://schemas.openxmlformats.org/spreadsheetml/2006/main" count="1489" uniqueCount="663">
  <si>
    <t>DONNEES GENERALES GROUPEMENT</t>
  </si>
  <si>
    <t>Delta</t>
  </si>
  <si>
    <t>Evolution</t>
  </si>
  <si>
    <t>Nbre de Clients total</t>
  </si>
  <si>
    <t>Nombre adhérents actuels</t>
  </si>
  <si>
    <t>Pourcentage de clients</t>
  </si>
  <si>
    <t>2017</t>
  </si>
  <si>
    <t>2016</t>
  </si>
  <si>
    <t>2017/2016</t>
  </si>
  <si>
    <t>U</t>
  </si>
  <si>
    <t>nbr clt</t>
  </si>
  <si>
    <t xml:space="preserve">CA </t>
  </si>
  <si>
    <r>
      <rPr>
        <b/>
        <sz val="7"/>
        <rFont val="Symbol"/>
        <family val="1"/>
        <charset val="2"/>
      </rPr>
      <t>D</t>
    </r>
    <r>
      <rPr>
        <b/>
        <sz val="7"/>
        <rFont val="Arial"/>
        <family val="2"/>
      </rPr>
      <t xml:space="preserve"> CA</t>
    </r>
  </si>
  <si>
    <t>Evol° CA</t>
  </si>
  <si>
    <t>Evol°nbr Clt</t>
  </si>
  <si>
    <t xml:space="preserve"> ORL</t>
  </si>
  <si>
    <t>Compléments alimentaires</t>
  </si>
  <si>
    <t>Dermato/Gastro</t>
  </si>
  <si>
    <t>Ophtalmologie</t>
  </si>
  <si>
    <t>Gamme THERAPEARL/HOT/COOL</t>
  </si>
  <si>
    <t>CA par client</t>
  </si>
  <si>
    <t xml:space="preserve"> </t>
  </si>
  <si>
    <t>Gamme 5/5 POUX</t>
  </si>
  <si>
    <t>Gamme CONSEIL = ORL - cplt alimentaire - Dermato - gastro- ophtalmo - therapearl - poux</t>
  </si>
  <si>
    <t xml:space="preserve">CA  gamme CONSEIL  </t>
  </si>
  <si>
    <t>GAMME Contactologie</t>
  </si>
  <si>
    <t xml:space="preserve">CA par client </t>
  </si>
  <si>
    <t>Gamme Prescription</t>
  </si>
  <si>
    <t>Gamme ESSENTIEL</t>
  </si>
  <si>
    <t xml:space="preserve">Gamme CHAUVIN = gamme essentiel +  gamme conseil (hors thera et poux) + gamme contactologie + gamme prescription </t>
  </si>
  <si>
    <t xml:space="preserve">CA  gamme chauvin  </t>
  </si>
  <si>
    <t>Gamme  5/5 moustiques</t>
  </si>
  <si>
    <t>CA total</t>
  </si>
  <si>
    <t>PRESERVISION</t>
  </si>
  <si>
    <t>CA 2017</t>
  </si>
  <si>
    <t>ORL</t>
  </si>
  <si>
    <t xml:space="preserve">BLOXAPHTE Bain de bouche </t>
  </si>
  <si>
    <t>BLOXAPHTE Spray adulte</t>
  </si>
  <si>
    <t>BLOXAPHTE gel adulte</t>
  </si>
  <si>
    <t xml:space="preserve">BLOXAPHTE Gel junior tube </t>
  </si>
  <si>
    <t>Bloxaphte</t>
  </si>
  <si>
    <t>Bloxang</t>
  </si>
  <si>
    <t>Bloxang Topic</t>
  </si>
  <si>
    <t>BLOXINUS</t>
  </si>
  <si>
    <t>BLOXOTO</t>
  </si>
  <si>
    <t>Bloxrhume</t>
  </si>
  <si>
    <t>Bloxwash</t>
  </si>
  <si>
    <t>Céruspray</t>
  </si>
  <si>
    <t>Cromorhinol</t>
  </si>
  <si>
    <t>Désomédine Nasale</t>
  </si>
  <si>
    <t>Hyarhinol</t>
  </si>
  <si>
    <t>Lorhinol</t>
  </si>
  <si>
    <t>Total ORL</t>
  </si>
  <si>
    <t>MYOD'CONTRACT 30 capsules</t>
  </si>
  <si>
    <t xml:space="preserve">Oméga 3 </t>
  </si>
  <si>
    <t>C'Zen Oméga 3 Chauvin</t>
  </si>
  <si>
    <t>C'ZEN ETAT NAUSEEUX CP BT30</t>
  </si>
  <si>
    <t>C'Zen nuit</t>
  </si>
  <si>
    <t>Total Cpts alimentaires</t>
  </si>
  <si>
    <t>Dermatologie/gastro</t>
  </si>
  <si>
    <t>Lipiderm 125 ml</t>
  </si>
  <si>
    <t>Lipiderm 500 ml</t>
  </si>
  <si>
    <t>Soin Hydratant</t>
  </si>
  <si>
    <t>Soin calmant et décongestionant</t>
  </si>
  <si>
    <t>BLOXAIR gouttes</t>
  </si>
  <si>
    <t>BLOXAIR comprimés</t>
  </si>
  <si>
    <t>Total dermato/gastro</t>
  </si>
  <si>
    <t>AQUALARM INTENSIVE SPRAY</t>
  </si>
  <si>
    <t>Aqualarm unidose</t>
  </si>
  <si>
    <t>Aqualarm UP</t>
  </si>
  <si>
    <t>AQUALARM INTENSIVE UD 30</t>
  </si>
  <si>
    <t>Aqualarm UP intensive</t>
  </si>
  <si>
    <t>sous-total œil sec</t>
  </si>
  <si>
    <t>Désomédine flacon</t>
  </si>
  <si>
    <t>Désomédine unidoses</t>
  </si>
  <si>
    <t>Allergiflash</t>
  </si>
  <si>
    <t>Ophtacalm unidoses</t>
  </si>
  <si>
    <t>Ophtacalmfree</t>
  </si>
  <si>
    <t>sous-total Allerrgie</t>
  </si>
  <si>
    <t>Dexpanthenol</t>
  </si>
  <si>
    <t>Sensivision unidoses</t>
  </si>
  <si>
    <t>Vidisan</t>
  </si>
  <si>
    <t>Vidisan unidose</t>
  </si>
  <si>
    <t>sous-total Irritation</t>
  </si>
  <si>
    <t>Vit B12</t>
  </si>
  <si>
    <t>Ophtaxia flacon</t>
  </si>
  <si>
    <t>Ophtaxia unidoses</t>
  </si>
  <si>
    <t>Sous-total SLO</t>
  </si>
  <si>
    <t xml:space="preserve">Ophtaxia lingettes </t>
  </si>
  <si>
    <t>Total Ophtalmologie</t>
  </si>
  <si>
    <t>GAMME THERAPEARL</t>
  </si>
  <si>
    <t>Therapeal MULTI ZONES</t>
  </si>
  <si>
    <t>Therapeal ARTICULATION</t>
  </si>
  <si>
    <t xml:space="preserve">Therapeal DOS </t>
  </si>
  <si>
    <t>Therapeal GENOU</t>
  </si>
  <si>
    <t>Therapeal EPAULES/CERVICALES</t>
  </si>
  <si>
    <t>Therapeal MASQUE OCULAIRE</t>
  </si>
  <si>
    <t>Therapearl Sport</t>
  </si>
  <si>
    <t>Therapeal KIDS GRENADINE</t>
  </si>
  <si>
    <t>Therapeal KIDS MENTHE A L EAU</t>
  </si>
  <si>
    <t>Therapearl CHAT Framboisine</t>
  </si>
  <si>
    <t xml:space="preserve">Therapearl HIBOU </t>
  </si>
  <si>
    <t>Therapearl Panda</t>
  </si>
  <si>
    <t>Therapearl Chien</t>
  </si>
  <si>
    <t>THERMHOT PATCH DOS EPAULE POIG</t>
  </si>
  <si>
    <t>THERMHOT PATCH MULTIZONES</t>
  </si>
  <si>
    <t>THERMCOOL GEL TUBE 100ML</t>
  </si>
  <si>
    <t>THERMCOOL SPRAY FROID 300ML</t>
  </si>
  <si>
    <t>THERMCOOL GEL ROLL ON 40ML</t>
  </si>
  <si>
    <t>Gamme 5/5 Poux</t>
  </si>
  <si>
    <t>NATURA 5/5 POUX SHAMPOING</t>
  </si>
  <si>
    <t>NATURA 5/5 POUX  LOTION</t>
  </si>
  <si>
    <t>NATURA 5/5 POUX MOUSSE</t>
  </si>
  <si>
    <t>Shampoing Natura 5/5 Anti-Poux lavande</t>
  </si>
  <si>
    <t>Kit environnement</t>
  </si>
  <si>
    <t>Total gamme 5/5 POUX</t>
  </si>
  <si>
    <t xml:space="preserve">Gamme CONSEIL = ORL - cplt alimentaire - Dermato - gastro- ophtalmo - therapearl - poux </t>
  </si>
  <si>
    <t>GAMME CONTACTO</t>
  </si>
  <si>
    <t>Biotrue Flight Pack</t>
  </si>
  <si>
    <t>BIOTRUE 120</t>
  </si>
  <si>
    <t>BIOTRUE 300</t>
  </si>
  <si>
    <t>BIOTRUE 3* 300</t>
  </si>
  <si>
    <t>RENU MPS 120 ml</t>
  </si>
  <si>
    <t>RENU MULTIPLUS 120ml</t>
  </si>
  <si>
    <t>RENU MPS 360 ML</t>
  </si>
  <si>
    <t>RENU MULTIPLUS 360 ml</t>
  </si>
  <si>
    <t>RENU MPS ECO  3*360 ml</t>
  </si>
  <si>
    <t xml:space="preserve">RENU MULTIPLUS ECO 3*360 ml </t>
  </si>
  <si>
    <t>RENU Flight Pack</t>
  </si>
  <si>
    <t>RENU 4*360</t>
  </si>
  <si>
    <t>RENU MPS CASE PACK</t>
  </si>
  <si>
    <t>Boston Simplus</t>
  </si>
  <si>
    <t>Easysept</t>
  </si>
  <si>
    <t>Total GAMME Contactologie</t>
  </si>
  <si>
    <t>0</t>
  </si>
  <si>
    <t xml:space="preserve">Atébémyxine collyre </t>
  </si>
  <si>
    <t>Atébémyxine pommade</t>
  </si>
  <si>
    <t>Catarstat</t>
  </si>
  <si>
    <t>Cuterpes</t>
  </si>
  <si>
    <t xml:space="preserve">Dermocuivre 100 g </t>
  </si>
  <si>
    <t>Dermocuivre 25 g</t>
  </si>
  <si>
    <t>Brimonidine</t>
  </si>
  <si>
    <t>Dorzolamide</t>
  </si>
  <si>
    <t>Latanoprost</t>
  </si>
  <si>
    <t xml:space="preserve">Ocuvite Lutéine </t>
  </si>
  <si>
    <t>Total Prescription</t>
  </si>
  <si>
    <t>GAMME ESSENTIEL</t>
  </si>
  <si>
    <t>Cérulyse</t>
  </si>
  <si>
    <t xml:space="preserve">HEC Dermique / nasale              </t>
  </si>
  <si>
    <t>TOTAL GAMME ESSENTIEL</t>
  </si>
  <si>
    <t xml:space="preserve">Gamme CHAUVIN = gamme essentiel +  gamme conseil(hors thera et poux) + gamme contactologie + gamme prescription </t>
  </si>
  <si>
    <t>Gamme 5/5 Moustiques</t>
  </si>
  <si>
    <t xml:space="preserve">RECHARGE CARTOUCHE POUR DIFFUSEUR </t>
  </si>
  <si>
    <t>RECHARGE LIQUIDE POUR DIFFUSEUR</t>
  </si>
  <si>
    <t>DIFFUSEUR ELECTRIQUE DOUBLE USAGE</t>
  </si>
  <si>
    <t>DIFFUSEUR NOMADE</t>
  </si>
  <si>
    <t>RECHARGE DIFFUSEUR NOMADE</t>
  </si>
  <si>
    <t>SPRAY VETEMENT 100 ml</t>
  </si>
  <si>
    <t>SPRAY TISSU</t>
  </si>
  <si>
    <t>SPRAY ZONES TEMPEREES 100 ml</t>
  </si>
  <si>
    <t>SPRAY ZONES TEMPEREES  75 ml</t>
  </si>
  <si>
    <t>SPRAY TROPIC 100ml</t>
  </si>
  <si>
    <t>SPRAY TROPIC 75 ml</t>
  </si>
  <si>
    <t>SPRAY FAMILLE 100 ML</t>
  </si>
  <si>
    <t>KIT HAUTE PROTECTION</t>
  </si>
  <si>
    <t>NATURA ROLL ON apaisant 7 ml</t>
  </si>
  <si>
    <t>NATURA CREME APAISANTE 40 g</t>
  </si>
  <si>
    <t>NATURA BRACELET rose</t>
  </si>
  <si>
    <t>NATURA BRACELET orange</t>
  </si>
  <si>
    <t>NATURA BRACELET CAMOUFLAGE</t>
  </si>
  <si>
    <t>NATURA BRACELET MOTIF</t>
  </si>
  <si>
    <t>NATURA BRACELET bleu</t>
  </si>
  <si>
    <t>NATURA BRACELET noir</t>
  </si>
  <si>
    <t>NATURA recharge bracelet</t>
  </si>
  <si>
    <t>STICK TROPIC</t>
  </si>
  <si>
    <t xml:space="preserve">STICK famille </t>
  </si>
  <si>
    <t>SPRAY UV 20 - 75ml</t>
  </si>
  <si>
    <t>STICK UV 30 - 20ml</t>
  </si>
  <si>
    <t>NATURA CITRIODIOL SPRAY 100ml</t>
  </si>
  <si>
    <t>NATURA PATCH APAISANT</t>
  </si>
  <si>
    <t>NATURE GEL CREPITANT APAISANT</t>
  </si>
  <si>
    <t>NATURE CREME PEAUX SENSIBLES</t>
  </si>
  <si>
    <t>NATURA APRES SOLEIL</t>
  </si>
  <si>
    <t>hors nouveautés</t>
  </si>
  <si>
    <t>nouveautés 2017</t>
  </si>
  <si>
    <t>Total gamme  5/5 moustiques</t>
  </si>
  <si>
    <t xml:space="preserve">PRESENTOIR PRE REMPLI </t>
  </si>
  <si>
    <t>présentoir dispatché par pdt</t>
  </si>
  <si>
    <t>CA total hors VC</t>
  </si>
  <si>
    <t xml:space="preserve">PRESERVISION 3 </t>
  </si>
  <si>
    <t>PRESERVISION 3  pack3</t>
  </si>
  <si>
    <t>PRESERVISION 3 stick</t>
  </si>
  <si>
    <t>PRESERVISION 3  pack3 stick</t>
  </si>
  <si>
    <t>total P3</t>
  </si>
  <si>
    <t>Total général</t>
  </si>
  <si>
    <t>CA  Gamme CHAUVIN</t>
  </si>
  <si>
    <t>evolut°</t>
  </si>
  <si>
    <t>5sur5 moutique</t>
  </si>
  <si>
    <t>5sur5 POUX</t>
  </si>
  <si>
    <t>THERAPEARL</t>
  </si>
  <si>
    <t xml:space="preserve">CA total  </t>
  </si>
  <si>
    <t>cos cpc</t>
  </si>
  <si>
    <t>CIP</t>
  </si>
  <si>
    <t>ps</t>
  </si>
  <si>
    <t>cp</t>
  </si>
  <si>
    <t>ville</t>
  </si>
  <si>
    <t xml:space="preserve">unité </t>
  </si>
  <si>
    <t>CA  2017</t>
  </si>
  <si>
    <t>CA  2016</t>
  </si>
  <si>
    <t>unite</t>
  </si>
  <si>
    <t>CA</t>
  </si>
  <si>
    <t>CA   2016</t>
  </si>
  <si>
    <t xml:space="preserve">CA  </t>
  </si>
  <si>
    <t>CA 2016</t>
  </si>
  <si>
    <t>FRANC-65229400-PHARMACIE CARRIER DANJOU</t>
  </si>
  <si>
    <t>FRANC-77005024-PHARMACIE PRINCIPALE MENILMONTANT</t>
  </si>
  <si>
    <t>FRANC-77000109-PHARMACIE DU MARCHE</t>
  </si>
  <si>
    <t>FRANC-77040815-SELAS PHARMACIE DES TERRILS</t>
  </si>
  <si>
    <t>FRANC-67497300-PHARMACIE SEFIANI</t>
  </si>
  <si>
    <t>FRANC-77046504-PHARMACIE BERTHELOT</t>
  </si>
  <si>
    <t>FRANC-77046547-PHARMACIE DE LA GARENNE</t>
  </si>
  <si>
    <t>FRANC-66072200-PHARMACIE PLACE GAMBETTA</t>
  </si>
  <si>
    <t>FRANC-77046473-LA PHARMACIE DU TRAIN BLEU</t>
  </si>
  <si>
    <t>FRANC-64688600-PHARMACIE POPULAIRE</t>
  </si>
  <si>
    <t>FRANC-77046795-SELARL PHARMACIE MAISON BLANCHE</t>
  </si>
  <si>
    <t>FRANC-77026145-PHARMACIE BENAMRAM</t>
  </si>
  <si>
    <t>FRANC-77032824-PHARMACIE DE L AVENIR</t>
  </si>
  <si>
    <t>FRANC-77041137-PHARMACIE YAICHE</t>
  </si>
  <si>
    <t>FRANC-66156500-PHARMACIE GANDZIRI</t>
  </si>
  <si>
    <t>FRANC-77048297-PHARMACIE DE LA GARE DES GRESILLONS</t>
  </si>
  <si>
    <t>FRANC-65556600-PHARMACIE CONTI</t>
  </si>
  <si>
    <t>FRANC-77047095-PHARMACIE DU BOCAGE 2 SELAS</t>
  </si>
  <si>
    <t>FRANC-77049795-PHARMACIE DES LUMIERES</t>
  </si>
  <si>
    <t>FRANC-65243100-PHARMACIE FABRE D EGLANTINE</t>
  </si>
  <si>
    <t>FRANC-65602200-PHARMACIE SAFFAR</t>
  </si>
  <si>
    <t>FRANC-77040841-PHARMACIE DANIEL</t>
  </si>
  <si>
    <t>FRANC-77045894-PHARMACIE MIMOUN SELAS</t>
  </si>
  <si>
    <t>FRANC-77022614-PHARMACIE BENICHOU</t>
  </si>
  <si>
    <t>FRANC-77034641-PHARMACIE DES ECOLES</t>
  </si>
  <si>
    <t>FRANC-66011400-PHARMACIE DE L  HORLOGE</t>
  </si>
  <si>
    <t>FRANC-77020398-PHARMACIE DE VINCENNES</t>
  </si>
  <si>
    <t>FRANC-77027584-PHARMACIE DU CHAMP DE MARS</t>
  </si>
  <si>
    <t>FRANC-65601900-PHARMACIE ROUSTAN</t>
  </si>
  <si>
    <t>FRANC-77020611-PHARMACIE HERBET</t>
  </si>
  <si>
    <t>FRANC-65222600-PHARMACIE BENHAMOU</t>
  </si>
  <si>
    <t>FRANC-77031698-PHARMACIE BELGRAND TENON</t>
  </si>
  <si>
    <t>FRANC-77009428-PHARMACIE GENERALE</t>
  </si>
  <si>
    <t>FRANC-77032600-PHARMACIE HARMEL</t>
  </si>
  <si>
    <t>FRANC-77049014-PHARMACIE DES 3 QUARTIERS</t>
  </si>
  <si>
    <t>FRANC-77036640-PHARMACIE DU MARCHE SELARL</t>
  </si>
  <si>
    <t>FRANC-77046479-GRANDE PHARMACIE D AVRON</t>
  </si>
  <si>
    <t>FRANC-77009130-PHARMACIE DU CENTRE CARREFOUR</t>
  </si>
  <si>
    <t>FRANC-77011006-PHARMACIE DU PONT NEUF</t>
  </si>
  <si>
    <t>FRANC-65255600-PHARMACIE NAHUM</t>
  </si>
  <si>
    <t>FRANC-77026724-PHARMACIE ESPACE PHARMA</t>
  </si>
  <si>
    <t>FRANC-77009247-PHARMACIE CENTRALE SAINT ANTOINE</t>
  </si>
  <si>
    <t>FRANC-77012776-PHARMACIE SAINT DENIS selarl</t>
  </si>
  <si>
    <t>FRANC-77034464-PHARMACIE BELLE EPINE</t>
  </si>
  <si>
    <t>FRANC-77023399-PHARMACIE DE LA SEMEUSE</t>
  </si>
  <si>
    <t>FRANC-77049884-PHARMACIE DU CTRE CIAL SAINT CLAIR</t>
  </si>
  <si>
    <t>FRANC-77029585-PHARMACIE DU MARTROI</t>
  </si>
  <si>
    <t>FRANC-77048531-PHARMACIE DE L HOTEL DE VILLE</t>
  </si>
  <si>
    <t>FRANC-65343200-SELARL PHARMACIE BLEUE</t>
  </si>
  <si>
    <t>FRANC-67125500-PHARMACIE DU BOULEVARD NEY</t>
  </si>
  <si>
    <t>Total COS</t>
  </si>
  <si>
    <t>FRANC-77012419-PHARMACIE PLACE REPUBLIQUE Selarl</t>
  </si>
  <si>
    <t>FRANC-77034523-PHARMACIE DE LA CHAUSSEE</t>
  </si>
  <si>
    <t>FRANC-77039237-PHARMACIE TRINATIONALE</t>
  </si>
  <si>
    <t>FRANC-65552500-PHARMACIE DES ARCADES</t>
  </si>
  <si>
    <t>FRANC-64694200-PHARMACIE DU POLYGONE</t>
  </si>
  <si>
    <t>FRANC-77018325-PHARMACIE CONSEIL PINCE VENT</t>
  </si>
  <si>
    <t>FRANC-77017994-PHARMACIE DU GRAND M</t>
  </si>
  <si>
    <t>FRANC-77005312-PHARMACIE BENSIMHON selarl</t>
  </si>
  <si>
    <t>FRANC-77018148-PHARMACIE LES ARCADES MONT D EST</t>
  </si>
  <si>
    <t>FRANC-77046267-PHARMACIE DE PALENTE</t>
  </si>
  <si>
    <t>FRANC-67247700-PHARMACIE DES GRANDS HOMMES</t>
  </si>
  <si>
    <t>FRANC-64583800-PHARMACIE GERBAUD</t>
  </si>
  <si>
    <t>FRANC-64385300-PHARMACIE DAVID PLAGE</t>
  </si>
  <si>
    <t>Total CPC</t>
  </si>
  <si>
    <t>COS CPC- CHAUVIN B+L - FIN  novembre 2017 vs FIN  novembre 2016</t>
  </si>
  <si>
    <t>COS CPC  SUIVI OBJECTIF FIN novembre 2017</t>
  </si>
  <si>
    <t>PARIS 12</t>
  </si>
  <si>
    <t>COS</t>
  </si>
  <si>
    <t>PARIS 20</t>
  </si>
  <si>
    <t>SEVRAN</t>
  </si>
  <si>
    <t>LIEVIN</t>
  </si>
  <si>
    <t>PARIS 18</t>
  </si>
  <si>
    <t>CHATILLON</t>
  </si>
  <si>
    <t>LA ROCHE SUR YON</t>
  </si>
  <si>
    <t>PARIS</t>
  </si>
  <si>
    <t>MONTPELLIER</t>
  </si>
  <si>
    <t>DRANCY</t>
  </si>
  <si>
    <t>ATHIS MONS</t>
  </si>
  <si>
    <t>ST DENIS</t>
  </si>
  <si>
    <t>ASNIERES SUR SEINE</t>
  </si>
  <si>
    <t>LE PRE ST GERVAIS</t>
  </si>
  <si>
    <t>CANNES</t>
  </si>
  <si>
    <t>STIRING WENDEL</t>
  </si>
  <si>
    <t>ORLY</t>
  </si>
  <si>
    <t>MASSY</t>
  </si>
  <si>
    <t>ROSNY SOUS BOIS</t>
  </si>
  <si>
    <t>NEUILLY SUR SEINE</t>
  </si>
  <si>
    <t>VINCENNES</t>
  </si>
  <si>
    <t>VALENCE</t>
  </si>
  <si>
    <t>ALFORTVILLE</t>
  </si>
  <si>
    <t>NANTES</t>
  </si>
  <si>
    <t>PARIS 10</t>
  </si>
  <si>
    <t>MANTES LA JOLIE</t>
  </si>
  <si>
    <t>MONTESSON</t>
  </si>
  <si>
    <t>DAMMARTIN EN GOELE</t>
  </si>
  <si>
    <t>L HAY LES ROSES</t>
  </si>
  <si>
    <t>PARIS 01</t>
  </si>
  <si>
    <t>PARIS 11</t>
  </si>
  <si>
    <t>ST MANDE</t>
  </si>
  <si>
    <t>COLOMBES</t>
  </si>
  <si>
    <t>THIAIS</t>
  </si>
  <si>
    <t>HEROUVILLE SAINT CLAIR</t>
  </si>
  <si>
    <t>PITHIVIERS</t>
  </si>
  <si>
    <t>BONDY</t>
  </si>
  <si>
    <t>MAUREPAS</t>
  </si>
  <si>
    <t>PARIS 3</t>
  </si>
  <si>
    <t>CPC</t>
  </si>
  <si>
    <t>MONTARGIS</t>
  </si>
  <si>
    <t>SAINT LOUIS</t>
  </si>
  <si>
    <t>NOISY LE GRAND</t>
  </si>
  <si>
    <t>CASTELNAU LE LEZ</t>
  </si>
  <si>
    <t>CHENNEVIERES SUR MARNE</t>
  </si>
  <si>
    <t>ST BRICE SOUS FORET</t>
  </si>
  <si>
    <t>BESANCON</t>
  </si>
  <si>
    <t>BORDEAUX</t>
  </si>
  <si>
    <t>NIMES</t>
  </si>
  <si>
    <t>MARSEILLE</t>
  </si>
  <si>
    <t/>
  </si>
  <si>
    <t>INFOS PHARMA</t>
  </si>
  <si>
    <t>NOM PHARMA</t>
  </si>
  <si>
    <t>Réseau</t>
  </si>
  <si>
    <t xml:space="preserve">CIP </t>
  </si>
  <si>
    <t>DATE D'ENTREE</t>
  </si>
  <si>
    <t>ADRESSE</t>
  </si>
  <si>
    <t>CP</t>
  </si>
  <si>
    <t>VILLE</t>
  </si>
  <si>
    <t>Tel Pharma</t>
  </si>
  <si>
    <t>NOM titulaire</t>
  </si>
  <si>
    <t>ship</t>
  </si>
  <si>
    <t>Pharmacie La populaire</t>
  </si>
  <si>
    <t>4 rue Maguelonne</t>
  </si>
  <si>
    <t>Montpellier</t>
  </si>
  <si>
    <t>04 67 06 06 80</t>
  </si>
  <si>
    <t>PY</t>
  </si>
  <si>
    <t>Pharmacie de la porte St denis</t>
  </si>
  <si>
    <t>2 rue du fbg st denis</t>
  </si>
  <si>
    <t>01 47 70 06 70</t>
  </si>
  <si>
    <t>BENHAMOU</t>
  </si>
  <si>
    <t>Pharmacie Carrier D'Anjou</t>
  </si>
  <si>
    <t>29 rue de Chaligny</t>
  </si>
  <si>
    <t>Paris</t>
  </si>
  <si>
    <t>01 43 72 80 24</t>
  </si>
  <si>
    <t>CARRIER</t>
  </si>
  <si>
    <t>Pharmacie Fabre d'Eglantine</t>
  </si>
  <si>
    <t>20 place de la Nation</t>
  </si>
  <si>
    <t>BISMUTH</t>
  </si>
  <si>
    <t xml:space="preserve">Pharmacie bleue </t>
  </si>
  <si>
    <t>cc pariwest - Ave Johannes Gutenberg</t>
  </si>
  <si>
    <t>01 30 66 33 88</t>
  </si>
  <si>
    <t>IMBERT</t>
  </si>
  <si>
    <t>Pharmacie de la Poste</t>
  </si>
  <si>
    <t>13 avenue Jean Jaurès</t>
  </si>
  <si>
    <t>Le Pré Saint Gervais</t>
  </si>
  <si>
    <t>01 48 45 83 41</t>
  </si>
  <si>
    <t>CONTI-BEARS</t>
  </si>
  <si>
    <t>Objectif Santé Pharmacie</t>
  </si>
  <si>
    <t>8 place du Fer à Cheval</t>
  </si>
  <si>
    <t>Orly</t>
  </si>
  <si>
    <t>01 48 53 40 88</t>
  </si>
  <si>
    <t>SAFFAR</t>
  </si>
  <si>
    <t>Pharmacie de l'Horloge</t>
  </si>
  <si>
    <t>54 rue de Sablonville</t>
  </si>
  <si>
    <t>Neuilly-sur-Seine</t>
  </si>
  <si>
    <t>01 46 24 05 83</t>
  </si>
  <si>
    <t>Pharmacie Gambetta</t>
  </si>
  <si>
    <t>2 place Gambetta</t>
  </si>
  <si>
    <t>01 47 97 50 75</t>
  </si>
  <si>
    <t>ZAZOUN</t>
  </si>
  <si>
    <t>Pharmacie Gandziri</t>
  </si>
  <si>
    <t>91 rue de Strasbourg</t>
  </si>
  <si>
    <t>Saint-Denis</t>
  </si>
  <si>
    <t>01 48 27 74 79</t>
  </si>
  <si>
    <t>GANDZIRI</t>
  </si>
  <si>
    <t>Pharmacie du Bvd Ney</t>
  </si>
  <si>
    <t>1 ave de la porte de Montmartre</t>
  </si>
  <si>
    <t>01 42 23 17 87</t>
  </si>
  <si>
    <t>FRECH</t>
  </si>
  <si>
    <t>Pharmacie Sefiani</t>
  </si>
  <si>
    <t>19 rue Marx Dormoy</t>
  </si>
  <si>
    <t>01 46 07 49 28</t>
  </si>
  <si>
    <t>SEMMATE</t>
  </si>
  <si>
    <t>Pharmacie de Valmy</t>
  </si>
  <si>
    <t>33 rue de Valmy</t>
  </si>
  <si>
    <t>Montreuil</t>
  </si>
  <si>
    <t>01 48 59 08 44</t>
  </si>
  <si>
    <t>BOUTRON</t>
  </si>
  <si>
    <t>phie fermee sans nvelle creation</t>
  </si>
  <si>
    <t>Pharmacie de la Gare</t>
  </si>
  <si>
    <t>8 place du Général Leclerc</t>
  </si>
  <si>
    <t>Pierrefite-sur-Seine</t>
  </si>
  <si>
    <t>01 48 21 20 74</t>
  </si>
  <si>
    <t>ZOUARI</t>
  </si>
  <si>
    <t>non client 2017</t>
  </si>
  <si>
    <t>Pharmacie du Marché</t>
  </si>
  <si>
    <t>7 place Gaston Bussière</t>
  </si>
  <si>
    <t>Sevran</t>
  </si>
  <si>
    <t>ZERBIB</t>
  </si>
  <si>
    <t>Pharmacie de Menilmontant</t>
  </si>
  <si>
    <t>51 rue de Ménilmontant</t>
  </si>
  <si>
    <t>01 46 36 68 83</t>
  </si>
  <si>
    <t>BELLAICHE</t>
  </si>
  <si>
    <t xml:space="preserve">Pharmacie Benouaiche </t>
  </si>
  <si>
    <t>cc carrefour - 81 ave du Gal de Gaulle</t>
  </si>
  <si>
    <t>L'HAY LES ROSES</t>
  </si>
  <si>
    <t>01 46 65 85 18</t>
  </si>
  <si>
    <t>BERDUGO</t>
  </si>
  <si>
    <t>Pharmacie Centrale St Antoine</t>
  </si>
  <si>
    <t>191 rue du fbg saint antoine</t>
  </si>
  <si>
    <t>01 43 72 15 74</t>
  </si>
  <si>
    <t>STEUER</t>
  </si>
  <si>
    <t>Pharacie Générale</t>
  </si>
  <si>
    <t>26 bvd Victor Duhamel</t>
  </si>
  <si>
    <t>01 30 33 41 03</t>
  </si>
  <si>
    <t>JUNJERS</t>
  </si>
  <si>
    <t>Pharmacie St denis</t>
  </si>
  <si>
    <t>28 rue saint Denis</t>
  </si>
  <si>
    <t>01 42 42 32 77</t>
  </si>
  <si>
    <t>AMZALLAG</t>
  </si>
  <si>
    <t>Pharmacie MANGIN</t>
  </si>
  <si>
    <t>31 bld des martyrs nantais</t>
  </si>
  <si>
    <t>02 40 47 86 35</t>
  </si>
  <si>
    <t>HERBET</t>
  </si>
  <si>
    <t>Pharmacie Benichou</t>
  </si>
  <si>
    <t>26 rue du Général Galliéni</t>
  </si>
  <si>
    <t>Rosny-sous-Bois</t>
  </si>
  <si>
    <t>01 45 28 00 19</t>
  </si>
  <si>
    <t>BENICHOU</t>
  </si>
  <si>
    <t>Pharmacie de la Semeuse</t>
  </si>
  <si>
    <t>137 rue du fbg saint antoine</t>
  </si>
  <si>
    <t>01 44 68 21 39</t>
  </si>
  <si>
    <t>Pharmacie Benamram</t>
  </si>
  <si>
    <t>105 rue Manin</t>
  </si>
  <si>
    <t>01 42 06 54 81</t>
  </si>
  <si>
    <t>BENAMRAM</t>
  </si>
  <si>
    <t>Pharmacie du Champs de mars</t>
  </si>
  <si>
    <t>36 avenue victor hugo</t>
  </si>
  <si>
    <t>Valence</t>
  </si>
  <si>
    <t>04 75 44 03 41</t>
  </si>
  <si>
    <t>BRAULT SCAILLET</t>
  </si>
  <si>
    <t>Pharmacie du Martroi</t>
  </si>
  <si>
    <t>3 place du Martroi</t>
  </si>
  <si>
    <t>02 38 34 53 60</t>
  </si>
  <si>
    <t>JOULIN</t>
  </si>
  <si>
    <t>Pharmacie Belgrand thenon</t>
  </si>
  <si>
    <t>15 rue Belgrand</t>
  </si>
  <si>
    <t>01 40 31 66 33</t>
  </si>
  <si>
    <t>BARBIZET</t>
  </si>
  <si>
    <t>Pharmacie du Centre</t>
  </si>
  <si>
    <t>8 place Paul Démange</t>
  </si>
  <si>
    <t>01 30 71 16 89</t>
  </si>
  <si>
    <t>HARMEL</t>
  </si>
  <si>
    <t>Pharmacie CC Avenir</t>
  </si>
  <si>
    <t>CC Avenir, 60 rue Saint Stenay</t>
  </si>
  <si>
    <t>Drancy</t>
  </si>
  <si>
    <t>01 48 36 02 30</t>
  </si>
  <si>
    <t>KRIEF</t>
  </si>
  <si>
    <t>Pharmacie belle epine</t>
  </si>
  <si>
    <t>CC Belle epine</t>
  </si>
  <si>
    <t>01 46 86 39 64</t>
  </si>
  <si>
    <t>Pharmacie des Ecoles</t>
  </si>
  <si>
    <t>59 rue de Picpus</t>
  </si>
  <si>
    <t>01 43 43 53 07</t>
  </si>
  <si>
    <t>VAN ANH</t>
  </si>
  <si>
    <t>Pharmacie des Terrils</t>
  </si>
  <si>
    <t>135 rue Jules Guesde</t>
  </si>
  <si>
    <t>Lievin</t>
  </si>
  <si>
    <t>03 21 70 24 14</t>
  </si>
  <si>
    <t>BONAFOS</t>
  </si>
  <si>
    <t>Pharmacie Daniel</t>
  </si>
  <si>
    <t>CC Cora, avenue de l'Europe</t>
  </si>
  <si>
    <t>Massy</t>
  </si>
  <si>
    <t>01 69 30 01 52</t>
  </si>
  <si>
    <t>DANIEL</t>
  </si>
  <si>
    <t>CC Carrefour, 180 av François Miterrand</t>
  </si>
  <si>
    <t>Athis-Mons</t>
  </si>
  <si>
    <t>01 69 38 23 26</t>
  </si>
  <si>
    <t>YAICHE</t>
  </si>
  <si>
    <t>Pharmacie Mimoun</t>
  </si>
  <si>
    <t>75 avenue des martyrs de Châteaubriant</t>
  </si>
  <si>
    <t>01 48 53 17 73</t>
  </si>
  <si>
    <t>MIMOUN</t>
  </si>
  <si>
    <t>Pharmacie du Train Bleu</t>
  </si>
  <si>
    <t>21 Ter bld Diderot</t>
  </si>
  <si>
    <t>LAHYANI</t>
  </si>
  <si>
    <t>Pharmacie Berthelot</t>
  </si>
  <si>
    <t>20 Avenue Marcelin Berthelot</t>
  </si>
  <si>
    <t>Chatillon</t>
  </si>
  <si>
    <t>01 42 53 79 47</t>
  </si>
  <si>
    <t>HARANG</t>
  </si>
  <si>
    <t>Pharmacie de la Garenne</t>
  </si>
  <si>
    <t>CC de la Semyon - Place des Victoires</t>
  </si>
  <si>
    <t>La Roche sur Yon</t>
  </si>
  <si>
    <t>02 51 37 15 30</t>
  </si>
  <si>
    <t>BROCCATO</t>
  </si>
  <si>
    <t>Pharmacie Maison Blanche</t>
  </si>
  <si>
    <t>6 avenue Saint Exupéry</t>
  </si>
  <si>
    <t>01 46 57 81 21</t>
  </si>
  <si>
    <t>Pharmacie du Bocage</t>
  </si>
  <si>
    <t>26 avenue des Côteaux</t>
  </si>
  <si>
    <t>Cannes</t>
  </si>
  <si>
    <t>04 93 99 64 01</t>
  </si>
  <si>
    <t>SALMON</t>
  </si>
  <si>
    <t>Pharmacie de la gare des Gresillons</t>
  </si>
  <si>
    <t>276 avenue des Gresillons</t>
  </si>
  <si>
    <t>Asnières</t>
  </si>
  <si>
    <t>01 47 93 03 15</t>
  </si>
  <si>
    <t>BARON</t>
  </si>
  <si>
    <t>Pharmacie de Devecey</t>
  </si>
  <si>
    <t>Route de Bonnay</t>
  </si>
  <si>
    <t>Devecey</t>
  </si>
  <si>
    <t>03 81 56 83 88</t>
  </si>
  <si>
    <t>QUENAUD</t>
  </si>
  <si>
    <t>Pharmacie de l'hotel de Ville</t>
  </si>
  <si>
    <t>93 bis rue Jules Guesde</t>
  </si>
  <si>
    <t>Bondy</t>
  </si>
  <si>
    <t>01 48 48 09 73</t>
  </si>
  <si>
    <t>LEFEVRE</t>
  </si>
  <si>
    <t xml:space="preserve">Pharmacie Delin </t>
  </si>
  <si>
    <t>2 boulevard friedberg</t>
  </si>
  <si>
    <t>Villiers sur Marne</t>
  </si>
  <si>
    <t>01 43 04 70 60</t>
  </si>
  <si>
    <t>DELIN</t>
  </si>
  <si>
    <t>Pharmacie de Bagatelle</t>
  </si>
  <si>
    <t>82 rue de Longchamp</t>
  </si>
  <si>
    <t>01 46 37 43 40</t>
  </si>
  <si>
    <t>Pharmacie des Lumières</t>
  </si>
  <si>
    <t>28 rue Saint-François</t>
  </si>
  <si>
    <t>Stiring-Wendel</t>
  </si>
  <si>
    <t>03 87 87 49 55</t>
  </si>
  <si>
    <t>PONCOT</t>
  </si>
  <si>
    <t>Pharmacie d'Hérouville st Clair</t>
  </si>
  <si>
    <t>Centre Commercial Herouville Saint Clair</t>
  </si>
  <si>
    <t>Herouville St Clair</t>
  </si>
  <si>
    <t>02 31 94 53 51</t>
  </si>
  <si>
    <t>DANDOIS</t>
  </si>
  <si>
    <t>Pharmacie centrale du 11ème</t>
  </si>
  <si>
    <t>2052792 </t>
  </si>
  <si>
    <t>1 place léon Blum</t>
  </si>
  <si>
    <t>01 43 79 66 06</t>
  </si>
  <si>
    <t>NAHUM</t>
  </si>
  <si>
    <t>Pharmacie du Pont Neuf</t>
  </si>
  <si>
    <t>12 rue du Pont Neuf</t>
  </si>
  <si>
    <t>01 42 33 06 50</t>
  </si>
  <si>
    <t>FUGER</t>
  </si>
  <si>
    <t>Pharmacie du Métro Vilette</t>
  </si>
  <si>
    <t>83 bvd de la villette</t>
  </si>
  <si>
    <t>01 42 40 29 97</t>
  </si>
  <si>
    <t>LAMBERT</t>
  </si>
  <si>
    <t>Pharmacie du Javelot</t>
  </si>
  <si>
    <t>24 rue du javelot</t>
  </si>
  <si>
    <t>01 45 83 25 68</t>
  </si>
  <si>
    <t>ROLLAND</t>
  </si>
  <si>
    <t>Pharmacie Centrale</t>
  </si>
  <si>
    <t>2 place pierre Mac Orlan</t>
  </si>
  <si>
    <t>01 40 36 54 92</t>
  </si>
  <si>
    <t>BANA</t>
  </si>
  <si>
    <t>Pharmacie des 3 quartiers</t>
  </si>
  <si>
    <t>18 Avenue de Clichy</t>
  </si>
  <si>
    <t>01 45 22 16 48</t>
  </si>
  <si>
    <t>LUONG</t>
  </si>
  <si>
    <t xml:space="preserve">Grande pharmacie d'Avron </t>
  </si>
  <si>
    <t>43 rue d'Avron</t>
  </si>
  <si>
    <t>01 43 73 23 51</t>
  </si>
  <si>
    <t>BERTHAUD</t>
  </si>
  <si>
    <t>34 bis du Général de Gaulle</t>
  </si>
  <si>
    <t>DAMMARTIN DE GOELE</t>
  </si>
  <si>
    <t>01 60 03 00 12</t>
  </si>
  <si>
    <t>MITY</t>
  </si>
  <si>
    <t>Pharmacie Principale</t>
  </si>
  <si>
    <t>83 rue Danielle Casanova</t>
  </si>
  <si>
    <t>SAINT DENIS</t>
  </si>
  <si>
    <t>01 42 43 14 19</t>
  </si>
  <si>
    <t>LAMLOUMI</t>
  </si>
  <si>
    <t>prospect</t>
  </si>
  <si>
    <t>Pharmacie Roustan</t>
  </si>
  <si>
    <t>à confirmer</t>
  </si>
  <si>
    <t>106 rue Véron</t>
  </si>
  <si>
    <t>01 43 75 28 73</t>
  </si>
  <si>
    <t>ROUSTAN</t>
  </si>
  <si>
    <t>Espace Pharma</t>
  </si>
  <si>
    <t>98 avenue du général de Gaulle</t>
  </si>
  <si>
    <t>SAINT MANDE</t>
  </si>
  <si>
    <t>01 43 28 45 68</t>
  </si>
  <si>
    <t>TASSEEL</t>
  </si>
  <si>
    <t>Pharmacie Dominique Tasseel</t>
  </si>
  <si>
    <t>2 rue jeanne d'arc</t>
  </si>
  <si>
    <t>01 43 28 10 82</t>
  </si>
  <si>
    <t>TASEEEL</t>
  </si>
  <si>
    <t>Pharmacie de vincennes</t>
  </si>
  <si>
    <t>30 Avenue du Château</t>
  </si>
  <si>
    <t xml:space="preserve">01 43 28 01 79 </t>
  </si>
  <si>
    <t>MEDIO</t>
  </si>
  <si>
    <t>Pharmacie Prado David Plage</t>
  </si>
  <si>
    <t>614 avenue du Prado</t>
  </si>
  <si>
    <t>04 91 76 19 28</t>
  </si>
  <si>
    <t>SANGIUOLO</t>
  </si>
  <si>
    <t>Pharmacie de Palente</t>
  </si>
  <si>
    <t>5 rue des Lilas</t>
  </si>
  <si>
    <t>Besançon</t>
  </si>
  <si>
    <t>03 81 47 29 30</t>
  </si>
  <si>
    <t>LEVEQUE</t>
  </si>
  <si>
    <t>Pharmacie Gerbaud</t>
  </si>
  <si>
    <t>41 avenue Jean Jaurès</t>
  </si>
  <si>
    <t>Nimes</t>
  </si>
  <si>
    <t>04 66 67 34 82</t>
  </si>
  <si>
    <t>BONNET</t>
  </si>
  <si>
    <t>Pharmacie des grands Hommes</t>
  </si>
  <si>
    <t>1 place des grands hommes</t>
  </si>
  <si>
    <t>05 56 15 61 12</t>
  </si>
  <si>
    <t>LAPLANCHE</t>
  </si>
  <si>
    <t>Pharmacie du Polygone</t>
  </si>
  <si>
    <t>71 rue des Pertuisanes</t>
  </si>
  <si>
    <t>JACOB</t>
  </si>
  <si>
    <t>Pharmacie du Grand M</t>
  </si>
  <si>
    <t>58 rue du latium</t>
  </si>
  <si>
    <t>04 67 47 34 74</t>
  </si>
  <si>
    <t>PAPPALARDO</t>
  </si>
  <si>
    <t>Pharmacie de la Chaussée</t>
  </si>
  <si>
    <t>Centre Commercial de la Chaussée</t>
  </si>
  <si>
    <t>Montargis</t>
  </si>
  <si>
    <t>02 38 85 28 22</t>
  </si>
  <si>
    <t>BRAULT-SCAILLET</t>
  </si>
  <si>
    <t>Pharmacie Trinationale</t>
  </si>
  <si>
    <t>32 avenue de Bale</t>
  </si>
  <si>
    <t>Saint-Louis</t>
  </si>
  <si>
    <t>03 89 69 79 14</t>
  </si>
  <si>
    <t>BERINGER</t>
  </si>
  <si>
    <t>Pharmacie de la république</t>
  </si>
  <si>
    <t>5 Place de la république</t>
  </si>
  <si>
    <t>01 47 00 18 08</t>
  </si>
  <si>
    <t>ZAGOURY</t>
  </si>
  <si>
    <t>Pharmacie cc Mont d Est</t>
  </si>
  <si>
    <t>Centre Commercial Arcades, Local 139A</t>
  </si>
  <si>
    <t>Noisy Le grand</t>
  </si>
  <si>
    <t>FLOIRAC</t>
  </si>
  <si>
    <t>Pharmacie des Arcades</t>
  </si>
  <si>
    <t>Centre Commercial Arcades Niveau 2</t>
  </si>
  <si>
    <t>ANGEL</t>
  </si>
  <si>
    <t>Pharmacie Objectif Santé</t>
  </si>
  <si>
    <t>avenue Robert Schuman</t>
  </si>
  <si>
    <t>Saint Brice sous Foret</t>
  </si>
  <si>
    <t>01 39 90 56 00</t>
  </si>
  <si>
    <t>BENSIMHON</t>
  </si>
  <si>
    <t>Pharmacie Conseil Pince Vent</t>
  </si>
  <si>
    <t>49 Mail de Pince Vent</t>
  </si>
  <si>
    <t>Chennevières sur Marne</t>
  </si>
  <si>
    <t>CHELLY</t>
  </si>
  <si>
    <t>passée chez PHARMABEST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</si>
</sst>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mmmm\-yy;@"/>
    <numFmt numFmtId="165" formatCode="0#&quot; &quot;##&quot; &quot;##&quot; &quot;##&quot; &quot;##"/>
    <numFmt numFmtId="166" formatCode="00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name val="Symbol"/>
      <family val="1"/>
      <charset val="2"/>
    </font>
    <font>
      <sz val="8"/>
      <name val="Arial"/>
      <family val="2"/>
    </font>
    <font>
      <b/>
      <sz val="7"/>
      <color theme="1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7"/>
      <color indexed="9"/>
      <name val="Arial"/>
      <family val="2"/>
    </font>
    <font>
      <b/>
      <sz val="7"/>
      <color indexed="8"/>
      <name val="Arial"/>
      <family val="2"/>
    </font>
    <font>
      <sz val="10"/>
      <name val="Times New Roman"/>
      <family val="1"/>
    </font>
    <font>
      <i/>
      <sz val="7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omic Sans MS"/>
      <family val="4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Century Gothic"/>
      <family val="2"/>
    </font>
    <font>
      <sz val="9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.4"/>
      <color theme="10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DA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CC"/>
        <bgColor indexed="64"/>
      </patternFill>
    </fill>
  </fills>
  <borders count="1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/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ck">
        <color theme="7" tint="-0.24994659260841701"/>
      </left>
      <right style="medium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medium">
        <color theme="7" tint="-0.24994659260841701"/>
      </left>
      <right style="medium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medium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/>
      <diagonal/>
    </border>
    <border>
      <left style="thick">
        <color theme="7" tint="-0.24994659260841701"/>
      </left>
      <right style="thick">
        <color theme="7" tint="-0.24994659260841701"/>
      </right>
      <top style="medium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 style="medium">
        <color theme="6" tint="-0.499984740745262"/>
      </bottom>
      <diagonal/>
    </border>
    <border>
      <left style="thick">
        <color theme="6" tint="-0.499984740745262"/>
      </left>
      <right style="medium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medium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499984740745262"/>
      </left>
      <right style="thick">
        <color theme="6" tint="-0.499984740745262"/>
      </right>
      <top style="medium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 style="thin">
        <color rgb="FF000099"/>
      </top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 style="medium">
        <color rgb="FF000099"/>
      </bottom>
      <diagonal/>
    </border>
    <border>
      <left/>
      <right/>
      <top style="thin">
        <color rgb="FF000099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9" fontId="3" fillId="0" borderId="0" applyFont="0" applyFill="0" applyBorder="0" applyAlignment="0" applyProtection="0"/>
    <xf numFmtId="0" fontId="3" fillId="0" borderId="0"/>
    <xf numFmtId="0" fontId="23" fillId="0" borderId="0"/>
    <xf numFmtId="0" fontId="36" fillId="0" borderId="9" applyNumberFormat="0" applyBorder="0" applyAlignment="0"/>
    <xf numFmtId="0" fontId="18" fillId="0" borderId="0"/>
    <xf numFmtId="165" fontId="39" fillId="0" borderId="0" applyBorder="0">
      <alignment horizontal="center" vertical="center"/>
    </xf>
    <xf numFmtId="0" fontId="39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564">
    <xf numFmtId="0" fontId="0" fillId="0" borderId="0" xfId="0"/>
    <xf numFmtId="0" fontId="4" fillId="0" borderId="0" xfId="2" applyFont="1" applyAlignment="1">
      <alignment horizontal="center"/>
    </xf>
    <xf numFmtId="0" fontId="6" fillId="0" borderId="0" xfId="3" applyFont="1"/>
    <xf numFmtId="0" fontId="7" fillId="0" borderId="0" xfId="3" applyFont="1" applyAlignment="1">
      <alignment horizontal="centerContinuous"/>
    </xf>
    <xf numFmtId="0" fontId="7" fillId="2" borderId="0" xfId="3" applyFont="1" applyFill="1" applyAlignment="1">
      <alignment horizontal="centerContinuous"/>
    </xf>
    <xf numFmtId="3" fontId="7" fillId="0" borderId="0" xfId="3" applyNumberFormat="1" applyFont="1" applyAlignment="1">
      <alignment horizontal="centerContinuous"/>
    </xf>
    <xf numFmtId="0" fontId="6" fillId="0" borderId="0" xfId="3" applyFont="1" applyAlignment="1">
      <alignment horizontal="centerContinuous"/>
    </xf>
    <xf numFmtId="0" fontId="7" fillId="0" borderId="0" xfId="3" applyFont="1" applyAlignment="1">
      <alignment horizontal="center"/>
    </xf>
    <xf numFmtId="0" fontId="6" fillId="0" borderId="1" xfId="3" applyFont="1" applyBorder="1"/>
    <xf numFmtId="0" fontId="6" fillId="2" borderId="2" xfId="3" applyFont="1" applyFill="1" applyBorder="1"/>
    <xf numFmtId="0" fontId="6" fillId="0" borderId="2" xfId="3" applyFont="1" applyBorder="1"/>
    <xf numFmtId="0" fontId="6" fillId="0" borderId="3" xfId="3" applyFont="1" applyBorder="1"/>
    <xf numFmtId="0" fontId="6" fillId="0" borderId="4" xfId="3" applyFont="1" applyBorder="1"/>
    <xf numFmtId="0" fontId="7" fillId="3" borderId="5" xfId="3" applyFont="1" applyFill="1" applyBorder="1"/>
    <xf numFmtId="0" fontId="7" fillId="0" borderId="6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" xfId="3" applyFont="1" applyBorder="1"/>
    <xf numFmtId="0" fontId="7" fillId="2" borderId="8" xfId="3" applyFont="1" applyFill="1" applyBorder="1" applyAlignment="1">
      <alignment horizontal="right"/>
    </xf>
    <xf numFmtId="3" fontId="7" fillId="0" borderId="8" xfId="3" applyNumberFormat="1" applyFont="1" applyBorder="1"/>
    <xf numFmtId="0" fontId="7" fillId="0" borderId="0" xfId="3" applyFont="1"/>
    <xf numFmtId="9" fontId="7" fillId="0" borderId="9" xfId="3" applyNumberFormat="1" applyFont="1" applyBorder="1"/>
    <xf numFmtId="9" fontId="7" fillId="0" borderId="0" xfId="4" applyFont="1" applyBorder="1"/>
    <xf numFmtId="0" fontId="7" fillId="2" borderId="9" xfId="3" applyFont="1" applyFill="1" applyBorder="1" applyAlignment="1">
      <alignment horizontal="right"/>
    </xf>
    <xf numFmtId="1" fontId="7" fillId="0" borderId="9" xfId="3" applyNumberFormat="1" applyFont="1" applyBorder="1" applyAlignment="1">
      <alignment horizontal="right"/>
    </xf>
    <xf numFmtId="1" fontId="7" fillId="0" borderId="10" xfId="3" applyNumberFormat="1" applyFont="1" applyBorder="1" applyAlignment="1">
      <alignment horizontal="right"/>
    </xf>
    <xf numFmtId="3" fontId="7" fillId="0" borderId="9" xfId="3" applyNumberFormat="1" applyFont="1" applyBorder="1"/>
    <xf numFmtId="9" fontId="7" fillId="0" borderId="9" xfId="3" applyNumberFormat="1" applyFont="1" applyBorder="1" applyAlignment="1">
      <alignment horizontal="right"/>
    </xf>
    <xf numFmtId="0" fontId="7" fillId="2" borderId="11" xfId="3" applyFont="1" applyFill="1" applyBorder="1" applyAlignment="1">
      <alignment horizontal="right"/>
    </xf>
    <xf numFmtId="0" fontId="6" fillId="0" borderId="12" xfId="3" applyFont="1" applyBorder="1"/>
    <xf numFmtId="9" fontId="7" fillId="0" borderId="11" xfId="4" applyFont="1" applyBorder="1" applyAlignment="1">
      <alignment horizontal="right"/>
    </xf>
    <xf numFmtId="3" fontId="7" fillId="0" borderId="11" xfId="3" applyNumberFormat="1" applyFont="1" applyBorder="1"/>
    <xf numFmtId="0" fontId="7" fillId="0" borderId="12" xfId="3" applyFont="1" applyBorder="1"/>
    <xf numFmtId="9" fontId="7" fillId="0" borderId="13" xfId="3" applyNumberFormat="1" applyFont="1" applyBorder="1" applyAlignment="1">
      <alignment horizontal="right"/>
    </xf>
    <xf numFmtId="0" fontId="7" fillId="2" borderId="0" xfId="3" applyFont="1" applyFill="1" applyAlignment="1">
      <alignment horizontal="right"/>
    </xf>
    <xf numFmtId="9" fontId="7" fillId="0" borderId="0" xfId="4" applyFont="1" applyBorder="1" applyAlignment="1">
      <alignment horizontal="right"/>
    </xf>
    <xf numFmtId="3" fontId="7" fillId="0" borderId="0" xfId="3" applyNumberFormat="1" applyFont="1"/>
    <xf numFmtId="9" fontId="7" fillId="0" borderId="0" xfId="3" applyNumberFormat="1" applyFont="1" applyAlignment="1">
      <alignment horizontal="right"/>
    </xf>
    <xf numFmtId="0" fontId="6" fillId="2" borderId="0" xfId="3" applyFont="1" applyFill="1"/>
    <xf numFmtId="0" fontId="6" fillId="0" borderId="14" xfId="3" applyFont="1" applyBorder="1"/>
    <xf numFmtId="49" fontId="7" fillId="0" borderId="15" xfId="3" applyNumberFormat="1" applyFont="1" applyBorder="1" applyAlignment="1">
      <alignment horizontal="centerContinuous"/>
    </xf>
    <xf numFmtId="17" fontId="7" fillId="0" borderId="16" xfId="3" applyNumberFormat="1" applyFont="1" applyBorder="1" applyAlignment="1">
      <alignment horizontal="centerContinuous"/>
    </xf>
    <xf numFmtId="49" fontId="7" fillId="0" borderId="17" xfId="3" applyNumberFormat="1" applyFont="1" applyBorder="1" applyAlignment="1">
      <alignment horizontal="centerContinuous"/>
    </xf>
    <xf numFmtId="0" fontId="7" fillId="0" borderId="18" xfId="3" applyFont="1" applyBorder="1" applyAlignment="1">
      <alignment horizontal="centerContinuous"/>
    </xf>
    <xf numFmtId="0" fontId="6" fillId="0" borderId="23" xfId="3" applyFont="1" applyBorder="1"/>
    <xf numFmtId="0" fontId="6" fillId="2" borderId="24" xfId="3" applyFont="1" applyFill="1" applyBorder="1"/>
    <xf numFmtId="0" fontId="6" fillId="0" borderId="25" xfId="3" applyFont="1" applyBorder="1"/>
    <xf numFmtId="0" fontId="7" fillId="0" borderId="26" xfId="3" applyFont="1" applyBorder="1" applyAlignment="1">
      <alignment horizontal="center"/>
    </xf>
    <xf numFmtId="0" fontId="7" fillId="0" borderId="26" xfId="3" applyFont="1" applyBorder="1" applyAlignment="1">
      <alignment horizontal="center" wrapText="1"/>
    </xf>
    <xf numFmtId="0" fontId="6" fillId="0" borderId="24" xfId="3" applyFont="1" applyBorder="1"/>
    <xf numFmtId="3" fontId="7" fillId="0" borderId="26" xfId="3" applyNumberFormat="1" applyFont="1" applyBorder="1" applyAlignment="1">
      <alignment horizontal="center"/>
    </xf>
    <xf numFmtId="0" fontId="6" fillId="0" borderId="26" xfId="3" applyFont="1" applyBorder="1" applyAlignment="1">
      <alignment horizontal="center" wrapText="1"/>
    </xf>
    <xf numFmtId="0" fontId="7" fillId="0" borderId="24" xfId="3" applyFont="1" applyBorder="1" applyAlignment="1">
      <alignment horizontal="center" wrapText="1"/>
    </xf>
    <xf numFmtId="0" fontId="6" fillId="0" borderId="28" xfId="3" applyFont="1" applyBorder="1"/>
    <xf numFmtId="0" fontId="7" fillId="0" borderId="0" xfId="3" applyFont="1" applyAlignment="1">
      <alignment horizontal="center" wrapText="1"/>
    </xf>
    <xf numFmtId="3" fontId="7" fillId="0" borderId="0" xfId="3" applyNumberFormat="1" applyFont="1" applyAlignment="1">
      <alignment horizontal="center"/>
    </xf>
    <xf numFmtId="0" fontId="6" fillId="0" borderId="0" xfId="3" applyFont="1" applyAlignment="1">
      <alignment horizontal="center" wrapText="1"/>
    </xf>
    <xf numFmtId="0" fontId="6" fillId="0" borderId="29" xfId="3" applyFont="1" applyBorder="1"/>
    <xf numFmtId="0" fontId="6" fillId="2" borderId="30" xfId="3" applyFont="1" applyFill="1" applyBorder="1"/>
    <xf numFmtId="0" fontId="6" fillId="0" borderId="30" xfId="3" applyFont="1" applyBorder="1"/>
    <xf numFmtId="0" fontId="7" fillId="0" borderId="30" xfId="3" applyFont="1" applyBorder="1" applyAlignment="1">
      <alignment horizontal="center"/>
    </xf>
    <xf numFmtId="3" fontId="7" fillId="0" borderId="30" xfId="3" applyNumberFormat="1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7" fillId="0" borderId="30" xfId="3" applyFont="1" applyBorder="1" applyAlignment="1">
      <alignment horizontal="center" wrapText="1"/>
    </xf>
    <xf numFmtId="0" fontId="6" fillId="0" borderId="31" xfId="3" applyFont="1" applyBorder="1"/>
    <xf numFmtId="0" fontId="9" fillId="0" borderId="32" xfId="3" applyFont="1" applyBorder="1"/>
    <xf numFmtId="0" fontId="10" fillId="4" borderId="6" xfId="3" applyFont="1" applyFill="1" applyBorder="1" applyAlignment="1">
      <alignment horizontal="left"/>
    </xf>
    <xf numFmtId="0" fontId="9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9" fontId="9" fillId="0" borderId="6" xfId="4" applyFont="1" applyBorder="1" applyAlignment="1">
      <alignment horizontal="right"/>
    </xf>
    <xf numFmtId="9" fontId="11" fillId="0" borderId="6" xfId="4" applyFont="1" applyBorder="1" applyAlignment="1">
      <alignment horizontal="right"/>
    </xf>
    <xf numFmtId="9" fontId="11" fillId="0" borderId="0" xfId="4" applyFont="1" applyFill="1" applyBorder="1" applyAlignment="1">
      <alignment horizontal="right"/>
    </xf>
    <xf numFmtId="0" fontId="9" fillId="0" borderId="33" xfId="3" applyFont="1" applyBorder="1"/>
    <xf numFmtId="0" fontId="9" fillId="0" borderId="0" xfId="3" applyFont="1"/>
    <xf numFmtId="0" fontId="11" fillId="0" borderId="0" xfId="3" applyFont="1"/>
    <xf numFmtId="0" fontId="6" fillId="0" borderId="32" xfId="3" applyFont="1" applyBorder="1"/>
    <xf numFmtId="3" fontId="6" fillId="2" borderId="0" xfId="3" applyNumberFormat="1" applyFont="1" applyFill="1" applyAlignment="1">
      <alignment horizontal="right"/>
    </xf>
    <xf numFmtId="3" fontId="6" fillId="0" borderId="0" xfId="3" applyNumberFormat="1" applyFont="1"/>
    <xf numFmtId="0" fontId="6" fillId="0" borderId="33" xfId="3" applyFont="1" applyBorder="1"/>
    <xf numFmtId="0" fontId="11" fillId="0" borderId="32" xfId="3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/>
    <xf numFmtId="0" fontId="11" fillId="0" borderId="33" xfId="3" applyFont="1" applyBorder="1"/>
    <xf numFmtId="0" fontId="9" fillId="0" borderId="34" xfId="3" applyFont="1" applyBorder="1"/>
    <xf numFmtId="0" fontId="11" fillId="2" borderId="35" xfId="3" applyFont="1" applyFill="1" applyBorder="1"/>
    <xf numFmtId="0" fontId="9" fillId="0" borderId="35" xfId="3" applyFont="1" applyBorder="1" applyAlignment="1">
      <alignment horizontal="center"/>
    </xf>
    <xf numFmtId="3" fontId="11" fillId="0" borderId="35" xfId="3" applyNumberFormat="1" applyFont="1" applyBorder="1" applyAlignment="1">
      <alignment horizontal="right"/>
    </xf>
    <xf numFmtId="1" fontId="12" fillId="0" borderId="35" xfId="4" applyNumberFormat="1" applyFont="1" applyFill="1" applyBorder="1" applyAlignment="1">
      <alignment horizontal="centerContinuous"/>
    </xf>
    <xf numFmtId="3" fontId="11" fillId="0" borderId="35" xfId="3" applyNumberFormat="1" applyFont="1" applyBorder="1" applyAlignment="1">
      <alignment horizontal="center"/>
    </xf>
    <xf numFmtId="3" fontId="11" fillId="0" borderId="35" xfId="3" applyNumberFormat="1" applyFont="1" applyBorder="1"/>
    <xf numFmtId="9" fontId="9" fillId="0" borderId="35" xfId="4" applyFont="1" applyBorder="1" applyAlignment="1">
      <alignment horizontal="right"/>
    </xf>
    <xf numFmtId="9" fontId="11" fillId="0" borderId="35" xfId="4" applyFont="1" applyBorder="1" applyAlignment="1">
      <alignment horizontal="right"/>
    </xf>
    <xf numFmtId="9" fontId="11" fillId="0" borderId="35" xfId="4" applyFont="1" applyFill="1" applyBorder="1" applyAlignment="1">
      <alignment horizontal="right"/>
    </xf>
    <xf numFmtId="0" fontId="9" fillId="0" borderId="36" xfId="3" applyFont="1" applyBorder="1"/>
    <xf numFmtId="0" fontId="6" fillId="0" borderId="37" xfId="3" applyFont="1" applyBorder="1"/>
    <xf numFmtId="0" fontId="6" fillId="2" borderId="38" xfId="3" applyFont="1" applyFill="1" applyBorder="1"/>
    <xf numFmtId="0" fontId="6" fillId="0" borderId="38" xfId="3" applyFont="1" applyBorder="1"/>
    <xf numFmtId="3" fontId="6" fillId="2" borderId="38" xfId="3" applyNumberFormat="1" applyFont="1" applyFill="1" applyBorder="1" applyAlignment="1">
      <alignment horizontal="right"/>
    </xf>
    <xf numFmtId="3" fontId="6" fillId="0" borderId="38" xfId="3" applyNumberFormat="1" applyFont="1" applyBorder="1"/>
    <xf numFmtId="0" fontId="6" fillId="0" borderId="39" xfId="3" applyFont="1" applyBorder="1"/>
    <xf numFmtId="0" fontId="9" fillId="0" borderId="40" xfId="3" applyFont="1" applyBorder="1"/>
    <xf numFmtId="0" fontId="11" fillId="5" borderId="41" xfId="3" applyFont="1" applyFill="1" applyBorder="1"/>
    <xf numFmtId="3" fontId="11" fillId="5" borderId="42" xfId="3" applyNumberFormat="1" applyFont="1" applyFill="1" applyBorder="1" applyAlignment="1">
      <alignment horizontal="right"/>
    </xf>
    <xf numFmtId="1" fontId="12" fillId="5" borderId="43" xfId="4" applyNumberFormat="1" applyFont="1" applyFill="1" applyBorder="1" applyAlignment="1">
      <alignment horizontal="centerContinuous"/>
    </xf>
    <xf numFmtId="3" fontId="11" fillId="5" borderId="44" xfId="3" applyNumberFormat="1" applyFont="1" applyFill="1" applyBorder="1" applyAlignment="1">
      <alignment horizontal="right"/>
    </xf>
    <xf numFmtId="3" fontId="11" fillId="5" borderId="42" xfId="3" applyNumberFormat="1" applyFont="1" applyFill="1" applyBorder="1"/>
    <xf numFmtId="9" fontId="9" fillId="5" borderId="43" xfId="4" applyFont="1" applyFill="1" applyBorder="1" applyAlignment="1">
      <alignment horizontal="right"/>
    </xf>
    <xf numFmtId="9" fontId="11" fillId="5" borderId="44" xfId="4" applyFont="1" applyFill="1" applyBorder="1" applyAlignment="1">
      <alignment horizontal="right"/>
    </xf>
    <xf numFmtId="0" fontId="9" fillId="0" borderId="45" xfId="3" applyFont="1" applyBorder="1"/>
    <xf numFmtId="0" fontId="11" fillId="5" borderId="46" xfId="3" applyFont="1" applyFill="1" applyBorder="1" applyAlignment="1">
      <alignment horizontal="center"/>
    </xf>
    <xf numFmtId="3" fontId="11" fillId="5" borderId="47" xfId="3" applyNumberFormat="1" applyFont="1" applyFill="1" applyBorder="1" applyAlignment="1">
      <alignment horizontal="center"/>
    </xf>
    <xf numFmtId="9" fontId="9" fillId="0" borderId="0" xfId="3" applyNumberFormat="1" applyFont="1"/>
    <xf numFmtId="3" fontId="9" fillId="0" borderId="0" xfId="3" applyNumberFormat="1" applyFont="1"/>
    <xf numFmtId="0" fontId="13" fillId="0" borderId="48" xfId="3" applyFont="1" applyBorder="1"/>
    <xf numFmtId="0" fontId="14" fillId="0" borderId="49" xfId="3" applyFont="1" applyBorder="1" applyAlignment="1">
      <alignment horizontal="center"/>
    </xf>
    <xf numFmtId="0" fontId="13" fillId="0" borderId="49" xfId="3" applyFont="1" applyBorder="1"/>
    <xf numFmtId="3" fontId="14" fillId="0" borderId="49" xfId="3" applyNumberFormat="1" applyFont="1" applyBorder="1" applyAlignment="1">
      <alignment horizontal="center"/>
    </xf>
    <xf numFmtId="9" fontId="13" fillId="0" borderId="49" xfId="3" applyNumberFormat="1" applyFont="1" applyBorder="1"/>
    <xf numFmtId="3" fontId="13" fillId="0" borderId="49" xfId="3" applyNumberFormat="1" applyFont="1" applyBorder="1"/>
    <xf numFmtId="0" fontId="13" fillId="0" borderId="50" xfId="3" applyFont="1" applyBorder="1"/>
    <xf numFmtId="0" fontId="13" fillId="0" borderId="0" xfId="3" applyFont="1"/>
    <xf numFmtId="0" fontId="6" fillId="0" borderId="51" xfId="3" applyFont="1" applyBorder="1"/>
    <xf numFmtId="0" fontId="6" fillId="2" borderId="52" xfId="3" applyFont="1" applyFill="1" applyBorder="1"/>
    <xf numFmtId="0" fontId="6" fillId="0" borderId="52" xfId="3" applyFont="1" applyBorder="1"/>
    <xf numFmtId="3" fontId="6" fillId="2" borderId="52" xfId="3" applyNumberFormat="1" applyFont="1" applyFill="1" applyBorder="1" applyAlignment="1">
      <alignment horizontal="right"/>
    </xf>
    <xf numFmtId="3" fontId="6" fillId="0" borderId="52" xfId="3" applyNumberFormat="1" applyFont="1" applyBorder="1"/>
    <xf numFmtId="0" fontId="6" fillId="0" borderId="53" xfId="3" applyFont="1" applyBorder="1"/>
    <xf numFmtId="0" fontId="9" fillId="0" borderId="54" xfId="3" applyFont="1" applyBorder="1"/>
    <xf numFmtId="0" fontId="15" fillId="6" borderId="55" xfId="3" applyFont="1" applyFill="1" applyBorder="1" applyAlignment="1">
      <alignment horizontal="left"/>
    </xf>
    <xf numFmtId="3" fontId="11" fillId="7" borderId="56" xfId="3" applyNumberFormat="1" applyFont="1" applyFill="1" applyBorder="1" applyAlignment="1">
      <alignment horizontal="right"/>
    </xf>
    <xf numFmtId="3" fontId="11" fillId="7" borderId="57" xfId="3" applyNumberFormat="1" applyFont="1" applyFill="1" applyBorder="1" applyAlignment="1">
      <alignment horizontal="center"/>
    </xf>
    <xf numFmtId="3" fontId="11" fillId="7" borderId="58" xfId="3" applyNumberFormat="1" applyFont="1" applyFill="1" applyBorder="1" applyAlignment="1">
      <alignment horizontal="right"/>
    </xf>
    <xf numFmtId="0" fontId="9" fillId="7" borderId="0" xfId="3" applyFont="1" applyFill="1"/>
    <xf numFmtId="3" fontId="11" fillId="7" borderId="56" xfId="3" applyNumberFormat="1" applyFont="1" applyFill="1" applyBorder="1"/>
    <xf numFmtId="9" fontId="9" fillId="7" borderId="57" xfId="4" applyFont="1" applyFill="1" applyBorder="1" applyAlignment="1">
      <alignment horizontal="right"/>
    </xf>
    <xf numFmtId="9" fontId="11" fillId="7" borderId="58" xfId="4" applyFont="1" applyFill="1" applyBorder="1" applyAlignment="1">
      <alignment horizontal="center"/>
    </xf>
    <xf numFmtId="9" fontId="11" fillId="0" borderId="0" xfId="4" applyFont="1" applyFill="1" applyBorder="1" applyAlignment="1">
      <alignment horizontal="center"/>
    </xf>
    <xf numFmtId="0" fontId="9" fillId="0" borderId="59" xfId="3" applyFont="1" applyBorder="1"/>
    <xf numFmtId="0" fontId="11" fillId="6" borderId="60" xfId="3" applyFont="1" applyFill="1" applyBorder="1" applyAlignment="1">
      <alignment horizontal="center"/>
    </xf>
    <xf numFmtId="3" fontId="11" fillId="0" borderId="0" xfId="3" applyNumberFormat="1" applyFont="1" applyAlignment="1">
      <alignment horizontal="right"/>
    </xf>
    <xf numFmtId="3" fontId="11" fillId="0" borderId="0" xfId="3" applyNumberFormat="1" applyFont="1" applyAlignment="1">
      <alignment horizontal="center"/>
    </xf>
    <xf numFmtId="3" fontId="11" fillId="7" borderId="61" xfId="3" applyNumberFormat="1" applyFont="1" applyFill="1" applyBorder="1" applyAlignment="1">
      <alignment horizontal="right"/>
    </xf>
    <xf numFmtId="9" fontId="9" fillId="0" borderId="0" xfId="4" applyFont="1" applyFill="1" applyBorder="1" applyAlignment="1">
      <alignment horizontal="center"/>
    </xf>
    <xf numFmtId="0" fontId="6" fillId="0" borderId="62" xfId="3" applyFont="1" applyBorder="1"/>
    <xf numFmtId="0" fontId="6" fillId="2" borderId="63" xfId="3" applyFont="1" applyFill="1" applyBorder="1"/>
    <xf numFmtId="0" fontId="6" fillId="0" borderId="63" xfId="3" applyFont="1" applyBorder="1"/>
    <xf numFmtId="3" fontId="6" fillId="2" borderId="63" xfId="3" applyNumberFormat="1" applyFont="1" applyFill="1" applyBorder="1" applyAlignment="1">
      <alignment horizontal="right"/>
    </xf>
    <xf numFmtId="3" fontId="6" fillId="0" borderId="63" xfId="3" applyNumberFormat="1" applyFont="1" applyBorder="1"/>
    <xf numFmtId="0" fontId="6" fillId="0" borderId="64" xfId="3" applyFont="1" applyBorder="1"/>
    <xf numFmtId="0" fontId="6" fillId="0" borderId="65" xfId="3" applyFont="1" applyBorder="1"/>
    <xf numFmtId="0" fontId="14" fillId="2" borderId="66" xfId="3" applyFont="1" applyFill="1" applyBorder="1"/>
    <xf numFmtId="0" fontId="6" fillId="0" borderId="66" xfId="3" applyFont="1" applyBorder="1"/>
    <xf numFmtId="3" fontId="6" fillId="2" borderId="66" xfId="3" applyNumberFormat="1" applyFont="1" applyFill="1" applyBorder="1" applyAlignment="1">
      <alignment horizontal="right"/>
    </xf>
    <xf numFmtId="3" fontId="6" fillId="0" borderId="66" xfId="3" applyNumberFormat="1" applyFont="1" applyBorder="1"/>
    <xf numFmtId="0" fontId="6" fillId="0" borderId="67" xfId="3" applyFont="1" applyBorder="1"/>
    <xf numFmtId="0" fontId="13" fillId="0" borderId="68" xfId="3" applyFont="1" applyBorder="1"/>
    <xf numFmtId="0" fontId="14" fillId="3" borderId="69" xfId="3" applyFont="1" applyFill="1" applyBorder="1"/>
    <xf numFmtId="3" fontId="13" fillId="0" borderId="0" xfId="3" applyNumberFormat="1" applyFont="1"/>
    <xf numFmtId="3" fontId="14" fillId="3" borderId="6" xfId="3" applyNumberFormat="1" applyFont="1" applyFill="1" applyBorder="1"/>
    <xf numFmtId="9" fontId="13" fillId="3" borderId="70" xfId="4" applyFont="1" applyFill="1" applyBorder="1" applyAlignment="1">
      <alignment horizontal="right"/>
    </xf>
    <xf numFmtId="9" fontId="14" fillId="3" borderId="69" xfId="4" applyFont="1" applyFill="1" applyBorder="1" applyAlignment="1">
      <alignment horizontal="right"/>
    </xf>
    <xf numFmtId="9" fontId="14" fillId="0" borderId="0" xfId="4" applyFont="1" applyFill="1" applyBorder="1" applyAlignment="1">
      <alignment horizontal="right"/>
    </xf>
    <xf numFmtId="0" fontId="6" fillId="0" borderId="71" xfId="3" applyFont="1" applyBorder="1"/>
    <xf numFmtId="3" fontId="14" fillId="0" borderId="0" xfId="3" applyNumberFormat="1" applyFont="1" applyAlignment="1">
      <alignment horizontal="center"/>
    </xf>
    <xf numFmtId="3" fontId="14" fillId="3" borderId="13" xfId="3" applyNumberFormat="1" applyFont="1" applyFill="1" applyBorder="1"/>
    <xf numFmtId="9" fontId="7" fillId="0" borderId="0" xfId="3" applyNumberFormat="1" applyFont="1" applyAlignment="1">
      <alignment horizontal="center"/>
    </xf>
    <xf numFmtId="0" fontId="13" fillId="0" borderId="72" xfId="3" applyFont="1" applyBorder="1"/>
    <xf numFmtId="0" fontId="14" fillId="0" borderId="73" xfId="3" applyFont="1" applyBorder="1"/>
    <xf numFmtId="0" fontId="13" fillId="0" borderId="74" xfId="3" applyFont="1" applyBorder="1"/>
    <xf numFmtId="3" fontId="13" fillId="0" borderId="74" xfId="3" applyNumberFormat="1" applyFont="1" applyBorder="1"/>
    <xf numFmtId="3" fontId="14" fillId="0" borderId="74" xfId="3" applyNumberFormat="1" applyFont="1" applyBorder="1" applyAlignment="1">
      <alignment horizontal="center"/>
    </xf>
    <xf numFmtId="3" fontId="14" fillId="0" borderId="74" xfId="3" applyNumberFormat="1" applyFont="1" applyBorder="1"/>
    <xf numFmtId="0" fontId="6" fillId="0" borderId="74" xfId="3" applyFont="1" applyBorder="1"/>
    <xf numFmtId="0" fontId="7" fillId="0" borderId="74" xfId="3" applyFont="1" applyBorder="1" applyAlignment="1">
      <alignment horizontal="center"/>
    </xf>
    <xf numFmtId="0" fontId="6" fillId="0" borderId="74" xfId="3" applyFont="1" applyBorder="1" applyAlignment="1">
      <alignment horizontal="center"/>
    </xf>
    <xf numFmtId="9" fontId="7" fillId="0" borderId="74" xfId="3" applyNumberFormat="1" applyFont="1" applyBorder="1" applyAlignment="1">
      <alignment horizontal="center"/>
    </xf>
    <xf numFmtId="0" fontId="6" fillId="0" borderId="75" xfId="3" applyFont="1" applyBorder="1"/>
    <xf numFmtId="0" fontId="6" fillId="0" borderId="76" xfId="3" applyFont="1" applyBorder="1"/>
    <xf numFmtId="0" fontId="7" fillId="0" borderId="77" xfId="3" applyFont="1" applyBorder="1"/>
    <xf numFmtId="0" fontId="6" fillId="0" borderId="78" xfId="3" applyFont="1" applyBorder="1"/>
    <xf numFmtId="0" fontId="7" fillId="0" borderId="78" xfId="3" applyFont="1" applyBorder="1" applyAlignment="1">
      <alignment horizontal="center"/>
    </xf>
    <xf numFmtId="3" fontId="7" fillId="0" borderId="78" xfId="3" applyNumberFormat="1" applyFont="1" applyBorder="1" applyAlignment="1">
      <alignment horizontal="center"/>
    </xf>
    <xf numFmtId="0" fontId="6" fillId="0" borderId="78" xfId="3" applyFont="1" applyBorder="1" applyAlignment="1">
      <alignment horizontal="center"/>
    </xf>
    <xf numFmtId="9" fontId="7" fillId="0" borderId="78" xfId="3" applyNumberFormat="1" applyFont="1" applyBorder="1" applyAlignment="1">
      <alignment horizontal="center"/>
    </xf>
    <xf numFmtId="0" fontId="6" fillId="0" borderId="79" xfId="3" applyFont="1" applyBorder="1"/>
    <xf numFmtId="0" fontId="9" fillId="0" borderId="80" xfId="3" applyFont="1" applyBorder="1"/>
    <xf numFmtId="0" fontId="11" fillId="8" borderId="6" xfId="3" applyFont="1" applyFill="1" applyBorder="1"/>
    <xf numFmtId="3" fontId="11" fillId="9" borderId="5" xfId="3" applyNumberFormat="1" applyFont="1" applyFill="1" applyBorder="1" applyAlignment="1">
      <alignment horizontal="right"/>
    </xf>
    <xf numFmtId="3" fontId="11" fillId="9" borderId="5" xfId="3" applyNumberFormat="1" applyFont="1" applyFill="1" applyBorder="1" applyAlignment="1">
      <alignment horizontal="center"/>
    </xf>
    <xf numFmtId="9" fontId="9" fillId="9" borderId="5" xfId="4" applyFont="1" applyFill="1" applyBorder="1" applyAlignment="1">
      <alignment horizontal="center"/>
    </xf>
    <xf numFmtId="9" fontId="11" fillId="9" borderId="5" xfId="4" applyFont="1" applyFill="1" applyBorder="1" applyAlignment="1">
      <alignment horizontal="center"/>
    </xf>
    <xf numFmtId="0" fontId="9" fillId="0" borderId="81" xfId="3" applyFont="1" applyBorder="1"/>
    <xf numFmtId="9" fontId="11" fillId="9" borderId="5" xfId="3" applyNumberFormat="1" applyFont="1" applyFill="1" applyBorder="1" applyAlignment="1">
      <alignment horizontal="center"/>
    </xf>
    <xf numFmtId="9" fontId="11" fillId="0" borderId="0" xfId="3" applyNumberFormat="1" applyFont="1" applyAlignment="1">
      <alignment horizontal="center"/>
    </xf>
    <xf numFmtId="0" fontId="6" fillId="0" borderId="80" xfId="3" applyFont="1" applyBorder="1"/>
    <xf numFmtId="0" fontId="6" fillId="0" borderId="81" xfId="3" applyFont="1" applyBorder="1"/>
    <xf numFmtId="0" fontId="11" fillId="10" borderId="6" xfId="3" applyFont="1" applyFill="1" applyBorder="1"/>
    <xf numFmtId="3" fontId="11" fillId="10" borderId="5" xfId="3" applyNumberFormat="1" applyFont="1" applyFill="1" applyBorder="1" applyAlignment="1">
      <alignment horizontal="right"/>
    </xf>
    <xf numFmtId="3" fontId="11" fillId="10" borderId="5" xfId="3" applyNumberFormat="1" applyFont="1" applyFill="1" applyBorder="1" applyAlignment="1">
      <alignment horizontal="center"/>
    </xf>
    <xf numFmtId="9" fontId="9" fillId="10" borderId="5" xfId="4" applyFont="1" applyFill="1" applyBorder="1" applyAlignment="1">
      <alignment horizontal="center"/>
    </xf>
    <xf numFmtId="9" fontId="11" fillId="10" borderId="5" xfId="4" applyFont="1" applyFill="1" applyBorder="1" applyAlignment="1">
      <alignment horizontal="center"/>
    </xf>
    <xf numFmtId="0" fontId="11" fillId="11" borderId="6" xfId="3" applyFont="1" applyFill="1" applyBorder="1"/>
    <xf numFmtId="0" fontId="0" fillId="0" borderId="0" xfId="0" applyAlignment="1">
      <alignment horizontal="left"/>
    </xf>
    <xf numFmtId="0" fontId="11" fillId="11" borderId="82" xfId="3" applyFont="1" applyFill="1" applyBorder="1"/>
    <xf numFmtId="0" fontId="9" fillId="0" borderId="83" xfId="3" applyFont="1" applyBorder="1"/>
    <xf numFmtId="0" fontId="11" fillId="0" borderId="84" xfId="3" applyFont="1" applyBorder="1"/>
    <xf numFmtId="0" fontId="9" fillId="0" borderId="84" xfId="3" applyFont="1" applyBorder="1"/>
    <xf numFmtId="0" fontId="11" fillId="0" borderId="84" xfId="3" applyFont="1" applyBorder="1" applyAlignment="1">
      <alignment horizontal="center"/>
    </xf>
    <xf numFmtId="3" fontId="11" fillId="0" borderId="84" xfId="3" applyNumberFormat="1" applyFont="1" applyBorder="1" applyAlignment="1">
      <alignment horizontal="center"/>
    </xf>
    <xf numFmtId="0" fontId="9" fillId="0" borderId="84" xfId="3" applyFont="1" applyBorder="1" applyAlignment="1">
      <alignment horizontal="center"/>
    </xf>
    <xf numFmtId="9" fontId="11" fillId="0" borderId="84" xfId="3" applyNumberFormat="1" applyFont="1" applyBorder="1" applyAlignment="1">
      <alignment horizontal="center"/>
    </xf>
    <xf numFmtId="0" fontId="9" fillId="0" borderId="85" xfId="3" applyFont="1" applyBorder="1"/>
    <xf numFmtId="0" fontId="7" fillId="0" borderId="78" xfId="3" applyFont="1" applyBorder="1"/>
    <xf numFmtId="0" fontId="14" fillId="0" borderId="0" xfId="3" applyFont="1"/>
    <xf numFmtId="0" fontId="13" fillId="0" borderId="80" xfId="3" applyFont="1" applyBorder="1"/>
    <xf numFmtId="0" fontId="14" fillId="3" borderId="86" xfId="3" applyFont="1" applyFill="1" applyBorder="1"/>
    <xf numFmtId="3" fontId="14" fillId="3" borderId="19" xfId="3" applyNumberFormat="1" applyFont="1" applyFill="1" applyBorder="1"/>
    <xf numFmtId="3" fontId="14" fillId="3" borderId="5" xfId="3" applyNumberFormat="1" applyFont="1" applyFill="1" applyBorder="1"/>
    <xf numFmtId="3" fontId="14" fillId="3" borderId="21" xfId="3" applyNumberFormat="1" applyFont="1" applyFill="1" applyBorder="1"/>
    <xf numFmtId="3" fontId="7" fillId="3" borderId="5" xfId="3" applyNumberFormat="1" applyFont="1" applyFill="1" applyBorder="1" applyAlignment="1">
      <alignment horizontal="center"/>
    </xf>
    <xf numFmtId="9" fontId="6" fillId="3" borderId="5" xfId="4" applyFont="1" applyFill="1" applyBorder="1" applyAlignment="1">
      <alignment horizontal="center"/>
    </xf>
    <xf numFmtId="9" fontId="7" fillId="3" borderId="5" xfId="4" applyFont="1" applyFill="1" applyBorder="1" applyAlignment="1">
      <alignment horizontal="center"/>
    </xf>
    <xf numFmtId="9" fontId="7" fillId="0" borderId="0" xfId="4" applyFont="1" applyFill="1" applyBorder="1" applyAlignment="1">
      <alignment horizontal="center"/>
    </xf>
    <xf numFmtId="0" fontId="14" fillId="3" borderId="27" xfId="3" applyFont="1" applyFill="1" applyBorder="1"/>
    <xf numFmtId="9" fontId="7" fillId="3" borderId="5" xfId="3" applyNumberFormat="1" applyFont="1" applyFill="1" applyBorder="1" applyAlignment="1">
      <alignment horizontal="center"/>
    </xf>
    <xf numFmtId="0" fontId="13" fillId="0" borderId="83" xfId="3" applyFont="1" applyBorder="1"/>
    <xf numFmtId="0" fontId="14" fillId="0" borderId="84" xfId="3" applyFont="1" applyBorder="1"/>
    <xf numFmtId="0" fontId="13" fillId="0" borderId="84" xfId="3" applyFont="1" applyBorder="1"/>
    <xf numFmtId="3" fontId="13" fillId="0" borderId="84" xfId="3" applyNumberFormat="1" applyFont="1" applyBorder="1"/>
    <xf numFmtId="3" fontId="14" fillId="0" borderId="84" xfId="3" applyNumberFormat="1" applyFont="1" applyBorder="1" applyAlignment="1">
      <alignment horizontal="center"/>
    </xf>
    <xf numFmtId="3" fontId="14" fillId="0" borderId="84" xfId="3" applyNumberFormat="1" applyFont="1" applyBorder="1"/>
    <xf numFmtId="9" fontId="13" fillId="0" borderId="84" xfId="3" applyNumberFormat="1" applyFont="1" applyBorder="1" applyAlignment="1">
      <alignment horizontal="center"/>
    </xf>
    <xf numFmtId="9" fontId="14" fillId="0" borderId="84" xfId="3" applyNumberFormat="1" applyFont="1" applyBorder="1"/>
    <xf numFmtId="9" fontId="14" fillId="0" borderId="84" xfId="3" applyNumberFormat="1" applyFont="1" applyBorder="1" applyAlignment="1">
      <alignment horizontal="center"/>
    </xf>
    <xf numFmtId="0" fontId="13" fillId="0" borderId="85" xfId="3" applyFont="1" applyBorder="1"/>
    <xf numFmtId="3" fontId="14" fillId="0" borderId="0" xfId="3" applyNumberFormat="1" applyFont="1"/>
    <xf numFmtId="9" fontId="13" fillId="0" borderId="0" xfId="3" applyNumberFormat="1" applyFont="1" applyAlignment="1">
      <alignment horizontal="center"/>
    </xf>
    <xf numFmtId="9" fontId="14" fillId="0" borderId="0" xfId="3" applyNumberFormat="1" applyFont="1"/>
    <xf numFmtId="9" fontId="14" fillId="0" borderId="0" xfId="3" applyNumberFormat="1" applyFont="1" applyAlignment="1">
      <alignment horizontal="center"/>
    </xf>
    <xf numFmtId="0" fontId="6" fillId="0" borderId="87" xfId="3" applyFont="1" applyBorder="1"/>
    <xf numFmtId="0" fontId="7" fillId="0" borderId="88" xfId="3" applyFont="1" applyBorder="1"/>
    <xf numFmtId="0" fontId="6" fillId="0" borderId="88" xfId="3" applyFont="1" applyBorder="1"/>
    <xf numFmtId="0" fontId="7" fillId="0" borderId="88" xfId="3" applyFont="1" applyBorder="1" applyAlignment="1">
      <alignment horizontal="center"/>
    </xf>
    <xf numFmtId="3" fontId="7" fillId="0" borderId="88" xfId="3" applyNumberFormat="1" applyFont="1" applyBorder="1" applyAlignment="1">
      <alignment horizontal="center"/>
    </xf>
    <xf numFmtId="0" fontId="6" fillId="0" borderId="88" xfId="3" applyFont="1" applyBorder="1" applyAlignment="1">
      <alignment horizontal="center"/>
    </xf>
    <xf numFmtId="9" fontId="7" fillId="0" borderId="88" xfId="3" applyNumberFormat="1" applyFont="1" applyBorder="1" applyAlignment="1">
      <alignment horizontal="center"/>
    </xf>
    <xf numFmtId="0" fontId="6" fillId="0" borderId="89" xfId="3" applyFont="1" applyBorder="1"/>
    <xf numFmtId="0" fontId="9" fillId="0" borderId="90" xfId="3" applyFont="1" applyBorder="1"/>
    <xf numFmtId="0" fontId="11" fillId="12" borderId="6" xfId="3" applyFont="1" applyFill="1" applyBorder="1"/>
    <xf numFmtId="3" fontId="11" fillId="12" borderId="5" xfId="3" applyNumberFormat="1" applyFont="1" applyFill="1" applyBorder="1" applyAlignment="1">
      <alignment horizontal="right"/>
    </xf>
    <xf numFmtId="3" fontId="11" fillId="12" borderId="5" xfId="3" applyNumberFormat="1" applyFont="1" applyFill="1" applyBorder="1" applyAlignment="1">
      <alignment horizontal="center"/>
    </xf>
    <xf numFmtId="9" fontId="9" fillId="12" borderId="5" xfId="4" applyFont="1" applyFill="1" applyBorder="1" applyAlignment="1">
      <alignment horizontal="center"/>
    </xf>
    <xf numFmtId="9" fontId="11" fillId="12" borderId="5" xfId="4" applyFont="1" applyFill="1" applyBorder="1" applyAlignment="1">
      <alignment horizontal="center"/>
    </xf>
    <xf numFmtId="0" fontId="9" fillId="0" borderId="91" xfId="3" applyFont="1" applyBorder="1"/>
    <xf numFmtId="9" fontId="11" fillId="12" borderId="5" xfId="3" applyNumberFormat="1" applyFont="1" applyFill="1" applyBorder="1" applyAlignment="1">
      <alignment horizontal="center"/>
    </xf>
    <xf numFmtId="0" fontId="13" fillId="0" borderId="92" xfId="3" applyFont="1" applyBorder="1"/>
    <xf numFmtId="0" fontId="14" fillId="0" borderId="93" xfId="3" applyFont="1" applyBorder="1"/>
    <xf numFmtId="0" fontId="13" fillId="0" borderId="93" xfId="3" applyFont="1" applyBorder="1"/>
    <xf numFmtId="0" fontId="14" fillId="0" borderId="93" xfId="3" applyFont="1" applyBorder="1" applyAlignment="1">
      <alignment horizontal="center"/>
    </xf>
    <xf numFmtId="3" fontId="14" fillId="0" borderId="93" xfId="3" applyNumberFormat="1" applyFont="1" applyBorder="1" applyAlignment="1">
      <alignment horizontal="center"/>
    </xf>
    <xf numFmtId="0" fontId="13" fillId="0" borderId="93" xfId="3" applyFont="1" applyBorder="1" applyAlignment="1">
      <alignment horizontal="center"/>
    </xf>
    <xf numFmtId="9" fontId="14" fillId="0" borderId="93" xfId="3" applyNumberFormat="1" applyFont="1" applyBorder="1" applyAlignment="1">
      <alignment horizontal="center"/>
    </xf>
    <xf numFmtId="0" fontId="13" fillId="0" borderId="94" xfId="3" applyFont="1" applyBorder="1"/>
    <xf numFmtId="0" fontId="6" fillId="0" borderId="95" xfId="3" applyFont="1" applyBorder="1"/>
    <xf numFmtId="0" fontId="6" fillId="2" borderId="96" xfId="3" applyFont="1" applyFill="1" applyBorder="1"/>
    <xf numFmtId="0" fontId="6" fillId="0" borderId="96" xfId="3" applyFont="1" applyBorder="1"/>
    <xf numFmtId="3" fontId="6" fillId="2" borderId="96" xfId="3" applyNumberFormat="1" applyFont="1" applyFill="1" applyBorder="1" applyAlignment="1">
      <alignment horizontal="right"/>
    </xf>
    <xf numFmtId="3" fontId="6" fillId="0" borderId="96" xfId="3" applyNumberFormat="1" applyFont="1" applyBorder="1"/>
    <xf numFmtId="0" fontId="6" fillId="0" borderId="97" xfId="3" applyFont="1" applyBorder="1"/>
    <xf numFmtId="0" fontId="6" fillId="0" borderId="98" xfId="3" applyFont="1" applyBorder="1"/>
    <xf numFmtId="0" fontId="6" fillId="0" borderId="99" xfId="3" applyFont="1" applyBorder="1"/>
    <xf numFmtId="0" fontId="16" fillId="0" borderId="98" xfId="3" applyFont="1" applyBorder="1"/>
    <xf numFmtId="0" fontId="17" fillId="9" borderId="5" xfId="3" applyFont="1" applyFill="1" applyBorder="1" applyAlignment="1">
      <alignment horizontal="center"/>
    </xf>
    <xf numFmtId="3" fontId="16" fillId="0" borderId="0" xfId="3" applyNumberFormat="1" applyFont="1"/>
    <xf numFmtId="3" fontId="17" fillId="9" borderId="5" xfId="3" applyNumberFormat="1" applyFont="1" applyFill="1" applyBorder="1" applyAlignment="1">
      <alignment horizontal="right"/>
    </xf>
    <xf numFmtId="3" fontId="17" fillId="9" borderId="5" xfId="3" applyNumberFormat="1" applyFont="1" applyFill="1" applyBorder="1" applyAlignment="1">
      <alignment horizontal="center"/>
    </xf>
    <xf numFmtId="9" fontId="16" fillId="9" borderId="5" xfId="4" applyFont="1" applyFill="1" applyBorder="1" applyAlignment="1">
      <alignment horizontal="center"/>
    </xf>
    <xf numFmtId="9" fontId="17" fillId="9" borderId="5" xfId="4" applyFont="1" applyFill="1" applyBorder="1" applyAlignment="1">
      <alignment horizontal="center"/>
    </xf>
    <xf numFmtId="9" fontId="17" fillId="0" borderId="0" xfId="4" applyFont="1" applyFill="1" applyBorder="1" applyAlignment="1">
      <alignment horizontal="center"/>
    </xf>
    <xf numFmtId="0" fontId="16" fillId="0" borderId="99" xfId="3" applyFont="1" applyBorder="1"/>
    <xf numFmtId="0" fontId="16" fillId="0" borderId="0" xfId="3" applyFont="1"/>
    <xf numFmtId="0" fontId="18" fillId="0" borderId="0" xfId="3" applyFont="1"/>
    <xf numFmtId="0" fontId="16" fillId="2" borderId="0" xfId="3" applyFont="1" applyFill="1"/>
    <xf numFmtId="0" fontId="17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9" fontId="17" fillId="9" borderId="5" xfId="3" applyNumberFormat="1" applyFont="1" applyFill="1" applyBorder="1" applyAlignment="1">
      <alignment horizontal="center"/>
    </xf>
    <xf numFmtId="9" fontId="17" fillId="0" borderId="0" xfId="3" applyNumberFormat="1" applyFont="1" applyAlignment="1">
      <alignment horizontal="center"/>
    </xf>
    <xf numFmtId="0" fontId="19" fillId="0" borderId="100" xfId="3" applyFont="1" applyBorder="1"/>
    <xf numFmtId="0" fontId="19" fillId="2" borderId="101" xfId="3" applyFont="1" applyFill="1" applyBorder="1"/>
    <xf numFmtId="0" fontId="19" fillId="0" borderId="101" xfId="3" applyFont="1" applyBorder="1"/>
    <xf numFmtId="3" fontId="20" fillId="0" borderId="101" xfId="3" applyNumberFormat="1" applyFont="1" applyBorder="1" applyAlignment="1">
      <alignment horizontal="center"/>
    </xf>
    <xf numFmtId="0" fontId="20" fillId="0" borderId="101" xfId="3" applyFont="1" applyBorder="1" applyAlignment="1">
      <alignment horizontal="center"/>
    </xf>
    <xf numFmtId="0" fontId="19" fillId="0" borderId="101" xfId="3" applyFont="1" applyBorder="1" applyAlignment="1">
      <alignment horizontal="center"/>
    </xf>
    <xf numFmtId="9" fontId="20" fillId="0" borderId="101" xfId="3" applyNumberFormat="1" applyFont="1" applyBorder="1" applyAlignment="1">
      <alignment horizontal="center"/>
    </xf>
    <xf numFmtId="0" fontId="19" fillId="0" borderId="102" xfId="3" applyFont="1" applyBorder="1"/>
    <xf numFmtId="0" fontId="19" fillId="0" borderId="0" xfId="3" applyFont="1"/>
    <xf numFmtId="0" fontId="7" fillId="0" borderId="4" xfId="3" applyFont="1" applyBorder="1"/>
    <xf numFmtId="0" fontId="7" fillId="2" borderId="6" xfId="3" applyFont="1" applyFill="1" applyBorder="1"/>
    <xf numFmtId="3" fontId="7" fillId="0" borderId="6" xfId="3" applyNumberFormat="1" applyFont="1" applyBorder="1" applyAlignment="1">
      <alignment horizontal="right"/>
    </xf>
    <xf numFmtId="3" fontId="7" fillId="0" borderId="6" xfId="3" applyNumberFormat="1" applyFont="1" applyBorder="1"/>
    <xf numFmtId="9" fontId="6" fillId="0" borderId="6" xfId="4" applyFont="1" applyBorder="1" applyAlignment="1">
      <alignment horizontal="right"/>
    </xf>
    <xf numFmtId="9" fontId="7" fillId="0" borderId="6" xfId="4" applyFont="1" applyBorder="1" applyAlignment="1">
      <alignment horizontal="right"/>
    </xf>
    <xf numFmtId="9" fontId="7" fillId="0" borderId="0" xfId="4" applyFont="1" applyFill="1" applyBorder="1" applyAlignment="1">
      <alignment horizontal="right"/>
    </xf>
    <xf numFmtId="0" fontId="7" fillId="0" borderId="7" xfId="3" applyFont="1" applyBorder="1"/>
    <xf numFmtId="0" fontId="7" fillId="0" borderId="23" xfId="3" applyFont="1" applyBorder="1"/>
    <xf numFmtId="0" fontId="7" fillId="2" borderId="24" xfId="3" applyFont="1" applyFill="1" applyBorder="1"/>
    <xf numFmtId="0" fontId="7" fillId="0" borderId="24" xfId="3" applyFont="1" applyBorder="1" applyAlignment="1">
      <alignment horizontal="center"/>
    </xf>
    <xf numFmtId="3" fontId="7" fillId="0" borderId="24" xfId="3" applyNumberFormat="1" applyFont="1" applyBorder="1" applyAlignment="1">
      <alignment horizontal="right"/>
    </xf>
    <xf numFmtId="3" fontId="7" fillId="0" borderId="24" xfId="3" applyNumberFormat="1" applyFont="1" applyBorder="1"/>
    <xf numFmtId="9" fontId="6" fillId="0" borderId="24" xfId="4" applyFont="1" applyBorder="1" applyAlignment="1">
      <alignment horizontal="right"/>
    </xf>
    <xf numFmtId="9" fontId="7" fillId="0" borderId="24" xfId="4" applyFont="1" applyBorder="1" applyAlignment="1">
      <alignment horizontal="right"/>
    </xf>
    <xf numFmtId="9" fontId="7" fillId="0" borderId="24" xfId="4" applyFont="1" applyFill="1" applyBorder="1" applyAlignment="1">
      <alignment horizontal="right"/>
    </xf>
    <xf numFmtId="0" fontId="7" fillId="0" borderId="28" xfId="3" applyFont="1" applyBorder="1"/>
    <xf numFmtId="0" fontId="7" fillId="2" borderId="0" xfId="3" applyFont="1" applyFill="1"/>
    <xf numFmtId="3" fontId="7" fillId="0" borderId="0" xfId="3" applyNumberFormat="1" applyFont="1" applyAlignment="1">
      <alignment horizontal="right"/>
    </xf>
    <xf numFmtId="9" fontId="6" fillId="0" borderId="0" xfId="4" applyFont="1" applyBorder="1" applyAlignment="1">
      <alignment horizontal="right"/>
    </xf>
    <xf numFmtId="3" fontId="6" fillId="0" borderId="0" xfId="3" applyNumberFormat="1" applyFont="1" applyAlignment="1">
      <alignment horizontal="right"/>
    </xf>
    <xf numFmtId="0" fontId="7" fillId="0" borderId="17" xfId="3" applyFont="1" applyBorder="1" applyAlignment="1">
      <alignment horizontal="centerContinuous"/>
    </xf>
    <xf numFmtId="3" fontId="7" fillId="0" borderId="82" xfId="3" applyNumberFormat="1" applyFont="1" applyBorder="1" applyAlignment="1">
      <alignment horizontal="center"/>
    </xf>
    <xf numFmtId="0" fontId="21" fillId="4" borderId="6" xfId="3" applyFont="1" applyFill="1" applyBorder="1" applyAlignment="1">
      <alignment horizontal="centerContinuous"/>
    </xf>
    <xf numFmtId="0" fontId="6" fillId="9" borderId="70" xfId="3" applyFont="1" applyFill="1" applyBorder="1"/>
    <xf numFmtId="1" fontId="22" fillId="9" borderId="103" xfId="4" applyNumberFormat="1" applyFont="1" applyFill="1" applyBorder="1" applyAlignment="1">
      <alignment horizontal="centerContinuous"/>
    </xf>
    <xf numFmtId="0" fontId="6" fillId="9" borderId="104" xfId="3" applyFont="1" applyFill="1" applyBorder="1"/>
    <xf numFmtId="3" fontId="6" fillId="9" borderId="70" xfId="3" applyNumberFormat="1" applyFont="1" applyFill="1" applyBorder="1"/>
    <xf numFmtId="9" fontId="7" fillId="9" borderId="103" xfId="3" applyNumberFormat="1" applyFont="1" applyFill="1" applyBorder="1"/>
    <xf numFmtId="0" fontId="6" fillId="2" borderId="9" xfId="3" applyFont="1" applyFill="1" applyBorder="1"/>
    <xf numFmtId="3" fontId="6" fillId="0" borderId="9" xfId="3" applyNumberFormat="1" applyFont="1" applyBorder="1" applyAlignment="1">
      <alignment horizontal="right"/>
    </xf>
    <xf numFmtId="9" fontId="6" fillId="0" borderId="105" xfId="4" applyFont="1" applyBorder="1"/>
    <xf numFmtId="0" fontId="24" fillId="0" borderId="32" xfId="3" applyFont="1" applyBorder="1" applyAlignment="1">
      <alignment horizontal="left"/>
    </xf>
    <xf numFmtId="0" fontId="6" fillId="2" borderId="10" xfId="3" applyFont="1" applyFill="1" applyBorder="1"/>
    <xf numFmtId="0" fontId="24" fillId="0" borderId="0" xfId="3" applyFont="1" applyAlignment="1">
      <alignment horizontal="left"/>
    </xf>
    <xf numFmtId="0" fontId="24" fillId="0" borderId="33" xfId="3" applyFont="1" applyBorder="1" applyAlignment="1">
      <alignment horizontal="left"/>
    </xf>
    <xf numFmtId="0" fontId="24" fillId="2" borderId="9" xfId="3" applyFont="1" applyFill="1" applyBorder="1" applyAlignment="1">
      <alignment horizontal="right"/>
    </xf>
    <xf numFmtId="3" fontId="24" fillId="0" borderId="9" xfId="3" applyNumberFormat="1" applyFont="1" applyBorder="1" applyAlignment="1">
      <alignment horizontal="left"/>
    </xf>
    <xf numFmtId="3" fontId="24" fillId="0" borderId="9" xfId="3" applyNumberFormat="1" applyFont="1" applyBorder="1" applyAlignment="1">
      <alignment horizontal="right"/>
    </xf>
    <xf numFmtId="9" fontId="24" fillId="0" borderId="105" xfId="4" applyFont="1" applyBorder="1" applyAlignment="1">
      <alignment horizontal="left"/>
    </xf>
    <xf numFmtId="9" fontId="6" fillId="0" borderId="9" xfId="3" applyNumberFormat="1" applyFont="1" applyBorder="1" applyAlignment="1">
      <alignment horizontal="right"/>
    </xf>
    <xf numFmtId="0" fontId="24" fillId="0" borderId="32" xfId="3" applyFont="1" applyBorder="1" applyAlignment="1">
      <alignment horizontal="right"/>
    </xf>
    <xf numFmtId="0" fontId="6" fillId="2" borderId="9" xfId="3" applyFont="1" applyFill="1" applyBorder="1" applyAlignment="1">
      <alignment horizontal="left"/>
    </xf>
    <xf numFmtId="0" fontId="24" fillId="0" borderId="0" xfId="3" applyFont="1" applyAlignment="1">
      <alignment horizontal="right"/>
    </xf>
    <xf numFmtId="0" fontId="24" fillId="0" borderId="33" xfId="3" applyFont="1" applyBorder="1" applyAlignment="1">
      <alignment horizontal="right"/>
    </xf>
    <xf numFmtId="0" fontId="11" fillId="2" borderId="6" xfId="3" applyFont="1" applyFill="1" applyBorder="1"/>
    <xf numFmtId="1" fontId="12" fillId="0" borderId="103" xfId="4" applyNumberFormat="1" applyFont="1" applyFill="1" applyBorder="1" applyAlignment="1">
      <alignment horizontal="centerContinuous"/>
    </xf>
    <xf numFmtId="0" fontId="6" fillId="0" borderId="9" xfId="3" applyFont="1" applyBorder="1" applyAlignment="1">
      <alignment horizontal="left"/>
    </xf>
    <xf numFmtId="3" fontId="11" fillId="0" borderId="6" xfId="3" applyNumberFormat="1" applyFont="1" applyBorder="1" applyAlignment="1">
      <alignment horizontal="center"/>
    </xf>
    <xf numFmtId="0" fontId="6" fillId="2" borderId="13" xfId="3" applyFont="1" applyFill="1" applyBorder="1"/>
    <xf numFmtId="3" fontId="6" fillId="0" borderId="11" xfId="3" applyNumberFormat="1" applyFont="1" applyBorder="1" applyAlignment="1">
      <alignment horizontal="right"/>
    </xf>
    <xf numFmtId="9" fontId="6" fillId="0" borderId="106" xfId="4" applyFont="1" applyBorder="1"/>
    <xf numFmtId="0" fontId="7" fillId="2" borderId="9" xfId="3" applyFont="1" applyFill="1" applyBorder="1" applyAlignment="1">
      <alignment horizontal="left"/>
    </xf>
    <xf numFmtId="0" fontId="6" fillId="13" borderId="9" xfId="3" applyFont="1" applyFill="1" applyBorder="1"/>
    <xf numFmtId="9" fontId="24" fillId="0" borderId="105" xfId="4" applyFont="1" applyBorder="1"/>
    <xf numFmtId="0" fontId="18" fillId="0" borderId="40" xfId="3" applyFont="1" applyBorder="1"/>
    <xf numFmtId="0" fontId="25" fillId="5" borderId="6" xfId="3" applyFont="1" applyFill="1" applyBorder="1" applyAlignment="1">
      <alignment horizontal="left"/>
    </xf>
    <xf numFmtId="0" fontId="18" fillId="5" borderId="70" xfId="3" applyFont="1" applyFill="1" applyBorder="1"/>
    <xf numFmtId="1" fontId="26" fillId="5" borderId="103" xfId="4" applyNumberFormat="1" applyFont="1" applyFill="1" applyBorder="1" applyAlignment="1">
      <alignment horizontal="centerContinuous"/>
    </xf>
    <xf numFmtId="0" fontId="18" fillId="5" borderId="104" xfId="3" applyFont="1" applyFill="1" applyBorder="1"/>
    <xf numFmtId="3" fontId="18" fillId="5" borderId="70" xfId="3" applyNumberFormat="1" applyFont="1" applyFill="1" applyBorder="1"/>
    <xf numFmtId="9" fontId="27" fillId="5" borderId="103" xfId="3" applyNumberFormat="1" applyFont="1" applyFill="1" applyBorder="1"/>
    <xf numFmtId="0" fontId="18" fillId="0" borderId="45" xfId="3" applyFont="1" applyBorder="1"/>
    <xf numFmtId="0" fontId="6" fillId="0" borderId="40" xfId="3" applyFont="1" applyBorder="1"/>
    <xf numFmtId="0" fontId="6" fillId="2" borderId="9" xfId="6" applyFont="1" applyFill="1" applyBorder="1" applyAlignment="1">
      <alignment vertical="center"/>
    </xf>
    <xf numFmtId="0" fontId="6" fillId="0" borderId="45" xfId="3" applyFont="1" applyBorder="1"/>
    <xf numFmtId="0" fontId="6" fillId="2" borderId="10" xfId="6" applyFont="1" applyFill="1" applyBorder="1" applyAlignment="1">
      <alignment vertical="center"/>
    </xf>
    <xf numFmtId="0" fontId="6" fillId="2" borderId="8" xfId="6" applyFont="1" applyFill="1" applyBorder="1" applyAlignment="1">
      <alignment vertical="center"/>
    </xf>
    <xf numFmtId="0" fontId="6" fillId="2" borderId="0" xfId="6" applyFont="1" applyFill="1" applyAlignment="1">
      <alignment vertical="center"/>
    </xf>
    <xf numFmtId="0" fontId="6" fillId="2" borderId="13" xfId="6" applyFont="1" applyFill="1" applyBorder="1" applyAlignment="1">
      <alignment vertical="center"/>
    </xf>
    <xf numFmtId="0" fontId="6" fillId="0" borderId="10" xfId="6" applyFont="1" applyBorder="1" applyAlignment="1">
      <alignment vertical="center"/>
    </xf>
    <xf numFmtId="3" fontId="11" fillId="5" borderId="19" xfId="3" applyNumberFormat="1" applyFont="1" applyFill="1" applyBorder="1" applyAlignment="1">
      <alignment horizontal="right"/>
    </xf>
    <xf numFmtId="1" fontId="12" fillId="5" borderId="5" xfId="4" applyNumberFormat="1" applyFont="1" applyFill="1" applyBorder="1" applyAlignment="1">
      <alignment horizontal="centerContinuous"/>
    </xf>
    <xf numFmtId="3" fontId="11" fillId="5" borderId="5" xfId="3" applyNumberFormat="1" applyFont="1" applyFill="1" applyBorder="1"/>
    <xf numFmtId="9" fontId="11" fillId="5" borderId="5" xfId="4" applyFont="1" applyFill="1" applyBorder="1" applyAlignment="1">
      <alignment horizontal="right"/>
    </xf>
    <xf numFmtId="0" fontId="11" fillId="5" borderId="27" xfId="3" applyFont="1" applyFill="1" applyBorder="1" applyAlignment="1">
      <alignment horizontal="center"/>
    </xf>
    <xf numFmtId="3" fontId="11" fillId="5" borderId="27" xfId="3" applyNumberFormat="1" applyFont="1" applyFill="1" applyBorder="1" applyAlignment="1">
      <alignment horizontal="center"/>
    </xf>
    <xf numFmtId="0" fontId="14" fillId="0" borderId="0" xfId="3" applyFont="1" applyAlignment="1">
      <alignment horizontal="center"/>
    </xf>
    <xf numFmtId="9" fontId="13" fillId="0" borderId="0" xfId="3" applyNumberFormat="1" applyFont="1"/>
    <xf numFmtId="0" fontId="6" fillId="0" borderId="54" xfId="3" applyFont="1" applyBorder="1"/>
    <xf numFmtId="0" fontId="28" fillId="6" borderId="6" xfId="3" applyFont="1" applyFill="1" applyBorder="1" applyAlignment="1">
      <alignment horizontal="left"/>
    </xf>
    <xf numFmtId="0" fontId="6" fillId="7" borderId="70" xfId="3" applyFont="1" applyFill="1" applyBorder="1"/>
    <xf numFmtId="1" fontId="26" fillId="7" borderId="103" xfId="4" applyNumberFormat="1" applyFont="1" applyFill="1" applyBorder="1" applyAlignment="1">
      <alignment horizontal="centerContinuous"/>
    </xf>
    <xf numFmtId="0" fontId="6" fillId="7" borderId="104" xfId="3" applyFont="1" applyFill="1" applyBorder="1"/>
    <xf numFmtId="3" fontId="6" fillId="7" borderId="70" xfId="3" applyNumberFormat="1" applyFont="1" applyFill="1" applyBorder="1"/>
    <xf numFmtId="9" fontId="7" fillId="7" borderId="103" xfId="3" applyNumberFormat="1" applyFont="1" applyFill="1" applyBorder="1"/>
    <xf numFmtId="0" fontId="6" fillId="0" borderId="59" xfId="3" applyFont="1" applyBorder="1"/>
    <xf numFmtId="3" fontId="6" fillId="0" borderId="107" xfId="3" applyNumberFormat="1" applyFont="1" applyBorder="1" applyAlignment="1">
      <alignment horizontal="right"/>
    </xf>
    <xf numFmtId="9" fontId="6" fillId="0" borderId="14" xfId="4" applyFont="1" applyBorder="1"/>
    <xf numFmtId="0" fontId="6" fillId="0" borderId="107" xfId="3" applyFont="1" applyBorder="1" applyAlignment="1">
      <alignment horizontal="left"/>
    </xf>
    <xf numFmtId="0" fontId="15" fillId="6" borderId="6" xfId="3" applyFont="1" applyFill="1" applyBorder="1" applyAlignment="1">
      <alignment horizontal="left"/>
    </xf>
    <xf numFmtId="3" fontId="11" fillId="7" borderId="5" xfId="3" applyNumberFormat="1" applyFont="1" applyFill="1" applyBorder="1" applyAlignment="1">
      <alignment horizontal="right"/>
    </xf>
    <xf numFmtId="3" fontId="11" fillId="7" borderId="5" xfId="3" applyNumberFormat="1" applyFont="1" applyFill="1" applyBorder="1" applyAlignment="1">
      <alignment horizontal="center"/>
    </xf>
    <xf numFmtId="3" fontId="11" fillId="7" borderId="5" xfId="3" applyNumberFormat="1" applyFont="1" applyFill="1" applyBorder="1"/>
    <xf numFmtId="9" fontId="11" fillId="7" borderId="5" xfId="4" applyFont="1" applyFill="1" applyBorder="1" applyAlignment="1">
      <alignment horizontal="right"/>
    </xf>
    <xf numFmtId="9" fontId="11" fillId="7" borderId="21" xfId="4" applyFont="1" applyFill="1" applyBorder="1" applyAlignment="1">
      <alignment horizontal="center"/>
    </xf>
    <xf numFmtId="0" fontId="11" fillId="6" borderId="27" xfId="3" applyFont="1" applyFill="1" applyBorder="1" applyAlignment="1">
      <alignment horizontal="center"/>
    </xf>
    <xf numFmtId="3" fontId="11" fillId="7" borderId="108" xfId="3" applyNumberFormat="1" applyFont="1" applyFill="1" applyBorder="1" applyAlignment="1">
      <alignment horizontal="right"/>
    </xf>
    <xf numFmtId="9" fontId="14" fillId="3" borderId="70" xfId="4" applyFont="1" applyFill="1" applyBorder="1" applyAlignment="1">
      <alignment horizontal="right"/>
    </xf>
    <xf numFmtId="0" fontId="14" fillId="0" borderId="109" xfId="3" applyFont="1" applyBorder="1"/>
    <xf numFmtId="0" fontId="7" fillId="8" borderId="6" xfId="3" applyFont="1" applyFill="1" applyBorder="1"/>
    <xf numFmtId="3" fontId="6" fillId="0" borderId="9" xfId="4" applyNumberFormat="1" applyFont="1" applyBorder="1"/>
    <xf numFmtId="3" fontId="6" fillId="0" borderId="0" xfId="4" applyNumberFormat="1" applyFont="1" applyBorder="1"/>
    <xf numFmtId="0" fontId="6" fillId="13" borderId="10" xfId="3" applyFont="1" applyFill="1" applyBorder="1"/>
    <xf numFmtId="0" fontId="7" fillId="10" borderId="6" xfId="3" applyFont="1" applyFill="1" applyBorder="1"/>
    <xf numFmtId="0" fontId="24" fillId="0" borderId="80" xfId="3" applyFont="1" applyBorder="1" applyAlignment="1">
      <alignment horizontal="right"/>
    </xf>
    <xf numFmtId="0" fontId="24" fillId="0" borderId="81" xfId="3" applyFont="1" applyBorder="1" applyAlignment="1">
      <alignment horizontal="right"/>
    </xf>
    <xf numFmtId="0" fontId="6" fillId="2" borderId="107" xfId="3" applyFont="1" applyFill="1" applyBorder="1"/>
    <xf numFmtId="0" fontId="6" fillId="2" borderId="10" xfId="3" applyFont="1" applyFill="1" applyBorder="1" applyAlignment="1">
      <alignment horizontal="left"/>
    </xf>
    <xf numFmtId="0" fontId="6" fillId="2" borderId="11" xfId="3" applyFont="1" applyFill="1" applyBorder="1"/>
    <xf numFmtId="0" fontId="11" fillId="0" borderId="80" xfId="3" applyFont="1" applyBorder="1"/>
    <xf numFmtId="0" fontId="11" fillId="0" borderId="81" xfId="3" applyFont="1" applyBorder="1"/>
    <xf numFmtId="0" fontId="7" fillId="11" borderId="6" xfId="3" applyFont="1" applyFill="1" applyBorder="1"/>
    <xf numFmtId="0" fontId="14" fillId="0" borderId="12" xfId="3" applyFont="1" applyBorder="1"/>
    <xf numFmtId="0" fontId="14" fillId="3" borderId="13" xfId="3" applyFont="1" applyFill="1" applyBorder="1"/>
    <xf numFmtId="3" fontId="7" fillId="9" borderId="5" xfId="3" applyNumberFormat="1" applyFont="1" applyFill="1" applyBorder="1" applyAlignment="1">
      <alignment horizontal="center"/>
    </xf>
    <xf numFmtId="9" fontId="7" fillId="9" borderId="5" xfId="4" applyFont="1" applyFill="1" applyBorder="1" applyAlignment="1">
      <alignment horizontal="center"/>
    </xf>
    <xf numFmtId="9" fontId="7" fillId="9" borderId="5" xfId="3" applyNumberFormat="1" applyFont="1" applyFill="1" applyBorder="1" applyAlignment="1">
      <alignment horizontal="center"/>
    </xf>
    <xf numFmtId="0" fontId="18" fillId="0" borderId="90" xfId="3" applyFont="1" applyBorder="1"/>
    <xf numFmtId="0" fontId="25" fillId="12" borderId="104" xfId="3" applyFont="1" applyFill="1" applyBorder="1" applyAlignment="1">
      <alignment horizontal="left"/>
    </xf>
    <xf numFmtId="0" fontId="18" fillId="12" borderId="70" xfId="3" applyFont="1" applyFill="1" applyBorder="1"/>
    <xf numFmtId="1" fontId="26" fillId="12" borderId="103" xfId="4" applyNumberFormat="1" applyFont="1" applyFill="1" applyBorder="1" applyAlignment="1">
      <alignment horizontal="centerContinuous"/>
    </xf>
    <xf numFmtId="0" fontId="18" fillId="12" borderId="104" xfId="3" applyFont="1" applyFill="1" applyBorder="1"/>
    <xf numFmtId="9" fontId="26" fillId="12" borderId="103" xfId="4" applyFont="1" applyFill="1" applyBorder="1" applyAlignment="1">
      <alignment horizontal="centerContinuous"/>
    </xf>
    <xf numFmtId="0" fontId="18" fillId="0" borderId="91" xfId="3" applyFont="1" applyBorder="1"/>
    <xf numFmtId="0" fontId="6" fillId="0" borderId="90" xfId="3" applyFont="1" applyBorder="1"/>
    <xf numFmtId="0" fontId="6" fillId="0" borderId="91" xfId="3" applyFont="1" applyBorder="1"/>
    <xf numFmtId="0" fontId="6" fillId="14" borderId="10" xfId="6" applyFont="1" applyFill="1" applyBorder="1" applyAlignment="1">
      <alignment vertical="center"/>
    </xf>
    <xf numFmtId="0" fontId="6" fillId="2" borderId="10" xfId="6" applyFont="1" applyFill="1" applyBorder="1" applyAlignment="1">
      <alignment horizontal="right" vertical="center"/>
    </xf>
    <xf numFmtId="0" fontId="7" fillId="14" borderId="10" xfId="6" applyFont="1" applyFill="1" applyBorder="1" applyAlignment="1">
      <alignment horizontal="right" vertical="center"/>
    </xf>
    <xf numFmtId="0" fontId="29" fillId="0" borderId="6" xfId="3" applyFont="1" applyBorder="1"/>
    <xf numFmtId="0" fontId="29" fillId="0" borderId="0" xfId="3" applyFont="1"/>
    <xf numFmtId="3" fontId="6" fillId="0" borderId="6" xfId="3" applyNumberFormat="1" applyFont="1" applyBorder="1" applyAlignment="1">
      <alignment horizontal="right"/>
    </xf>
    <xf numFmtId="0" fontId="13" fillId="0" borderId="110" xfId="3" applyFont="1" applyBorder="1"/>
    <xf numFmtId="0" fontId="14" fillId="0" borderId="111" xfId="3" applyFont="1" applyBorder="1"/>
    <xf numFmtId="0" fontId="13" fillId="0" borderId="111" xfId="3" applyFont="1" applyBorder="1"/>
    <xf numFmtId="0" fontId="14" fillId="0" borderId="111" xfId="3" applyFont="1" applyBorder="1" applyAlignment="1">
      <alignment horizontal="center"/>
    </xf>
    <xf numFmtId="3" fontId="14" fillId="0" borderId="111" xfId="3" applyNumberFormat="1" applyFont="1" applyBorder="1" applyAlignment="1">
      <alignment horizontal="center"/>
    </xf>
    <xf numFmtId="9" fontId="14" fillId="0" borderId="111" xfId="3" applyNumberFormat="1" applyFont="1" applyBorder="1" applyAlignment="1">
      <alignment horizontal="center"/>
    </xf>
    <xf numFmtId="0" fontId="13" fillId="0" borderId="112" xfId="3" applyFont="1" applyBorder="1"/>
    <xf numFmtId="0" fontId="19" fillId="0" borderId="113" xfId="3" applyFont="1" applyBorder="1"/>
    <xf numFmtId="0" fontId="20" fillId="9" borderId="5" xfId="3" applyFont="1" applyFill="1" applyBorder="1" applyAlignment="1">
      <alignment horizontal="center"/>
    </xf>
    <xf numFmtId="3" fontId="19" fillId="0" borderId="0" xfId="3" applyNumberFormat="1" applyFont="1"/>
    <xf numFmtId="3" fontId="20" fillId="9" borderId="5" xfId="3" applyNumberFormat="1" applyFont="1" applyFill="1" applyBorder="1" applyAlignment="1">
      <alignment horizontal="right"/>
    </xf>
    <xf numFmtId="3" fontId="20" fillId="9" borderId="5" xfId="3" applyNumberFormat="1" applyFont="1" applyFill="1" applyBorder="1" applyAlignment="1">
      <alignment horizontal="center"/>
    </xf>
    <xf numFmtId="9" fontId="20" fillId="9" borderId="5" xfId="4" applyFont="1" applyFill="1" applyBorder="1" applyAlignment="1">
      <alignment horizontal="center"/>
    </xf>
    <xf numFmtId="0" fontId="19" fillId="0" borderId="114" xfId="3" applyFont="1" applyBorder="1"/>
    <xf numFmtId="0" fontId="13" fillId="0" borderId="115" xfId="3" applyFont="1" applyBorder="1"/>
    <xf numFmtId="0" fontId="14" fillId="0" borderId="116" xfId="3" applyFont="1" applyBorder="1"/>
    <xf numFmtId="0" fontId="13" fillId="0" borderId="116" xfId="3" applyFont="1" applyBorder="1"/>
    <xf numFmtId="0" fontId="14" fillId="0" borderId="116" xfId="3" applyFont="1" applyBorder="1" applyAlignment="1">
      <alignment horizontal="center"/>
    </xf>
    <xf numFmtId="3" fontId="14" fillId="0" borderId="116" xfId="3" applyNumberFormat="1" applyFont="1" applyBorder="1" applyAlignment="1">
      <alignment horizontal="center"/>
    </xf>
    <xf numFmtId="9" fontId="14" fillId="0" borderId="116" xfId="3" applyNumberFormat="1" applyFont="1" applyBorder="1" applyAlignment="1">
      <alignment horizontal="center"/>
    </xf>
    <xf numFmtId="0" fontId="13" fillId="0" borderId="117" xfId="3" applyFont="1" applyBorder="1"/>
    <xf numFmtId="0" fontId="21" fillId="15" borderId="6" xfId="3" applyFont="1" applyFill="1" applyBorder="1" applyAlignment="1">
      <alignment horizontal="centerContinuous"/>
    </xf>
    <xf numFmtId="0" fontId="6" fillId="0" borderId="107" xfId="3" applyFont="1" applyBorder="1"/>
    <xf numFmtId="0" fontId="6" fillId="9" borderId="6" xfId="3" applyFont="1" applyFill="1" applyBorder="1"/>
    <xf numFmtId="0" fontId="6" fillId="2" borderId="8" xfId="3" applyFont="1" applyFill="1" applyBorder="1"/>
    <xf numFmtId="0" fontId="30" fillId="0" borderId="0" xfId="0" applyFont="1"/>
    <xf numFmtId="3" fontId="30" fillId="0" borderId="0" xfId="0" applyNumberFormat="1" applyFont="1"/>
    <xf numFmtId="3" fontId="31" fillId="0" borderId="0" xfId="0" applyNumberFormat="1" applyFont="1"/>
    <xf numFmtId="0" fontId="31" fillId="0" borderId="0" xfId="0" applyFont="1"/>
    <xf numFmtId="0" fontId="32" fillId="0" borderId="0" xfId="0" applyFont="1"/>
    <xf numFmtId="3" fontId="32" fillId="0" borderId="0" xfId="0" applyNumberFormat="1" applyFont="1"/>
    <xf numFmtId="0" fontId="33" fillId="0" borderId="0" xfId="2" applyFont="1"/>
    <xf numFmtId="0" fontId="11" fillId="0" borderId="0" xfId="3" applyFont="1" applyAlignment="1">
      <alignment horizontal="centerContinuous"/>
    </xf>
    <xf numFmtId="0" fontId="30" fillId="0" borderId="7" xfId="0" applyFont="1" applyBorder="1" applyAlignment="1">
      <alignment vertical="center"/>
    </xf>
    <xf numFmtId="3" fontId="34" fillId="0" borderId="0" xfId="0" applyNumberFormat="1" applyFont="1" applyAlignment="1">
      <alignment vertical="center"/>
    </xf>
    <xf numFmtId="0" fontId="33" fillId="0" borderId="22" xfId="2" applyFont="1" applyBorder="1" applyAlignment="1">
      <alignment horizontal="center" vertical="center"/>
    </xf>
    <xf numFmtId="0" fontId="34" fillId="16" borderId="0" xfId="0" applyFont="1" applyFill="1" applyAlignment="1">
      <alignment horizontal="center"/>
    </xf>
    <xf numFmtId="3" fontId="30" fillId="0" borderId="0" xfId="0" applyNumberFormat="1" applyFont="1" applyAlignment="1">
      <alignment vertical="center"/>
    </xf>
    <xf numFmtId="0" fontId="30" fillId="0" borderId="4" xfId="0" applyFont="1" applyBorder="1"/>
    <xf numFmtId="0" fontId="31" fillId="0" borderId="122" xfId="0" applyFont="1" applyBorder="1" applyAlignment="1">
      <alignment horizontal="center" vertical="center"/>
    </xf>
    <xf numFmtId="0" fontId="30" fillId="0" borderId="6" xfId="0" applyFont="1" applyBorder="1"/>
    <xf numFmtId="0" fontId="30" fillId="0" borderId="7" xfId="0" applyFont="1" applyBorder="1"/>
    <xf numFmtId="3" fontId="33" fillId="0" borderId="23" xfId="2" applyNumberFormat="1" applyFont="1" applyBorder="1" applyAlignment="1">
      <alignment horizontal="center"/>
    </xf>
    <xf numFmtId="3" fontId="33" fillId="0" borderId="24" xfId="2" applyNumberFormat="1" applyFont="1" applyBorder="1" applyAlignment="1">
      <alignment horizontal="center"/>
    </xf>
    <xf numFmtId="3" fontId="33" fillId="0" borderId="123" xfId="2" applyNumberFormat="1" applyFont="1" applyBorder="1" applyAlignment="1">
      <alignment horizontal="center"/>
    </xf>
    <xf numFmtId="3" fontId="33" fillId="0" borderId="25" xfId="2" applyNumberFormat="1" applyFont="1" applyBorder="1" applyAlignment="1">
      <alignment horizontal="center"/>
    </xf>
    <xf numFmtId="3" fontId="33" fillId="0" borderId="28" xfId="2" applyNumberFormat="1" applyFont="1" applyBorder="1" applyAlignment="1">
      <alignment horizontal="center"/>
    </xf>
    <xf numFmtId="3" fontId="33" fillId="0" borderId="0" xfId="2" applyNumberFormat="1" applyFont="1" applyAlignment="1">
      <alignment horizontal="center"/>
    </xf>
    <xf numFmtId="3" fontId="33" fillId="0" borderId="6" xfId="2" applyNumberFormat="1" applyFont="1" applyBorder="1" applyAlignment="1">
      <alignment horizontal="center"/>
    </xf>
    <xf numFmtId="3" fontId="33" fillId="0" borderId="21" xfId="2" applyNumberFormat="1" applyFont="1" applyBorder="1" applyAlignment="1">
      <alignment horizontal="center"/>
    </xf>
    <xf numFmtId="0" fontId="31" fillId="0" borderId="6" xfId="0" applyFont="1" applyBorder="1"/>
    <xf numFmtId="3" fontId="31" fillId="0" borderId="6" xfId="0" applyNumberFormat="1" applyFont="1" applyBorder="1"/>
    <xf numFmtId="9" fontId="30" fillId="0" borderId="104" xfId="1" applyFont="1" applyBorder="1"/>
    <xf numFmtId="9" fontId="30" fillId="0" borderId="6" xfId="1" applyFont="1" applyBorder="1"/>
    <xf numFmtId="9" fontId="30" fillId="0" borderId="0" xfId="1" applyFont="1" applyBorder="1"/>
    <xf numFmtId="9" fontId="30" fillId="0" borderId="13" xfId="1" applyFont="1" applyBorder="1"/>
    <xf numFmtId="3" fontId="31" fillId="0" borderId="107" xfId="0" applyNumberFormat="1" applyFont="1" applyBorder="1"/>
    <xf numFmtId="0" fontId="35" fillId="0" borderId="6" xfId="0" applyFont="1" applyBorder="1"/>
    <xf numFmtId="0" fontId="2" fillId="0" borderId="0" xfId="0" applyFont="1" applyAlignment="1">
      <alignment horizontal="left"/>
    </xf>
    <xf numFmtId="3" fontId="34" fillId="0" borderId="0" xfId="0" applyNumberFormat="1" applyFont="1"/>
    <xf numFmtId="3" fontId="35" fillId="0" borderId="6" xfId="0" applyNumberFormat="1" applyFont="1" applyBorder="1"/>
    <xf numFmtId="9" fontId="34" fillId="0" borderId="104" xfId="1" applyFont="1" applyBorder="1"/>
    <xf numFmtId="9" fontId="34" fillId="0" borderId="6" xfId="1" applyFont="1" applyBorder="1"/>
    <xf numFmtId="0" fontId="34" fillId="0" borderId="0" xfId="0" applyFont="1"/>
    <xf numFmtId="9" fontId="34" fillId="0" borderId="0" xfId="1" applyFont="1" applyBorder="1"/>
    <xf numFmtId="9" fontId="34" fillId="0" borderId="13" xfId="1" applyFont="1" applyBorder="1"/>
    <xf numFmtId="3" fontId="35" fillId="0" borderId="107" xfId="0" applyNumberFormat="1" applyFont="1" applyBorder="1"/>
    <xf numFmtId="0" fontId="34" fillId="0" borderId="6" xfId="1" applyNumberFormat="1" applyFont="1" applyBorder="1"/>
    <xf numFmtId="0" fontId="2" fillId="17" borderId="118" xfId="0" applyFont="1" applyFill="1" applyBorder="1" applyAlignment="1">
      <alignment horizontal="left"/>
    </xf>
    <xf numFmtId="0" fontId="37" fillId="18" borderId="124" xfId="0" applyFont="1" applyFill="1" applyBorder="1" applyAlignment="1">
      <alignment vertical="top" wrapText="1"/>
    </xf>
    <xf numFmtId="0" fontId="37" fillId="18" borderId="125" xfId="0" applyFont="1" applyFill="1" applyBorder="1" applyAlignment="1">
      <alignment vertical="top" wrapText="1"/>
    </xf>
    <xf numFmtId="1" fontId="37" fillId="18" borderId="125" xfId="0" applyNumberFormat="1" applyFont="1" applyFill="1" applyBorder="1" applyAlignment="1">
      <alignment vertical="top" wrapText="1"/>
    </xf>
    <xf numFmtId="0" fontId="37" fillId="19" borderId="125" xfId="0" applyFont="1" applyFill="1" applyBorder="1" applyAlignment="1">
      <alignment horizontal="center" vertical="top" wrapText="1"/>
    </xf>
    <xf numFmtId="1" fontId="38" fillId="0" borderId="126" xfId="0" applyNumberFormat="1" applyFont="1" applyBorder="1" applyAlignment="1">
      <alignment horizontal="left" vertical="top"/>
    </xf>
    <xf numFmtId="0" fontId="38" fillId="0" borderId="126" xfId="0" applyFont="1" applyBorder="1" applyAlignment="1">
      <alignment horizontal="left" vertical="top"/>
    </xf>
    <xf numFmtId="0" fontId="37" fillId="20" borderId="127" xfId="0" applyFont="1" applyFill="1" applyBorder="1" applyAlignment="1">
      <alignment horizontal="center" vertical="center" wrapText="1"/>
    </xf>
    <xf numFmtId="1" fontId="37" fillId="21" borderId="127" xfId="0" applyNumberFormat="1" applyFont="1" applyFill="1" applyBorder="1" applyAlignment="1">
      <alignment horizontal="center" vertical="center" wrapText="1"/>
    </xf>
    <xf numFmtId="164" fontId="37" fillId="20" borderId="127" xfId="0" applyNumberFormat="1" applyFont="1" applyFill="1" applyBorder="1" applyAlignment="1">
      <alignment horizontal="center" vertical="center" wrapText="1"/>
    </xf>
    <xf numFmtId="0" fontId="37" fillId="22" borderId="128" xfId="0" applyFont="1" applyFill="1" applyBorder="1" applyAlignment="1">
      <alignment horizontal="center" vertical="center" wrapText="1"/>
    </xf>
    <xf numFmtId="1" fontId="38" fillId="0" borderId="126" xfId="0" applyNumberFormat="1" applyFont="1" applyBorder="1" applyAlignment="1">
      <alignment horizontal="center" vertical="center" wrapText="1"/>
    </xf>
    <xf numFmtId="0" fontId="38" fillId="0" borderId="126" xfId="0" applyFont="1" applyBorder="1" applyAlignment="1">
      <alignment horizontal="center" vertical="center" wrapText="1"/>
    </xf>
    <xf numFmtId="0" fontId="38" fillId="5" borderId="127" xfId="0" applyFont="1" applyFill="1" applyBorder="1" applyAlignment="1">
      <alignment horizontal="left" vertical="center"/>
    </xf>
    <xf numFmtId="1" fontId="38" fillId="5" borderId="127" xfId="0" applyNumberFormat="1" applyFont="1" applyFill="1" applyBorder="1" applyAlignment="1">
      <alignment horizontal="left" vertical="center"/>
    </xf>
    <xf numFmtId="164" fontId="38" fillId="23" borderId="127" xfId="0" applyNumberFormat="1" applyFont="1" applyFill="1" applyBorder="1" applyAlignment="1">
      <alignment horizontal="left" vertical="center"/>
    </xf>
    <xf numFmtId="0" fontId="38" fillId="23" borderId="127" xfId="0" applyFont="1" applyFill="1" applyBorder="1" applyAlignment="1">
      <alignment horizontal="left" vertical="center"/>
    </xf>
    <xf numFmtId="0" fontId="38" fillId="23" borderId="128" xfId="0" applyFont="1" applyFill="1" applyBorder="1" applyAlignment="1">
      <alignment horizontal="left" vertical="center"/>
    </xf>
    <xf numFmtId="1" fontId="38" fillId="0" borderId="126" xfId="0" applyNumberFormat="1" applyFont="1" applyBorder="1" applyAlignment="1">
      <alignment horizontal="left" vertical="center"/>
    </xf>
    <xf numFmtId="0" fontId="38" fillId="0" borderId="126" xfId="0" applyFont="1" applyBorder="1" applyAlignment="1">
      <alignment horizontal="left" vertical="center"/>
    </xf>
    <xf numFmtId="0" fontId="38" fillId="24" borderId="129" xfId="0" applyFont="1" applyFill="1" applyBorder="1" applyAlignment="1">
      <alignment horizontal="left" vertical="center"/>
    </xf>
    <xf numFmtId="0" fontId="38" fillId="24" borderId="127" xfId="0" applyFont="1" applyFill="1" applyBorder="1" applyAlignment="1">
      <alignment horizontal="left" vertical="center"/>
    </xf>
    <xf numFmtId="1" fontId="38" fillId="24" borderId="130" xfId="0" applyNumberFormat="1" applyFont="1" applyFill="1" applyBorder="1" applyAlignment="1">
      <alignment horizontal="left" vertical="center"/>
    </xf>
    <xf numFmtId="164" fontId="38" fillId="25" borderId="131" xfId="0" applyNumberFormat="1" applyFont="1" applyFill="1" applyBorder="1" applyAlignment="1">
      <alignment horizontal="left" vertical="center"/>
    </xf>
    <xf numFmtId="1" fontId="38" fillId="5" borderId="132" xfId="0" applyNumberFormat="1" applyFont="1" applyFill="1" applyBorder="1" applyAlignment="1">
      <alignment horizontal="left" vertical="center"/>
    </xf>
    <xf numFmtId="164" fontId="38" fillId="26" borderId="127" xfId="0" applyNumberFormat="1" applyFont="1" applyFill="1" applyBorder="1" applyAlignment="1">
      <alignment horizontal="left" vertical="center"/>
    </xf>
    <xf numFmtId="0" fontId="38" fillId="26" borderId="127" xfId="0" applyFont="1" applyFill="1" applyBorder="1" applyAlignment="1">
      <alignment horizontal="left" vertical="center"/>
    </xf>
    <xf numFmtId="165" fontId="38" fillId="26" borderId="127" xfId="9" applyFont="1" applyFill="1" applyBorder="1" applyAlignment="1">
      <alignment horizontal="left" vertical="center"/>
    </xf>
    <xf numFmtId="0" fontId="38" fillId="26" borderId="128" xfId="0" applyFont="1" applyFill="1" applyBorder="1" applyAlignment="1">
      <alignment horizontal="left" vertical="center"/>
    </xf>
    <xf numFmtId="165" fontId="38" fillId="23" borderId="127" xfId="9" applyFont="1" applyFill="1" applyBorder="1" applyAlignment="1">
      <alignment horizontal="left" vertical="center"/>
    </xf>
    <xf numFmtId="1" fontId="38" fillId="24" borderId="127" xfId="0" applyNumberFormat="1" applyFont="1" applyFill="1" applyBorder="1" applyAlignment="1">
      <alignment horizontal="left" vertical="center"/>
    </xf>
    <xf numFmtId="164" fontId="38" fillId="25" borderId="127" xfId="0" applyNumberFormat="1" applyFont="1" applyFill="1" applyBorder="1" applyAlignment="1">
      <alignment horizontal="left" vertical="center"/>
    </xf>
    <xf numFmtId="0" fontId="38" fillId="27" borderId="127" xfId="0" applyFont="1" applyFill="1" applyBorder="1" applyAlignment="1">
      <alignment horizontal="left" vertical="center"/>
    </xf>
    <xf numFmtId="0" fontId="38" fillId="5" borderId="129" xfId="0" applyFont="1" applyFill="1" applyBorder="1" applyAlignment="1">
      <alignment horizontal="left" vertical="center"/>
    </xf>
    <xf numFmtId="0" fontId="38" fillId="28" borderId="126" xfId="0" applyFont="1" applyFill="1" applyBorder="1" applyAlignment="1">
      <alignment horizontal="left" vertical="center"/>
    </xf>
    <xf numFmtId="165" fontId="38" fillId="23" borderId="127" xfId="0" applyNumberFormat="1" applyFont="1" applyFill="1" applyBorder="1" applyAlignment="1">
      <alignment horizontal="left" vertical="center"/>
    </xf>
    <xf numFmtId="1" fontId="38" fillId="27" borderId="127" xfId="0" applyNumberFormat="1" applyFont="1" applyFill="1" applyBorder="1" applyAlignment="1">
      <alignment horizontal="left" vertical="center"/>
    </xf>
    <xf numFmtId="166" fontId="38" fillId="23" borderId="127" xfId="0" applyNumberFormat="1" applyFont="1" applyFill="1" applyBorder="1" applyAlignment="1">
      <alignment horizontal="left" vertical="center"/>
    </xf>
    <xf numFmtId="0" fontId="38" fillId="27" borderId="129" xfId="0" applyFont="1" applyFill="1" applyBorder="1" applyAlignment="1">
      <alignment horizontal="left" vertical="center"/>
    </xf>
    <xf numFmtId="1" fontId="31" fillId="0" borderId="133" xfId="0" applyNumberFormat="1" applyFont="1" applyBorder="1"/>
    <xf numFmtId="0" fontId="31" fillId="0" borderId="133" xfId="0" applyFont="1" applyBorder="1"/>
    <xf numFmtId="17" fontId="38" fillId="27" borderId="127" xfId="0" applyNumberFormat="1" applyFont="1" applyFill="1" applyBorder="1" applyAlignment="1">
      <alignment horizontal="left" vertical="center"/>
    </xf>
    <xf numFmtId="0" fontId="38" fillId="26" borderId="129" xfId="0" applyFont="1" applyFill="1" applyBorder="1" applyAlignment="1">
      <alignment horizontal="left" vertical="center"/>
    </xf>
    <xf numFmtId="1" fontId="38" fillId="26" borderId="127" xfId="0" applyNumberFormat="1" applyFont="1" applyFill="1" applyBorder="1" applyAlignment="1">
      <alignment horizontal="left" vertical="center"/>
    </xf>
    <xf numFmtId="164" fontId="38" fillId="29" borderId="127" xfId="0" applyNumberFormat="1" applyFont="1" applyFill="1" applyBorder="1" applyAlignment="1">
      <alignment horizontal="left" vertical="center"/>
    </xf>
    <xf numFmtId="0" fontId="38" fillId="30" borderId="129" xfId="0" applyFont="1" applyFill="1" applyBorder="1" applyAlignment="1">
      <alignment horizontal="left" vertical="center"/>
    </xf>
    <xf numFmtId="0" fontId="38" fillId="30" borderId="127" xfId="0" applyFont="1" applyFill="1" applyBorder="1" applyAlignment="1">
      <alignment horizontal="left" vertical="center"/>
    </xf>
    <xf numFmtId="0" fontId="37" fillId="23" borderId="134" xfId="0" applyFont="1" applyFill="1" applyBorder="1" applyAlignment="1">
      <alignment horizontal="left" vertical="center"/>
    </xf>
    <xf numFmtId="166" fontId="40" fillId="30" borderId="127" xfId="10" applyNumberFormat="1" applyFont="1" applyFill="1" applyBorder="1" applyAlignment="1">
      <alignment horizontal="center" vertical="center"/>
    </xf>
    <xf numFmtId="164" fontId="38" fillId="0" borderId="126" xfId="0" applyNumberFormat="1" applyFont="1" applyBorder="1" applyAlignment="1">
      <alignment horizontal="left" vertical="top"/>
    </xf>
    <xf numFmtId="1" fontId="37" fillId="0" borderId="126" xfId="0" applyNumberFormat="1" applyFont="1" applyBorder="1" applyAlignment="1">
      <alignment horizontal="left" vertical="top"/>
    </xf>
    <xf numFmtId="9" fontId="34" fillId="0" borderId="0" xfId="1" applyFont="1" applyFill="1"/>
    <xf numFmtId="0" fontId="4" fillId="0" borderId="0" xfId="2" applyFont="1" applyAlignment="1">
      <alignment horizontal="center"/>
    </xf>
    <xf numFmtId="49" fontId="7" fillId="0" borderId="19" xfId="3" applyNumberFormat="1" applyFont="1" applyBorder="1" applyAlignment="1">
      <alignment horizontal="center"/>
    </xf>
    <xf numFmtId="49" fontId="7" fillId="0" borderId="20" xfId="3" applyNumberFormat="1" applyFont="1" applyBorder="1" applyAlignment="1">
      <alignment horizontal="center"/>
    </xf>
    <xf numFmtId="49" fontId="7" fillId="0" borderId="21" xfId="3" applyNumberFormat="1" applyFont="1" applyBorder="1" applyAlignment="1">
      <alignment horizontal="center"/>
    </xf>
    <xf numFmtId="3" fontId="34" fillId="0" borderId="1" xfId="0" applyNumberFormat="1" applyFont="1" applyBorder="1" applyAlignment="1">
      <alignment horizontal="center" vertical="center" wrapText="1"/>
    </xf>
    <xf numFmtId="3" fontId="34" fillId="0" borderId="2" xfId="0" applyNumberFormat="1" applyFont="1" applyBorder="1" applyAlignment="1">
      <alignment horizontal="center" vertical="center" wrapText="1"/>
    </xf>
    <xf numFmtId="3" fontId="34" fillId="0" borderId="120" xfId="0" applyNumberFormat="1" applyFont="1" applyBorder="1" applyAlignment="1">
      <alignment horizontal="center" vertical="center" wrapText="1"/>
    </xf>
    <xf numFmtId="3" fontId="34" fillId="0" borderId="119" xfId="0" applyNumberFormat="1" applyFont="1" applyBorder="1" applyAlignment="1">
      <alignment horizontal="center" vertical="center" wrapText="1"/>
    </xf>
    <xf numFmtId="3" fontId="34" fillId="0" borderId="12" xfId="0" applyNumberFormat="1" applyFont="1" applyBorder="1" applyAlignment="1">
      <alignment horizontal="center" vertical="center" wrapText="1"/>
    </xf>
    <xf numFmtId="3" fontId="34" fillId="0" borderId="121" xfId="0" applyNumberFormat="1" applyFont="1" applyBorder="1" applyAlignment="1">
      <alignment horizontal="center" vertical="center" wrapText="1"/>
    </xf>
    <xf numFmtId="0" fontId="33" fillId="0" borderId="2" xfId="2" applyFont="1" applyBorder="1" applyAlignment="1">
      <alignment horizontal="center" vertical="center"/>
    </xf>
    <xf numFmtId="0" fontId="33" fillId="0" borderId="3" xfId="2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0" fillId="0" borderId="7" xfId="0" applyFont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</cellXfs>
  <cellStyles count="12">
    <cellStyle name="Clients Biocanina" xfId="7" xr:uid="{00000000-0005-0000-0000-000000000000}"/>
    <cellStyle name="Lien hypertexte 2" xfId="11" xr:uid="{00000000-0005-0000-0000-000001000000}"/>
    <cellStyle name="Normal" xfId="0" builtinId="0"/>
    <cellStyle name="Normal 2" xfId="5" xr:uid="{00000000-0005-0000-0000-000003000000}"/>
    <cellStyle name="Normal 2 2" xfId="10" xr:uid="{00000000-0005-0000-0000-000004000000}"/>
    <cellStyle name="Normal 3" xfId="8" xr:uid="{00000000-0005-0000-0000-000005000000}"/>
    <cellStyle name="Normal_bilan xxx   année 041" xfId="2" xr:uid="{00000000-0005-0000-0000-000006000000}"/>
    <cellStyle name="Normal_bilan xxx juin 200511" xfId="3" xr:uid="{00000000-0005-0000-0000-000007000000}"/>
    <cellStyle name="Normal_CHAUVIN 2" xfId="6" xr:uid="{00000000-0005-0000-0000-000008000000}"/>
    <cellStyle name="Pourcentage" xfId="1" builtinId="5"/>
    <cellStyle name="Pourcentage 2" xfId="4" xr:uid="{00000000-0005-0000-0000-00000A000000}"/>
    <cellStyle name="Téléphone" xfId="9" xr:uid="{00000000-0005-0000-0000-00000B000000}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65</xdr:row>
      <xdr:rowOff>0</xdr:rowOff>
    </xdr:from>
    <xdr:to>
      <xdr:col>4</xdr:col>
      <xdr:colOff>247650</xdr:colOff>
      <xdr:row>65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781300" y="94869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247650</xdr:colOff>
      <xdr:row>65</xdr:row>
      <xdr:rowOff>0</xdr:rowOff>
    </xdr:from>
    <xdr:to>
      <xdr:col>8</xdr:col>
      <xdr:colOff>247650</xdr:colOff>
      <xdr:row>65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600450" y="94869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302</xdr:row>
      <xdr:rowOff>0</xdr:rowOff>
    </xdr:from>
    <xdr:to>
      <xdr:col>4</xdr:col>
      <xdr:colOff>247650</xdr:colOff>
      <xdr:row>302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676650" y="311086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247650</xdr:colOff>
      <xdr:row>302</xdr:row>
      <xdr:rowOff>0</xdr:rowOff>
    </xdr:from>
    <xdr:to>
      <xdr:col>8</xdr:col>
      <xdr:colOff>247650</xdr:colOff>
      <xdr:row>302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5324475" y="311086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A1:W68"/>
  <sheetViews>
    <sheetView showZeros="0" zoomScale="115" zoomScaleNormal="115" workbookViewId="0">
      <pane ySplit="11" topLeftCell="A60" activePane="bottomLeft" state="frozen"/>
      <selection activeCell="U19" sqref="U19"/>
      <selection pane="bottomLeft" activeCell="R9" sqref="R9"/>
    </sheetView>
  </sheetViews>
  <sheetFormatPr baseColWidth="10" defaultColWidth="11.5" defaultRowHeight="11" outlineLevelCol="1"/>
  <cols>
    <col min="1" max="1" width="1.33203125" style="2" customWidth="1"/>
    <col min="2" max="2" width="25.83203125" style="37" customWidth="1"/>
    <col min="3" max="3" width="1.6640625" style="2" customWidth="1"/>
    <col min="4" max="4" width="9.1640625" style="2" bestFit="1" customWidth="1"/>
    <col min="5" max="5" width="5.5" style="2" bestFit="1" customWidth="1"/>
    <col min="6" max="6" width="8.6640625" style="2" bestFit="1" customWidth="1"/>
    <col min="7" max="7" width="1.6640625" style="2" customWidth="1"/>
    <col min="8" max="8" width="8.6640625" style="2" hidden="1" customWidth="1" outlineLevel="1"/>
    <col min="9" max="9" width="5" style="2" hidden="1" customWidth="1" outlineLevel="1"/>
    <col min="10" max="10" width="9" style="2" hidden="1" customWidth="1" outlineLevel="1"/>
    <col min="11" max="11" width="1.33203125" style="2" customWidth="1" collapsed="1"/>
    <col min="12" max="12" width="8.6640625" style="76" customWidth="1"/>
    <col min="13" max="13" width="6.1640625" style="2" customWidth="1"/>
    <col min="14" max="14" width="6.83203125" style="2" customWidth="1"/>
    <col min="15" max="15" width="1.5" style="2" customWidth="1"/>
    <col min="16" max="17" width="1.1640625" style="2" customWidth="1"/>
    <col min="18" max="16384" width="11.5" style="2"/>
  </cols>
  <sheetData>
    <row r="1" spans="1:17" ht="23.25" customHeight="1">
      <c r="A1" s="548" t="s">
        <v>279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  <c r="Q1" s="1"/>
    </row>
    <row r="2" spans="1:17" ht="10.5" customHeight="1" thickBo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5"/>
      <c r="M2" s="6"/>
      <c r="N2" s="3"/>
      <c r="O2" s="3"/>
      <c r="P2" s="6"/>
      <c r="Q2" s="6"/>
    </row>
    <row r="3" spans="1:17" ht="10.5" customHeight="1" thickBo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7" ht="12" thickBot="1">
      <c r="A4" s="12"/>
      <c r="B4" s="13" t="s">
        <v>0</v>
      </c>
      <c r="D4" s="14">
        <v>2017</v>
      </c>
      <c r="E4" s="14">
        <v>2016</v>
      </c>
      <c r="F4" s="14" t="s">
        <v>1</v>
      </c>
      <c r="H4" s="14" t="s">
        <v>2</v>
      </c>
      <c r="I4" s="7"/>
      <c r="L4" s="2"/>
      <c r="P4" s="16"/>
    </row>
    <row r="5" spans="1:17">
      <c r="A5" s="12"/>
      <c r="B5" s="17" t="s">
        <v>3</v>
      </c>
      <c r="D5" s="18">
        <v>63</v>
      </c>
      <c r="E5" s="18">
        <v>49</v>
      </c>
      <c r="F5" s="18">
        <v>14</v>
      </c>
      <c r="G5" s="19"/>
      <c r="H5" s="20">
        <v>0.2857142857142857</v>
      </c>
      <c r="I5" s="21"/>
      <c r="K5" s="19"/>
      <c r="L5" s="2"/>
      <c r="P5" s="16"/>
    </row>
    <row r="6" spans="1:17">
      <c r="A6" s="12"/>
      <c r="B6" s="22" t="s">
        <v>4</v>
      </c>
      <c r="D6" s="23">
        <v>73</v>
      </c>
      <c r="E6" s="24">
        <v>0</v>
      </c>
      <c r="F6" s="25">
        <v>73</v>
      </c>
      <c r="G6" s="19"/>
      <c r="H6" s="26" t="s">
        <v>134</v>
      </c>
      <c r="I6" s="21"/>
      <c r="K6" s="19"/>
      <c r="L6" s="2"/>
      <c r="P6" s="16"/>
    </row>
    <row r="7" spans="1:17">
      <c r="A7" s="12"/>
      <c r="B7" s="27" t="s">
        <v>5</v>
      </c>
      <c r="C7" s="28"/>
      <c r="D7" s="29">
        <v>0.86301369863013699</v>
      </c>
      <c r="E7" s="29" t="s">
        <v>134</v>
      </c>
      <c r="F7" s="30"/>
      <c r="G7" s="31"/>
      <c r="H7" s="32" t="s">
        <v>134</v>
      </c>
      <c r="I7" s="21"/>
      <c r="K7" s="19"/>
      <c r="L7" s="2"/>
      <c r="P7" s="16"/>
    </row>
    <row r="8" spans="1:17" ht="12" customHeight="1" thickBot="1">
      <c r="A8" s="12"/>
      <c r="B8" s="33"/>
      <c r="D8" s="34"/>
      <c r="E8" s="34"/>
      <c r="F8" s="35"/>
      <c r="G8" s="19"/>
      <c r="H8" s="36"/>
      <c r="I8" s="21"/>
      <c r="K8" s="19"/>
      <c r="L8" s="2"/>
      <c r="P8" s="16"/>
    </row>
    <row r="9" spans="1:17" ht="15.75" customHeight="1" thickBot="1">
      <c r="A9" s="12"/>
      <c r="C9" s="38"/>
      <c r="D9" s="39" t="s">
        <v>6</v>
      </c>
      <c r="E9" s="40"/>
      <c r="F9" s="41"/>
      <c r="H9" s="39" t="s">
        <v>7</v>
      </c>
      <c r="I9" s="40"/>
      <c r="J9" s="42"/>
      <c r="L9" s="549" t="s">
        <v>8</v>
      </c>
      <c r="M9" s="550"/>
      <c r="N9" s="551"/>
      <c r="O9" s="3"/>
      <c r="P9" s="16"/>
    </row>
    <row r="10" spans="1:17" ht="25.5" customHeight="1" thickBot="1">
      <c r="A10" s="43"/>
      <c r="B10" s="44"/>
      <c r="C10" s="45"/>
      <c r="D10" s="46" t="s">
        <v>9</v>
      </c>
      <c r="E10" s="47" t="s">
        <v>10</v>
      </c>
      <c r="F10" s="46" t="s">
        <v>11</v>
      </c>
      <c r="G10" s="48"/>
      <c r="H10" s="46" t="s">
        <v>9</v>
      </c>
      <c r="I10" s="47" t="s">
        <v>10</v>
      </c>
      <c r="J10" s="46" t="s">
        <v>11</v>
      </c>
      <c r="K10" s="48"/>
      <c r="L10" s="49" t="s">
        <v>12</v>
      </c>
      <c r="M10" s="50" t="s">
        <v>13</v>
      </c>
      <c r="N10" s="47" t="s">
        <v>14</v>
      </c>
      <c r="O10" s="51"/>
      <c r="P10" s="52"/>
    </row>
    <row r="11" spans="1:17" ht="6" customHeight="1" thickBot="1">
      <c r="D11" s="7"/>
      <c r="E11" s="53"/>
      <c r="F11" s="7"/>
      <c r="H11" s="7"/>
      <c r="I11" s="53"/>
      <c r="J11" s="7"/>
      <c r="L11" s="54"/>
      <c r="M11" s="55"/>
      <c r="N11" s="53"/>
      <c r="O11" s="53"/>
    </row>
    <row r="12" spans="1:17" ht="6" customHeight="1">
      <c r="A12" s="56"/>
      <c r="B12" s="57"/>
      <c r="C12" s="58"/>
      <c r="D12" s="59"/>
      <c r="E12" s="59"/>
      <c r="F12" s="59"/>
      <c r="G12" s="58"/>
      <c r="H12" s="59"/>
      <c r="I12" s="59"/>
      <c r="J12" s="59"/>
      <c r="K12" s="58"/>
      <c r="L12" s="60"/>
      <c r="M12" s="61"/>
      <c r="N12" s="62"/>
      <c r="O12" s="62"/>
      <c r="P12" s="63"/>
    </row>
    <row r="13" spans="1:17" s="72" customFormat="1">
      <c r="A13" s="64"/>
      <c r="B13" s="65" t="s">
        <v>15</v>
      </c>
      <c r="C13" s="66"/>
      <c r="D13" s="67">
        <v>8340</v>
      </c>
      <c r="E13" s="67">
        <v>53</v>
      </c>
      <c r="F13" s="67">
        <v>26076.949999999997</v>
      </c>
      <c r="G13" s="66"/>
      <c r="H13" s="67">
        <v>7194</v>
      </c>
      <c r="I13" s="67">
        <v>40</v>
      </c>
      <c r="J13" s="67">
        <v>21145.09</v>
      </c>
      <c r="K13" s="66"/>
      <c r="L13" s="67">
        <v>4931.8599999999969</v>
      </c>
      <c r="M13" s="68">
        <v>0.23323901671735597</v>
      </c>
      <c r="N13" s="69">
        <v>0.32500000000000001</v>
      </c>
      <c r="O13" s="70"/>
      <c r="P13" s="71"/>
    </row>
    <row r="14" spans="1:17" ht="4.5" customHeight="1">
      <c r="A14" s="74"/>
      <c r="D14" s="75"/>
      <c r="E14" s="75"/>
      <c r="F14" s="75"/>
      <c r="H14" s="75"/>
      <c r="I14" s="75"/>
      <c r="J14" s="75"/>
      <c r="P14" s="77"/>
    </row>
    <row r="15" spans="1:17" s="73" customFormat="1" ht="12" customHeight="1">
      <c r="A15" s="78"/>
      <c r="B15" s="65" t="s">
        <v>16</v>
      </c>
      <c r="C15" s="79"/>
      <c r="D15" s="67">
        <v>1519</v>
      </c>
      <c r="E15" s="67">
        <v>21</v>
      </c>
      <c r="F15" s="67">
        <v>6318.7</v>
      </c>
      <c r="G15" s="66"/>
      <c r="H15" s="67">
        <v>1250</v>
      </c>
      <c r="I15" s="67">
        <v>20</v>
      </c>
      <c r="J15" s="67">
        <v>5564.28</v>
      </c>
      <c r="K15" s="79"/>
      <c r="L15" s="80">
        <v>754.42000000000007</v>
      </c>
      <c r="M15" s="68">
        <v>0.13558268095782386</v>
      </c>
      <c r="N15" s="69">
        <v>0.05</v>
      </c>
      <c r="O15" s="70"/>
      <c r="P15" s="81"/>
    </row>
    <row r="16" spans="1:17" ht="4.5" customHeight="1">
      <c r="A16" s="74"/>
      <c r="D16" s="75"/>
      <c r="E16" s="75"/>
      <c r="F16" s="75"/>
      <c r="H16" s="75"/>
      <c r="I16" s="75"/>
      <c r="J16" s="75"/>
      <c r="P16" s="77"/>
    </row>
    <row r="17" spans="1:16" s="73" customFormat="1" ht="12" customHeight="1">
      <c r="A17" s="78"/>
      <c r="B17" s="65" t="s">
        <v>17</v>
      </c>
      <c r="C17" s="79"/>
      <c r="D17" s="67">
        <v>511</v>
      </c>
      <c r="E17" s="67">
        <v>12</v>
      </c>
      <c r="F17" s="67">
        <v>2914.13</v>
      </c>
      <c r="G17" s="66"/>
      <c r="H17" s="67">
        <v>438</v>
      </c>
      <c r="I17" s="67">
        <v>8</v>
      </c>
      <c r="J17" s="67">
        <v>2579.3700000000003</v>
      </c>
      <c r="K17" s="79"/>
      <c r="L17" s="80">
        <v>334.75999999999976</v>
      </c>
      <c r="M17" s="68">
        <v>0.12978362933584547</v>
      </c>
      <c r="N17" s="69">
        <v>0.5</v>
      </c>
      <c r="O17" s="70"/>
      <c r="P17" s="81"/>
    </row>
    <row r="18" spans="1:16" ht="4.5" customHeight="1">
      <c r="A18" s="74"/>
      <c r="D18" s="75"/>
      <c r="E18" s="75"/>
      <c r="F18" s="75"/>
      <c r="H18" s="75"/>
      <c r="I18" s="75"/>
      <c r="J18" s="75"/>
      <c r="P18" s="77"/>
    </row>
    <row r="19" spans="1:16" s="72" customFormat="1">
      <c r="A19" s="64"/>
      <c r="B19" s="65" t="s">
        <v>18</v>
      </c>
      <c r="C19" s="66"/>
      <c r="D19" s="67">
        <v>36583</v>
      </c>
      <c r="E19" s="67">
        <v>59</v>
      </c>
      <c r="F19" s="67">
        <v>103837.01999999997</v>
      </c>
      <c r="G19" s="66"/>
      <c r="H19" s="67">
        <v>28970</v>
      </c>
      <c r="I19" s="67">
        <v>42</v>
      </c>
      <c r="J19" s="67">
        <v>75006.789999999994</v>
      </c>
      <c r="K19" s="66"/>
      <c r="L19" s="80">
        <v>28830.229999999981</v>
      </c>
      <c r="M19" s="68">
        <v>0.38436826852608924</v>
      </c>
      <c r="N19" s="69">
        <v>0.40476190476190477</v>
      </c>
      <c r="O19" s="70"/>
      <c r="P19" s="71"/>
    </row>
    <row r="20" spans="1:16" s="72" customFormat="1" ht="12" thickBot="1">
      <c r="A20" s="82"/>
      <c r="B20" s="83"/>
      <c r="C20" s="84"/>
      <c r="D20" s="85"/>
      <c r="E20" s="86"/>
      <c r="F20" s="85"/>
      <c r="G20" s="84"/>
      <c r="H20" s="85"/>
      <c r="I20" s="87"/>
      <c r="J20" s="85"/>
      <c r="K20" s="84"/>
      <c r="L20" s="88"/>
      <c r="M20" s="89"/>
      <c r="N20" s="90"/>
      <c r="O20" s="91"/>
      <c r="P20" s="92"/>
    </row>
    <row r="21" spans="1:16" ht="15.75" customHeight="1" thickBot="1">
      <c r="D21" s="75"/>
      <c r="E21" s="75"/>
      <c r="F21" s="75"/>
      <c r="H21" s="75"/>
      <c r="I21" s="75"/>
      <c r="J21" s="75"/>
    </row>
    <row r="22" spans="1:16" ht="10.5" customHeight="1" thickTop="1" thickBot="1">
      <c r="A22" s="93"/>
      <c r="B22" s="94"/>
      <c r="C22" s="95"/>
      <c r="D22" s="96"/>
      <c r="E22" s="96"/>
      <c r="F22" s="96"/>
      <c r="G22" s="95"/>
      <c r="H22" s="96"/>
      <c r="I22" s="96"/>
      <c r="J22" s="96"/>
      <c r="K22" s="95"/>
      <c r="L22" s="97"/>
      <c r="M22" s="95"/>
      <c r="N22" s="95"/>
      <c r="O22" s="95"/>
      <c r="P22" s="98"/>
    </row>
    <row r="23" spans="1:16" s="72" customFormat="1" ht="13" thickTop="1" thickBot="1">
      <c r="A23" s="99"/>
      <c r="B23" s="100" t="s">
        <v>19</v>
      </c>
      <c r="C23" s="66"/>
      <c r="D23" s="101">
        <v>8184</v>
      </c>
      <c r="E23" s="102">
        <v>55</v>
      </c>
      <c r="F23" s="103">
        <v>38472.979999999989</v>
      </c>
      <c r="H23" s="101">
        <v>6379</v>
      </c>
      <c r="I23" s="102">
        <v>41</v>
      </c>
      <c r="J23" s="103">
        <v>28520.099999999995</v>
      </c>
      <c r="L23" s="104">
        <v>9952.8799999999937</v>
      </c>
      <c r="M23" s="105">
        <v>0.34897773850722807</v>
      </c>
      <c r="N23" s="106">
        <v>0.34146341463414637</v>
      </c>
      <c r="O23" s="70"/>
      <c r="P23" s="107"/>
    </row>
    <row r="24" spans="1:16" s="72" customFormat="1" ht="13" thickTop="1" thickBot="1">
      <c r="A24" s="99"/>
      <c r="B24" s="108" t="s">
        <v>20</v>
      </c>
      <c r="E24" s="79"/>
      <c r="F24" s="109">
        <v>699.50872727272701</v>
      </c>
      <c r="H24" s="110"/>
      <c r="J24" s="109">
        <v>695.61219512195112</v>
      </c>
      <c r="L24" s="111"/>
      <c r="P24" s="107"/>
    </row>
    <row r="25" spans="1:16" s="119" customFormat="1" ht="14" thickTop="1" thickBot="1">
      <c r="A25" s="112"/>
      <c r="B25" s="113"/>
      <c r="C25" s="114"/>
      <c r="D25" s="114"/>
      <c r="E25" s="113"/>
      <c r="F25" s="115"/>
      <c r="G25" s="114"/>
      <c r="H25" s="116"/>
      <c r="I25" s="114"/>
      <c r="J25" s="115"/>
      <c r="K25" s="114"/>
      <c r="L25" s="117"/>
      <c r="M25" s="114"/>
      <c r="N25" s="114"/>
      <c r="O25" s="114"/>
      <c r="P25" s="118"/>
    </row>
    <row r="26" spans="1:16" ht="15.75" customHeight="1" thickTop="1" thickBot="1">
      <c r="D26" s="75"/>
      <c r="E26" s="75"/>
      <c r="F26" s="75"/>
      <c r="H26" s="75"/>
      <c r="I26" s="75"/>
      <c r="J26" s="75"/>
    </row>
    <row r="27" spans="1:16" ht="10.5" customHeight="1" thickTop="1" thickBot="1">
      <c r="A27" s="120"/>
      <c r="B27" s="121"/>
      <c r="C27" s="122"/>
      <c r="D27" s="123" t="s">
        <v>21</v>
      </c>
      <c r="E27" s="123"/>
      <c r="F27" s="123"/>
      <c r="G27" s="122"/>
      <c r="H27" s="123" t="s">
        <v>21</v>
      </c>
      <c r="I27" s="123"/>
      <c r="J27" s="123"/>
      <c r="K27" s="122"/>
      <c r="L27" s="124"/>
      <c r="M27" s="122"/>
      <c r="N27" s="122"/>
      <c r="O27" s="122"/>
      <c r="P27" s="125"/>
    </row>
    <row r="28" spans="1:16" s="72" customFormat="1" ht="13" thickTop="1" thickBot="1">
      <c r="A28" s="126"/>
      <c r="B28" s="127" t="s">
        <v>22</v>
      </c>
      <c r="D28" s="128">
        <v>2374</v>
      </c>
      <c r="E28" s="129">
        <v>35</v>
      </c>
      <c r="F28" s="130">
        <v>18411.649999999998</v>
      </c>
      <c r="H28" s="128">
        <v>1176</v>
      </c>
      <c r="I28" s="129">
        <v>18</v>
      </c>
      <c r="J28" s="130">
        <v>7334.64</v>
      </c>
      <c r="K28" s="131"/>
      <c r="L28" s="132">
        <v>11077.009999999998</v>
      </c>
      <c r="M28" s="133">
        <v>1.5102322677050268</v>
      </c>
      <c r="N28" s="134">
        <v>0.94444444444444442</v>
      </c>
      <c r="O28" s="135"/>
      <c r="P28" s="136"/>
    </row>
    <row r="29" spans="1:16" s="72" customFormat="1" ht="13" thickTop="1" thickBot="1">
      <c r="A29" s="126"/>
      <c r="B29" s="137" t="s">
        <v>20</v>
      </c>
      <c r="D29" s="138"/>
      <c r="E29" s="139"/>
      <c r="F29" s="140">
        <v>526.04714285714283</v>
      </c>
      <c r="H29" s="138"/>
      <c r="I29" s="139"/>
      <c r="J29" s="140">
        <v>407.48</v>
      </c>
      <c r="L29" s="139"/>
      <c r="M29" s="141"/>
      <c r="N29" s="135"/>
      <c r="O29" s="135"/>
      <c r="P29" s="136"/>
    </row>
    <row r="30" spans="1:16" ht="9" customHeight="1" thickTop="1" thickBot="1">
      <c r="A30" s="142"/>
      <c r="B30" s="143"/>
      <c r="C30" s="144"/>
      <c r="D30" s="145"/>
      <c r="E30" s="145"/>
      <c r="F30" s="145"/>
      <c r="G30" s="144"/>
      <c r="H30" s="145"/>
      <c r="I30" s="145"/>
      <c r="J30" s="145"/>
      <c r="K30" s="144"/>
      <c r="L30" s="146"/>
      <c r="M30" s="144"/>
      <c r="N30" s="144"/>
      <c r="O30" s="144"/>
      <c r="P30" s="147"/>
    </row>
    <row r="31" spans="1:16" ht="15.75" customHeight="1" thickTop="1" thickBot="1">
      <c r="D31" s="75"/>
      <c r="E31" s="75"/>
      <c r="F31" s="75"/>
      <c r="H31" s="75"/>
      <c r="I31" s="75"/>
      <c r="J31" s="75"/>
    </row>
    <row r="32" spans="1:16" ht="16.5" customHeight="1" thickTop="1">
      <c r="A32" s="148"/>
      <c r="B32" s="149" t="s">
        <v>23</v>
      </c>
      <c r="C32" s="150"/>
      <c r="D32" s="151"/>
      <c r="E32" s="151"/>
      <c r="F32" s="151"/>
      <c r="G32" s="150"/>
      <c r="H32" s="151"/>
      <c r="I32" s="151"/>
      <c r="J32" s="151"/>
      <c r="K32" s="150"/>
      <c r="L32" s="152"/>
      <c r="M32" s="150"/>
      <c r="N32" s="150"/>
      <c r="O32" s="150"/>
      <c r="P32" s="153"/>
    </row>
    <row r="33" spans="1:23" s="119" customFormat="1" ht="12">
      <c r="A33" s="154"/>
      <c r="B33" s="155" t="s">
        <v>24</v>
      </c>
      <c r="C33" s="156"/>
      <c r="D33" s="157">
        <v>57511</v>
      </c>
      <c r="E33" s="157">
        <v>62</v>
      </c>
      <c r="F33" s="157">
        <v>196031.43</v>
      </c>
      <c r="G33" s="2"/>
      <c r="H33" s="157">
        <v>45407</v>
      </c>
      <c r="I33" s="157">
        <v>45</v>
      </c>
      <c r="J33" s="157">
        <v>140150.26999999999</v>
      </c>
      <c r="K33" s="2"/>
      <c r="L33" s="157">
        <v>55881.16</v>
      </c>
      <c r="M33" s="158">
        <v>0.39872317049407047</v>
      </c>
      <c r="N33" s="159">
        <v>0.37777777777777777</v>
      </c>
      <c r="O33" s="160"/>
      <c r="P33" s="161"/>
      <c r="Q33" s="2"/>
      <c r="R33" s="2"/>
      <c r="S33" s="2"/>
      <c r="T33" s="2"/>
      <c r="U33" s="2"/>
      <c r="V33" s="2"/>
      <c r="W33" s="2"/>
    </row>
    <row r="34" spans="1:23" s="119" customFormat="1" ht="13.5" customHeight="1">
      <c r="A34" s="154"/>
      <c r="B34" s="155" t="s">
        <v>20</v>
      </c>
      <c r="D34" s="156"/>
      <c r="E34" s="162"/>
      <c r="F34" s="163">
        <v>3161.797258064516</v>
      </c>
      <c r="G34" s="2"/>
      <c r="H34" s="156"/>
      <c r="I34" s="162"/>
      <c r="J34" s="163">
        <v>3114.4504444444442</v>
      </c>
      <c r="K34" s="2"/>
      <c r="L34" s="7"/>
      <c r="M34" s="15"/>
      <c r="N34" s="164"/>
      <c r="O34" s="164"/>
      <c r="P34" s="161"/>
      <c r="Q34" s="2"/>
      <c r="R34" s="2"/>
      <c r="S34" s="2"/>
      <c r="T34" s="2"/>
      <c r="U34" s="2"/>
      <c r="V34" s="2"/>
      <c r="W34" s="2"/>
    </row>
    <row r="35" spans="1:23" s="119" customFormat="1" ht="9.75" customHeight="1" thickBot="1">
      <c r="A35" s="165"/>
      <c r="B35" s="166"/>
      <c r="C35" s="167"/>
      <c r="D35" s="168"/>
      <c r="E35" s="169"/>
      <c r="F35" s="170"/>
      <c r="G35" s="171"/>
      <c r="H35" s="168"/>
      <c r="I35" s="169"/>
      <c r="J35" s="170"/>
      <c r="K35" s="171"/>
      <c r="L35" s="172"/>
      <c r="M35" s="173"/>
      <c r="N35" s="174"/>
      <c r="O35" s="174"/>
      <c r="P35" s="175"/>
      <c r="Q35" s="2"/>
      <c r="R35" s="2"/>
      <c r="S35" s="2"/>
      <c r="T35" s="2"/>
      <c r="U35" s="2"/>
      <c r="V35" s="2"/>
      <c r="W35" s="2"/>
    </row>
    <row r="36" spans="1:23" ht="15.75" customHeight="1" thickTop="1" thickBot="1">
      <c r="D36" s="75"/>
      <c r="E36" s="75"/>
      <c r="F36" s="75"/>
      <c r="H36" s="75"/>
      <c r="I36" s="75"/>
      <c r="J36" s="75"/>
    </row>
    <row r="37" spans="1:23" ht="13" thickTop="1" thickBot="1">
      <c r="A37" s="176"/>
      <c r="B37" s="177"/>
      <c r="C37" s="178"/>
      <c r="D37" s="178"/>
      <c r="E37" s="179"/>
      <c r="F37" s="180"/>
      <c r="G37" s="178"/>
      <c r="H37" s="178"/>
      <c r="I37" s="179"/>
      <c r="J37" s="180"/>
      <c r="K37" s="178"/>
      <c r="L37" s="179"/>
      <c r="M37" s="181"/>
      <c r="N37" s="182"/>
      <c r="O37" s="182"/>
      <c r="P37" s="183"/>
    </row>
    <row r="38" spans="1:23" s="72" customFormat="1" ht="12" thickBot="1">
      <c r="A38" s="184"/>
      <c r="B38" s="185" t="s">
        <v>25</v>
      </c>
      <c r="D38" s="186">
        <v>19222</v>
      </c>
      <c r="E38" s="187">
        <v>49</v>
      </c>
      <c r="F38" s="186">
        <v>159243.03000000003</v>
      </c>
      <c r="H38" s="186">
        <v>16029</v>
      </c>
      <c r="I38" s="187">
        <v>37</v>
      </c>
      <c r="J38" s="186">
        <v>127306.07999999999</v>
      </c>
      <c r="L38" s="187">
        <v>31936.950000000041</v>
      </c>
      <c r="M38" s="188">
        <v>0.25086743696766128</v>
      </c>
      <c r="N38" s="189">
        <v>0.32432432432432434</v>
      </c>
      <c r="O38" s="135"/>
      <c r="P38" s="190"/>
    </row>
    <row r="39" spans="1:23" s="72" customFormat="1" ht="12" thickBot="1">
      <c r="A39" s="184"/>
      <c r="B39" s="185" t="s">
        <v>26</v>
      </c>
      <c r="E39" s="79"/>
      <c r="F39" s="187">
        <v>3249.8577551020412</v>
      </c>
      <c r="I39" s="79"/>
      <c r="J39" s="187">
        <v>3440.7048648648647</v>
      </c>
      <c r="L39" s="79"/>
      <c r="M39" s="66"/>
      <c r="N39" s="191">
        <v>-5.5467445555031358E-2</v>
      </c>
      <c r="O39" s="192"/>
      <c r="P39" s="190"/>
    </row>
    <row r="40" spans="1:23" ht="13.5" customHeight="1" thickBot="1">
      <c r="A40" s="193"/>
      <c r="D40" s="75"/>
      <c r="E40" s="75"/>
      <c r="F40" s="75"/>
      <c r="H40" s="75"/>
      <c r="I40" s="75"/>
      <c r="J40" s="75"/>
      <c r="P40" s="194"/>
    </row>
    <row r="41" spans="1:23" s="72" customFormat="1" ht="12" thickBot="1">
      <c r="A41" s="184"/>
      <c r="B41" s="195" t="s">
        <v>27</v>
      </c>
      <c r="D41" s="196">
        <v>3229</v>
      </c>
      <c r="E41" s="197">
        <v>49</v>
      </c>
      <c r="F41" s="196">
        <v>16360.16</v>
      </c>
      <c r="H41" s="196">
        <v>2424</v>
      </c>
      <c r="I41" s="197">
        <v>38</v>
      </c>
      <c r="J41" s="196">
        <v>11658.51</v>
      </c>
      <c r="L41" s="197">
        <v>4701.6499999999996</v>
      </c>
      <c r="M41" s="198">
        <v>0.40328052212503995</v>
      </c>
      <c r="N41" s="199">
        <v>0.28947368421052633</v>
      </c>
      <c r="O41" s="135"/>
      <c r="P41" s="190"/>
    </row>
    <row r="42" spans="1:23" ht="4.5" customHeight="1">
      <c r="A42" s="193"/>
      <c r="D42" s="75"/>
      <c r="E42" s="75"/>
      <c r="F42" s="75"/>
      <c r="H42" s="75"/>
      <c r="I42" s="75"/>
      <c r="J42" s="75"/>
      <c r="P42" s="194"/>
    </row>
    <row r="43" spans="1:23" ht="6" customHeight="1" thickBot="1">
      <c r="A43" s="193"/>
      <c r="D43" s="75"/>
      <c r="E43" s="75"/>
      <c r="F43" s="75"/>
      <c r="H43" s="75"/>
      <c r="I43" s="75"/>
      <c r="J43" s="75"/>
      <c r="P43" s="194"/>
    </row>
    <row r="44" spans="1:23" s="72" customFormat="1" ht="12" thickBot="1">
      <c r="A44" s="184"/>
      <c r="B44" s="200" t="s">
        <v>28</v>
      </c>
      <c r="D44" s="186">
        <v>11100</v>
      </c>
      <c r="E44" s="187">
        <v>58</v>
      </c>
      <c r="F44" s="186">
        <v>50612.380000000005</v>
      </c>
      <c r="H44" s="186">
        <v>8703</v>
      </c>
      <c r="I44" s="187">
        <v>44</v>
      </c>
      <c r="J44" s="186">
        <v>38300.669999999991</v>
      </c>
      <c r="L44" s="187">
        <v>12311.710000000014</v>
      </c>
      <c r="M44" s="188">
        <v>0.32144894593227785</v>
      </c>
      <c r="N44" s="189">
        <v>0.31818181818181818</v>
      </c>
      <c r="O44" s="135"/>
      <c r="P44" s="190"/>
    </row>
    <row r="45" spans="1:23" s="72" customFormat="1" ht="12" thickBot="1">
      <c r="A45" s="184"/>
      <c r="B45" s="202" t="s">
        <v>26</v>
      </c>
      <c r="E45" s="79"/>
      <c r="F45" s="187">
        <v>872.62724137931048</v>
      </c>
      <c r="I45" s="79"/>
      <c r="J45" s="187">
        <v>870.46977272727247</v>
      </c>
      <c r="L45" s="79"/>
      <c r="M45" s="66"/>
      <c r="N45" s="191">
        <v>2.4785107072453627E-3</v>
      </c>
      <c r="O45" s="192"/>
      <c r="P45" s="190"/>
    </row>
    <row r="46" spans="1:23" s="72" customFormat="1" ht="12" thickBot="1">
      <c r="A46" s="203"/>
      <c r="B46" s="204"/>
      <c r="C46" s="205"/>
      <c r="D46" s="205"/>
      <c r="E46" s="206"/>
      <c r="F46" s="207"/>
      <c r="G46" s="205"/>
      <c r="H46" s="205"/>
      <c r="I46" s="206"/>
      <c r="J46" s="207"/>
      <c r="K46" s="205"/>
      <c r="L46" s="206"/>
      <c r="M46" s="208"/>
      <c r="N46" s="209"/>
      <c r="O46" s="209"/>
      <c r="P46" s="210"/>
    </row>
    <row r="47" spans="1:23" ht="15.75" customHeight="1" thickTop="1" thickBot="1">
      <c r="D47" s="75"/>
      <c r="E47" s="75"/>
      <c r="F47" s="75"/>
      <c r="H47" s="75"/>
      <c r="I47" s="75"/>
      <c r="J47" s="75"/>
    </row>
    <row r="48" spans="1:23" ht="9" customHeight="1" thickTop="1">
      <c r="A48" s="176"/>
      <c r="B48" s="211"/>
      <c r="C48" s="178"/>
      <c r="D48" s="178"/>
      <c r="E48" s="179"/>
      <c r="F48" s="180"/>
      <c r="G48" s="178"/>
      <c r="H48" s="178"/>
      <c r="I48" s="179"/>
      <c r="J48" s="180"/>
      <c r="K48" s="178"/>
      <c r="L48" s="179"/>
      <c r="M48" s="181"/>
      <c r="N48" s="182"/>
      <c r="O48" s="182"/>
      <c r="P48" s="183"/>
    </row>
    <row r="49" spans="1:23" ht="13" thickBot="1">
      <c r="A49" s="193"/>
      <c r="B49" s="212" t="s">
        <v>29</v>
      </c>
      <c r="E49" s="7"/>
      <c r="F49" s="54"/>
      <c r="I49" s="7"/>
      <c r="J49" s="54"/>
      <c r="L49" s="7"/>
      <c r="M49" s="15"/>
      <c r="N49" s="164"/>
      <c r="O49" s="164"/>
      <c r="P49" s="194"/>
    </row>
    <row r="50" spans="1:23" s="119" customFormat="1" ht="13" thickBot="1">
      <c r="A50" s="213"/>
      <c r="B50" s="214" t="s">
        <v>30</v>
      </c>
      <c r="C50" s="156"/>
      <c r="D50" s="215">
        <v>80504</v>
      </c>
      <c r="E50" s="216">
        <v>60</v>
      </c>
      <c r="F50" s="217">
        <v>365362.37000000005</v>
      </c>
      <c r="G50" s="2"/>
      <c r="H50" s="215">
        <v>65008</v>
      </c>
      <c r="I50" s="216">
        <v>44</v>
      </c>
      <c r="J50" s="217">
        <v>281560.78999999998</v>
      </c>
      <c r="K50" s="2"/>
      <c r="L50" s="218">
        <v>83801.580000000075</v>
      </c>
      <c r="M50" s="219">
        <v>0.29763228040381645</v>
      </c>
      <c r="N50" s="220">
        <v>0.36363636363636365</v>
      </c>
      <c r="O50" s="221"/>
      <c r="P50" s="194"/>
      <c r="Q50" s="2"/>
      <c r="R50" s="2"/>
      <c r="S50" s="2"/>
      <c r="T50" s="2"/>
      <c r="U50" s="2"/>
      <c r="V50" s="2"/>
      <c r="W50" s="2"/>
    </row>
    <row r="51" spans="1:23" s="119" customFormat="1" ht="13.5" customHeight="1" thickBot="1">
      <c r="A51" s="213"/>
      <c r="B51" s="222" t="s">
        <v>20</v>
      </c>
      <c r="D51" s="156"/>
      <c r="E51" s="162"/>
      <c r="F51" s="216">
        <v>6089.3728333333338</v>
      </c>
      <c r="G51" s="2"/>
      <c r="H51" s="2"/>
      <c r="I51" s="7"/>
      <c r="J51" s="216">
        <v>6399.1088636363629</v>
      </c>
      <c r="K51" s="2"/>
      <c r="L51" s="7"/>
      <c r="M51" s="15"/>
      <c r="N51" s="223">
        <v>-4.8402994370534635E-2</v>
      </c>
      <c r="O51" s="164"/>
      <c r="P51" s="194"/>
      <c r="Q51" s="2"/>
      <c r="R51" s="2"/>
      <c r="S51" s="2"/>
      <c r="T51" s="2"/>
      <c r="U51" s="2"/>
      <c r="V51" s="2"/>
      <c r="W51" s="2"/>
    </row>
    <row r="52" spans="1:23" s="119" customFormat="1" ht="11.25" customHeight="1" thickBot="1">
      <c r="A52" s="224"/>
      <c r="B52" s="225"/>
      <c r="C52" s="226"/>
      <c r="D52" s="227"/>
      <c r="E52" s="228"/>
      <c r="F52" s="229"/>
      <c r="G52" s="227"/>
      <c r="H52" s="227"/>
      <c r="I52" s="228"/>
      <c r="J52" s="229"/>
      <c r="K52" s="227"/>
      <c r="L52" s="228"/>
      <c r="M52" s="230"/>
      <c r="N52" s="231"/>
      <c r="O52" s="231"/>
      <c r="P52" s="233"/>
    </row>
    <row r="53" spans="1:23" s="119" customFormat="1" ht="10.5" customHeight="1" thickTop="1" thickBot="1">
      <c r="B53" s="212"/>
      <c r="D53" s="156"/>
      <c r="E53" s="162"/>
      <c r="F53" s="234"/>
      <c r="G53" s="156"/>
      <c r="H53" s="156"/>
      <c r="I53" s="162"/>
      <c r="J53" s="234"/>
      <c r="K53" s="156"/>
      <c r="L53" s="162"/>
      <c r="M53" s="235"/>
      <c r="N53" s="236"/>
      <c r="O53" s="236"/>
    </row>
    <row r="54" spans="1:23" ht="9.75" customHeight="1" thickTop="1" thickBot="1">
      <c r="A54" s="238"/>
      <c r="B54" s="239"/>
      <c r="C54" s="240"/>
      <c r="D54" s="240"/>
      <c r="E54" s="241"/>
      <c r="F54" s="242"/>
      <c r="G54" s="240"/>
      <c r="H54" s="240"/>
      <c r="I54" s="241"/>
      <c r="J54" s="242"/>
      <c r="K54" s="240"/>
      <c r="L54" s="241"/>
      <c r="M54" s="243"/>
      <c r="N54" s="244"/>
      <c r="O54" s="244"/>
      <c r="P54" s="245"/>
    </row>
    <row r="55" spans="1:23" s="72" customFormat="1" ht="12" thickBot="1">
      <c r="A55" s="246"/>
      <c r="B55" s="247" t="s">
        <v>31</v>
      </c>
      <c r="D55" s="248">
        <v>30488</v>
      </c>
      <c r="E55" s="249">
        <v>45</v>
      </c>
      <c r="F55" s="248">
        <v>129720.49000000002</v>
      </c>
      <c r="H55" s="248">
        <v>29257</v>
      </c>
      <c r="I55" s="249">
        <v>36</v>
      </c>
      <c r="J55" s="248">
        <v>119975.95</v>
      </c>
      <c r="L55" s="249">
        <v>9744.5400000000227</v>
      </c>
      <c r="M55" s="250">
        <v>8.1220777997590546E-2</v>
      </c>
      <c r="N55" s="251">
        <v>0.25</v>
      </c>
      <c r="O55" s="135"/>
      <c r="P55" s="252"/>
    </row>
    <row r="56" spans="1:23" s="72" customFormat="1" ht="12" thickBot="1">
      <c r="A56" s="246"/>
      <c r="B56" s="247" t="s">
        <v>20</v>
      </c>
      <c r="E56" s="79"/>
      <c r="F56" s="249">
        <v>2882.677555555556</v>
      </c>
      <c r="I56" s="79"/>
      <c r="J56" s="249">
        <v>3332.6652777777776</v>
      </c>
      <c r="L56" s="79"/>
      <c r="M56" s="66"/>
      <c r="N56" s="253">
        <v>-0.13502337760192762</v>
      </c>
      <c r="O56" s="192"/>
      <c r="P56" s="252"/>
    </row>
    <row r="57" spans="1:23" s="119" customFormat="1" ht="5.25" customHeight="1" thickBot="1">
      <c r="A57" s="254"/>
      <c r="B57" s="255"/>
      <c r="C57" s="256"/>
      <c r="D57" s="256"/>
      <c r="E57" s="257"/>
      <c r="F57" s="258"/>
      <c r="G57" s="256"/>
      <c r="H57" s="256"/>
      <c r="I57" s="257"/>
      <c r="J57" s="258"/>
      <c r="K57" s="256"/>
      <c r="L57" s="257"/>
      <c r="M57" s="259"/>
      <c r="N57" s="260"/>
      <c r="O57" s="260"/>
      <c r="P57" s="261"/>
    </row>
    <row r="58" spans="1:23" ht="15.75" customHeight="1" thickTop="1" thickBot="1">
      <c r="D58" s="75"/>
      <c r="E58" s="75"/>
      <c r="F58" s="75"/>
      <c r="H58" s="75"/>
      <c r="I58" s="75"/>
      <c r="J58" s="75"/>
    </row>
    <row r="59" spans="1:23" ht="5.25" customHeight="1" thickTop="1">
      <c r="A59" s="262"/>
      <c r="B59" s="263"/>
      <c r="C59" s="264"/>
      <c r="D59" s="265"/>
      <c r="E59" s="265"/>
      <c r="F59" s="265"/>
      <c r="G59" s="264"/>
      <c r="H59" s="265"/>
      <c r="I59" s="265"/>
      <c r="J59" s="265"/>
      <c r="K59" s="264"/>
      <c r="L59" s="266"/>
      <c r="M59" s="264"/>
      <c r="N59" s="264"/>
      <c r="O59" s="264"/>
      <c r="P59" s="267"/>
    </row>
    <row r="60" spans="1:23" ht="4.5" customHeight="1" thickBot="1">
      <c r="A60" s="268"/>
      <c r="D60" s="75"/>
      <c r="E60" s="75"/>
      <c r="F60" s="75"/>
      <c r="H60" s="75"/>
      <c r="I60" s="75"/>
      <c r="J60" s="75"/>
      <c r="P60" s="269"/>
    </row>
    <row r="61" spans="1:23" s="280" customFormat="1" ht="14" thickBot="1">
      <c r="A61" s="270"/>
      <c r="B61" s="271" t="s">
        <v>32</v>
      </c>
      <c r="C61" s="272"/>
      <c r="D61" s="273">
        <v>121550</v>
      </c>
      <c r="E61" s="274">
        <v>63</v>
      </c>
      <c r="F61" s="273">
        <v>551967.49</v>
      </c>
      <c r="G61" s="272"/>
      <c r="H61" s="273">
        <v>101820</v>
      </c>
      <c r="I61" s="274">
        <v>49</v>
      </c>
      <c r="J61" s="273">
        <v>437391.48</v>
      </c>
      <c r="K61" s="272"/>
      <c r="L61" s="274">
        <v>114576.01000000001</v>
      </c>
      <c r="M61" s="275">
        <v>0.26195299917593279</v>
      </c>
      <c r="N61" s="276">
        <v>0.2857142857142857</v>
      </c>
      <c r="O61" s="277"/>
      <c r="P61" s="278"/>
      <c r="Q61" s="279"/>
    </row>
    <row r="62" spans="1:23" s="280" customFormat="1" ht="14" thickBot="1">
      <c r="A62" s="270"/>
      <c r="B62" s="281"/>
      <c r="C62" s="279"/>
      <c r="D62" s="279"/>
      <c r="E62" s="279"/>
      <c r="F62" s="274">
        <v>8761.3887301587292</v>
      </c>
      <c r="G62" s="279"/>
      <c r="H62" s="279"/>
      <c r="I62" s="279"/>
      <c r="J62" s="274">
        <v>8926.356734693878</v>
      </c>
      <c r="K62" s="279"/>
      <c r="L62" s="282"/>
      <c r="M62" s="283"/>
      <c r="N62" s="284">
        <v>-1.8481000640941381E-2</v>
      </c>
      <c r="O62" s="285"/>
      <c r="P62" s="278"/>
      <c r="Q62" s="279"/>
    </row>
    <row r="63" spans="1:23" s="119" customFormat="1" ht="7.5" customHeight="1" thickBot="1">
      <c r="A63" s="286"/>
      <c r="B63" s="287"/>
      <c r="C63" s="288"/>
      <c r="D63" s="288"/>
      <c r="E63" s="288"/>
      <c r="F63" s="289"/>
      <c r="G63" s="288"/>
      <c r="H63" s="288"/>
      <c r="I63" s="288"/>
      <c r="J63" s="289"/>
      <c r="K63" s="288"/>
      <c r="L63" s="290"/>
      <c r="M63" s="291"/>
      <c r="N63" s="292"/>
      <c r="O63" s="292"/>
      <c r="P63" s="293"/>
      <c r="Q63" s="294"/>
    </row>
    <row r="64" spans="1:23" ht="15.75" customHeight="1" thickTop="1" thickBot="1">
      <c r="D64" s="75"/>
      <c r="E64" s="75"/>
      <c r="F64" s="75"/>
      <c r="H64" s="75"/>
      <c r="I64" s="75"/>
      <c r="J64" s="75"/>
    </row>
    <row r="65" spans="1:16" ht="9" customHeight="1">
      <c r="A65" s="8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</row>
    <row r="66" spans="1:16" s="19" customFormat="1">
      <c r="A66" s="295"/>
      <c r="B66" s="296" t="s">
        <v>33</v>
      </c>
      <c r="C66" s="7"/>
      <c r="D66" s="297">
        <v>3539</v>
      </c>
      <c r="E66" s="297">
        <v>53</v>
      </c>
      <c r="F66" s="297">
        <v>135440.85000000003</v>
      </c>
      <c r="G66" s="7"/>
      <c r="H66" s="297">
        <v>3609</v>
      </c>
      <c r="I66" s="297">
        <v>36</v>
      </c>
      <c r="J66" s="297">
        <v>135692.90000000002</v>
      </c>
      <c r="K66" s="7"/>
      <c r="L66" s="298">
        <v>-252.04999999998836</v>
      </c>
      <c r="M66" s="299">
        <v>-1.857503229719376E-3</v>
      </c>
      <c r="N66" s="300">
        <v>0.47222222222222221</v>
      </c>
      <c r="O66" s="301"/>
      <c r="P66" s="302"/>
    </row>
    <row r="67" spans="1:16" s="19" customFormat="1" ht="6.75" customHeight="1" thickBot="1">
      <c r="A67" s="303"/>
      <c r="B67" s="304"/>
      <c r="C67" s="305"/>
      <c r="D67" s="306"/>
      <c r="E67" s="306"/>
      <c r="F67" s="306"/>
      <c r="G67" s="305"/>
      <c r="H67" s="306"/>
      <c r="I67" s="306"/>
      <c r="J67" s="306"/>
      <c r="K67" s="305"/>
      <c r="L67" s="307"/>
      <c r="M67" s="308"/>
      <c r="N67" s="309"/>
      <c r="O67" s="310"/>
      <c r="P67" s="311"/>
    </row>
    <row r="68" spans="1:16" s="19" customFormat="1" ht="17.25" customHeight="1">
      <c r="B68" s="312"/>
      <c r="C68" s="7"/>
      <c r="D68" s="313"/>
      <c r="E68" s="313"/>
      <c r="F68" s="313"/>
      <c r="G68" s="7"/>
      <c r="H68" s="313"/>
      <c r="I68" s="313"/>
      <c r="J68" s="313"/>
      <c r="K68" s="7"/>
      <c r="L68" s="35"/>
      <c r="M68" s="314"/>
      <c r="N68" s="34"/>
      <c r="O68" s="301"/>
    </row>
  </sheetData>
  <mergeCells count="2">
    <mergeCell ref="A1:P1"/>
    <mergeCell ref="L9:N9"/>
  </mergeCells>
  <conditionalFormatting sqref="M27:O27 M30:O30 M53 M56:O57 M32:O32 M13:O15 M61:O63 M66:O68">
    <cfRule type="cellIs" dxfId="108" priority="31" stopIfTrue="1" operator="lessThan">
      <formula>0</formula>
    </cfRule>
  </conditionalFormatting>
  <conditionalFormatting sqref="M38:O39">
    <cfRule type="cellIs" dxfId="107" priority="30" stopIfTrue="1" operator="lessThan">
      <formula>0</formula>
    </cfRule>
  </conditionalFormatting>
  <conditionalFormatting sqref="M48:O49 M44:O46">
    <cfRule type="cellIs" dxfId="106" priority="29" stopIfTrue="1" operator="lessThan">
      <formula>0</formula>
    </cfRule>
  </conditionalFormatting>
  <conditionalFormatting sqref="M52">
    <cfRule type="cellIs" dxfId="105" priority="28" stopIfTrue="1" operator="lessThan">
      <formula>0</formula>
    </cfRule>
  </conditionalFormatting>
  <conditionalFormatting sqref="M55:O55">
    <cfRule type="cellIs" dxfId="104" priority="27" stopIfTrue="1" operator="lessThan">
      <formula>0</formula>
    </cfRule>
  </conditionalFormatting>
  <conditionalFormatting sqref="M16:O16">
    <cfRule type="cellIs" dxfId="103" priority="26" stopIfTrue="1" operator="lessThan">
      <formula>0</formula>
    </cfRule>
  </conditionalFormatting>
  <conditionalFormatting sqref="M18:O18">
    <cfRule type="cellIs" dxfId="102" priority="25" stopIfTrue="1" operator="lessThan">
      <formula>0</formula>
    </cfRule>
  </conditionalFormatting>
  <conditionalFormatting sqref="M40:O40">
    <cfRule type="cellIs" dxfId="101" priority="24" stopIfTrue="1" operator="lessThan">
      <formula>0</formula>
    </cfRule>
  </conditionalFormatting>
  <conditionalFormatting sqref="M42:O42">
    <cfRule type="cellIs" dxfId="100" priority="23" stopIfTrue="1" operator="lessThan">
      <formula>0</formula>
    </cfRule>
  </conditionalFormatting>
  <conditionalFormatting sqref="M43:O43">
    <cfRule type="cellIs" dxfId="99" priority="22" stopIfTrue="1" operator="lessThan">
      <formula>0</formula>
    </cfRule>
  </conditionalFormatting>
  <conditionalFormatting sqref="M59:O59">
    <cfRule type="cellIs" dxfId="98" priority="21" stopIfTrue="1" operator="lessThan">
      <formula>0</formula>
    </cfRule>
  </conditionalFormatting>
  <conditionalFormatting sqref="M60:O60">
    <cfRule type="cellIs" dxfId="97" priority="20" stopIfTrue="1" operator="lessThan">
      <formula>0</formula>
    </cfRule>
  </conditionalFormatting>
  <conditionalFormatting sqref="M19:O20">
    <cfRule type="cellIs" dxfId="96" priority="19" stopIfTrue="1" operator="lessThan">
      <formula>0</formula>
    </cfRule>
  </conditionalFormatting>
  <conditionalFormatting sqref="M29:O29 N28:O28">
    <cfRule type="cellIs" dxfId="95" priority="18" stopIfTrue="1" operator="lessThan">
      <formula>0</formula>
    </cfRule>
  </conditionalFormatting>
  <conditionalFormatting sqref="M37:O37">
    <cfRule type="cellIs" dxfId="94" priority="17" stopIfTrue="1" operator="lessThan">
      <formula>0</formula>
    </cfRule>
  </conditionalFormatting>
  <conditionalFormatting sqref="M21:O22">
    <cfRule type="cellIs" dxfId="93" priority="16" stopIfTrue="1" operator="lessThan">
      <formula>0</formula>
    </cfRule>
  </conditionalFormatting>
  <conditionalFormatting sqref="M23:O23">
    <cfRule type="cellIs" dxfId="92" priority="15" stopIfTrue="1" operator="lessThan">
      <formula>0</formula>
    </cfRule>
  </conditionalFormatting>
  <conditionalFormatting sqref="M17:O17">
    <cfRule type="cellIs" dxfId="91" priority="14" stopIfTrue="1" operator="lessThan">
      <formula>0</formula>
    </cfRule>
  </conditionalFormatting>
  <conditionalFormatting sqref="M34:O35">
    <cfRule type="cellIs" dxfId="90" priority="13" stopIfTrue="1" operator="lessThan">
      <formula>0</formula>
    </cfRule>
  </conditionalFormatting>
  <conditionalFormatting sqref="M33:O33">
    <cfRule type="cellIs" dxfId="89" priority="12" stopIfTrue="1" operator="lessThan">
      <formula>0</formula>
    </cfRule>
  </conditionalFormatting>
  <conditionalFormatting sqref="M50:O51">
    <cfRule type="cellIs" dxfId="88" priority="11" stopIfTrue="1" operator="lessThan">
      <formula>0</formula>
    </cfRule>
  </conditionalFormatting>
  <conditionalFormatting sqref="M54:O54">
    <cfRule type="cellIs" dxfId="87" priority="10" stopIfTrue="1" operator="lessThan">
      <formula>0</formula>
    </cfRule>
  </conditionalFormatting>
  <conditionalFormatting sqref="M28">
    <cfRule type="cellIs" dxfId="86" priority="9" stopIfTrue="1" operator="lessThan">
      <formula>0</formula>
    </cfRule>
  </conditionalFormatting>
  <conditionalFormatting sqref="M36:O36">
    <cfRule type="cellIs" dxfId="85" priority="5" stopIfTrue="1" operator="lessThan">
      <formula>0</formula>
    </cfRule>
  </conditionalFormatting>
  <conditionalFormatting sqref="M58:O58">
    <cfRule type="cellIs" dxfId="84" priority="3" stopIfTrue="1" operator="lessThan">
      <formula>0</formula>
    </cfRule>
  </conditionalFormatting>
  <conditionalFormatting sqref="M47:O47">
    <cfRule type="cellIs" dxfId="83" priority="4" stopIfTrue="1" operator="lessThan">
      <formula>0</formula>
    </cfRule>
  </conditionalFormatting>
  <conditionalFormatting sqref="M41:O41">
    <cfRule type="cellIs" dxfId="82" priority="8" stopIfTrue="1" operator="lessThan">
      <formula>0</formula>
    </cfRule>
  </conditionalFormatting>
  <conditionalFormatting sqref="M26:O26">
    <cfRule type="cellIs" dxfId="81" priority="7" stopIfTrue="1" operator="lessThan">
      <formula>0</formula>
    </cfRule>
  </conditionalFormatting>
  <conditionalFormatting sqref="M31:O31">
    <cfRule type="cellIs" dxfId="80" priority="6" stopIfTrue="1" operator="lessThan">
      <formula>0</formula>
    </cfRule>
  </conditionalFormatting>
  <conditionalFormatting sqref="M64:O64">
    <cfRule type="cellIs" dxfId="79" priority="2" stopIfTrue="1" operator="lessThan">
      <formula>0</formula>
    </cfRule>
  </conditionalFormatting>
  <printOptions horizontalCentered="1"/>
  <pageMargins left="0" right="0" top="0" bottom="0" header="0.31496062992125984" footer="0.31496062992125984"/>
  <pageSetup paperSize="9" scale="99" fitToHeight="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5"/>
  </sheetPr>
  <dimension ref="A1:AC310"/>
  <sheetViews>
    <sheetView showZeros="0" zoomScaleNormal="100" workbookViewId="0">
      <pane ySplit="11" topLeftCell="A295" activePane="bottomLeft" state="frozen"/>
      <selection activeCell="U11" sqref="U11"/>
      <selection pane="bottomLeft" activeCell="L309" sqref="L309"/>
    </sheetView>
  </sheetViews>
  <sheetFormatPr baseColWidth="10" defaultColWidth="11.5" defaultRowHeight="11" outlineLevelRow="3"/>
  <cols>
    <col min="1" max="1" width="1.33203125" style="2" customWidth="1"/>
    <col min="2" max="2" width="25.83203125" style="37" customWidth="1"/>
    <col min="3" max="3" width="1.6640625" style="2" customWidth="1"/>
    <col min="4" max="4" width="9.1640625" style="2" bestFit="1" customWidth="1"/>
    <col min="5" max="5" width="5.5" style="2" bestFit="1" customWidth="1"/>
    <col min="6" max="6" width="8.6640625" style="2" bestFit="1" customWidth="1"/>
    <col min="7" max="7" width="1.6640625" style="2" customWidth="1"/>
    <col min="8" max="8" width="8.6640625" style="2" bestFit="1" customWidth="1"/>
    <col min="9" max="9" width="5" style="2" bestFit="1" customWidth="1"/>
    <col min="10" max="10" width="9" style="2" bestFit="1" customWidth="1"/>
    <col min="11" max="11" width="1.33203125" style="2" customWidth="1"/>
    <col min="12" max="12" width="8.6640625" style="76" customWidth="1"/>
    <col min="13" max="13" width="6.1640625" style="2" customWidth="1"/>
    <col min="14" max="14" width="6" style="2" customWidth="1"/>
    <col min="15" max="16" width="1.1640625" style="2" customWidth="1"/>
    <col min="17" max="16384" width="11.5" style="2"/>
  </cols>
  <sheetData>
    <row r="1" spans="1:16" ht="23.25" customHeight="1">
      <c r="A1" s="548" t="s">
        <v>279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1"/>
    </row>
    <row r="2" spans="1:16" ht="8.25" customHeight="1" thickBo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5"/>
      <c r="M2" s="3"/>
      <c r="N2" s="3"/>
      <c r="O2" s="6"/>
      <c r="P2" s="6"/>
    </row>
    <row r="3" spans="1:16" ht="5.25" customHeight="1" thickBo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6" ht="12" thickBot="1">
      <c r="A4" s="12"/>
      <c r="B4" s="13" t="s">
        <v>0</v>
      </c>
      <c r="D4" s="14">
        <v>2017</v>
      </c>
      <c r="E4" s="14">
        <v>2016</v>
      </c>
      <c r="F4" s="14" t="s">
        <v>1</v>
      </c>
      <c r="H4" s="14" t="s">
        <v>2</v>
      </c>
      <c r="I4" s="7"/>
      <c r="L4" s="2"/>
      <c r="O4" s="16"/>
    </row>
    <row r="5" spans="1:16">
      <c r="A5" s="12"/>
      <c r="B5" s="17" t="s">
        <v>3</v>
      </c>
      <c r="D5" s="18">
        <v>63</v>
      </c>
      <c r="E5" s="18">
        <v>49</v>
      </c>
      <c r="F5" s="18">
        <v>14</v>
      </c>
      <c r="G5" s="19"/>
      <c r="H5" s="20">
        <v>0.2857142857142857</v>
      </c>
      <c r="I5" s="21"/>
      <c r="K5" s="19"/>
      <c r="L5" s="2"/>
      <c r="O5" s="16"/>
    </row>
    <row r="6" spans="1:16">
      <c r="A6" s="12"/>
      <c r="B6" s="22" t="s">
        <v>4</v>
      </c>
      <c r="D6" s="23">
        <v>73</v>
      </c>
      <c r="E6" s="24">
        <v>0</v>
      </c>
      <c r="F6" s="25">
        <v>73</v>
      </c>
      <c r="G6" s="19"/>
      <c r="H6" s="26" t="s">
        <v>134</v>
      </c>
      <c r="I6" s="21"/>
      <c r="K6" s="19"/>
      <c r="L6" s="2"/>
      <c r="O6" s="16"/>
    </row>
    <row r="7" spans="1:16">
      <c r="A7" s="12"/>
      <c r="B7" s="27" t="s">
        <v>5</v>
      </c>
      <c r="C7" s="28"/>
      <c r="D7" s="29">
        <v>0.86301369863013699</v>
      </c>
      <c r="E7" s="29" t="s">
        <v>134</v>
      </c>
      <c r="F7" s="30"/>
      <c r="G7" s="31"/>
      <c r="H7" s="32" t="s">
        <v>134</v>
      </c>
      <c r="I7" s="21"/>
      <c r="K7" s="19"/>
      <c r="L7" s="2"/>
      <c r="O7" s="16"/>
    </row>
    <row r="8" spans="1:16" ht="6.75" customHeight="1" thickBot="1">
      <c r="A8" s="12"/>
      <c r="B8" s="33"/>
      <c r="D8" s="34"/>
      <c r="E8" s="34"/>
      <c r="F8" s="35"/>
      <c r="G8" s="19"/>
      <c r="H8" s="36"/>
      <c r="I8" s="21"/>
      <c r="K8" s="19"/>
      <c r="L8" s="2"/>
      <c r="O8" s="16"/>
    </row>
    <row r="9" spans="1:16">
      <c r="A9" s="12"/>
      <c r="C9" s="38"/>
      <c r="D9" s="39" t="s">
        <v>6</v>
      </c>
      <c r="E9" s="40"/>
      <c r="F9" s="41"/>
      <c r="H9" s="39" t="s">
        <v>7</v>
      </c>
      <c r="I9" s="40"/>
      <c r="J9" s="42"/>
      <c r="L9" s="39" t="s">
        <v>8</v>
      </c>
      <c r="M9" s="42"/>
      <c r="N9" s="316"/>
      <c r="O9" s="16"/>
    </row>
    <row r="10" spans="1:16" ht="25.5" customHeight="1" thickBot="1">
      <c r="A10" s="43"/>
      <c r="B10" s="44"/>
      <c r="C10" s="45"/>
      <c r="D10" s="46" t="s">
        <v>9</v>
      </c>
      <c r="E10" s="47" t="s">
        <v>10</v>
      </c>
      <c r="F10" s="46" t="s">
        <v>11</v>
      </c>
      <c r="G10" s="48"/>
      <c r="H10" s="46" t="s">
        <v>9</v>
      </c>
      <c r="I10" s="47" t="s">
        <v>10</v>
      </c>
      <c r="J10" s="46" t="s">
        <v>11</v>
      </c>
      <c r="K10" s="48"/>
      <c r="L10" s="317" t="s">
        <v>12</v>
      </c>
      <c r="M10" s="47" t="s">
        <v>13</v>
      </c>
      <c r="N10" s="47" t="s">
        <v>14</v>
      </c>
      <c r="O10" s="52"/>
    </row>
    <row r="11" spans="1:16" ht="6" customHeight="1" thickBot="1">
      <c r="D11" s="7"/>
      <c r="E11" s="53"/>
      <c r="F11" s="7"/>
      <c r="H11" s="7"/>
      <c r="I11" s="53"/>
      <c r="J11" s="7"/>
      <c r="L11" s="54"/>
      <c r="M11" s="53"/>
      <c r="N11" s="53"/>
    </row>
    <row r="12" spans="1:16" ht="6" customHeight="1">
      <c r="A12" s="56"/>
      <c r="B12" s="57"/>
      <c r="C12" s="58"/>
      <c r="D12" s="59"/>
      <c r="E12" s="59"/>
      <c r="F12" s="59"/>
      <c r="G12" s="58"/>
      <c r="H12" s="59"/>
      <c r="I12" s="59"/>
      <c r="J12" s="59"/>
      <c r="K12" s="58"/>
      <c r="L12" s="60"/>
      <c r="M12" s="59"/>
      <c r="N12" s="62"/>
      <c r="O12" s="63"/>
    </row>
    <row r="13" spans="1:16">
      <c r="A13" s="74"/>
      <c r="B13" s="318" t="s">
        <v>35</v>
      </c>
      <c r="D13" s="319"/>
      <c r="E13" s="320">
        <v>53</v>
      </c>
      <c r="F13" s="321"/>
      <c r="H13" s="319"/>
      <c r="I13" s="320">
        <v>40</v>
      </c>
      <c r="J13" s="321"/>
      <c r="L13" s="322"/>
      <c r="M13" s="323">
        <v>0.32500000000000001</v>
      </c>
      <c r="N13" s="321"/>
      <c r="O13" s="77"/>
    </row>
    <row r="14" spans="1:16" hidden="1" outlineLevel="1">
      <c r="A14" s="74"/>
      <c r="B14" s="324"/>
      <c r="D14" s="325">
        <v>252</v>
      </c>
      <c r="E14" s="325">
        <v>12</v>
      </c>
      <c r="F14" s="325">
        <v>963.08999999999992</v>
      </c>
      <c r="H14" s="325">
        <v>272</v>
      </c>
      <c r="I14" s="325">
        <v>14</v>
      </c>
      <c r="J14" s="325">
        <v>1047.75</v>
      </c>
      <c r="L14" s="325">
        <v>-84.660000000000082</v>
      </c>
      <c r="M14" s="326">
        <v>-8.0801717967072376E-2</v>
      </c>
      <c r="N14" s="326">
        <v>-0.14285714285714285</v>
      </c>
      <c r="O14" s="77"/>
    </row>
    <row r="15" spans="1:16" ht="12" hidden="1" customHeight="1" outlineLevel="1">
      <c r="A15" s="74"/>
      <c r="D15" s="325">
        <v>0</v>
      </c>
      <c r="E15" s="325" t="s">
        <v>21</v>
      </c>
      <c r="F15" s="325">
        <v>0</v>
      </c>
      <c r="H15" s="325">
        <v>0</v>
      </c>
      <c r="I15" s="325" t="s">
        <v>21</v>
      </c>
      <c r="J15" s="325">
        <v>0</v>
      </c>
      <c r="L15" s="325">
        <v>0</v>
      </c>
      <c r="M15" s="326" t="s">
        <v>332</v>
      </c>
      <c r="N15" s="326" t="s">
        <v>332</v>
      </c>
      <c r="O15" s="77"/>
    </row>
    <row r="16" spans="1:16" s="329" customFormat="1" ht="12" customHeight="1" collapsed="1">
      <c r="A16" s="327"/>
      <c r="B16" s="328" t="s">
        <v>36</v>
      </c>
      <c r="D16" s="325">
        <v>252</v>
      </c>
      <c r="E16" s="325">
        <v>12</v>
      </c>
      <c r="F16" s="325">
        <v>963.08999999999992</v>
      </c>
      <c r="G16" s="2"/>
      <c r="H16" s="325">
        <v>272</v>
      </c>
      <c r="I16" s="325">
        <v>14</v>
      </c>
      <c r="J16" s="325">
        <v>1047.75</v>
      </c>
      <c r="K16" s="2"/>
      <c r="L16" s="325">
        <v>-84.660000000000082</v>
      </c>
      <c r="M16" s="326">
        <v>-8.0801717967072376E-2</v>
      </c>
      <c r="N16" s="326">
        <v>-0.14285714285714285</v>
      </c>
      <c r="O16" s="330"/>
    </row>
    <row r="17" spans="1:20" ht="12" hidden="1" customHeight="1" outlineLevel="1">
      <c r="A17" s="74"/>
      <c r="B17" s="328"/>
      <c r="D17" s="325">
        <v>0</v>
      </c>
      <c r="E17" s="325" t="s">
        <v>21</v>
      </c>
      <c r="F17" s="325">
        <v>0</v>
      </c>
      <c r="H17" s="325">
        <v>0</v>
      </c>
      <c r="I17" s="325" t="s">
        <v>21</v>
      </c>
      <c r="J17" s="325">
        <v>0</v>
      </c>
      <c r="L17" s="325">
        <v>0</v>
      </c>
      <c r="M17" s="326" t="s">
        <v>332</v>
      </c>
      <c r="N17" s="326" t="s">
        <v>332</v>
      </c>
      <c r="O17" s="77"/>
    </row>
    <row r="18" spans="1:20" ht="12" hidden="1" customHeight="1" outlineLevel="1">
      <c r="A18" s="74"/>
      <c r="B18" s="328"/>
      <c r="D18" s="325">
        <v>661</v>
      </c>
      <c r="E18" s="325">
        <v>27</v>
      </c>
      <c r="F18" s="325">
        <v>2595.5899999999997</v>
      </c>
      <c r="H18" s="325">
        <v>449</v>
      </c>
      <c r="I18" s="325">
        <v>18</v>
      </c>
      <c r="J18" s="325">
        <v>1640.4700000000003</v>
      </c>
      <c r="L18" s="325">
        <v>955.11999999999944</v>
      </c>
      <c r="M18" s="326">
        <v>0.58222338720000932</v>
      </c>
      <c r="N18" s="326">
        <v>0.5</v>
      </c>
      <c r="O18" s="77"/>
    </row>
    <row r="19" spans="1:20" s="329" customFormat="1" ht="12" customHeight="1" collapsed="1">
      <c r="A19" s="327"/>
      <c r="B19" s="328" t="s">
        <v>37</v>
      </c>
      <c r="D19" s="325">
        <v>661</v>
      </c>
      <c r="E19" s="325">
        <v>27</v>
      </c>
      <c r="F19" s="325">
        <v>2595.5899999999997</v>
      </c>
      <c r="G19" s="2"/>
      <c r="H19" s="325">
        <v>449</v>
      </c>
      <c r="I19" s="325">
        <v>14</v>
      </c>
      <c r="J19" s="325">
        <v>1640.4700000000003</v>
      </c>
      <c r="K19" s="2"/>
      <c r="L19" s="325">
        <v>955.11999999999944</v>
      </c>
      <c r="M19" s="326">
        <v>0.58222338720000932</v>
      </c>
      <c r="N19" s="326">
        <v>0.9285714285714286</v>
      </c>
      <c r="O19" s="330"/>
    </row>
    <row r="20" spans="1:20" ht="12" hidden="1" customHeight="1" outlineLevel="1">
      <c r="A20" s="74"/>
      <c r="B20" s="328"/>
      <c r="D20" s="325">
        <v>984</v>
      </c>
      <c r="E20" s="325">
        <v>30</v>
      </c>
      <c r="F20" s="325">
        <v>3680.9</v>
      </c>
      <c r="H20" s="325">
        <v>552</v>
      </c>
      <c r="I20" s="325">
        <v>18</v>
      </c>
      <c r="J20" s="325">
        <v>2066.0100000000002</v>
      </c>
      <c r="L20" s="325">
        <v>1614.8899999999999</v>
      </c>
      <c r="M20" s="326">
        <v>0.78164674904768117</v>
      </c>
      <c r="N20" s="326">
        <v>0.66666666666666663</v>
      </c>
      <c r="O20" s="77"/>
    </row>
    <row r="21" spans="1:20" ht="12" hidden="1" customHeight="1" outlineLevel="1">
      <c r="A21" s="74"/>
      <c r="D21" s="325">
        <v>0</v>
      </c>
      <c r="E21" s="325" t="s">
        <v>21</v>
      </c>
      <c r="F21" s="325">
        <v>0</v>
      </c>
      <c r="H21" s="325">
        <v>0</v>
      </c>
      <c r="I21" s="325" t="s">
        <v>21</v>
      </c>
      <c r="J21" s="325">
        <v>0</v>
      </c>
      <c r="L21" s="325">
        <v>0</v>
      </c>
      <c r="M21" s="326" t="s">
        <v>332</v>
      </c>
      <c r="N21" s="326" t="s">
        <v>332</v>
      </c>
      <c r="O21" s="77"/>
    </row>
    <row r="22" spans="1:20" s="329" customFormat="1" ht="12" customHeight="1" collapsed="1">
      <c r="A22" s="327"/>
      <c r="B22" s="328" t="s">
        <v>38</v>
      </c>
      <c r="D22" s="325">
        <v>984</v>
      </c>
      <c r="E22" s="325">
        <v>30</v>
      </c>
      <c r="F22" s="325">
        <v>3680.9</v>
      </c>
      <c r="G22" s="2"/>
      <c r="H22" s="325">
        <v>552</v>
      </c>
      <c r="I22" s="325">
        <v>18</v>
      </c>
      <c r="J22" s="325">
        <v>2066.0100000000002</v>
      </c>
      <c r="K22" s="2"/>
      <c r="L22" s="325">
        <v>1614.8899999999999</v>
      </c>
      <c r="M22" s="326">
        <v>0.78164674904768117</v>
      </c>
      <c r="N22" s="326">
        <v>0.66666666666666663</v>
      </c>
      <c r="O22" s="330"/>
    </row>
    <row r="23" spans="1:20" ht="12" hidden="1" customHeight="1" outlineLevel="1">
      <c r="A23" s="74"/>
      <c r="D23" s="325">
        <v>605</v>
      </c>
      <c r="E23" s="325">
        <v>24</v>
      </c>
      <c r="F23" s="325">
        <v>2307.4</v>
      </c>
      <c r="H23" s="325">
        <v>536</v>
      </c>
      <c r="I23" s="325">
        <v>20</v>
      </c>
      <c r="J23" s="325">
        <v>1973.9300000000003</v>
      </c>
      <c r="L23" s="325">
        <v>333.4699999999998</v>
      </c>
      <c r="M23" s="326">
        <v>0.168937095033765</v>
      </c>
      <c r="N23" s="326">
        <v>0.2</v>
      </c>
      <c r="O23" s="77"/>
    </row>
    <row r="24" spans="1:20" ht="12" hidden="1" customHeight="1" outlineLevel="1">
      <c r="A24" s="74"/>
      <c r="D24" s="325">
        <v>0</v>
      </c>
      <c r="E24" s="325" t="s">
        <v>21</v>
      </c>
      <c r="F24" s="325">
        <v>0</v>
      </c>
      <c r="H24" s="325">
        <v>0</v>
      </c>
      <c r="I24" s="325" t="s">
        <v>21</v>
      </c>
      <c r="J24" s="325">
        <v>0</v>
      </c>
      <c r="L24" s="325">
        <v>0</v>
      </c>
      <c r="M24" s="326" t="s">
        <v>332</v>
      </c>
      <c r="N24" s="326" t="s">
        <v>332</v>
      </c>
      <c r="O24" s="77"/>
    </row>
    <row r="25" spans="1:20" s="329" customFormat="1" ht="12" customHeight="1" collapsed="1">
      <c r="A25" s="327"/>
      <c r="B25" s="328" t="s">
        <v>39</v>
      </c>
      <c r="D25" s="325">
        <v>605</v>
      </c>
      <c r="E25" s="325">
        <v>24</v>
      </c>
      <c r="F25" s="325">
        <v>2307.4</v>
      </c>
      <c r="G25" s="2"/>
      <c r="H25" s="325">
        <v>536</v>
      </c>
      <c r="I25" s="325">
        <v>20</v>
      </c>
      <c r="J25" s="325">
        <v>1973.9300000000003</v>
      </c>
      <c r="K25" s="2"/>
      <c r="L25" s="325">
        <v>333.4699999999998</v>
      </c>
      <c r="M25" s="326">
        <v>0.168937095033765</v>
      </c>
      <c r="N25" s="326">
        <v>0.2</v>
      </c>
      <c r="O25" s="330"/>
    </row>
    <row r="26" spans="1:20" s="329" customFormat="1" ht="12" customHeight="1">
      <c r="A26" s="327"/>
      <c r="B26" s="331" t="s">
        <v>40</v>
      </c>
      <c r="D26" s="332">
        <v>2502</v>
      </c>
      <c r="E26" s="333">
        <v>38</v>
      </c>
      <c r="F26" s="332">
        <v>9546.98</v>
      </c>
      <c r="H26" s="332">
        <v>1809</v>
      </c>
      <c r="I26" s="333">
        <v>23</v>
      </c>
      <c r="J26" s="332">
        <v>6728.1600000000008</v>
      </c>
      <c r="L26" s="332">
        <v>2818.8199999999988</v>
      </c>
      <c r="M26" s="334">
        <v>0.4189585265510925</v>
      </c>
      <c r="N26" s="326">
        <v>0.65217391304347827</v>
      </c>
      <c r="O26" s="330"/>
    </row>
    <row r="27" spans="1:20" ht="12" customHeight="1">
      <c r="A27" s="74"/>
      <c r="B27" s="324" t="s">
        <v>41</v>
      </c>
      <c r="D27" s="325">
        <v>782</v>
      </c>
      <c r="E27" s="325">
        <v>32</v>
      </c>
      <c r="F27" s="325">
        <v>2248.4900000000002</v>
      </c>
      <c r="H27" s="325">
        <v>1053</v>
      </c>
      <c r="I27" s="325">
        <v>33</v>
      </c>
      <c r="J27" s="325">
        <v>2945.79</v>
      </c>
      <c r="L27" s="325">
        <v>-697.29999999999973</v>
      </c>
      <c r="M27" s="326">
        <v>-0.23671069560287725</v>
      </c>
      <c r="N27" s="335">
        <v>-3.0303030303030304E-2</v>
      </c>
      <c r="O27" s="77"/>
    </row>
    <row r="28" spans="1:20" ht="12" customHeight="1">
      <c r="A28" s="74"/>
      <c r="B28" s="324" t="s">
        <v>42</v>
      </c>
      <c r="D28" s="325">
        <v>74</v>
      </c>
      <c r="E28" s="325">
        <v>6</v>
      </c>
      <c r="F28" s="325">
        <v>205.13</v>
      </c>
      <c r="H28" s="325">
        <v>126</v>
      </c>
      <c r="I28" s="325">
        <v>8</v>
      </c>
      <c r="J28" s="325">
        <v>332.56000000000006</v>
      </c>
      <c r="L28" s="325">
        <v>-127.43000000000006</v>
      </c>
      <c r="M28" s="326">
        <v>-0.38317897522251637</v>
      </c>
      <c r="N28" s="335">
        <v>-0.25</v>
      </c>
      <c r="O28" s="77"/>
    </row>
    <row r="29" spans="1:20" s="329" customFormat="1" ht="12" customHeight="1">
      <c r="A29" s="74"/>
      <c r="B29" s="324" t="s">
        <v>43</v>
      </c>
      <c r="C29" s="2"/>
      <c r="D29" s="325">
        <v>120</v>
      </c>
      <c r="E29" s="325">
        <v>6</v>
      </c>
      <c r="F29" s="325">
        <v>593.9799999999999</v>
      </c>
      <c r="G29" s="2"/>
      <c r="H29" s="325">
        <v>97</v>
      </c>
      <c r="I29" s="325">
        <v>5</v>
      </c>
      <c r="J29" s="325">
        <v>499.32</v>
      </c>
      <c r="K29" s="2"/>
      <c r="L29" s="325">
        <v>94.659999999999911</v>
      </c>
      <c r="M29" s="326">
        <v>0.1895778258431465</v>
      </c>
      <c r="N29" s="326">
        <v>0.2</v>
      </c>
      <c r="O29" s="77"/>
      <c r="P29" s="2"/>
      <c r="Q29" s="2"/>
      <c r="R29" s="2"/>
      <c r="S29" s="2"/>
      <c r="T29" s="2"/>
    </row>
    <row r="30" spans="1:20" ht="12" customHeight="1">
      <c r="A30" s="327"/>
      <c r="B30" s="328" t="s">
        <v>44</v>
      </c>
      <c r="C30" s="329"/>
      <c r="D30" s="325">
        <v>148</v>
      </c>
      <c r="E30" s="325">
        <v>10</v>
      </c>
      <c r="F30" s="325">
        <v>430.09999999999997</v>
      </c>
      <c r="H30" s="325">
        <v>170</v>
      </c>
      <c r="I30" s="325">
        <v>10</v>
      </c>
      <c r="J30" s="325">
        <v>472.38999999999987</v>
      </c>
      <c r="L30" s="325">
        <v>-42.289999999999907</v>
      </c>
      <c r="M30" s="326">
        <v>-8.9523486949342534E-2</v>
      </c>
      <c r="N30" s="326">
        <v>0</v>
      </c>
      <c r="O30" s="330"/>
      <c r="P30" s="329"/>
      <c r="Q30" s="329"/>
      <c r="R30" s="329"/>
      <c r="S30" s="329"/>
      <c r="T30" s="329"/>
    </row>
    <row r="31" spans="1:20" s="329" customFormat="1" ht="12" customHeight="1">
      <c r="A31" s="327"/>
      <c r="B31" s="328" t="s">
        <v>45</v>
      </c>
      <c r="D31" s="325">
        <v>48</v>
      </c>
      <c r="E31" s="325">
        <v>3</v>
      </c>
      <c r="F31" s="325">
        <v>142.56</v>
      </c>
      <c r="G31" s="2"/>
      <c r="H31" s="325">
        <v>60</v>
      </c>
      <c r="I31" s="325">
        <v>4</v>
      </c>
      <c r="J31" s="325">
        <v>179.5</v>
      </c>
      <c r="K31" s="2"/>
      <c r="L31" s="325">
        <v>-36.94</v>
      </c>
      <c r="M31" s="326">
        <v>-0.20579387186629525</v>
      </c>
      <c r="N31" s="326">
        <v>-0.25</v>
      </c>
      <c r="O31" s="330"/>
    </row>
    <row r="32" spans="1:20" ht="12" customHeight="1">
      <c r="A32" s="74"/>
      <c r="B32" s="328" t="s">
        <v>46</v>
      </c>
      <c r="D32" s="325">
        <v>1</v>
      </c>
      <c r="E32" s="325">
        <v>0</v>
      </c>
      <c r="F32" s="325">
        <v>0</v>
      </c>
      <c r="H32" s="325">
        <v>65</v>
      </c>
      <c r="I32" s="325">
        <v>3</v>
      </c>
      <c r="J32" s="325">
        <v>169.23</v>
      </c>
      <c r="L32" s="325">
        <v>-169.23</v>
      </c>
      <c r="M32" s="326">
        <v>-1</v>
      </c>
      <c r="N32" s="326">
        <v>-1</v>
      </c>
      <c r="O32" s="77"/>
    </row>
    <row r="33" spans="1:15" s="338" customFormat="1" ht="12" customHeight="1">
      <c r="A33" s="336"/>
      <c r="B33" s="337" t="s">
        <v>47</v>
      </c>
      <c r="D33" s="325">
        <v>2867</v>
      </c>
      <c r="E33" s="325">
        <v>50</v>
      </c>
      <c r="F33" s="325">
        <v>8288.4799999999977</v>
      </c>
      <c r="G33" s="2"/>
      <c r="H33" s="325">
        <v>2122</v>
      </c>
      <c r="I33" s="325">
        <v>37</v>
      </c>
      <c r="J33" s="325">
        <v>5800.2600000000011</v>
      </c>
      <c r="K33" s="2"/>
      <c r="L33" s="325">
        <v>2488.2199999999966</v>
      </c>
      <c r="M33" s="326">
        <v>0.42898421794884989</v>
      </c>
      <c r="N33" s="326">
        <v>0.35135135135135137</v>
      </c>
      <c r="O33" s="339"/>
    </row>
    <row r="34" spans="1:15" s="329" customFormat="1" ht="12" customHeight="1">
      <c r="A34" s="327"/>
      <c r="B34" s="328" t="s">
        <v>48</v>
      </c>
      <c r="D34" s="325">
        <v>248</v>
      </c>
      <c r="E34" s="325">
        <v>14</v>
      </c>
      <c r="F34" s="325">
        <v>765.21999999999991</v>
      </c>
      <c r="G34" s="2"/>
      <c r="H34" s="325">
        <v>354</v>
      </c>
      <c r="I34" s="325">
        <v>13</v>
      </c>
      <c r="J34" s="325">
        <v>991.36000000000013</v>
      </c>
      <c r="K34" s="2"/>
      <c r="L34" s="325">
        <v>-226.14000000000021</v>
      </c>
      <c r="M34" s="326">
        <v>-0.22811087798579746</v>
      </c>
      <c r="N34" s="326">
        <v>7.6923076923076927E-2</v>
      </c>
      <c r="O34" s="330"/>
    </row>
    <row r="35" spans="1:15" ht="12" hidden="1" customHeight="1" outlineLevel="1">
      <c r="A35" s="74"/>
      <c r="D35" s="325">
        <v>0</v>
      </c>
      <c r="E35" s="325" t="s">
        <v>21</v>
      </c>
      <c r="F35" s="325">
        <v>0</v>
      </c>
      <c r="H35" s="325">
        <v>0</v>
      </c>
      <c r="I35" s="325" t="s">
        <v>21</v>
      </c>
      <c r="J35" s="325">
        <v>0</v>
      </c>
      <c r="L35" s="325">
        <v>0</v>
      </c>
      <c r="M35" s="326" t="s">
        <v>332</v>
      </c>
      <c r="N35" s="326" t="s">
        <v>332</v>
      </c>
      <c r="O35" s="77"/>
    </row>
    <row r="36" spans="1:15" ht="12" hidden="1" customHeight="1" outlineLevel="1">
      <c r="A36" s="74"/>
      <c r="D36" s="325">
        <v>1136</v>
      </c>
      <c r="E36" s="325">
        <v>24</v>
      </c>
      <c r="F36" s="325">
        <v>2507.2199999999993</v>
      </c>
      <c r="H36" s="325">
        <v>1130</v>
      </c>
      <c r="I36" s="325">
        <v>19</v>
      </c>
      <c r="J36" s="325">
        <v>2361.23</v>
      </c>
      <c r="L36" s="325">
        <v>145.98999999999933</v>
      </c>
      <c r="M36" s="326">
        <v>6.1827945604621036E-2</v>
      </c>
      <c r="N36" s="326">
        <v>0.26315789473684209</v>
      </c>
      <c r="O36" s="77"/>
    </row>
    <row r="37" spans="1:15" ht="12" customHeight="1" collapsed="1">
      <c r="A37" s="74"/>
      <c r="B37" s="328" t="s">
        <v>49</v>
      </c>
      <c r="D37" s="325">
        <v>1136</v>
      </c>
      <c r="E37" s="325">
        <v>24</v>
      </c>
      <c r="F37" s="325">
        <v>2507.2199999999993</v>
      </c>
      <c r="H37" s="325">
        <v>1130</v>
      </c>
      <c r="I37" s="325">
        <v>19</v>
      </c>
      <c r="J37" s="325">
        <v>2361.23</v>
      </c>
      <c r="L37" s="325">
        <v>145.98999999999933</v>
      </c>
      <c r="M37" s="326">
        <v>6.1827945604621036E-2</v>
      </c>
      <c r="N37" s="326">
        <v>0.26315789473684209</v>
      </c>
      <c r="O37" s="77"/>
    </row>
    <row r="38" spans="1:15" ht="12" customHeight="1">
      <c r="A38" s="74"/>
      <c r="B38" s="328" t="s">
        <v>50</v>
      </c>
      <c r="D38" s="325">
        <v>414</v>
      </c>
      <c r="E38" s="325">
        <v>16</v>
      </c>
      <c r="F38" s="325">
        <v>1348.79</v>
      </c>
      <c r="H38" s="325">
        <v>208</v>
      </c>
      <c r="I38" s="325">
        <v>10</v>
      </c>
      <c r="J38" s="325">
        <v>665.29</v>
      </c>
      <c r="L38" s="325">
        <v>683.5</v>
      </c>
      <c r="M38" s="326">
        <v>1.0273715221933293</v>
      </c>
      <c r="N38" s="326">
        <v>0.6</v>
      </c>
      <c r="O38" s="77"/>
    </row>
    <row r="39" spans="1:15" ht="12" customHeight="1">
      <c r="A39" s="74"/>
      <c r="B39" s="328" t="s">
        <v>51</v>
      </c>
      <c r="D39" s="325">
        <v>0</v>
      </c>
      <c r="E39" s="325" t="s">
        <v>21</v>
      </c>
      <c r="F39" s="325">
        <v>0</v>
      </c>
      <c r="H39" s="325">
        <v>0</v>
      </c>
      <c r="I39" s="325" t="s">
        <v>21</v>
      </c>
      <c r="J39" s="325">
        <v>0</v>
      </c>
      <c r="L39" s="325">
        <v>0</v>
      </c>
      <c r="M39" s="326" t="s">
        <v>332</v>
      </c>
      <c r="N39" s="326" t="s">
        <v>332</v>
      </c>
      <c r="O39" s="77"/>
    </row>
    <row r="40" spans="1:15" s="72" customFormat="1">
      <c r="A40" s="64"/>
      <c r="B40" s="340" t="s">
        <v>52</v>
      </c>
      <c r="C40" s="66"/>
      <c r="D40" s="67">
        <v>8340</v>
      </c>
      <c r="E40" s="341">
        <v>53</v>
      </c>
      <c r="F40" s="67">
        <v>26076.949999999997</v>
      </c>
      <c r="G40" s="66"/>
      <c r="H40" s="67">
        <v>7194</v>
      </c>
      <c r="I40" s="67">
        <v>40</v>
      </c>
      <c r="J40" s="67">
        <v>21145.09</v>
      </c>
      <c r="K40" s="66"/>
      <c r="L40" s="67">
        <v>4931.8599999999969</v>
      </c>
      <c r="M40" s="69">
        <v>0.23323901671735597</v>
      </c>
      <c r="N40" s="69">
        <v>0.32500000000000001</v>
      </c>
      <c r="O40" s="71"/>
    </row>
    <row r="41" spans="1:15" ht="4.5" customHeight="1">
      <c r="A41" s="74"/>
      <c r="D41" s="75"/>
      <c r="E41" s="75"/>
      <c r="F41" s="75"/>
      <c r="H41" s="75"/>
      <c r="I41" s="75"/>
      <c r="J41" s="75"/>
      <c r="O41" s="77"/>
    </row>
    <row r="42" spans="1:15">
      <c r="A42" s="74"/>
      <c r="B42" s="318" t="s">
        <v>16</v>
      </c>
      <c r="D42" s="319"/>
      <c r="E42" s="320">
        <v>21</v>
      </c>
      <c r="F42" s="321"/>
      <c r="H42" s="319"/>
      <c r="I42" s="320">
        <v>20</v>
      </c>
      <c r="J42" s="321"/>
      <c r="L42" s="322"/>
      <c r="M42" s="323">
        <v>0.05</v>
      </c>
      <c r="N42" s="321"/>
      <c r="O42" s="77"/>
    </row>
    <row r="43" spans="1:15" ht="12" customHeight="1">
      <c r="A43" s="74"/>
      <c r="B43" s="337" t="s">
        <v>53</v>
      </c>
      <c r="D43" s="325">
        <v>72</v>
      </c>
      <c r="E43" s="325">
        <v>3</v>
      </c>
      <c r="F43" s="325">
        <v>328.65</v>
      </c>
      <c r="H43" s="325">
        <v>36</v>
      </c>
      <c r="I43" s="325">
        <v>3</v>
      </c>
      <c r="J43" s="325">
        <v>176.4</v>
      </c>
      <c r="L43" s="325">
        <v>152.24999999999997</v>
      </c>
      <c r="M43" s="326">
        <v>0.86309523809523792</v>
      </c>
      <c r="N43" s="326">
        <v>0</v>
      </c>
      <c r="O43" s="77"/>
    </row>
    <row r="44" spans="1:15" ht="12" hidden="1" customHeight="1" outlineLevel="1">
      <c r="A44" s="74"/>
      <c r="B44" s="324" t="s">
        <v>54</v>
      </c>
      <c r="D44" s="325">
        <v>0</v>
      </c>
      <c r="E44" s="325">
        <v>0</v>
      </c>
      <c r="F44" s="325">
        <v>0</v>
      </c>
      <c r="H44" s="325">
        <v>10</v>
      </c>
      <c r="I44" s="325">
        <v>1</v>
      </c>
      <c r="J44" s="325">
        <v>96.5</v>
      </c>
      <c r="L44" s="325">
        <v>-96.5</v>
      </c>
      <c r="M44" s="326">
        <v>-1</v>
      </c>
      <c r="N44" s="326">
        <v>-1</v>
      </c>
      <c r="O44" s="77"/>
    </row>
    <row r="45" spans="1:15" ht="12" customHeight="1" collapsed="1">
      <c r="A45" s="74"/>
      <c r="B45" s="337" t="s">
        <v>55</v>
      </c>
      <c r="D45" s="325">
        <v>193</v>
      </c>
      <c r="E45" s="325">
        <v>4</v>
      </c>
      <c r="F45" s="325">
        <v>1929.03</v>
      </c>
      <c r="H45" s="325">
        <v>220</v>
      </c>
      <c r="I45" s="325">
        <v>4</v>
      </c>
      <c r="J45" s="325">
        <v>2189.79</v>
      </c>
      <c r="L45" s="325">
        <v>-260.76</v>
      </c>
      <c r="M45" s="326">
        <v>-0.11907991177236173</v>
      </c>
      <c r="N45" s="326">
        <v>0</v>
      </c>
      <c r="O45" s="77"/>
    </row>
    <row r="46" spans="1:15" ht="12" customHeight="1">
      <c r="A46" s="74"/>
      <c r="B46" s="337" t="s">
        <v>56</v>
      </c>
      <c r="D46" s="325">
        <v>357</v>
      </c>
      <c r="E46" s="325">
        <v>13</v>
      </c>
      <c r="F46" s="325">
        <v>1107.1299999999999</v>
      </c>
      <c r="H46" s="325">
        <v>334</v>
      </c>
      <c r="I46" s="325">
        <v>13</v>
      </c>
      <c r="J46" s="325">
        <v>1052.53</v>
      </c>
      <c r="L46" s="325">
        <v>54.599999999999909</v>
      </c>
      <c r="M46" s="326">
        <v>5.1875005938072941E-2</v>
      </c>
      <c r="N46" s="326">
        <v>0</v>
      </c>
      <c r="O46" s="77"/>
    </row>
    <row r="47" spans="1:15" ht="12" customHeight="1">
      <c r="A47" s="74"/>
      <c r="B47" s="342" t="s">
        <v>57</v>
      </c>
      <c r="D47" s="325">
        <v>897</v>
      </c>
      <c r="E47" s="325">
        <v>13</v>
      </c>
      <c r="F47" s="325">
        <v>2953.8900000000003</v>
      </c>
      <c r="H47" s="325">
        <v>650</v>
      </c>
      <c r="I47" s="325">
        <v>13</v>
      </c>
      <c r="J47" s="325">
        <v>2049.06</v>
      </c>
      <c r="L47" s="325">
        <v>904.83000000000038</v>
      </c>
      <c r="M47" s="326">
        <v>0.44158296975198402</v>
      </c>
      <c r="N47" s="326">
        <v>0</v>
      </c>
      <c r="O47" s="77"/>
    </row>
    <row r="48" spans="1:15" s="73" customFormat="1" ht="12" customHeight="1">
      <c r="A48" s="78"/>
      <c r="B48" s="340" t="s">
        <v>58</v>
      </c>
      <c r="C48" s="79"/>
      <c r="D48" s="67">
        <v>1519</v>
      </c>
      <c r="E48" s="341">
        <v>21</v>
      </c>
      <c r="F48" s="67">
        <v>6318.7</v>
      </c>
      <c r="G48" s="79"/>
      <c r="H48" s="67">
        <v>1250</v>
      </c>
      <c r="I48" s="343">
        <v>20</v>
      </c>
      <c r="J48" s="67">
        <v>5564.28</v>
      </c>
      <c r="K48" s="79"/>
      <c r="L48" s="80">
        <v>754.42000000000007</v>
      </c>
      <c r="M48" s="69">
        <v>0.13558268095782386</v>
      </c>
      <c r="N48" s="69">
        <v>0.05</v>
      </c>
      <c r="O48" s="81"/>
    </row>
    <row r="49" spans="1:15" ht="4.5" customHeight="1">
      <c r="A49" s="74"/>
      <c r="D49" s="75"/>
      <c r="E49" s="75"/>
      <c r="F49" s="75"/>
      <c r="H49" s="75"/>
      <c r="I49" s="75"/>
      <c r="J49" s="75"/>
      <c r="O49" s="77"/>
    </row>
    <row r="50" spans="1:15">
      <c r="A50" s="74"/>
      <c r="B50" s="318" t="s">
        <v>59</v>
      </c>
      <c r="D50" s="319"/>
      <c r="E50" s="320">
        <v>12</v>
      </c>
      <c r="F50" s="321"/>
      <c r="H50" s="319"/>
      <c r="I50" s="320">
        <v>8</v>
      </c>
      <c r="J50" s="321"/>
      <c r="L50" s="322"/>
      <c r="M50" s="323">
        <v>0.5</v>
      </c>
      <c r="N50" s="321"/>
      <c r="O50" s="77"/>
    </row>
    <row r="51" spans="1:15" ht="12" customHeight="1">
      <c r="A51" s="74"/>
      <c r="B51" s="337" t="s">
        <v>60</v>
      </c>
      <c r="D51" s="325">
        <v>20</v>
      </c>
      <c r="E51" s="325">
        <v>1</v>
      </c>
      <c r="F51" s="325">
        <v>67.5</v>
      </c>
      <c r="H51" s="325">
        <v>0</v>
      </c>
      <c r="I51" s="325">
        <v>0</v>
      </c>
      <c r="J51" s="325">
        <v>0</v>
      </c>
      <c r="L51" s="325">
        <v>67.5</v>
      </c>
      <c r="M51" s="326" t="s">
        <v>332</v>
      </c>
      <c r="N51" s="326" t="s">
        <v>332</v>
      </c>
      <c r="O51" s="77"/>
    </row>
    <row r="52" spans="1:15" ht="12" customHeight="1">
      <c r="A52" s="74"/>
      <c r="B52" s="337" t="s">
        <v>61</v>
      </c>
      <c r="D52" s="325">
        <v>130</v>
      </c>
      <c r="E52" s="325">
        <v>1</v>
      </c>
      <c r="F52" s="325">
        <v>903.5</v>
      </c>
      <c r="H52" s="325">
        <v>140</v>
      </c>
      <c r="I52" s="325">
        <v>1</v>
      </c>
      <c r="J52" s="325">
        <v>959</v>
      </c>
      <c r="L52" s="325">
        <v>-55.5</v>
      </c>
      <c r="M52" s="326">
        <v>-5.7872784150156412E-2</v>
      </c>
      <c r="N52" s="326">
        <v>0</v>
      </c>
      <c r="O52" s="77"/>
    </row>
    <row r="53" spans="1:15" ht="12" hidden="1" customHeight="1" outlineLevel="1">
      <c r="A53" s="74"/>
      <c r="B53" s="324" t="s">
        <v>62</v>
      </c>
      <c r="D53" s="325">
        <v>96</v>
      </c>
      <c r="E53" s="325">
        <v>4</v>
      </c>
      <c r="F53" s="325">
        <v>588.33000000000004</v>
      </c>
      <c r="H53" s="325">
        <v>78</v>
      </c>
      <c r="I53" s="325">
        <v>4</v>
      </c>
      <c r="J53" s="325">
        <v>474.68000000000006</v>
      </c>
      <c r="L53" s="325">
        <v>113.64999999999998</v>
      </c>
      <c r="M53" s="326">
        <v>0.23942445436925922</v>
      </c>
      <c r="N53" s="326">
        <v>0</v>
      </c>
      <c r="O53" s="77"/>
    </row>
    <row r="54" spans="1:15" ht="12" hidden="1" customHeight="1" outlineLevel="1">
      <c r="A54" s="74"/>
      <c r="B54" s="324" t="s">
        <v>63</v>
      </c>
      <c r="D54" s="325">
        <v>157</v>
      </c>
      <c r="E54" s="325">
        <v>6</v>
      </c>
      <c r="F54" s="325">
        <v>962.45999999999992</v>
      </c>
      <c r="H54" s="325">
        <v>175</v>
      </c>
      <c r="I54" s="325">
        <v>4</v>
      </c>
      <c r="J54" s="325">
        <v>1025.9099999999999</v>
      </c>
      <c r="L54" s="325">
        <v>-63.449999999999932</v>
      </c>
      <c r="M54" s="326">
        <v>-6.1847530485130219E-2</v>
      </c>
      <c r="N54" s="326">
        <v>0.5</v>
      </c>
      <c r="O54" s="77"/>
    </row>
    <row r="55" spans="1:15" ht="12" customHeight="1" collapsed="1">
      <c r="A55" s="74"/>
      <c r="B55" s="324" t="s">
        <v>64</v>
      </c>
      <c r="D55" s="325">
        <v>108</v>
      </c>
      <c r="E55" s="325">
        <v>7</v>
      </c>
      <c r="F55" s="325">
        <v>392.34000000000003</v>
      </c>
      <c r="H55" s="325">
        <v>45</v>
      </c>
      <c r="I55" s="325">
        <v>3</v>
      </c>
      <c r="J55" s="325">
        <v>119.78000000000002</v>
      </c>
      <c r="L55" s="325">
        <v>272.56</v>
      </c>
      <c r="M55" s="326">
        <v>2.2755050926698943</v>
      </c>
      <c r="N55" s="326">
        <v>1.3333333333333333</v>
      </c>
      <c r="O55" s="77"/>
    </row>
    <row r="56" spans="1:15" ht="12" customHeight="1">
      <c r="A56" s="74"/>
      <c r="B56" s="344" t="s">
        <v>65</v>
      </c>
      <c r="C56" s="15"/>
      <c r="D56" s="345">
        <v>0</v>
      </c>
      <c r="E56" s="345" t="s">
        <v>21</v>
      </c>
      <c r="F56" s="345">
        <v>0</v>
      </c>
      <c r="H56" s="345">
        <v>0</v>
      </c>
      <c r="I56" s="345" t="s">
        <v>21</v>
      </c>
      <c r="J56" s="345">
        <v>0</v>
      </c>
      <c r="L56" s="345">
        <v>0</v>
      </c>
      <c r="M56" s="346" t="s">
        <v>332</v>
      </c>
      <c r="N56" s="346" t="s">
        <v>332</v>
      </c>
      <c r="O56" s="77"/>
    </row>
    <row r="57" spans="1:15" s="73" customFormat="1" ht="12" customHeight="1">
      <c r="A57" s="78"/>
      <c r="B57" s="340" t="s">
        <v>66</v>
      </c>
      <c r="C57" s="79"/>
      <c r="D57" s="67">
        <v>511</v>
      </c>
      <c r="E57" s="341">
        <v>12</v>
      </c>
      <c r="F57" s="67">
        <v>2914.13</v>
      </c>
      <c r="G57" s="79"/>
      <c r="H57" s="67">
        <v>438</v>
      </c>
      <c r="I57" s="343">
        <v>8</v>
      </c>
      <c r="J57" s="67">
        <v>2579.3700000000003</v>
      </c>
      <c r="K57" s="79"/>
      <c r="L57" s="80">
        <v>334.75999999999976</v>
      </c>
      <c r="M57" s="69">
        <v>0.12978362933584547</v>
      </c>
      <c r="N57" s="69">
        <v>0.5</v>
      </c>
      <c r="O57" s="81"/>
    </row>
    <row r="58" spans="1:15" ht="4.5" customHeight="1">
      <c r="A58" s="74"/>
      <c r="D58" s="75"/>
      <c r="E58" s="75"/>
      <c r="F58" s="75"/>
      <c r="H58" s="75"/>
      <c r="I58" s="75"/>
      <c r="J58" s="75"/>
      <c r="O58" s="77"/>
    </row>
    <row r="59" spans="1:15">
      <c r="A59" s="74"/>
      <c r="B59" s="318" t="s">
        <v>18</v>
      </c>
      <c r="D59" s="319"/>
      <c r="E59" s="320">
        <v>59</v>
      </c>
      <c r="F59" s="321"/>
      <c r="H59" s="319"/>
      <c r="I59" s="320">
        <v>42</v>
      </c>
      <c r="J59" s="321"/>
      <c r="L59" s="322"/>
      <c r="M59" s="323">
        <v>0.40476190476190477</v>
      </c>
      <c r="N59" s="321"/>
      <c r="O59" s="77"/>
    </row>
    <row r="60" spans="1:15" s="338" customFormat="1">
      <c r="A60" s="336"/>
      <c r="B60" s="347" t="s">
        <v>67</v>
      </c>
      <c r="D60" s="325">
        <v>1548</v>
      </c>
      <c r="E60" s="325">
        <v>43</v>
      </c>
      <c r="F60" s="325">
        <v>9029.1199999999972</v>
      </c>
      <c r="G60" s="2"/>
      <c r="H60" s="325">
        <v>0</v>
      </c>
      <c r="I60" s="325">
        <v>0</v>
      </c>
      <c r="J60" s="325">
        <v>0</v>
      </c>
      <c r="K60" s="2"/>
      <c r="L60" s="325">
        <v>9029.1199999999972</v>
      </c>
      <c r="M60" s="326" t="s">
        <v>332</v>
      </c>
      <c r="N60" s="326" t="s">
        <v>332</v>
      </c>
      <c r="O60" s="339"/>
    </row>
    <row r="61" spans="1:15" s="338" customFormat="1" hidden="1" outlineLevel="1">
      <c r="A61" s="336"/>
      <c r="B61" s="337"/>
      <c r="D61" s="325">
        <v>0</v>
      </c>
      <c r="E61" s="325" t="s">
        <v>21</v>
      </c>
      <c r="F61" s="325">
        <v>0</v>
      </c>
      <c r="G61" s="2"/>
      <c r="H61" s="325">
        <v>0</v>
      </c>
      <c r="I61" s="325" t="s">
        <v>21</v>
      </c>
      <c r="J61" s="325">
        <v>0</v>
      </c>
      <c r="K61" s="2"/>
      <c r="L61" s="325">
        <v>0</v>
      </c>
      <c r="M61" s="326" t="s">
        <v>332</v>
      </c>
      <c r="N61" s="326" t="s">
        <v>332</v>
      </c>
      <c r="O61" s="339"/>
    </row>
    <row r="62" spans="1:15" s="338" customFormat="1" hidden="1" outlineLevel="1">
      <c r="A62" s="336"/>
      <c r="B62" s="337"/>
      <c r="D62" s="325">
        <v>1252</v>
      </c>
      <c r="E62" s="325">
        <v>31</v>
      </c>
      <c r="F62" s="325">
        <v>3682</v>
      </c>
      <c r="G62" s="2"/>
      <c r="H62" s="325">
        <v>1083</v>
      </c>
      <c r="I62" s="325">
        <v>25</v>
      </c>
      <c r="J62" s="325">
        <v>3040.3600000000006</v>
      </c>
      <c r="K62" s="2"/>
      <c r="L62" s="325">
        <v>641.63999999999942</v>
      </c>
      <c r="M62" s="326">
        <v>0.21104079780026028</v>
      </c>
      <c r="N62" s="326">
        <v>0.24</v>
      </c>
      <c r="O62" s="339"/>
    </row>
    <row r="63" spans="1:15" s="338" customFormat="1" ht="12.75" customHeight="1" collapsed="1">
      <c r="A63" s="336"/>
      <c r="B63" s="337" t="s">
        <v>68</v>
      </c>
      <c r="D63" s="325">
        <v>1252</v>
      </c>
      <c r="E63" s="325">
        <v>31</v>
      </c>
      <c r="F63" s="325">
        <v>3682</v>
      </c>
      <c r="G63" s="2"/>
      <c r="H63" s="325">
        <v>1083</v>
      </c>
      <c r="I63" s="325">
        <v>25</v>
      </c>
      <c r="J63" s="325">
        <v>3040.3600000000006</v>
      </c>
      <c r="K63" s="2"/>
      <c r="L63" s="325">
        <v>641.63999999999942</v>
      </c>
      <c r="M63" s="326">
        <v>0.21104079780026028</v>
      </c>
      <c r="N63" s="326">
        <v>0.24</v>
      </c>
      <c r="O63" s="339"/>
    </row>
    <row r="64" spans="1:15" s="338" customFormat="1" ht="12.75" hidden="1" customHeight="1" outlineLevel="1">
      <c r="A64" s="336"/>
      <c r="B64" s="337"/>
      <c r="D64" s="325">
        <v>666</v>
      </c>
      <c r="E64" s="325">
        <v>25</v>
      </c>
      <c r="F64" s="325">
        <v>1732.6399999999999</v>
      </c>
      <c r="G64" s="2"/>
      <c r="H64" s="325">
        <v>0</v>
      </c>
      <c r="I64" s="325">
        <v>0</v>
      </c>
      <c r="J64" s="325">
        <v>0</v>
      </c>
      <c r="K64" s="2"/>
      <c r="L64" s="325">
        <v>1732.6399999999999</v>
      </c>
      <c r="M64" s="326" t="s">
        <v>332</v>
      </c>
      <c r="N64" s="326" t="s">
        <v>332</v>
      </c>
      <c r="O64" s="339"/>
    </row>
    <row r="65" spans="1:15" s="338" customFormat="1" ht="12.75" hidden="1" customHeight="1" outlineLevel="1">
      <c r="A65" s="336"/>
      <c r="D65" s="325">
        <v>944</v>
      </c>
      <c r="E65" s="325">
        <v>33</v>
      </c>
      <c r="F65" s="325">
        <v>2508.52</v>
      </c>
      <c r="G65" s="2"/>
      <c r="H65" s="325">
        <v>1367</v>
      </c>
      <c r="I65" s="325">
        <v>32</v>
      </c>
      <c r="J65" s="325">
        <v>3524.5</v>
      </c>
      <c r="K65" s="2"/>
      <c r="L65" s="325">
        <v>-1015.98</v>
      </c>
      <c r="M65" s="326">
        <v>-0.28826216484607747</v>
      </c>
      <c r="N65" s="326">
        <v>3.125E-2</v>
      </c>
      <c r="O65" s="339"/>
    </row>
    <row r="66" spans="1:15" s="338" customFormat="1" ht="12.75" customHeight="1" collapsed="1">
      <c r="A66" s="336"/>
      <c r="B66" s="337" t="s">
        <v>69</v>
      </c>
      <c r="D66" s="325">
        <v>1610</v>
      </c>
      <c r="E66" s="325">
        <v>33</v>
      </c>
      <c r="F66" s="325">
        <v>4241.16</v>
      </c>
      <c r="G66" s="2"/>
      <c r="H66" s="325">
        <v>1367</v>
      </c>
      <c r="I66" s="325">
        <v>32</v>
      </c>
      <c r="J66" s="325">
        <v>3524.5</v>
      </c>
      <c r="K66" s="2"/>
      <c r="L66" s="325">
        <v>716.65999999999985</v>
      </c>
      <c r="M66" s="326">
        <v>0.20333664349553124</v>
      </c>
      <c r="N66" s="326">
        <v>3.125E-2</v>
      </c>
      <c r="O66" s="339"/>
    </row>
    <row r="67" spans="1:15" s="338" customFormat="1" ht="12.75" customHeight="1">
      <c r="A67" s="336"/>
      <c r="B67" s="337" t="s">
        <v>70</v>
      </c>
      <c r="D67" s="325">
        <v>1081</v>
      </c>
      <c r="E67" s="325">
        <v>25</v>
      </c>
      <c r="F67" s="325">
        <v>4216.6799999999994</v>
      </c>
      <c r="G67" s="2"/>
      <c r="H67" s="325">
        <v>861</v>
      </c>
      <c r="I67" s="325">
        <v>22</v>
      </c>
      <c r="J67" s="325">
        <v>3200.25</v>
      </c>
      <c r="K67" s="2"/>
      <c r="L67" s="325">
        <v>1016.4299999999994</v>
      </c>
      <c r="M67" s="326">
        <v>0.31760956175298788</v>
      </c>
      <c r="N67" s="326">
        <v>0.13636363636363635</v>
      </c>
      <c r="O67" s="339"/>
    </row>
    <row r="68" spans="1:15" s="338" customFormat="1" ht="12.75" hidden="1" customHeight="1" outlineLevel="1">
      <c r="A68" s="336"/>
      <c r="D68" s="325">
        <v>586</v>
      </c>
      <c r="E68" s="325">
        <v>27</v>
      </c>
      <c r="F68" s="325">
        <v>1977.2700000000002</v>
      </c>
      <c r="G68" s="2"/>
      <c r="H68" s="325">
        <v>1870</v>
      </c>
      <c r="I68" s="325">
        <v>32</v>
      </c>
      <c r="J68" s="325">
        <v>6315.16</v>
      </c>
      <c r="K68" s="2"/>
      <c r="L68" s="325">
        <v>-4337.8899999999994</v>
      </c>
      <c r="M68" s="326">
        <v>-0.6869010444707655</v>
      </c>
      <c r="N68" s="326">
        <v>-0.15625</v>
      </c>
      <c r="O68" s="339"/>
    </row>
    <row r="69" spans="1:15" s="338" customFormat="1" ht="12.75" hidden="1" customHeight="1" outlineLevel="1">
      <c r="A69" s="336"/>
      <c r="B69" s="337"/>
      <c r="D69" s="325">
        <v>1870</v>
      </c>
      <c r="E69" s="325">
        <v>41</v>
      </c>
      <c r="F69" s="325">
        <v>6694.59</v>
      </c>
      <c r="G69" s="2"/>
      <c r="H69" s="325">
        <v>0</v>
      </c>
      <c r="I69" s="325">
        <v>0</v>
      </c>
      <c r="J69" s="325">
        <v>0</v>
      </c>
      <c r="K69" s="2"/>
      <c r="L69" s="325">
        <v>6694.59</v>
      </c>
      <c r="M69" s="326" t="s">
        <v>332</v>
      </c>
      <c r="N69" s="326" t="s">
        <v>332</v>
      </c>
      <c r="O69" s="339"/>
    </row>
    <row r="70" spans="1:15" s="338" customFormat="1" ht="12.75" customHeight="1" collapsed="1">
      <c r="A70" s="336"/>
      <c r="B70" s="337" t="s">
        <v>71</v>
      </c>
      <c r="D70" s="325">
        <v>2456</v>
      </c>
      <c r="E70" s="325">
        <v>27</v>
      </c>
      <c r="F70" s="325">
        <v>8671.86</v>
      </c>
      <c r="G70" s="2"/>
      <c r="H70" s="325">
        <v>1870</v>
      </c>
      <c r="I70" s="325">
        <v>32</v>
      </c>
      <c r="J70" s="325">
        <v>6315.16</v>
      </c>
      <c r="K70" s="2"/>
      <c r="L70" s="325">
        <v>2356.7000000000007</v>
      </c>
      <c r="M70" s="326">
        <v>0.37318136040892086</v>
      </c>
      <c r="N70" s="326">
        <v>-0.15625</v>
      </c>
      <c r="O70" s="339"/>
    </row>
    <row r="71" spans="1:15" s="338" customFormat="1" ht="12.75" customHeight="1">
      <c r="A71" s="336"/>
      <c r="B71" s="331" t="s">
        <v>72</v>
      </c>
      <c r="D71" s="325">
        <v>7947</v>
      </c>
      <c r="E71" s="325"/>
      <c r="F71" s="325">
        <v>29840.82</v>
      </c>
      <c r="G71" s="2"/>
      <c r="H71" s="325">
        <v>5181</v>
      </c>
      <c r="I71" s="325"/>
      <c r="J71" s="325">
        <v>16080.27</v>
      </c>
      <c r="K71" s="2"/>
      <c r="L71" s="325">
        <v>13760.55</v>
      </c>
      <c r="M71" s="326">
        <v>0.85574122822564536</v>
      </c>
      <c r="N71" s="326" t="s">
        <v>332</v>
      </c>
      <c r="O71" s="339"/>
    </row>
    <row r="72" spans="1:15" s="338" customFormat="1" ht="12.75" customHeight="1">
      <c r="A72" s="336"/>
      <c r="B72" s="337" t="s">
        <v>73</v>
      </c>
      <c r="D72" s="325">
        <v>8319</v>
      </c>
      <c r="E72" s="325">
        <v>56</v>
      </c>
      <c r="F72" s="325">
        <v>20905.630000000005</v>
      </c>
      <c r="G72" s="2"/>
      <c r="H72" s="325">
        <v>7225</v>
      </c>
      <c r="I72" s="325">
        <v>41</v>
      </c>
      <c r="J72" s="325">
        <v>17407.420000000002</v>
      </c>
      <c r="K72" s="2"/>
      <c r="L72" s="325">
        <v>3498.2100000000028</v>
      </c>
      <c r="M72" s="326">
        <v>0.20096085462406274</v>
      </c>
      <c r="N72" s="326">
        <v>0.36585365853658536</v>
      </c>
      <c r="O72" s="339"/>
    </row>
    <row r="73" spans="1:15" s="338" customFormat="1" ht="12.75" customHeight="1">
      <c r="A73" s="336"/>
      <c r="B73" s="337" t="s">
        <v>74</v>
      </c>
      <c r="D73" s="325">
        <v>6669</v>
      </c>
      <c r="E73" s="325">
        <v>54</v>
      </c>
      <c r="F73" s="325">
        <v>17093.36</v>
      </c>
      <c r="G73" s="2"/>
      <c r="H73" s="325">
        <v>5151</v>
      </c>
      <c r="I73" s="325">
        <v>39</v>
      </c>
      <c r="J73" s="325">
        <v>12932.07</v>
      </c>
      <c r="K73" s="2"/>
      <c r="L73" s="325">
        <v>4161.2900000000009</v>
      </c>
      <c r="M73" s="326">
        <v>0.32178065847153636</v>
      </c>
      <c r="N73" s="326">
        <v>0.38461538461538464</v>
      </c>
      <c r="O73" s="339"/>
    </row>
    <row r="74" spans="1:15" s="338" customFormat="1" ht="12.75" customHeight="1" outlineLevel="1">
      <c r="A74" s="336"/>
      <c r="B74" s="337" t="s">
        <v>75</v>
      </c>
      <c r="D74" s="325">
        <v>3537</v>
      </c>
      <c r="E74" s="325">
        <v>51</v>
      </c>
      <c r="F74" s="325">
        <v>11207.079999999998</v>
      </c>
      <c r="G74" s="2"/>
      <c r="H74" s="325">
        <v>2754</v>
      </c>
      <c r="I74" s="325">
        <v>38</v>
      </c>
      <c r="J74" s="325">
        <v>8271.9599999999991</v>
      </c>
      <c r="K74" s="2"/>
      <c r="L74" s="325">
        <v>2935.119999999999</v>
      </c>
      <c r="M74" s="326">
        <v>0.35482763456302974</v>
      </c>
      <c r="N74" s="326">
        <v>0.34210526315789475</v>
      </c>
      <c r="O74" s="339"/>
    </row>
    <row r="75" spans="1:15" s="338" customFormat="1" ht="12.75" customHeight="1" outlineLevel="2">
      <c r="A75" s="336"/>
      <c r="B75" s="337" t="s">
        <v>76</v>
      </c>
      <c r="D75" s="325">
        <v>786</v>
      </c>
      <c r="E75" s="325">
        <v>30</v>
      </c>
      <c r="F75" s="325">
        <v>1902.7699999999998</v>
      </c>
      <c r="G75" s="2"/>
      <c r="H75" s="325">
        <v>792</v>
      </c>
      <c r="I75" s="325">
        <v>22</v>
      </c>
      <c r="J75" s="325">
        <v>1781.3400000000001</v>
      </c>
      <c r="K75" s="2"/>
      <c r="L75" s="325">
        <v>121.42999999999961</v>
      </c>
      <c r="M75" s="326">
        <v>6.816778380320411E-2</v>
      </c>
      <c r="N75" s="326">
        <v>0.36363636363636365</v>
      </c>
      <c r="O75" s="339"/>
    </row>
    <row r="76" spans="1:15" s="338" customFormat="1" ht="12.75" customHeight="1" outlineLevel="2" collapsed="1">
      <c r="A76" s="336"/>
      <c r="B76" s="337" t="s">
        <v>77</v>
      </c>
      <c r="D76" s="325">
        <v>588</v>
      </c>
      <c r="E76" s="325">
        <v>27</v>
      </c>
      <c r="F76" s="325">
        <v>1644</v>
      </c>
      <c r="G76" s="2"/>
      <c r="H76" s="325">
        <v>607</v>
      </c>
      <c r="I76" s="325">
        <v>24</v>
      </c>
      <c r="J76" s="325">
        <v>1550.61</v>
      </c>
      <c r="K76" s="2"/>
      <c r="L76" s="325">
        <v>93.3900000000001</v>
      </c>
      <c r="M76" s="326">
        <v>6.0227910306266633E-2</v>
      </c>
      <c r="N76" s="326">
        <v>0.125</v>
      </c>
      <c r="O76" s="339"/>
    </row>
    <row r="77" spans="1:15" s="338" customFormat="1" ht="12.75" customHeight="1">
      <c r="A77" s="336"/>
      <c r="B77" s="331" t="s">
        <v>78</v>
      </c>
      <c r="D77" s="325">
        <v>4911</v>
      </c>
      <c r="E77" s="325"/>
      <c r="F77" s="325">
        <v>14753.849999999999</v>
      </c>
      <c r="G77" s="2"/>
      <c r="H77" s="325">
        <v>4153</v>
      </c>
      <c r="I77" s="325"/>
      <c r="J77" s="325">
        <v>11603.91</v>
      </c>
      <c r="K77" s="2"/>
      <c r="L77" s="325">
        <v>3149.9399999999987</v>
      </c>
      <c r="M77" s="326">
        <v>0.27145505265035652</v>
      </c>
      <c r="N77" s="326" t="s">
        <v>332</v>
      </c>
      <c r="O77" s="339"/>
    </row>
    <row r="78" spans="1:15" ht="12.75" customHeight="1">
      <c r="A78" s="74"/>
      <c r="B78" s="324" t="s">
        <v>79</v>
      </c>
      <c r="D78" s="325">
        <v>825</v>
      </c>
      <c r="E78" s="325">
        <v>21</v>
      </c>
      <c r="F78" s="325">
        <v>1967.89</v>
      </c>
      <c r="H78" s="325">
        <v>566</v>
      </c>
      <c r="I78" s="325">
        <v>18</v>
      </c>
      <c r="J78" s="325">
        <v>1318.86</v>
      </c>
      <c r="L78" s="325">
        <v>649.0300000000002</v>
      </c>
      <c r="M78" s="326">
        <v>0.49211440183188532</v>
      </c>
      <c r="N78" s="326">
        <v>0.16666666666666666</v>
      </c>
      <c r="O78" s="77"/>
    </row>
    <row r="79" spans="1:15" s="338" customFormat="1" ht="12.75" customHeight="1" outlineLevel="1">
      <c r="A79" s="336"/>
      <c r="B79" s="337" t="s">
        <v>80</v>
      </c>
      <c r="D79" s="325">
        <v>1903</v>
      </c>
      <c r="E79" s="325">
        <v>41</v>
      </c>
      <c r="F79" s="325">
        <v>4721.4500000000007</v>
      </c>
      <c r="G79" s="2"/>
      <c r="H79" s="325">
        <v>1752</v>
      </c>
      <c r="I79" s="325">
        <v>30</v>
      </c>
      <c r="J79" s="325">
        <v>4202.0299999999988</v>
      </c>
      <c r="K79" s="2"/>
      <c r="L79" s="325">
        <v>519.42000000000189</v>
      </c>
      <c r="M79" s="326">
        <v>0.12361168292468212</v>
      </c>
      <c r="N79" s="326">
        <v>0.36666666666666664</v>
      </c>
      <c r="O79" s="339"/>
    </row>
    <row r="80" spans="1:15" s="338" customFormat="1" ht="12.75" customHeight="1" outlineLevel="1">
      <c r="A80" s="336"/>
      <c r="B80" s="337" t="s">
        <v>81</v>
      </c>
      <c r="D80" s="325">
        <v>1140</v>
      </c>
      <c r="E80" s="325">
        <v>37</v>
      </c>
      <c r="F80" s="325">
        <v>2971.62</v>
      </c>
      <c r="G80" s="2"/>
      <c r="H80" s="325">
        <v>1244</v>
      </c>
      <c r="I80" s="325">
        <v>29</v>
      </c>
      <c r="J80" s="325">
        <v>2967.2999999999997</v>
      </c>
      <c r="K80" s="2"/>
      <c r="L80" s="325">
        <v>4.3200000000001637</v>
      </c>
      <c r="M80" s="326">
        <v>1.455868971792594E-3</v>
      </c>
      <c r="N80" s="326">
        <v>0.27586206896551724</v>
      </c>
      <c r="O80" s="339"/>
    </row>
    <row r="81" spans="1:15" s="338" customFormat="1" ht="12.75" customHeight="1" outlineLevel="1">
      <c r="A81" s="336"/>
      <c r="B81" s="337" t="s">
        <v>82</v>
      </c>
      <c r="D81" s="325">
        <v>670</v>
      </c>
      <c r="E81" s="325">
        <v>24</v>
      </c>
      <c r="F81" s="325">
        <v>1695.36</v>
      </c>
      <c r="G81" s="2"/>
      <c r="H81" s="325">
        <v>681</v>
      </c>
      <c r="I81" s="325">
        <v>22</v>
      </c>
      <c r="J81" s="325">
        <v>1627.65</v>
      </c>
      <c r="K81" s="2"/>
      <c r="L81" s="325">
        <v>67.709999999999809</v>
      </c>
      <c r="M81" s="326">
        <v>4.1599852548152128E-2</v>
      </c>
      <c r="N81" s="326">
        <v>9.0909090909090912E-2</v>
      </c>
      <c r="O81" s="339"/>
    </row>
    <row r="82" spans="1:15" s="338" customFormat="1" ht="12.75" customHeight="1">
      <c r="A82" s="336"/>
      <c r="B82" s="331" t="s">
        <v>83</v>
      </c>
      <c r="D82" s="325">
        <v>3713</v>
      </c>
      <c r="E82" s="325"/>
      <c r="F82" s="325">
        <v>9388.43</v>
      </c>
      <c r="G82" s="2"/>
      <c r="H82" s="325">
        <v>3677</v>
      </c>
      <c r="I82" s="325"/>
      <c r="J82" s="325">
        <v>8796.98</v>
      </c>
      <c r="K82" s="2"/>
      <c r="L82" s="325"/>
      <c r="M82" s="326"/>
      <c r="N82" s="326"/>
      <c r="O82" s="339"/>
    </row>
    <row r="83" spans="1:15" s="338" customFormat="1" ht="12.75" customHeight="1">
      <c r="A83" s="336"/>
      <c r="B83" s="337" t="s">
        <v>84</v>
      </c>
      <c r="D83" s="325">
        <v>1471</v>
      </c>
      <c r="E83" s="325">
        <v>37</v>
      </c>
      <c r="F83" s="325">
        <v>3363.68</v>
      </c>
      <c r="G83" s="2"/>
      <c r="H83" s="325">
        <v>1250</v>
      </c>
      <c r="I83" s="325">
        <v>30</v>
      </c>
      <c r="J83" s="325">
        <v>2727.48</v>
      </c>
      <c r="K83" s="2"/>
      <c r="L83" s="325">
        <v>636.19999999999982</v>
      </c>
      <c r="M83" s="326">
        <v>0.23325560590728431</v>
      </c>
      <c r="N83" s="326">
        <v>0.23333333333333334</v>
      </c>
      <c r="O83" s="339"/>
    </row>
    <row r="84" spans="1:15" ht="12.75" customHeight="1" outlineLevel="1">
      <c r="A84" s="74"/>
      <c r="B84" s="324" t="s">
        <v>85</v>
      </c>
      <c r="D84" s="325">
        <v>658</v>
      </c>
      <c r="E84" s="325">
        <v>26</v>
      </c>
      <c r="F84" s="325">
        <v>1571.6100000000004</v>
      </c>
      <c r="H84" s="325">
        <v>416</v>
      </c>
      <c r="I84" s="325">
        <v>16</v>
      </c>
      <c r="J84" s="325">
        <v>924.28</v>
      </c>
      <c r="L84" s="325">
        <v>647.33000000000038</v>
      </c>
      <c r="M84" s="326">
        <v>0.7003613623577275</v>
      </c>
      <c r="N84" s="326">
        <v>0.625</v>
      </c>
      <c r="O84" s="77"/>
    </row>
    <row r="85" spans="1:15" ht="12.75" hidden="1" customHeight="1" outlineLevel="3">
      <c r="A85" s="74"/>
      <c r="B85" s="348"/>
      <c r="D85" s="325">
        <v>1601</v>
      </c>
      <c r="E85" s="325">
        <v>27</v>
      </c>
      <c r="F85" s="325">
        <v>2903.65</v>
      </c>
      <c r="H85" s="325">
        <v>0</v>
      </c>
      <c r="I85" s="325">
        <v>0</v>
      </c>
      <c r="J85" s="325">
        <v>0</v>
      </c>
      <c r="L85" s="325">
        <v>2903.65</v>
      </c>
      <c r="M85" s="326" t="s">
        <v>332</v>
      </c>
      <c r="N85" s="326" t="s">
        <v>332</v>
      </c>
      <c r="O85" s="77"/>
    </row>
    <row r="86" spans="1:15" ht="12.75" hidden="1" customHeight="1" outlineLevel="3">
      <c r="A86" s="74"/>
      <c r="B86" s="348"/>
      <c r="D86" s="325">
        <v>0</v>
      </c>
      <c r="E86" s="325">
        <v>0</v>
      </c>
      <c r="F86" s="325">
        <v>0</v>
      </c>
      <c r="H86" s="325">
        <v>1009</v>
      </c>
      <c r="I86" s="325">
        <v>19</v>
      </c>
      <c r="J86" s="325">
        <v>1776.4800000000002</v>
      </c>
      <c r="L86" s="325">
        <v>-1776.4800000000002</v>
      </c>
      <c r="M86" s="326">
        <v>-1</v>
      </c>
      <c r="N86" s="326">
        <v>-1</v>
      </c>
      <c r="O86" s="77"/>
    </row>
    <row r="87" spans="1:15" ht="12.75" hidden="1" customHeight="1" outlineLevel="3">
      <c r="A87" s="74"/>
      <c r="B87" s="348"/>
      <c r="D87" s="325">
        <v>0</v>
      </c>
      <c r="E87" s="325" t="s">
        <v>21</v>
      </c>
      <c r="F87" s="325">
        <v>0</v>
      </c>
      <c r="H87" s="325">
        <v>0</v>
      </c>
      <c r="I87" s="325" t="s">
        <v>21</v>
      </c>
      <c r="J87" s="325">
        <v>0</v>
      </c>
      <c r="L87" s="325">
        <v>0</v>
      </c>
      <c r="M87" s="326" t="s">
        <v>332</v>
      </c>
      <c r="N87" s="326" t="s">
        <v>332</v>
      </c>
      <c r="O87" s="77"/>
    </row>
    <row r="88" spans="1:15" ht="12.75" customHeight="1" outlineLevel="1" collapsed="1">
      <c r="A88" s="74"/>
      <c r="B88" s="324" t="s">
        <v>86</v>
      </c>
      <c r="D88" s="325">
        <v>1601</v>
      </c>
      <c r="E88" s="325" t="s">
        <v>21</v>
      </c>
      <c r="F88" s="325">
        <v>2903.65</v>
      </c>
      <c r="H88" s="325">
        <v>1009</v>
      </c>
      <c r="I88" s="325" t="s">
        <v>21</v>
      </c>
      <c r="J88" s="325">
        <v>1776.4800000000002</v>
      </c>
      <c r="L88" s="325">
        <v>1127.1699999999998</v>
      </c>
      <c r="M88" s="326">
        <v>0.63449630730433204</v>
      </c>
      <c r="N88" s="326" t="s">
        <v>332</v>
      </c>
      <c r="O88" s="77"/>
    </row>
    <row r="89" spans="1:15" s="329" customFormat="1" ht="12.75" customHeight="1">
      <c r="A89" s="327"/>
      <c r="B89" s="331" t="s">
        <v>87</v>
      </c>
      <c r="D89" s="332">
        <v>2259</v>
      </c>
      <c r="E89" s="325"/>
      <c r="F89" s="332">
        <v>4475.26</v>
      </c>
      <c r="H89" s="332">
        <v>1425</v>
      </c>
      <c r="I89" s="325"/>
      <c r="J89" s="332">
        <v>2700.76</v>
      </c>
      <c r="L89" s="333">
        <v>1774.5</v>
      </c>
      <c r="M89" s="349">
        <v>0.6570372783957108</v>
      </c>
      <c r="N89" s="349" t="s">
        <v>332</v>
      </c>
      <c r="O89" s="330"/>
    </row>
    <row r="90" spans="1:15" s="329" customFormat="1" ht="12.75" customHeight="1">
      <c r="A90" s="327"/>
      <c r="B90" s="337" t="s">
        <v>88</v>
      </c>
      <c r="D90" s="325">
        <v>469</v>
      </c>
      <c r="E90" s="325">
        <v>15</v>
      </c>
      <c r="F90" s="325">
        <v>2048.1</v>
      </c>
      <c r="G90" s="2"/>
      <c r="H90" s="325">
        <v>342</v>
      </c>
      <c r="I90" s="325">
        <v>20</v>
      </c>
      <c r="J90" s="325">
        <v>1439.04</v>
      </c>
      <c r="K90" s="2"/>
      <c r="L90" s="325">
        <v>609.05999999999995</v>
      </c>
      <c r="M90" s="326">
        <v>0.4232404936624416</v>
      </c>
      <c r="N90" s="326">
        <v>-0.25</v>
      </c>
      <c r="O90" s="330"/>
    </row>
    <row r="91" spans="1:15" s="72" customFormat="1">
      <c r="A91" s="64"/>
      <c r="B91" s="340" t="s">
        <v>89</v>
      </c>
      <c r="C91" s="66"/>
      <c r="D91" s="67">
        <v>36583</v>
      </c>
      <c r="E91" s="341">
        <v>59</v>
      </c>
      <c r="F91" s="67">
        <v>103837.01999999997</v>
      </c>
      <c r="G91" s="66"/>
      <c r="H91" s="67">
        <v>28970</v>
      </c>
      <c r="I91" s="343">
        <v>42</v>
      </c>
      <c r="J91" s="67">
        <v>75006.789999999994</v>
      </c>
      <c r="K91" s="66"/>
      <c r="L91" s="80">
        <v>28830.229999999981</v>
      </c>
      <c r="M91" s="69">
        <v>0.38436826852608924</v>
      </c>
      <c r="N91" s="69">
        <v>0.40476190476190477</v>
      </c>
      <c r="O91" s="71"/>
    </row>
    <row r="92" spans="1:15" s="72" customFormat="1" ht="7.5" customHeight="1" thickBot="1">
      <c r="A92" s="82"/>
      <c r="B92" s="83"/>
      <c r="C92" s="84"/>
      <c r="D92" s="85"/>
      <c r="E92" s="86"/>
      <c r="F92" s="85"/>
      <c r="G92" s="84"/>
      <c r="H92" s="85"/>
      <c r="I92" s="87"/>
      <c r="J92" s="85"/>
      <c r="K92" s="84"/>
      <c r="L92" s="88"/>
      <c r="M92" s="90"/>
      <c r="N92" s="90"/>
      <c r="O92" s="92"/>
    </row>
    <row r="93" spans="1:15" ht="10.5" customHeight="1" thickBot="1">
      <c r="D93" s="75"/>
      <c r="E93" s="75"/>
      <c r="F93" s="75"/>
      <c r="H93" s="75"/>
      <c r="I93" s="75"/>
      <c r="J93" s="75"/>
    </row>
    <row r="94" spans="1:15" ht="4.5" customHeight="1" thickTop="1">
      <c r="A94" s="93"/>
      <c r="B94" s="94"/>
      <c r="C94" s="95"/>
      <c r="D94" s="96"/>
      <c r="E94" s="96"/>
      <c r="F94" s="96"/>
      <c r="G94" s="95"/>
      <c r="H94" s="96"/>
      <c r="I94" s="96"/>
      <c r="J94" s="96"/>
      <c r="K94" s="95"/>
      <c r="L94" s="97"/>
      <c r="M94" s="95"/>
      <c r="N94" s="95"/>
      <c r="O94" s="98"/>
    </row>
    <row r="95" spans="1:15" s="280" customFormat="1" ht="13">
      <c r="A95" s="350"/>
      <c r="B95" s="351" t="s">
        <v>90</v>
      </c>
      <c r="D95" s="352"/>
      <c r="E95" s="353">
        <v>55</v>
      </c>
      <c r="F95" s="354"/>
      <c r="H95" s="352"/>
      <c r="I95" s="353">
        <v>41</v>
      </c>
      <c r="J95" s="354"/>
      <c r="L95" s="355"/>
      <c r="M95" s="356">
        <v>0.34146341463414637</v>
      </c>
      <c r="N95" s="354"/>
      <c r="O95" s="357"/>
    </row>
    <row r="96" spans="1:15" hidden="1" outlineLevel="1">
      <c r="A96" s="358"/>
      <c r="B96" s="359" t="s">
        <v>91</v>
      </c>
      <c r="D96" s="325">
        <v>0</v>
      </c>
      <c r="E96" s="325" t="s">
        <v>21</v>
      </c>
      <c r="F96" s="325">
        <v>0</v>
      </c>
      <c r="H96" s="325">
        <v>0</v>
      </c>
      <c r="I96" s="325" t="s">
        <v>21</v>
      </c>
      <c r="J96" s="325">
        <v>0</v>
      </c>
      <c r="O96" s="360"/>
    </row>
    <row r="97" spans="1:15" hidden="1" outlineLevel="1">
      <c r="A97" s="358"/>
      <c r="B97" s="361"/>
      <c r="D97" s="325">
        <v>1431</v>
      </c>
      <c r="E97" s="325">
        <v>41</v>
      </c>
      <c r="F97" s="325">
        <v>4926.7799999999988</v>
      </c>
      <c r="H97" s="325">
        <v>915</v>
      </c>
      <c r="I97" s="325">
        <v>24</v>
      </c>
      <c r="J97" s="325">
        <v>3059.77</v>
      </c>
      <c r="O97" s="360"/>
    </row>
    <row r="98" spans="1:15" ht="12.75" customHeight="1" collapsed="1">
      <c r="A98" s="358"/>
      <c r="B98" s="362" t="s">
        <v>91</v>
      </c>
      <c r="D98" s="325">
        <v>1431</v>
      </c>
      <c r="E98" s="325">
        <v>41</v>
      </c>
      <c r="F98" s="325">
        <v>4926.7799999999988</v>
      </c>
      <c r="H98" s="325">
        <v>915</v>
      </c>
      <c r="I98" s="325">
        <v>24</v>
      </c>
      <c r="J98" s="325">
        <v>3059.77</v>
      </c>
      <c r="L98" s="325">
        <v>1867.0099999999989</v>
      </c>
      <c r="M98" s="326">
        <v>0.61017985011945308</v>
      </c>
      <c r="N98" s="326">
        <v>0.70833333333333337</v>
      </c>
      <c r="O98" s="360"/>
    </row>
    <row r="99" spans="1:15" ht="12.75" hidden="1" customHeight="1" outlineLevel="1">
      <c r="A99" s="358"/>
      <c r="B99" s="359"/>
      <c r="D99" s="325">
        <v>729</v>
      </c>
      <c r="E99" s="325">
        <v>35</v>
      </c>
      <c r="F99" s="325">
        <v>3568.73</v>
      </c>
      <c r="H99" s="325">
        <v>639</v>
      </c>
      <c r="I99" s="325">
        <v>31</v>
      </c>
      <c r="J99" s="325">
        <v>2824.7400000000007</v>
      </c>
      <c r="L99" s="325">
        <v>743.98999999999933</v>
      </c>
      <c r="M99" s="326">
        <v>0.26338353264371206</v>
      </c>
      <c r="N99" s="326">
        <v>0.12903225806451613</v>
      </c>
      <c r="O99" s="360"/>
    </row>
    <row r="100" spans="1:15" ht="12.75" hidden="1" customHeight="1" outlineLevel="1">
      <c r="A100" s="358"/>
      <c r="D100" s="325">
        <v>0</v>
      </c>
      <c r="E100" s="325">
        <v>0</v>
      </c>
      <c r="F100" s="325">
        <v>0</v>
      </c>
      <c r="H100" s="325">
        <v>0</v>
      </c>
      <c r="I100" s="325">
        <v>0</v>
      </c>
      <c r="J100" s="325">
        <v>0</v>
      </c>
      <c r="L100" s="325">
        <v>0</v>
      </c>
      <c r="M100" s="326" t="s">
        <v>332</v>
      </c>
      <c r="N100" s="326" t="s">
        <v>332</v>
      </c>
      <c r="O100" s="360"/>
    </row>
    <row r="101" spans="1:15" ht="12.75" customHeight="1" collapsed="1">
      <c r="A101" s="358"/>
      <c r="B101" s="361" t="s">
        <v>92</v>
      </c>
      <c r="D101" s="325">
        <v>729</v>
      </c>
      <c r="E101" s="325">
        <v>35</v>
      </c>
      <c r="F101" s="325">
        <v>3568.73</v>
      </c>
      <c r="H101" s="325">
        <v>639</v>
      </c>
      <c r="I101" s="325">
        <v>31</v>
      </c>
      <c r="J101" s="325">
        <v>2824.7400000000007</v>
      </c>
      <c r="L101" s="325">
        <v>743.98999999999933</v>
      </c>
      <c r="M101" s="326">
        <v>0.26338353264371206</v>
      </c>
      <c r="N101" s="326">
        <v>0.12903225806451613</v>
      </c>
      <c r="O101" s="360"/>
    </row>
    <row r="102" spans="1:15" ht="12.75" hidden="1" customHeight="1" outlineLevel="1">
      <c r="A102" s="358"/>
      <c r="B102" s="363"/>
      <c r="D102" s="325">
        <v>816</v>
      </c>
      <c r="E102" s="325">
        <v>40</v>
      </c>
      <c r="F102" s="325">
        <v>6187.2699999999995</v>
      </c>
      <c r="H102" s="325">
        <v>627</v>
      </c>
      <c r="I102" s="325">
        <v>28</v>
      </c>
      <c r="J102" s="325">
        <v>4623.3700000000017</v>
      </c>
      <c r="L102" s="325">
        <v>1563.8999999999978</v>
      </c>
      <c r="M102" s="326">
        <v>0.33825975424852373</v>
      </c>
      <c r="N102" s="326">
        <v>0.42857142857142855</v>
      </c>
      <c r="O102" s="360"/>
    </row>
    <row r="103" spans="1:15" ht="12.75" hidden="1" customHeight="1" outlineLevel="1">
      <c r="A103" s="358"/>
      <c r="D103" s="325">
        <v>0</v>
      </c>
      <c r="E103" s="325" t="s">
        <v>21</v>
      </c>
      <c r="F103" s="325">
        <v>0</v>
      </c>
      <c r="H103" s="325">
        <v>0</v>
      </c>
      <c r="I103" s="325" t="s">
        <v>21</v>
      </c>
      <c r="J103" s="325">
        <v>0</v>
      </c>
      <c r="L103" s="325">
        <v>0</v>
      </c>
      <c r="M103" s="326" t="s">
        <v>332</v>
      </c>
      <c r="N103" s="326" t="s">
        <v>332</v>
      </c>
      <c r="O103" s="360"/>
    </row>
    <row r="104" spans="1:15" ht="12.75" customHeight="1" collapsed="1">
      <c r="A104" s="358"/>
      <c r="B104" s="361" t="s">
        <v>93</v>
      </c>
      <c r="D104" s="325">
        <v>816</v>
      </c>
      <c r="E104" s="325">
        <v>40</v>
      </c>
      <c r="F104" s="325">
        <v>6187.2699999999995</v>
      </c>
      <c r="H104" s="325">
        <v>627</v>
      </c>
      <c r="I104" s="325">
        <v>28</v>
      </c>
      <c r="J104" s="325">
        <v>4623.3700000000017</v>
      </c>
      <c r="L104" s="325">
        <v>1563.8999999999978</v>
      </c>
      <c r="M104" s="326">
        <v>0.33825975424852373</v>
      </c>
      <c r="N104" s="326">
        <v>0.42857142857142855</v>
      </c>
      <c r="O104" s="360"/>
    </row>
    <row r="105" spans="1:15" ht="12.75" hidden="1" customHeight="1" outlineLevel="1">
      <c r="A105" s="358"/>
      <c r="B105" s="361"/>
      <c r="D105" s="325">
        <v>468</v>
      </c>
      <c r="E105" s="325">
        <v>32</v>
      </c>
      <c r="F105" s="325">
        <v>3506.86</v>
      </c>
      <c r="H105" s="325">
        <v>354</v>
      </c>
      <c r="I105" s="325">
        <v>21</v>
      </c>
      <c r="J105" s="325">
        <v>2550.440000000001</v>
      </c>
      <c r="L105" s="325">
        <v>956.41999999999916</v>
      </c>
      <c r="M105" s="326">
        <v>0.37500196044604023</v>
      </c>
      <c r="N105" s="326">
        <v>0.52380952380952384</v>
      </c>
      <c r="O105" s="360"/>
    </row>
    <row r="106" spans="1:15" ht="12.75" hidden="1" customHeight="1" outlineLevel="1">
      <c r="A106" s="358"/>
      <c r="D106" s="325">
        <v>0</v>
      </c>
      <c r="E106" s="325" t="s">
        <v>21</v>
      </c>
      <c r="F106" s="325">
        <v>0</v>
      </c>
      <c r="H106" s="325">
        <v>0</v>
      </c>
      <c r="I106" s="325" t="s">
        <v>21</v>
      </c>
      <c r="J106" s="325">
        <v>0</v>
      </c>
      <c r="L106" s="325">
        <v>0</v>
      </c>
      <c r="M106" s="326" t="s">
        <v>332</v>
      </c>
      <c r="N106" s="326" t="s">
        <v>332</v>
      </c>
      <c r="O106" s="360"/>
    </row>
    <row r="107" spans="1:15" ht="12.75" customHeight="1" collapsed="1">
      <c r="A107" s="358"/>
      <c r="B107" s="361" t="s">
        <v>94</v>
      </c>
      <c r="D107" s="325">
        <v>468</v>
      </c>
      <c r="E107" s="325">
        <v>32</v>
      </c>
      <c r="F107" s="325">
        <v>3506.86</v>
      </c>
      <c r="H107" s="325">
        <v>354</v>
      </c>
      <c r="I107" s="325">
        <v>21</v>
      </c>
      <c r="J107" s="325">
        <v>2550.440000000001</v>
      </c>
      <c r="L107" s="325">
        <v>956.41999999999916</v>
      </c>
      <c r="M107" s="326">
        <v>0.37500196044604023</v>
      </c>
      <c r="N107" s="326">
        <v>0.52380952380952384</v>
      </c>
      <c r="O107" s="360"/>
    </row>
    <row r="108" spans="1:15" ht="12.75" hidden="1" customHeight="1" outlineLevel="1">
      <c r="A108" s="358"/>
      <c r="B108" s="361"/>
      <c r="D108" s="325">
        <v>0</v>
      </c>
      <c r="E108" s="325" t="s">
        <v>21</v>
      </c>
      <c r="F108" s="325">
        <v>0</v>
      </c>
      <c r="H108" s="325">
        <v>0</v>
      </c>
      <c r="I108" s="325" t="s">
        <v>21</v>
      </c>
      <c r="J108" s="325">
        <v>0</v>
      </c>
      <c r="L108" s="325">
        <v>0</v>
      </c>
      <c r="M108" s="326" t="s">
        <v>332</v>
      </c>
      <c r="N108" s="326" t="s">
        <v>332</v>
      </c>
      <c r="O108" s="360"/>
    </row>
    <row r="109" spans="1:15" ht="12.75" hidden="1" customHeight="1" outlineLevel="1">
      <c r="A109" s="358"/>
      <c r="B109" s="361"/>
      <c r="D109" s="325">
        <v>522</v>
      </c>
      <c r="E109" s="325">
        <v>35</v>
      </c>
      <c r="F109" s="325">
        <v>3916.5599999999981</v>
      </c>
      <c r="H109" s="325">
        <v>408</v>
      </c>
      <c r="I109" s="325">
        <v>22</v>
      </c>
      <c r="J109" s="325">
        <v>3016.7599999999993</v>
      </c>
      <c r="L109" s="325">
        <v>899.79999999999882</v>
      </c>
      <c r="M109" s="326">
        <v>0.29826701494318375</v>
      </c>
      <c r="N109" s="326">
        <v>0.59090909090909094</v>
      </c>
      <c r="O109" s="360"/>
    </row>
    <row r="110" spans="1:15" ht="12.75" customHeight="1" collapsed="1">
      <c r="A110" s="358"/>
      <c r="B110" s="361" t="s">
        <v>95</v>
      </c>
      <c r="D110" s="325">
        <v>522</v>
      </c>
      <c r="E110" s="325">
        <v>35</v>
      </c>
      <c r="F110" s="325">
        <v>3916.5599999999981</v>
      </c>
      <c r="H110" s="325">
        <v>408</v>
      </c>
      <c r="I110" s="325">
        <v>22</v>
      </c>
      <c r="J110" s="325">
        <v>3016.7599999999993</v>
      </c>
      <c r="L110" s="325">
        <v>899.79999999999882</v>
      </c>
      <c r="M110" s="326">
        <v>0.29826701494318375</v>
      </c>
      <c r="N110" s="326">
        <v>0.59090909090909094</v>
      </c>
      <c r="O110" s="360"/>
    </row>
    <row r="111" spans="1:15" ht="12.75" hidden="1" customHeight="1" outlineLevel="1">
      <c r="A111" s="358"/>
      <c r="D111" s="325">
        <v>0</v>
      </c>
      <c r="E111" s="325" t="s">
        <v>21</v>
      </c>
      <c r="F111" s="325">
        <v>0</v>
      </c>
      <c r="H111" s="325">
        <v>0</v>
      </c>
      <c r="I111" s="325" t="s">
        <v>21</v>
      </c>
      <c r="J111" s="325">
        <v>0</v>
      </c>
      <c r="L111" s="325">
        <v>0</v>
      </c>
      <c r="M111" s="326" t="s">
        <v>332</v>
      </c>
      <c r="N111" s="326" t="s">
        <v>332</v>
      </c>
      <c r="O111" s="360"/>
    </row>
    <row r="112" spans="1:15" ht="12.75" hidden="1" customHeight="1" outlineLevel="1">
      <c r="A112" s="358"/>
      <c r="B112" s="361"/>
      <c r="D112" s="325">
        <v>1158</v>
      </c>
      <c r="E112" s="325">
        <v>45</v>
      </c>
      <c r="F112" s="325">
        <v>6050.46</v>
      </c>
      <c r="H112" s="325">
        <v>905</v>
      </c>
      <c r="I112" s="325">
        <v>33</v>
      </c>
      <c r="J112" s="325">
        <v>4490.2699999999995</v>
      </c>
      <c r="L112" s="325">
        <v>1560.1900000000005</v>
      </c>
      <c r="M112" s="326">
        <v>0.3474601750006126</v>
      </c>
      <c r="N112" s="326">
        <v>0.36363636363636365</v>
      </c>
      <c r="O112" s="360"/>
    </row>
    <row r="113" spans="1:15" ht="12.75" customHeight="1" collapsed="1">
      <c r="A113" s="358"/>
      <c r="B113" s="361" t="s">
        <v>96</v>
      </c>
      <c r="D113" s="325">
        <v>1158</v>
      </c>
      <c r="E113" s="325">
        <v>45</v>
      </c>
      <c r="F113" s="325">
        <v>6050.46</v>
      </c>
      <c r="H113" s="325">
        <v>905</v>
      </c>
      <c r="I113" s="325">
        <v>33</v>
      </c>
      <c r="J113" s="325">
        <v>4490.2699999999995</v>
      </c>
      <c r="L113" s="325">
        <v>1560.1900000000005</v>
      </c>
      <c r="M113" s="326">
        <v>0.3474601750006126</v>
      </c>
      <c r="N113" s="326">
        <v>0.36363636363636365</v>
      </c>
      <c r="O113" s="360"/>
    </row>
    <row r="114" spans="1:15" ht="12.75" customHeight="1" collapsed="1">
      <c r="A114" s="358"/>
      <c r="B114" s="361" t="s">
        <v>97</v>
      </c>
      <c r="D114" s="325">
        <v>198</v>
      </c>
      <c r="E114" s="325">
        <v>19</v>
      </c>
      <c r="F114" s="325">
        <v>954.56999999999994</v>
      </c>
      <c r="H114" s="325">
        <v>60</v>
      </c>
      <c r="I114" s="325">
        <v>9</v>
      </c>
      <c r="J114" s="325">
        <v>282.69</v>
      </c>
      <c r="L114" s="325">
        <v>671.87999999999988</v>
      </c>
      <c r="M114" s="326">
        <v>2.3767377692879124</v>
      </c>
      <c r="N114" s="326">
        <v>1.1111111111111112</v>
      </c>
      <c r="O114" s="360"/>
    </row>
    <row r="115" spans="1:15" ht="12.75" hidden="1" customHeight="1" outlineLevel="1">
      <c r="A115" s="358"/>
      <c r="D115" s="325">
        <v>0</v>
      </c>
      <c r="E115" s="325" t="s">
        <v>21</v>
      </c>
      <c r="F115" s="325">
        <v>0</v>
      </c>
      <c r="H115" s="325">
        <v>0</v>
      </c>
      <c r="I115" s="325" t="s">
        <v>21</v>
      </c>
      <c r="J115" s="325">
        <v>0</v>
      </c>
      <c r="L115" s="325">
        <v>0</v>
      </c>
      <c r="M115" s="326" t="s">
        <v>332</v>
      </c>
      <c r="N115" s="326" t="s">
        <v>332</v>
      </c>
      <c r="O115" s="360"/>
    </row>
    <row r="116" spans="1:15" ht="12.75" hidden="1" customHeight="1" outlineLevel="1">
      <c r="A116" s="358"/>
      <c r="B116" s="363"/>
      <c r="D116" s="325">
        <v>252</v>
      </c>
      <c r="E116" s="325">
        <v>22</v>
      </c>
      <c r="F116" s="325">
        <v>670.2299999999999</v>
      </c>
      <c r="H116" s="325">
        <v>156</v>
      </c>
      <c r="I116" s="325">
        <v>16</v>
      </c>
      <c r="J116" s="325">
        <v>432.78999999999996</v>
      </c>
      <c r="L116" s="325">
        <v>237.43999999999994</v>
      </c>
      <c r="M116" s="326">
        <v>0.54862635458305409</v>
      </c>
      <c r="N116" s="326">
        <v>0.375</v>
      </c>
      <c r="O116" s="360"/>
    </row>
    <row r="117" spans="1:15" ht="12.75" customHeight="1" collapsed="1">
      <c r="A117" s="358"/>
      <c r="B117" s="361" t="s">
        <v>98</v>
      </c>
      <c r="D117" s="325">
        <v>252</v>
      </c>
      <c r="E117" s="325">
        <v>22</v>
      </c>
      <c r="F117" s="325">
        <v>670.2299999999999</v>
      </c>
      <c r="H117" s="325">
        <v>156</v>
      </c>
      <c r="I117" s="325">
        <v>16</v>
      </c>
      <c r="J117" s="325">
        <v>432.78999999999996</v>
      </c>
      <c r="L117" s="325">
        <v>237.43999999999994</v>
      </c>
      <c r="M117" s="326">
        <v>0.54862635458305409</v>
      </c>
      <c r="N117" s="326">
        <v>0.375</v>
      </c>
      <c r="O117" s="360"/>
    </row>
    <row r="118" spans="1:15" ht="12.75" hidden="1" customHeight="1" outlineLevel="1">
      <c r="A118" s="358"/>
      <c r="D118" s="325">
        <v>0</v>
      </c>
      <c r="E118" s="325" t="s">
        <v>21</v>
      </c>
      <c r="F118" s="325">
        <v>0</v>
      </c>
      <c r="H118" s="325">
        <v>0</v>
      </c>
      <c r="I118" s="325" t="s">
        <v>21</v>
      </c>
      <c r="J118" s="325">
        <v>0</v>
      </c>
      <c r="L118" s="325">
        <v>0</v>
      </c>
      <c r="M118" s="326" t="s">
        <v>332</v>
      </c>
      <c r="N118" s="326" t="s">
        <v>332</v>
      </c>
      <c r="O118" s="360"/>
    </row>
    <row r="119" spans="1:15" ht="12.75" hidden="1" customHeight="1" outlineLevel="1">
      <c r="A119" s="358"/>
      <c r="B119" s="364"/>
      <c r="D119" s="325">
        <v>252</v>
      </c>
      <c r="E119" s="325">
        <v>23</v>
      </c>
      <c r="F119" s="325">
        <v>689.36999999999989</v>
      </c>
      <c r="H119" s="325">
        <v>198</v>
      </c>
      <c r="I119" s="325">
        <v>19</v>
      </c>
      <c r="J119" s="325">
        <v>546.63999999999987</v>
      </c>
      <c r="L119" s="325">
        <v>142.73000000000002</v>
      </c>
      <c r="M119" s="326">
        <v>0.26110420020488811</v>
      </c>
      <c r="N119" s="326">
        <v>0.21052631578947367</v>
      </c>
      <c r="O119" s="360"/>
    </row>
    <row r="120" spans="1:15" ht="12.75" customHeight="1" collapsed="1">
      <c r="A120" s="358"/>
      <c r="B120" s="361" t="s">
        <v>99</v>
      </c>
      <c r="D120" s="325">
        <v>252</v>
      </c>
      <c r="E120" s="325">
        <v>23</v>
      </c>
      <c r="F120" s="325">
        <v>689.36999999999989</v>
      </c>
      <c r="H120" s="325">
        <v>198</v>
      </c>
      <c r="I120" s="325">
        <v>19</v>
      </c>
      <c r="J120" s="325">
        <v>546.63999999999987</v>
      </c>
      <c r="L120" s="325">
        <v>142.73000000000002</v>
      </c>
      <c r="M120" s="326">
        <v>0.26110420020488811</v>
      </c>
      <c r="N120" s="326">
        <v>0.21052631578947367</v>
      </c>
      <c r="O120" s="360"/>
    </row>
    <row r="121" spans="1:15" ht="12.75" customHeight="1" collapsed="1">
      <c r="A121" s="358"/>
      <c r="B121" s="361" t="s">
        <v>100</v>
      </c>
      <c r="D121" s="325">
        <v>228</v>
      </c>
      <c r="E121" s="325">
        <v>23</v>
      </c>
      <c r="F121" s="325">
        <v>671.87999999999988</v>
      </c>
      <c r="H121" s="325">
        <v>192</v>
      </c>
      <c r="I121" s="325">
        <v>18</v>
      </c>
      <c r="J121" s="325">
        <v>542.81999999999994</v>
      </c>
      <c r="L121" s="325">
        <v>129.05999999999995</v>
      </c>
      <c r="M121" s="326">
        <v>0.23775837294130645</v>
      </c>
      <c r="N121" s="326">
        <v>0.27777777777777779</v>
      </c>
      <c r="O121" s="360"/>
    </row>
    <row r="122" spans="1:15" ht="12.75" customHeight="1">
      <c r="A122" s="358"/>
      <c r="B122" s="361" t="s">
        <v>101</v>
      </c>
      <c r="D122" s="325">
        <v>258</v>
      </c>
      <c r="E122" s="325">
        <v>25</v>
      </c>
      <c r="F122" s="325">
        <v>770.2199999999998</v>
      </c>
      <c r="H122" s="325">
        <v>228</v>
      </c>
      <c r="I122" s="325">
        <v>18</v>
      </c>
      <c r="J122" s="325">
        <v>638.85</v>
      </c>
      <c r="L122" s="325">
        <v>131.36999999999978</v>
      </c>
      <c r="M122" s="326">
        <v>0.20563512561634151</v>
      </c>
      <c r="N122" s="326">
        <v>0.3888888888888889</v>
      </c>
      <c r="O122" s="360"/>
    </row>
    <row r="123" spans="1:15" ht="12.75" hidden="1" customHeight="1" outlineLevel="1">
      <c r="A123" s="358"/>
      <c r="B123" s="361" t="s">
        <v>102</v>
      </c>
      <c r="D123" s="325">
        <v>0</v>
      </c>
      <c r="E123" s="325">
        <v>0</v>
      </c>
      <c r="F123" s="325">
        <v>0</v>
      </c>
      <c r="H123" s="325">
        <v>36</v>
      </c>
      <c r="I123" s="325">
        <v>2</v>
      </c>
      <c r="J123" s="325">
        <v>33.39</v>
      </c>
      <c r="L123" s="325">
        <v>-33.39</v>
      </c>
      <c r="M123" s="326">
        <v>-1</v>
      </c>
      <c r="N123" s="326">
        <v>-1</v>
      </c>
      <c r="O123" s="360"/>
    </row>
    <row r="124" spans="1:15" ht="12.75" hidden="1" customHeight="1" outlineLevel="1">
      <c r="A124" s="358"/>
      <c r="B124" s="361" t="s">
        <v>103</v>
      </c>
      <c r="D124" s="325">
        <v>0</v>
      </c>
      <c r="E124" s="325">
        <v>0</v>
      </c>
      <c r="F124" s="325">
        <v>0</v>
      </c>
      <c r="H124" s="325">
        <v>66</v>
      </c>
      <c r="I124" s="325">
        <v>3</v>
      </c>
      <c r="J124" s="325">
        <v>68.69</v>
      </c>
      <c r="L124" s="325">
        <v>-68.69</v>
      </c>
      <c r="M124" s="326">
        <v>-1</v>
      </c>
      <c r="N124" s="326">
        <v>-1</v>
      </c>
      <c r="O124" s="360"/>
    </row>
    <row r="125" spans="1:15" ht="12.75" customHeight="1" collapsed="1">
      <c r="A125" s="358"/>
      <c r="B125" s="365" t="s">
        <v>104</v>
      </c>
      <c r="D125" s="325">
        <v>696</v>
      </c>
      <c r="E125" s="325">
        <v>17</v>
      </c>
      <c r="F125" s="325">
        <v>2322.29</v>
      </c>
      <c r="H125" s="325">
        <v>480</v>
      </c>
      <c r="I125" s="325">
        <v>18</v>
      </c>
      <c r="J125" s="325">
        <v>1795.38</v>
      </c>
      <c r="L125" s="325">
        <v>526.90999999999985</v>
      </c>
      <c r="M125" s="326">
        <v>0.29348104579531897</v>
      </c>
      <c r="N125" s="326">
        <v>-5.5555555555555552E-2</v>
      </c>
      <c r="O125" s="360"/>
    </row>
    <row r="126" spans="1:15" ht="12.75" customHeight="1" collapsed="1">
      <c r="A126" s="358"/>
      <c r="B126" s="365" t="s">
        <v>105</v>
      </c>
      <c r="D126" s="325">
        <v>168</v>
      </c>
      <c r="E126" s="325">
        <v>8</v>
      </c>
      <c r="F126" s="325">
        <v>488.55</v>
      </c>
      <c r="H126" s="325">
        <v>312</v>
      </c>
      <c r="I126" s="325">
        <v>15</v>
      </c>
      <c r="J126" s="325">
        <v>895.62</v>
      </c>
      <c r="L126" s="325">
        <v>-407.07</v>
      </c>
      <c r="M126" s="326">
        <v>-0.45451195819655654</v>
      </c>
      <c r="N126" s="326">
        <v>-0.46666666666666667</v>
      </c>
      <c r="O126" s="360"/>
    </row>
    <row r="127" spans="1:15" ht="12.75" customHeight="1">
      <c r="A127" s="358"/>
      <c r="B127" s="365" t="s">
        <v>106</v>
      </c>
      <c r="D127" s="325">
        <v>594</v>
      </c>
      <c r="E127" s="325">
        <v>22</v>
      </c>
      <c r="F127" s="325">
        <v>2246.27</v>
      </c>
      <c r="H127" s="325">
        <v>309</v>
      </c>
      <c r="I127" s="325">
        <v>14</v>
      </c>
      <c r="J127" s="325">
        <v>1063.8</v>
      </c>
      <c r="L127" s="325">
        <v>1182.47</v>
      </c>
      <c r="M127" s="326">
        <v>1.1115529234818575</v>
      </c>
      <c r="N127" s="326">
        <v>0.5714285714285714</v>
      </c>
      <c r="O127" s="360"/>
    </row>
    <row r="128" spans="1:15" ht="12.75" customHeight="1">
      <c r="A128" s="358"/>
      <c r="B128" s="365" t="s">
        <v>107</v>
      </c>
      <c r="D128" s="325">
        <v>332</v>
      </c>
      <c r="E128" s="325">
        <v>24</v>
      </c>
      <c r="F128" s="325">
        <v>1266.3499999999999</v>
      </c>
      <c r="H128" s="325">
        <v>246</v>
      </c>
      <c r="I128" s="325">
        <v>19</v>
      </c>
      <c r="J128" s="325">
        <v>913.92000000000007</v>
      </c>
      <c r="L128" s="325">
        <v>352.42999999999984</v>
      </c>
      <c r="M128" s="326">
        <v>0.38562456232492975</v>
      </c>
      <c r="N128" s="326">
        <v>0.26315789473684209</v>
      </c>
      <c r="O128" s="360"/>
    </row>
    <row r="129" spans="1:15" ht="12.75" customHeight="1" thickBot="1">
      <c r="A129" s="358"/>
      <c r="B129" s="365" t="s">
        <v>108</v>
      </c>
      <c r="D129" s="325">
        <v>82</v>
      </c>
      <c r="E129" s="325">
        <v>6</v>
      </c>
      <c r="F129" s="325">
        <v>236.59000000000003</v>
      </c>
      <c r="H129" s="325">
        <v>248</v>
      </c>
      <c r="I129" s="325">
        <v>13</v>
      </c>
      <c r="J129" s="325">
        <v>740.16</v>
      </c>
      <c r="L129" s="325">
        <v>-503.56999999999994</v>
      </c>
      <c r="M129" s="326">
        <v>-0.68035289667098997</v>
      </c>
      <c r="N129" s="326">
        <v>-0.53846153846153844</v>
      </c>
      <c r="O129" s="360"/>
    </row>
    <row r="130" spans="1:15" s="72" customFormat="1" ht="13" thickTop="1" thickBot="1">
      <c r="A130" s="99"/>
      <c r="B130" s="100" t="s">
        <v>19</v>
      </c>
      <c r="C130" s="66"/>
      <c r="D130" s="366">
        <v>8184</v>
      </c>
      <c r="E130" s="367">
        <v>55</v>
      </c>
      <c r="F130" s="366">
        <v>38472.979999999989</v>
      </c>
      <c r="H130" s="366">
        <v>6379</v>
      </c>
      <c r="I130" s="367">
        <v>41</v>
      </c>
      <c r="J130" s="366">
        <v>28520.099999999995</v>
      </c>
      <c r="L130" s="368">
        <v>9952.8799999999937</v>
      </c>
      <c r="M130" s="369">
        <v>0.34897773850722807</v>
      </c>
      <c r="N130" s="369">
        <v>0.34146341463414637</v>
      </c>
      <c r="O130" s="107"/>
    </row>
    <row r="131" spans="1:15" s="72" customFormat="1" ht="12" thickBot="1">
      <c r="A131" s="99"/>
      <c r="B131" s="370" t="s">
        <v>20</v>
      </c>
      <c r="E131" s="79"/>
      <c r="F131" s="371">
        <v>699.50872727272701</v>
      </c>
      <c r="H131" s="110"/>
      <c r="J131" s="371">
        <v>695.61219512195112</v>
      </c>
      <c r="L131" s="111"/>
      <c r="O131" s="107"/>
    </row>
    <row r="132" spans="1:15" s="119" customFormat="1" ht="13" thickBot="1">
      <c r="A132" s="112"/>
      <c r="B132" s="113"/>
      <c r="C132" s="114"/>
      <c r="D132" s="114"/>
      <c r="E132" s="113"/>
      <c r="F132" s="115"/>
      <c r="G132" s="114"/>
      <c r="H132" s="116"/>
      <c r="I132" s="114"/>
      <c r="J132" s="115"/>
      <c r="K132" s="114"/>
      <c r="L132" s="117"/>
      <c r="M132" s="114"/>
      <c r="N132" s="114"/>
      <c r="O132" s="118"/>
    </row>
    <row r="133" spans="1:15" s="119" customFormat="1" ht="14" thickTop="1" thickBot="1">
      <c r="B133" s="372"/>
      <c r="E133" s="372"/>
      <c r="F133" s="162"/>
      <c r="H133" s="373"/>
      <c r="J133" s="162"/>
      <c r="L133" s="156"/>
    </row>
    <row r="134" spans="1:15" ht="10.5" customHeight="1" thickTop="1">
      <c r="A134" s="120"/>
      <c r="B134" s="121"/>
      <c r="C134" s="122"/>
      <c r="D134" s="123" t="s">
        <v>21</v>
      </c>
      <c r="E134" s="123"/>
      <c r="F134" s="123"/>
      <c r="G134" s="122"/>
      <c r="H134" s="123" t="s">
        <v>21</v>
      </c>
      <c r="I134" s="123"/>
      <c r="J134" s="123"/>
      <c r="K134" s="122"/>
      <c r="L134" s="124"/>
      <c r="M134" s="122"/>
      <c r="N134" s="122"/>
      <c r="O134" s="125"/>
    </row>
    <row r="135" spans="1:15" ht="14">
      <c r="A135" s="374"/>
      <c r="B135" s="375" t="s">
        <v>109</v>
      </c>
      <c r="D135" s="376"/>
      <c r="E135" s="377">
        <v>35</v>
      </c>
      <c r="F135" s="378"/>
      <c r="H135" s="376"/>
      <c r="I135" s="377">
        <v>18</v>
      </c>
      <c r="J135" s="378"/>
      <c r="L135" s="379"/>
      <c r="M135" s="380"/>
      <c r="N135" s="378"/>
      <c r="O135" s="381"/>
    </row>
    <row r="136" spans="1:15" ht="12.75" customHeight="1">
      <c r="A136" s="374"/>
      <c r="B136" s="337" t="s">
        <v>110</v>
      </c>
      <c r="D136" s="325">
        <v>487</v>
      </c>
      <c r="E136" s="325">
        <v>19</v>
      </c>
      <c r="F136" s="325">
        <v>2782.47</v>
      </c>
      <c r="H136" s="325">
        <v>368</v>
      </c>
      <c r="I136" s="325">
        <v>13</v>
      </c>
      <c r="J136" s="325">
        <v>2121.42</v>
      </c>
      <c r="L136" s="325">
        <v>661.04999999999973</v>
      </c>
      <c r="M136" s="326">
        <v>0.31160731962553367</v>
      </c>
      <c r="N136" s="326">
        <v>0.46153846153846156</v>
      </c>
      <c r="O136" s="381"/>
    </row>
    <row r="137" spans="1:15" ht="12.75" customHeight="1">
      <c r="A137" s="374"/>
      <c r="B137" s="337" t="s">
        <v>111</v>
      </c>
      <c r="D137" s="325">
        <v>290</v>
      </c>
      <c r="E137" s="325">
        <v>13</v>
      </c>
      <c r="F137" s="325">
        <v>1929.8600000000001</v>
      </c>
      <c r="H137" s="325">
        <v>235</v>
      </c>
      <c r="I137" s="325">
        <v>9</v>
      </c>
      <c r="J137" s="325">
        <v>1528.9199999999998</v>
      </c>
      <c r="L137" s="325">
        <v>400.94000000000028</v>
      </c>
      <c r="M137" s="326">
        <v>0.26223739633205162</v>
      </c>
      <c r="N137" s="326">
        <v>0.44444444444444442</v>
      </c>
      <c r="O137" s="381"/>
    </row>
    <row r="138" spans="1:15" ht="12.75" customHeight="1">
      <c r="A138" s="374"/>
      <c r="B138" s="337" t="s">
        <v>112</v>
      </c>
      <c r="D138" s="325">
        <v>230</v>
      </c>
      <c r="E138" s="325">
        <v>10</v>
      </c>
      <c r="F138" s="325">
        <v>1537.2</v>
      </c>
      <c r="H138" s="325">
        <v>243</v>
      </c>
      <c r="I138" s="325">
        <v>11</v>
      </c>
      <c r="J138" s="325">
        <v>1642.8</v>
      </c>
      <c r="L138" s="325">
        <v>-105.59999999999991</v>
      </c>
      <c r="M138" s="326">
        <v>-6.4280496712929097E-2</v>
      </c>
      <c r="N138" s="326">
        <v>-9.0909090909090912E-2</v>
      </c>
      <c r="O138" s="381"/>
    </row>
    <row r="139" spans="1:15" ht="12.75" customHeight="1">
      <c r="A139" s="374"/>
      <c r="B139" s="342" t="s">
        <v>113</v>
      </c>
      <c r="D139" s="325">
        <v>444</v>
      </c>
      <c r="E139" s="325">
        <v>21</v>
      </c>
      <c r="F139" s="325">
        <v>2834.52</v>
      </c>
      <c r="H139" s="325">
        <v>330</v>
      </c>
      <c r="I139" s="325">
        <v>15</v>
      </c>
      <c r="J139" s="325">
        <v>2041.5</v>
      </c>
      <c r="L139" s="382">
        <v>793.02</v>
      </c>
      <c r="M139" s="383">
        <v>0.38844966936076414</v>
      </c>
      <c r="N139" s="326">
        <v>0.4</v>
      </c>
      <c r="O139" s="381"/>
    </row>
    <row r="140" spans="1:15" ht="12.75" customHeight="1" thickBot="1">
      <c r="A140" s="374"/>
      <c r="B140" s="384" t="s">
        <v>114</v>
      </c>
      <c r="D140" s="325">
        <v>923</v>
      </c>
      <c r="E140" s="325">
        <v>29</v>
      </c>
      <c r="F140" s="325">
        <v>9327.5999999999985</v>
      </c>
      <c r="H140" s="325">
        <v>0</v>
      </c>
      <c r="I140" s="325">
        <v>0</v>
      </c>
      <c r="J140" s="325">
        <v>0</v>
      </c>
      <c r="L140" s="382">
        <v>9327.5999999999985</v>
      </c>
      <c r="M140" s="383" t="s">
        <v>332</v>
      </c>
      <c r="N140" s="326" t="s">
        <v>332</v>
      </c>
      <c r="O140" s="381"/>
    </row>
    <row r="141" spans="1:15" s="72" customFormat="1" ht="12" thickBot="1">
      <c r="A141" s="126"/>
      <c r="B141" s="385" t="s">
        <v>115</v>
      </c>
      <c r="D141" s="386">
        <v>2374</v>
      </c>
      <c r="E141" s="387">
        <v>35</v>
      </c>
      <c r="F141" s="386">
        <v>18411.649999999998</v>
      </c>
      <c r="H141" s="386">
        <v>1176</v>
      </c>
      <c r="I141" s="387">
        <v>18</v>
      </c>
      <c r="J141" s="386">
        <v>7334.64</v>
      </c>
      <c r="K141" s="131"/>
      <c r="L141" s="388">
        <v>11077.009999999998</v>
      </c>
      <c r="M141" s="389">
        <v>1.5102322677050268</v>
      </c>
      <c r="N141" s="390">
        <v>0.94444444444444442</v>
      </c>
      <c r="O141" s="136"/>
    </row>
    <row r="142" spans="1:15" s="72" customFormat="1" ht="12" thickBot="1">
      <c r="A142" s="126"/>
      <c r="B142" s="391" t="s">
        <v>20</v>
      </c>
      <c r="D142" s="138"/>
      <c r="E142" s="139"/>
      <c r="F142" s="392">
        <v>526.04714285714283</v>
      </c>
      <c r="H142" s="138"/>
      <c r="I142" s="139"/>
      <c r="J142" s="392">
        <v>407.48</v>
      </c>
      <c r="L142" s="139"/>
      <c r="M142" s="135"/>
      <c r="N142" s="135"/>
      <c r="O142" s="136"/>
    </row>
    <row r="143" spans="1:15" ht="9" customHeight="1" thickBot="1">
      <c r="A143" s="142"/>
      <c r="B143" s="143"/>
      <c r="C143" s="144"/>
      <c r="D143" s="145"/>
      <c r="E143" s="145"/>
      <c r="F143" s="145"/>
      <c r="G143" s="144"/>
      <c r="H143" s="145"/>
      <c r="I143" s="145"/>
      <c r="J143" s="145"/>
      <c r="K143" s="144"/>
      <c r="L143" s="146"/>
      <c r="M143" s="144"/>
      <c r="N143" s="144"/>
      <c r="O143" s="147"/>
    </row>
    <row r="144" spans="1:15" ht="28.5" customHeight="1" thickTop="1" thickBot="1">
      <c r="D144" s="75"/>
      <c r="E144" s="75"/>
      <c r="F144" s="75"/>
      <c r="H144" s="75"/>
      <c r="I144" s="75"/>
      <c r="J144" s="75"/>
    </row>
    <row r="145" spans="1:20" ht="16.5" customHeight="1" thickTop="1">
      <c r="A145" s="148"/>
      <c r="B145" s="149" t="s">
        <v>116</v>
      </c>
      <c r="C145" s="150"/>
      <c r="D145" s="151"/>
      <c r="E145" s="151"/>
      <c r="F145" s="151"/>
      <c r="G145" s="150"/>
      <c r="H145" s="151"/>
      <c r="I145" s="151"/>
      <c r="J145" s="151"/>
      <c r="K145" s="150"/>
      <c r="L145" s="152"/>
      <c r="M145" s="150"/>
      <c r="N145" s="150"/>
      <c r="O145" s="153"/>
    </row>
    <row r="146" spans="1:20" s="119" customFormat="1" ht="12">
      <c r="A146" s="154"/>
      <c r="B146" s="155" t="s">
        <v>24</v>
      </c>
      <c r="C146" s="156"/>
      <c r="D146" s="157">
        <v>57511</v>
      </c>
      <c r="E146" s="157">
        <v>62</v>
      </c>
      <c r="F146" s="157">
        <v>196031.43</v>
      </c>
      <c r="G146" s="2"/>
      <c r="H146" s="157">
        <v>45407</v>
      </c>
      <c r="I146" s="157">
        <v>45</v>
      </c>
      <c r="J146" s="157">
        <v>140150.26999999999</v>
      </c>
      <c r="K146" s="2"/>
      <c r="L146" s="157">
        <v>55881.16</v>
      </c>
      <c r="M146" s="393">
        <v>0.39872317049407047</v>
      </c>
      <c r="N146" s="159">
        <v>0.37777777777777777</v>
      </c>
      <c r="O146" s="161"/>
      <c r="P146" s="2"/>
      <c r="Q146" s="2"/>
      <c r="R146" s="2"/>
      <c r="S146" s="2"/>
      <c r="T146" s="2"/>
    </row>
    <row r="147" spans="1:20" s="119" customFormat="1" ht="13.5" customHeight="1">
      <c r="A147" s="154"/>
      <c r="B147" s="155" t="s">
        <v>20</v>
      </c>
      <c r="D147" s="156"/>
      <c r="E147" s="162"/>
      <c r="F147" s="163">
        <v>3161.797258064516</v>
      </c>
      <c r="G147" s="2"/>
      <c r="H147" s="156"/>
      <c r="I147" s="162"/>
      <c r="J147" s="163">
        <v>3114.4504444444442</v>
      </c>
      <c r="K147" s="2"/>
      <c r="L147" s="7"/>
      <c r="M147" s="7"/>
      <c r="N147" s="164"/>
      <c r="O147" s="161"/>
      <c r="P147" s="2"/>
      <c r="Q147" s="2"/>
      <c r="R147" s="2"/>
      <c r="S147" s="2"/>
      <c r="T147" s="2"/>
    </row>
    <row r="148" spans="1:20" s="119" customFormat="1" ht="9.75" customHeight="1" thickBot="1">
      <c r="A148" s="154"/>
      <c r="B148" s="394"/>
      <c r="D148" s="156"/>
      <c r="E148" s="162"/>
      <c r="F148" s="234"/>
      <c r="G148" s="2"/>
      <c r="H148" s="156"/>
      <c r="I148" s="162"/>
      <c r="J148" s="234"/>
      <c r="K148" s="2"/>
      <c r="L148" s="7"/>
      <c r="M148" s="7"/>
      <c r="N148" s="164"/>
      <c r="O148" s="161"/>
      <c r="P148" s="2"/>
      <c r="Q148" s="2"/>
      <c r="R148" s="2"/>
      <c r="S148" s="2"/>
      <c r="T148" s="2"/>
    </row>
    <row r="149" spans="1:20" ht="12" thickTop="1">
      <c r="A149" s="176"/>
      <c r="B149" s="177"/>
      <c r="C149" s="178"/>
      <c r="D149" s="178"/>
      <c r="E149" s="179"/>
      <c r="F149" s="180"/>
      <c r="G149" s="178"/>
      <c r="H149" s="178"/>
      <c r="I149" s="179"/>
      <c r="J149" s="180"/>
      <c r="K149" s="178"/>
      <c r="L149" s="179"/>
      <c r="M149" s="179"/>
      <c r="N149" s="182"/>
      <c r="O149" s="183"/>
    </row>
    <row r="150" spans="1:20">
      <c r="A150" s="193"/>
      <c r="B150" s="395" t="s">
        <v>117</v>
      </c>
      <c r="D150" s="319"/>
      <c r="E150" s="320">
        <v>49</v>
      </c>
      <c r="F150" s="321"/>
      <c r="H150" s="319"/>
      <c r="I150" s="320">
        <v>37</v>
      </c>
      <c r="J150" s="321"/>
      <c r="L150" s="322"/>
      <c r="M150" s="323">
        <v>0.32432432432432434</v>
      </c>
      <c r="N150" s="321"/>
      <c r="O150" s="194"/>
    </row>
    <row r="151" spans="1:20" hidden="1" outlineLevel="1">
      <c r="A151" s="193"/>
      <c r="D151" s="325">
        <v>0</v>
      </c>
      <c r="E151" s="325" t="s">
        <v>21</v>
      </c>
      <c r="F151" s="325">
        <v>0</v>
      </c>
      <c r="H151" s="325">
        <v>0</v>
      </c>
      <c r="I151" s="325" t="s">
        <v>21</v>
      </c>
      <c r="J151" s="325">
        <v>0</v>
      </c>
      <c r="L151" s="325">
        <v>0</v>
      </c>
      <c r="M151" s="326" t="s">
        <v>332</v>
      </c>
      <c r="N151" s="326" t="s">
        <v>332</v>
      </c>
      <c r="O151" s="194"/>
    </row>
    <row r="152" spans="1:20" hidden="1" outlineLevel="1">
      <c r="A152" s="193"/>
      <c r="D152" s="325">
        <v>783</v>
      </c>
      <c r="E152" s="325">
        <v>20</v>
      </c>
      <c r="F152" s="325">
        <v>3915</v>
      </c>
      <c r="H152" s="325">
        <v>488</v>
      </c>
      <c r="I152" s="325">
        <v>13</v>
      </c>
      <c r="J152" s="325">
        <v>2352.63</v>
      </c>
      <c r="L152" s="325">
        <v>1562.37</v>
      </c>
      <c r="M152" s="326">
        <v>0.66409507657387679</v>
      </c>
      <c r="N152" s="326">
        <v>0.53846153846153844</v>
      </c>
      <c r="O152" s="194"/>
    </row>
    <row r="153" spans="1:20" ht="12" customHeight="1" collapsed="1">
      <c r="A153" s="193"/>
      <c r="B153" s="328" t="s">
        <v>118</v>
      </c>
      <c r="D153" s="325">
        <v>783</v>
      </c>
      <c r="E153" s="325">
        <v>20</v>
      </c>
      <c r="F153" s="325">
        <v>3915</v>
      </c>
      <c r="H153" s="325">
        <v>488</v>
      </c>
      <c r="I153" s="325">
        <v>13</v>
      </c>
      <c r="J153" s="325">
        <v>2352.63</v>
      </c>
      <c r="L153" s="325">
        <v>1562.37</v>
      </c>
      <c r="M153" s="326">
        <v>0.66409507657387679</v>
      </c>
      <c r="N153" s="326">
        <v>0.53846153846153844</v>
      </c>
      <c r="O153" s="194"/>
    </row>
    <row r="154" spans="1:20" ht="12" hidden="1" customHeight="1" outlineLevel="1">
      <c r="A154" s="193"/>
      <c r="D154" s="325">
        <v>0</v>
      </c>
      <c r="E154" s="325" t="s">
        <v>21</v>
      </c>
      <c r="F154" s="325">
        <v>0</v>
      </c>
      <c r="H154" s="325">
        <v>0</v>
      </c>
      <c r="I154" s="325" t="s">
        <v>21</v>
      </c>
      <c r="J154" s="325">
        <v>0</v>
      </c>
      <c r="L154" s="325">
        <v>0</v>
      </c>
      <c r="M154" s="326" t="s">
        <v>332</v>
      </c>
      <c r="N154" s="326" t="s">
        <v>332</v>
      </c>
      <c r="O154" s="194"/>
    </row>
    <row r="155" spans="1:20" ht="12" hidden="1" customHeight="1" outlineLevel="1">
      <c r="A155" s="193"/>
      <c r="D155" s="325">
        <v>0</v>
      </c>
      <c r="E155" s="325" t="s">
        <v>21</v>
      </c>
      <c r="F155" s="325">
        <v>0</v>
      </c>
      <c r="H155" s="325">
        <v>0</v>
      </c>
      <c r="I155" s="325" t="s">
        <v>21</v>
      </c>
      <c r="J155" s="325">
        <v>0</v>
      </c>
      <c r="L155" s="325">
        <v>0</v>
      </c>
      <c r="M155" s="326" t="s">
        <v>332</v>
      </c>
      <c r="N155" s="326" t="s">
        <v>332</v>
      </c>
      <c r="O155" s="194"/>
    </row>
    <row r="156" spans="1:20" ht="12" hidden="1" customHeight="1" outlineLevel="1">
      <c r="A156" s="193"/>
      <c r="D156" s="325">
        <v>885</v>
      </c>
      <c r="E156" s="325">
        <v>14</v>
      </c>
      <c r="F156" s="325">
        <v>3659.5200000000004</v>
      </c>
      <c r="H156" s="325">
        <v>531</v>
      </c>
      <c r="I156" s="325">
        <v>10</v>
      </c>
      <c r="J156" s="325">
        <v>2189.84</v>
      </c>
      <c r="L156" s="325">
        <v>1469.6800000000003</v>
      </c>
      <c r="M156" s="326">
        <v>0.6711357907427028</v>
      </c>
      <c r="N156" s="326">
        <v>0.4</v>
      </c>
      <c r="O156" s="194"/>
    </row>
    <row r="157" spans="1:20" ht="12" hidden="1" customHeight="1" outlineLevel="1">
      <c r="A157" s="193"/>
      <c r="B157" s="328"/>
      <c r="D157" s="325">
        <v>0</v>
      </c>
      <c r="E157" s="325" t="s">
        <v>21</v>
      </c>
      <c r="F157" s="325">
        <v>0</v>
      </c>
      <c r="H157" s="325">
        <v>0</v>
      </c>
      <c r="I157" s="325" t="s">
        <v>21</v>
      </c>
      <c r="J157" s="325">
        <v>0</v>
      </c>
      <c r="L157" s="325">
        <v>0</v>
      </c>
      <c r="M157" s="326" t="s">
        <v>332</v>
      </c>
      <c r="N157" s="326" t="s">
        <v>332</v>
      </c>
      <c r="O157" s="194"/>
    </row>
    <row r="158" spans="1:20" ht="12" customHeight="1" collapsed="1">
      <c r="A158" s="193"/>
      <c r="B158" s="328" t="s">
        <v>119</v>
      </c>
      <c r="D158" s="325">
        <v>885</v>
      </c>
      <c r="E158" s="325">
        <v>14</v>
      </c>
      <c r="F158" s="325">
        <v>3659.5200000000004</v>
      </c>
      <c r="H158" s="325">
        <v>531</v>
      </c>
      <c r="I158" s="325">
        <v>10</v>
      </c>
      <c r="J158" s="325">
        <v>2189.84</v>
      </c>
      <c r="L158" s="325">
        <v>1469.6800000000003</v>
      </c>
      <c r="M158" s="326">
        <v>0.6711357907427028</v>
      </c>
      <c r="N158" s="326">
        <v>0.4</v>
      </c>
      <c r="O158" s="194"/>
    </row>
    <row r="159" spans="1:20" ht="12" hidden="1" customHeight="1" outlineLevel="1">
      <c r="A159" s="193"/>
      <c r="B159" s="328"/>
      <c r="D159" s="325">
        <v>2131</v>
      </c>
      <c r="E159" s="325">
        <v>29</v>
      </c>
      <c r="F159" s="325">
        <v>15084.150000000005</v>
      </c>
      <c r="H159" s="325">
        <v>1564</v>
      </c>
      <c r="I159" s="325">
        <v>21</v>
      </c>
      <c r="J159" s="325">
        <v>11156.839999999998</v>
      </c>
      <c r="L159" s="325">
        <v>3927.3100000000068</v>
      </c>
      <c r="M159" s="326">
        <v>0.3520091710556042</v>
      </c>
      <c r="N159" s="326">
        <v>0.38095238095238093</v>
      </c>
      <c r="O159" s="194"/>
    </row>
    <row r="160" spans="1:20" ht="12" hidden="1" customHeight="1" outlineLevel="1">
      <c r="A160" s="193"/>
      <c r="B160" s="328"/>
      <c r="D160" s="325">
        <v>0</v>
      </c>
      <c r="E160" s="325">
        <v>0</v>
      </c>
      <c r="F160" s="325">
        <v>0</v>
      </c>
      <c r="H160" s="325">
        <v>0</v>
      </c>
      <c r="I160" s="325">
        <v>0</v>
      </c>
      <c r="J160" s="325">
        <v>0</v>
      </c>
      <c r="L160" s="325">
        <v>0</v>
      </c>
      <c r="M160" s="326" t="s">
        <v>332</v>
      </c>
      <c r="N160" s="326" t="s">
        <v>332</v>
      </c>
      <c r="O160" s="194"/>
    </row>
    <row r="161" spans="1:15" ht="12" hidden="1" customHeight="1" outlineLevel="1">
      <c r="A161" s="193"/>
      <c r="B161" s="328"/>
      <c r="D161" s="325">
        <v>0</v>
      </c>
      <c r="E161" s="325" t="s">
        <v>21</v>
      </c>
      <c r="F161" s="325">
        <v>0</v>
      </c>
      <c r="H161" s="325">
        <v>0</v>
      </c>
      <c r="I161" s="325" t="s">
        <v>21</v>
      </c>
      <c r="J161" s="325">
        <v>0</v>
      </c>
      <c r="L161" s="325">
        <v>0</v>
      </c>
      <c r="M161" s="326" t="s">
        <v>332</v>
      </c>
      <c r="N161" s="326" t="s">
        <v>332</v>
      </c>
      <c r="O161" s="194"/>
    </row>
    <row r="162" spans="1:15" ht="12" hidden="1" customHeight="1" outlineLevel="1">
      <c r="A162" s="193"/>
      <c r="B162" s="328"/>
      <c r="D162" s="325">
        <v>0</v>
      </c>
      <c r="E162" s="325" t="s">
        <v>21</v>
      </c>
      <c r="F162" s="325">
        <v>0</v>
      </c>
      <c r="H162" s="325">
        <v>0</v>
      </c>
      <c r="I162" s="325" t="s">
        <v>21</v>
      </c>
      <c r="J162" s="325">
        <v>0</v>
      </c>
      <c r="L162" s="325">
        <v>0</v>
      </c>
      <c r="M162" s="326" t="s">
        <v>332</v>
      </c>
      <c r="N162" s="326" t="s">
        <v>332</v>
      </c>
      <c r="O162" s="194"/>
    </row>
    <row r="163" spans="1:15" ht="12" hidden="1" customHeight="1" outlineLevel="1">
      <c r="A163" s="193"/>
      <c r="B163" s="328"/>
      <c r="D163" s="325">
        <v>0</v>
      </c>
      <c r="E163" s="325" t="s">
        <v>21</v>
      </c>
      <c r="F163" s="325">
        <v>0</v>
      </c>
      <c r="H163" s="325">
        <v>0</v>
      </c>
      <c r="I163" s="325" t="s">
        <v>21</v>
      </c>
      <c r="J163" s="325">
        <v>0</v>
      </c>
      <c r="L163" s="325">
        <v>0</v>
      </c>
      <c r="M163" s="326" t="s">
        <v>332</v>
      </c>
      <c r="N163" s="326" t="s">
        <v>332</v>
      </c>
      <c r="O163" s="194"/>
    </row>
    <row r="164" spans="1:15" ht="12" customHeight="1" collapsed="1">
      <c r="A164" s="193"/>
      <c r="B164" s="328" t="s">
        <v>120</v>
      </c>
      <c r="D164" s="325">
        <v>2131</v>
      </c>
      <c r="E164" s="325">
        <v>29</v>
      </c>
      <c r="F164" s="325">
        <v>15084.150000000005</v>
      </c>
      <c r="H164" s="325">
        <v>1564</v>
      </c>
      <c r="I164" s="325">
        <v>21</v>
      </c>
      <c r="J164" s="325">
        <v>11156.839999999998</v>
      </c>
      <c r="L164" s="325">
        <v>3927.3100000000068</v>
      </c>
      <c r="M164" s="326">
        <v>0.3520091710556042</v>
      </c>
      <c r="N164" s="326">
        <v>0.38095238095238093</v>
      </c>
      <c r="O164" s="194"/>
    </row>
    <row r="165" spans="1:15" ht="12" hidden="1" customHeight="1" outlineLevel="1">
      <c r="A165" s="193"/>
      <c r="B165" s="328"/>
      <c r="D165" s="325">
        <v>0</v>
      </c>
      <c r="E165" s="325" t="s">
        <v>21</v>
      </c>
      <c r="F165" s="325">
        <v>0</v>
      </c>
      <c r="H165" s="325">
        <v>0</v>
      </c>
      <c r="I165" s="325" t="s">
        <v>21</v>
      </c>
      <c r="J165" s="325">
        <v>0</v>
      </c>
      <c r="L165" s="325">
        <v>0</v>
      </c>
      <c r="M165" s="326" t="s">
        <v>332</v>
      </c>
      <c r="N165" s="326" t="s">
        <v>332</v>
      </c>
      <c r="O165" s="194"/>
    </row>
    <row r="166" spans="1:15" ht="12" hidden="1" customHeight="1" outlineLevel="1">
      <c r="A166" s="193"/>
      <c r="B166" s="328"/>
      <c r="D166" s="325">
        <v>794</v>
      </c>
      <c r="E166" s="325">
        <v>14</v>
      </c>
      <c r="F166" s="325">
        <v>14462.479999999996</v>
      </c>
      <c r="H166" s="325">
        <v>549</v>
      </c>
      <c r="I166" s="325">
        <v>9</v>
      </c>
      <c r="J166" s="325">
        <v>9457.1999999999989</v>
      </c>
      <c r="L166" s="325">
        <v>5005.279999999997</v>
      </c>
      <c r="M166" s="326">
        <v>0.52925601657996002</v>
      </c>
      <c r="N166" s="326">
        <v>0.55555555555555558</v>
      </c>
      <c r="O166" s="194"/>
    </row>
    <row r="167" spans="1:15" ht="12" hidden="1" customHeight="1" outlineLevel="1">
      <c r="A167" s="193"/>
      <c r="B167" s="328"/>
      <c r="D167" s="325">
        <v>0</v>
      </c>
      <c r="E167" s="325" t="s">
        <v>21</v>
      </c>
      <c r="F167" s="325">
        <v>0</v>
      </c>
      <c r="H167" s="325">
        <v>0</v>
      </c>
      <c r="I167" s="325" t="s">
        <v>21</v>
      </c>
      <c r="J167" s="325">
        <v>0</v>
      </c>
      <c r="L167" s="325">
        <v>0</v>
      </c>
      <c r="M167" s="326" t="s">
        <v>332</v>
      </c>
      <c r="N167" s="326" t="s">
        <v>332</v>
      </c>
      <c r="O167" s="194"/>
    </row>
    <row r="168" spans="1:15" ht="12" customHeight="1" collapsed="1">
      <c r="A168" s="193"/>
      <c r="B168" s="328" t="s">
        <v>121</v>
      </c>
      <c r="D168" s="325">
        <v>794</v>
      </c>
      <c r="E168" s="325">
        <v>14</v>
      </c>
      <c r="F168" s="325">
        <v>14462.479999999996</v>
      </c>
      <c r="H168" s="325">
        <v>549</v>
      </c>
      <c r="I168" s="325">
        <v>9</v>
      </c>
      <c r="J168" s="325">
        <v>9457.1999999999989</v>
      </c>
      <c r="L168" s="325">
        <v>5005.279999999997</v>
      </c>
      <c r="M168" s="326">
        <v>0.52925601657996002</v>
      </c>
      <c r="N168" s="326">
        <v>0.55555555555555558</v>
      </c>
      <c r="O168" s="194"/>
    </row>
    <row r="169" spans="1:15" ht="12" hidden="1" customHeight="1" outlineLevel="1">
      <c r="A169" s="193"/>
      <c r="B169" s="328"/>
      <c r="D169" s="325">
        <v>2125</v>
      </c>
      <c r="E169" s="325">
        <v>36</v>
      </c>
      <c r="F169" s="325">
        <v>9109.100000000004</v>
      </c>
      <c r="H169" s="325">
        <v>1788</v>
      </c>
      <c r="I169" s="325">
        <v>28</v>
      </c>
      <c r="J169" s="325">
        <v>7404.09</v>
      </c>
      <c r="L169" s="325">
        <v>1705.0100000000039</v>
      </c>
      <c r="M169" s="326">
        <v>0.23027948066541654</v>
      </c>
      <c r="N169" s="326">
        <v>0.2857142857142857</v>
      </c>
      <c r="O169" s="194"/>
    </row>
    <row r="170" spans="1:15" ht="12" hidden="1" customHeight="1" outlineLevel="1">
      <c r="A170" s="193"/>
      <c r="D170" s="325">
        <v>0</v>
      </c>
      <c r="E170" s="325" t="s">
        <v>21</v>
      </c>
      <c r="F170" s="325">
        <v>0</v>
      </c>
      <c r="H170" s="325">
        <v>0</v>
      </c>
      <c r="I170" s="325" t="s">
        <v>21</v>
      </c>
      <c r="J170" s="325">
        <v>0</v>
      </c>
      <c r="L170" s="325">
        <v>0</v>
      </c>
      <c r="M170" s="326" t="s">
        <v>332</v>
      </c>
      <c r="N170" s="326" t="s">
        <v>332</v>
      </c>
      <c r="O170" s="194"/>
    </row>
    <row r="171" spans="1:15" ht="12" customHeight="1" collapsed="1">
      <c r="A171" s="193"/>
      <c r="B171" s="328" t="s">
        <v>122</v>
      </c>
      <c r="D171" s="325">
        <v>2125</v>
      </c>
      <c r="E171" s="325">
        <v>36</v>
      </c>
      <c r="F171" s="325">
        <v>9109.100000000004</v>
      </c>
      <c r="G171" s="382"/>
      <c r="H171" s="325">
        <v>1788</v>
      </c>
      <c r="I171" s="325">
        <v>28</v>
      </c>
      <c r="J171" s="325">
        <v>7404.09</v>
      </c>
      <c r="K171" s="396"/>
      <c r="L171" s="325">
        <v>1705.0100000000039</v>
      </c>
      <c r="M171" s="326">
        <v>0.23027948066541654</v>
      </c>
      <c r="N171" s="326">
        <v>0.2857142857142857</v>
      </c>
      <c r="O171" s="194"/>
    </row>
    <row r="172" spans="1:15" ht="12" hidden="1" customHeight="1" outlineLevel="1">
      <c r="A172" s="193"/>
      <c r="B172" s="328"/>
      <c r="D172" s="325">
        <v>563</v>
      </c>
      <c r="E172" s="325">
        <v>10</v>
      </c>
      <c r="F172" s="325">
        <v>2554.38</v>
      </c>
      <c r="H172" s="325">
        <v>659</v>
      </c>
      <c r="I172" s="325">
        <v>9</v>
      </c>
      <c r="J172" s="325">
        <v>2878.45</v>
      </c>
      <c r="L172" s="325">
        <v>-324.06999999999971</v>
      </c>
      <c r="M172" s="326">
        <v>-0.1125848981222532</v>
      </c>
      <c r="N172" s="326">
        <v>0.1111111111111111</v>
      </c>
      <c r="O172" s="194"/>
    </row>
    <row r="173" spans="1:15" ht="12" hidden="1" customHeight="1" outlineLevel="1">
      <c r="A173" s="193"/>
      <c r="D173" s="325">
        <v>0</v>
      </c>
      <c r="E173" s="325" t="s">
        <v>21</v>
      </c>
      <c r="F173" s="325">
        <v>0</v>
      </c>
      <c r="H173" s="325">
        <v>0</v>
      </c>
      <c r="I173" s="325" t="s">
        <v>21</v>
      </c>
      <c r="J173" s="325">
        <v>0</v>
      </c>
      <c r="L173" s="325">
        <v>0</v>
      </c>
      <c r="M173" s="326" t="s">
        <v>332</v>
      </c>
      <c r="N173" s="326" t="s">
        <v>332</v>
      </c>
      <c r="O173" s="194"/>
    </row>
    <row r="174" spans="1:15" ht="12" customHeight="1" collapsed="1">
      <c r="A174" s="193"/>
      <c r="B174" s="328" t="s">
        <v>123</v>
      </c>
      <c r="D174" s="325">
        <v>563</v>
      </c>
      <c r="E174" s="325">
        <v>10</v>
      </c>
      <c r="F174" s="325">
        <v>2554.38</v>
      </c>
      <c r="G174" s="315"/>
      <c r="H174" s="325">
        <v>659</v>
      </c>
      <c r="I174" s="325">
        <v>9</v>
      </c>
      <c r="J174" s="325">
        <v>2878.45</v>
      </c>
      <c r="K174" s="397"/>
      <c r="L174" s="325">
        <v>-324.06999999999971</v>
      </c>
      <c r="M174" s="326">
        <v>-0.1125848981222532</v>
      </c>
      <c r="N174" s="326">
        <v>0.1111111111111111</v>
      </c>
      <c r="O174" s="194"/>
    </row>
    <row r="175" spans="1:15" ht="12" hidden="1" customHeight="1" outlineLevel="1">
      <c r="A175" s="193"/>
      <c r="B175" s="328"/>
      <c r="D175" s="325">
        <v>0</v>
      </c>
      <c r="E175" s="325" t="s">
        <v>21</v>
      </c>
      <c r="F175" s="325">
        <v>0</v>
      </c>
      <c r="H175" s="325">
        <v>0</v>
      </c>
      <c r="I175" s="325" t="s">
        <v>21</v>
      </c>
      <c r="J175" s="325">
        <v>0</v>
      </c>
      <c r="L175" s="325">
        <v>0</v>
      </c>
      <c r="M175" s="326" t="s">
        <v>332</v>
      </c>
      <c r="N175" s="326" t="s">
        <v>332</v>
      </c>
      <c r="O175" s="194"/>
    </row>
    <row r="176" spans="1:15" ht="12" hidden="1" customHeight="1" outlineLevel="1">
      <c r="A176" s="193"/>
      <c r="B176" s="328"/>
      <c r="D176" s="325">
        <v>0</v>
      </c>
      <c r="E176" s="325" t="s">
        <v>21</v>
      </c>
      <c r="F176" s="325">
        <v>0</v>
      </c>
      <c r="H176" s="325">
        <v>0</v>
      </c>
      <c r="I176" s="325" t="s">
        <v>21</v>
      </c>
      <c r="J176" s="325">
        <v>0</v>
      </c>
      <c r="L176" s="325">
        <v>0</v>
      </c>
      <c r="M176" s="326" t="s">
        <v>332</v>
      </c>
      <c r="N176" s="326" t="s">
        <v>332</v>
      </c>
      <c r="O176" s="194"/>
    </row>
    <row r="177" spans="1:29" ht="12" hidden="1" customHeight="1" outlineLevel="1">
      <c r="A177" s="193"/>
      <c r="B177" s="328"/>
      <c r="D177" s="325">
        <v>0</v>
      </c>
      <c r="E177" s="325" t="s">
        <v>21</v>
      </c>
      <c r="F177" s="325">
        <v>0</v>
      </c>
      <c r="H177" s="325">
        <v>0</v>
      </c>
      <c r="I177" s="325" t="s">
        <v>21</v>
      </c>
      <c r="J177" s="325">
        <v>0</v>
      </c>
      <c r="L177" s="325">
        <v>0</v>
      </c>
      <c r="M177" s="326" t="s">
        <v>332</v>
      </c>
      <c r="N177" s="326" t="s">
        <v>332</v>
      </c>
      <c r="O177" s="194"/>
    </row>
    <row r="178" spans="1:29" ht="12" hidden="1" customHeight="1" outlineLevel="1">
      <c r="A178" s="193"/>
      <c r="B178" s="328"/>
      <c r="D178" s="325">
        <v>3378</v>
      </c>
      <c r="E178" s="325">
        <v>42</v>
      </c>
      <c r="F178" s="325">
        <v>22748.880000000001</v>
      </c>
      <c r="H178" s="325">
        <v>2765</v>
      </c>
      <c r="I178" s="325">
        <v>31</v>
      </c>
      <c r="J178" s="325">
        <v>18639.419999999998</v>
      </c>
      <c r="L178" s="325">
        <v>4109.4600000000028</v>
      </c>
      <c r="M178" s="326">
        <v>0.22047145243789792</v>
      </c>
      <c r="N178" s="326">
        <v>0.35483870967741937</v>
      </c>
      <c r="O178" s="194"/>
    </row>
    <row r="179" spans="1:29" ht="12" customHeight="1" collapsed="1">
      <c r="A179" s="193"/>
      <c r="B179" s="328" t="s">
        <v>124</v>
      </c>
      <c r="D179" s="325">
        <v>3378</v>
      </c>
      <c r="E179" s="325">
        <v>42</v>
      </c>
      <c r="F179" s="325">
        <v>22748.880000000001</v>
      </c>
      <c r="G179" s="382"/>
      <c r="H179" s="325">
        <v>2765</v>
      </c>
      <c r="I179" s="325">
        <v>31</v>
      </c>
      <c r="J179" s="325">
        <v>18639.419999999998</v>
      </c>
      <c r="K179" s="396"/>
      <c r="L179" s="325">
        <v>4109.4600000000028</v>
      </c>
      <c r="M179" s="326">
        <v>0.22047145243789792</v>
      </c>
      <c r="N179" s="326">
        <v>0.35483870967741937</v>
      </c>
      <c r="O179" s="194"/>
    </row>
    <row r="180" spans="1:29" ht="12" hidden="1" customHeight="1" outlineLevel="1">
      <c r="A180" s="193"/>
      <c r="B180" s="328"/>
      <c r="D180" s="325">
        <v>0</v>
      </c>
      <c r="E180" s="325" t="s">
        <v>21</v>
      </c>
      <c r="F180" s="325">
        <v>0</v>
      </c>
      <c r="H180" s="325">
        <v>0</v>
      </c>
      <c r="I180" s="325" t="s">
        <v>21</v>
      </c>
      <c r="J180" s="325">
        <v>0</v>
      </c>
      <c r="L180" s="325">
        <v>0</v>
      </c>
      <c r="M180" s="326" t="s">
        <v>332</v>
      </c>
      <c r="N180" s="326" t="s">
        <v>332</v>
      </c>
      <c r="O180" s="194"/>
    </row>
    <row r="181" spans="1:29" ht="12" hidden="1" customHeight="1" outlineLevel="1">
      <c r="A181" s="193"/>
      <c r="D181" s="325">
        <v>1210</v>
      </c>
      <c r="E181" s="325">
        <v>15</v>
      </c>
      <c r="F181" s="325">
        <v>9108.119999999999</v>
      </c>
      <c r="H181" s="325">
        <v>1187</v>
      </c>
      <c r="I181" s="325">
        <v>13</v>
      </c>
      <c r="J181" s="325">
        <v>8089.9</v>
      </c>
      <c r="L181" s="325">
        <v>1018.2199999999993</v>
      </c>
      <c r="M181" s="326">
        <v>0.12586311326468799</v>
      </c>
      <c r="N181" s="326">
        <v>0.15384615384615385</v>
      </c>
      <c r="O181" s="194"/>
    </row>
    <row r="182" spans="1:29" ht="12" hidden="1" customHeight="1" outlineLevel="1">
      <c r="A182" s="193"/>
      <c r="D182" s="325">
        <v>0</v>
      </c>
      <c r="E182" s="325" t="s">
        <v>21</v>
      </c>
      <c r="F182" s="325">
        <v>0</v>
      </c>
      <c r="H182" s="325">
        <v>0</v>
      </c>
      <c r="I182" s="325" t="s">
        <v>21</v>
      </c>
      <c r="J182" s="325">
        <v>0</v>
      </c>
      <c r="L182" s="325">
        <v>0</v>
      </c>
      <c r="M182" s="326" t="s">
        <v>332</v>
      </c>
      <c r="N182" s="326" t="s">
        <v>332</v>
      </c>
      <c r="O182" s="194"/>
    </row>
    <row r="183" spans="1:29" ht="12" customHeight="1" collapsed="1">
      <c r="A183" s="193"/>
      <c r="B183" s="328" t="s">
        <v>125</v>
      </c>
      <c r="D183" s="325">
        <v>1210</v>
      </c>
      <c r="E183" s="325">
        <v>15</v>
      </c>
      <c r="F183" s="325">
        <v>9108.119999999999</v>
      </c>
      <c r="G183" s="315"/>
      <c r="H183" s="325">
        <v>1187</v>
      </c>
      <c r="I183" s="325">
        <v>13</v>
      </c>
      <c r="J183" s="325">
        <v>8089.9</v>
      </c>
      <c r="K183" s="397"/>
      <c r="L183" s="325">
        <v>1018.2199999999993</v>
      </c>
      <c r="M183" s="326">
        <v>0.12586311326468799</v>
      </c>
      <c r="N183" s="326">
        <v>0.15384615384615385</v>
      </c>
      <c r="O183" s="194"/>
    </row>
    <row r="184" spans="1:29" ht="12" hidden="1" customHeight="1" outlineLevel="1">
      <c r="A184" s="193"/>
      <c r="B184" s="398"/>
      <c r="D184" s="325">
        <v>0</v>
      </c>
      <c r="E184" s="325" t="s">
        <v>21</v>
      </c>
      <c r="F184" s="325">
        <v>0</v>
      </c>
      <c r="H184" s="325">
        <v>0</v>
      </c>
      <c r="I184" s="325" t="s">
        <v>21</v>
      </c>
      <c r="J184" s="325">
        <v>0</v>
      </c>
      <c r="L184" s="325">
        <v>0</v>
      </c>
      <c r="M184" s="326" t="s">
        <v>332</v>
      </c>
      <c r="N184" s="326" t="s">
        <v>332</v>
      </c>
      <c r="O184" s="194"/>
    </row>
    <row r="185" spans="1:29" ht="12" hidden="1" customHeight="1" outlineLevel="1">
      <c r="A185" s="193"/>
      <c r="B185" s="398"/>
      <c r="D185" s="325">
        <v>0</v>
      </c>
      <c r="E185" s="325" t="s">
        <v>21</v>
      </c>
      <c r="F185" s="325">
        <v>0</v>
      </c>
      <c r="H185" s="325">
        <v>0</v>
      </c>
      <c r="I185" s="325" t="s">
        <v>21</v>
      </c>
      <c r="J185" s="325">
        <v>0</v>
      </c>
      <c r="L185" s="325">
        <v>0</v>
      </c>
      <c r="M185" s="326" t="s">
        <v>332</v>
      </c>
      <c r="N185" s="326" t="s">
        <v>332</v>
      </c>
      <c r="O185" s="194"/>
      <c r="AC185" s="326" t="s">
        <v>332</v>
      </c>
    </row>
    <row r="186" spans="1:29" ht="12" hidden="1" customHeight="1" outlineLevel="1">
      <c r="A186" s="193"/>
      <c r="B186" s="398"/>
      <c r="D186" s="325">
        <v>507</v>
      </c>
      <c r="E186" s="325">
        <v>9</v>
      </c>
      <c r="F186" s="325">
        <v>4156.5</v>
      </c>
      <c r="H186" s="325">
        <v>666</v>
      </c>
      <c r="I186" s="325">
        <v>17</v>
      </c>
      <c r="J186" s="325">
        <v>8341.5399999999991</v>
      </c>
      <c r="L186" s="325">
        <v>-4185.0399999999991</v>
      </c>
      <c r="M186" s="326">
        <v>-0.50171071528758471</v>
      </c>
      <c r="N186" s="326">
        <v>-0.47058823529411764</v>
      </c>
      <c r="O186" s="194"/>
    </row>
    <row r="187" spans="1:29" ht="12" customHeight="1" collapsed="1">
      <c r="A187" s="193"/>
      <c r="B187" s="328" t="s">
        <v>126</v>
      </c>
      <c r="D187" s="325">
        <v>507</v>
      </c>
      <c r="E187" s="325">
        <v>9</v>
      </c>
      <c r="F187" s="325">
        <v>4156.5</v>
      </c>
      <c r="G187" s="382"/>
      <c r="H187" s="325">
        <v>666</v>
      </c>
      <c r="I187" s="325">
        <v>17</v>
      </c>
      <c r="J187" s="325">
        <v>8341.5399999999991</v>
      </c>
      <c r="K187" s="396"/>
      <c r="L187" s="325">
        <v>-4185.0399999999991</v>
      </c>
      <c r="M187" s="326">
        <v>-0.50171071528758471</v>
      </c>
      <c r="N187" s="326">
        <v>-0.47058823529411764</v>
      </c>
      <c r="O187" s="194"/>
    </row>
    <row r="188" spans="1:29" ht="12" hidden="1" customHeight="1" outlineLevel="1">
      <c r="A188" s="193"/>
      <c r="B188" s="328"/>
      <c r="D188" s="325">
        <v>0</v>
      </c>
      <c r="E188" s="325" t="s">
        <v>21</v>
      </c>
      <c r="F188" s="325">
        <v>0</v>
      </c>
      <c r="H188" s="325">
        <v>0</v>
      </c>
      <c r="I188" s="325" t="s">
        <v>21</v>
      </c>
      <c r="J188" s="325">
        <v>0</v>
      </c>
      <c r="L188" s="325">
        <v>0</v>
      </c>
      <c r="M188" s="326" t="s">
        <v>332</v>
      </c>
      <c r="N188" s="326" t="s">
        <v>332</v>
      </c>
      <c r="O188" s="194"/>
    </row>
    <row r="189" spans="1:29" ht="12" hidden="1" customHeight="1" outlineLevel="1">
      <c r="A189" s="193"/>
      <c r="B189" s="328"/>
      <c r="D189" s="325">
        <v>580</v>
      </c>
      <c r="E189" s="325">
        <v>6</v>
      </c>
      <c r="F189" s="325">
        <v>9259.08</v>
      </c>
      <c r="H189" s="325">
        <v>573</v>
      </c>
      <c r="I189" s="325">
        <v>5</v>
      </c>
      <c r="J189" s="325">
        <v>7314.3</v>
      </c>
      <c r="L189" s="325">
        <v>1944.7799999999997</v>
      </c>
      <c r="M189" s="326">
        <v>0.26588737131372786</v>
      </c>
      <c r="N189" s="326">
        <v>0.2</v>
      </c>
      <c r="O189" s="194"/>
    </row>
    <row r="190" spans="1:29" ht="12" hidden="1" customHeight="1" outlineLevel="1">
      <c r="A190" s="193"/>
      <c r="D190" s="325">
        <v>0</v>
      </c>
      <c r="E190" s="325" t="s">
        <v>21</v>
      </c>
      <c r="F190" s="325">
        <v>0</v>
      </c>
      <c r="H190" s="325">
        <v>0</v>
      </c>
      <c r="I190" s="325" t="s">
        <v>21</v>
      </c>
      <c r="J190" s="325">
        <v>0</v>
      </c>
      <c r="L190" s="325">
        <v>0</v>
      </c>
      <c r="M190" s="326" t="s">
        <v>332</v>
      </c>
      <c r="N190" s="326" t="s">
        <v>332</v>
      </c>
      <c r="O190" s="194"/>
    </row>
    <row r="191" spans="1:29" ht="12" customHeight="1" collapsed="1">
      <c r="A191" s="193"/>
      <c r="B191" s="328" t="s">
        <v>127</v>
      </c>
      <c r="D191" s="325">
        <v>580</v>
      </c>
      <c r="E191" s="325">
        <v>6</v>
      </c>
      <c r="F191" s="325">
        <v>9259.08</v>
      </c>
      <c r="G191" s="382"/>
      <c r="H191" s="325">
        <v>573</v>
      </c>
      <c r="I191" s="325">
        <v>5</v>
      </c>
      <c r="J191" s="325">
        <v>7314.3</v>
      </c>
      <c r="K191" s="396"/>
      <c r="L191" s="325">
        <v>1944.7799999999997</v>
      </c>
      <c r="M191" s="326">
        <v>0.26588737131372786</v>
      </c>
      <c r="N191" s="326">
        <v>0.2</v>
      </c>
      <c r="O191" s="194"/>
    </row>
    <row r="192" spans="1:29" ht="12" hidden="1" customHeight="1" outlineLevel="1">
      <c r="A192" s="193"/>
      <c r="B192" s="324"/>
      <c r="D192" s="325">
        <v>0</v>
      </c>
      <c r="E192" s="325" t="s">
        <v>21</v>
      </c>
      <c r="F192" s="325">
        <v>0</v>
      </c>
      <c r="H192" s="325">
        <v>0</v>
      </c>
      <c r="I192" s="325" t="s">
        <v>21</v>
      </c>
      <c r="J192" s="325">
        <v>0</v>
      </c>
      <c r="L192" s="325">
        <v>0</v>
      </c>
      <c r="M192" s="326" t="s">
        <v>332</v>
      </c>
      <c r="N192" s="326" t="s">
        <v>332</v>
      </c>
      <c r="O192" s="194"/>
    </row>
    <row r="193" spans="1:15" ht="12" hidden="1" customHeight="1" outlineLevel="1">
      <c r="A193" s="193"/>
      <c r="D193" s="325">
        <v>2728</v>
      </c>
      <c r="E193" s="325">
        <v>42</v>
      </c>
      <c r="F193" s="325">
        <v>11875.380000000001</v>
      </c>
      <c r="H193" s="325">
        <v>2461</v>
      </c>
      <c r="I193" s="325">
        <v>32</v>
      </c>
      <c r="J193" s="325">
        <v>10193.160000000003</v>
      </c>
      <c r="L193" s="325">
        <v>1682.2199999999975</v>
      </c>
      <c r="M193" s="326">
        <v>0.16503419940430611</v>
      </c>
      <c r="N193" s="326">
        <v>0.3125</v>
      </c>
      <c r="O193" s="194"/>
    </row>
    <row r="194" spans="1:15" ht="12" customHeight="1" collapsed="1">
      <c r="A194" s="193"/>
      <c r="B194" s="324" t="s">
        <v>128</v>
      </c>
      <c r="D194" s="325">
        <v>2728</v>
      </c>
      <c r="E194" s="325">
        <v>42</v>
      </c>
      <c r="F194" s="325">
        <v>11875.380000000001</v>
      </c>
      <c r="G194" s="382"/>
      <c r="H194" s="325">
        <v>2461</v>
      </c>
      <c r="I194" s="325">
        <v>32</v>
      </c>
      <c r="J194" s="325">
        <v>10193.160000000003</v>
      </c>
      <c r="K194" s="396"/>
      <c r="L194" s="325">
        <v>1682.2199999999975</v>
      </c>
      <c r="M194" s="326">
        <v>0.16503419940430611</v>
      </c>
      <c r="N194" s="326">
        <v>0.3125</v>
      </c>
      <c r="O194" s="194"/>
    </row>
    <row r="195" spans="1:15" ht="12" hidden="1" customHeight="1" outlineLevel="1">
      <c r="A195" s="193"/>
      <c r="D195" s="325">
        <v>0</v>
      </c>
      <c r="E195" s="325" t="s">
        <v>21</v>
      </c>
      <c r="F195" s="325">
        <v>0</v>
      </c>
      <c r="H195" s="325">
        <v>0</v>
      </c>
      <c r="I195" s="325" t="s">
        <v>21</v>
      </c>
      <c r="J195" s="325">
        <v>0</v>
      </c>
      <c r="L195" s="325">
        <v>0</v>
      </c>
      <c r="M195" s="326" t="s">
        <v>332</v>
      </c>
      <c r="N195" s="326" t="s">
        <v>332</v>
      </c>
      <c r="O195" s="194"/>
    </row>
    <row r="196" spans="1:15" ht="12" hidden="1" customHeight="1" outlineLevel="2">
      <c r="A196" s="193"/>
      <c r="B196" s="398"/>
      <c r="D196" s="325">
        <v>2252</v>
      </c>
      <c r="E196" s="325">
        <v>40</v>
      </c>
      <c r="F196" s="325">
        <v>40368.12000000001</v>
      </c>
      <c r="H196" s="325">
        <v>1936</v>
      </c>
      <c r="I196" s="325">
        <v>28</v>
      </c>
      <c r="J196" s="325">
        <v>33508.149999999994</v>
      </c>
      <c r="L196" s="325">
        <v>6859.9700000000157</v>
      </c>
      <c r="M196" s="326">
        <v>0.20472541754767173</v>
      </c>
      <c r="N196" s="326">
        <v>0.42857142857142855</v>
      </c>
      <c r="O196" s="194"/>
    </row>
    <row r="197" spans="1:15" ht="12" customHeight="1" collapsed="1">
      <c r="A197" s="193"/>
      <c r="B197" s="324" t="s">
        <v>129</v>
      </c>
      <c r="D197" s="325">
        <v>2252</v>
      </c>
      <c r="E197" s="325">
        <v>40</v>
      </c>
      <c r="F197" s="325">
        <v>40368.12000000001</v>
      </c>
      <c r="H197" s="325">
        <v>1936</v>
      </c>
      <c r="I197" s="325">
        <v>28</v>
      </c>
      <c r="J197" s="325">
        <v>33508.149999999994</v>
      </c>
      <c r="L197" s="325">
        <v>6859.9700000000157</v>
      </c>
      <c r="M197" s="326">
        <v>0.20472541754767173</v>
      </c>
      <c r="N197" s="326">
        <v>0.42857142857142855</v>
      </c>
      <c r="O197" s="194"/>
    </row>
    <row r="198" spans="1:15" ht="12" hidden="1" customHeight="1" outlineLevel="1">
      <c r="A198" s="193"/>
      <c r="B198" s="324" t="s">
        <v>130</v>
      </c>
      <c r="D198" s="325">
        <v>388</v>
      </c>
      <c r="E198" s="325">
        <v>17</v>
      </c>
      <c r="F198" s="325">
        <v>6878.8799999999992</v>
      </c>
      <c r="H198" s="325">
        <v>0</v>
      </c>
      <c r="I198" s="325">
        <v>0</v>
      </c>
      <c r="J198" s="325">
        <v>0</v>
      </c>
      <c r="L198" s="325">
        <v>6878.8799999999992</v>
      </c>
      <c r="M198" s="326" t="s">
        <v>332</v>
      </c>
      <c r="N198" s="326" t="s">
        <v>332</v>
      </c>
      <c r="O198" s="194"/>
    </row>
    <row r="199" spans="1:15" ht="12" customHeight="1" collapsed="1">
      <c r="A199" s="193"/>
      <c r="B199" s="324" t="s">
        <v>131</v>
      </c>
      <c r="D199" s="325">
        <v>543</v>
      </c>
      <c r="E199" s="325">
        <v>11</v>
      </c>
      <c r="F199" s="325">
        <v>3534.7599999999993</v>
      </c>
      <c r="H199" s="325">
        <v>519</v>
      </c>
      <c r="I199" s="325">
        <v>11</v>
      </c>
      <c r="J199" s="325">
        <v>3378.1600000000008</v>
      </c>
      <c r="L199" s="325">
        <v>156.59999999999854</v>
      </c>
      <c r="M199" s="326">
        <v>4.6356596490396695E-2</v>
      </c>
      <c r="N199" s="326">
        <v>0</v>
      </c>
      <c r="O199" s="194"/>
    </row>
    <row r="200" spans="1:15" ht="12" hidden="1" customHeight="1" outlineLevel="1">
      <c r="A200" s="193"/>
      <c r="B200" s="324"/>
      <c r="D200" s="325">
        <v>0</v>
      </c>
      <c r="E200" s="325">
        <v>0</v>
      </c>
      <c r="F200" s="325">
        <v>0</v>
      </c>
      <c r="H200" s="325">
        <v>337</v>
      </c>
      <c r="I200" s="325">
        <v>3</v>
      </c>
      <c r="J200" s="325">
        <v>2356.1999999999998</v>
      </c>
      <c r="L200" s="325">
        <v>-2356.1999999999998</v>
      </c>
      <c r="M200" s="326">
        <v>-1</v>
      </c>
      <c r="N200" s="326">
        <v>-1</v>
      </c>
      <c r="O200" s="194"/>
    </row>
    <row r="201" spans="1:15" ht="12" hidden="1" customHeight="1" outlineLevel="1">
      <c r="A201" s="193"/>
      <c r="D201" s="325">
        <v>355</v>
      </c>
      <c r="E201" s="325">
        <v>4</v>
      </c>
      <c r="F201" s="325">
        <v>2528.6799999999998</v>
      </c>
      <c r="H201" s="325">
        <v>6</v>
      </c>
      <c r="I201" s="325">
        <v>1</v>
      </c>
      <c r="J201" s="325">
        <v>46.2</v>
      </c>
      <c r="L201" s="325">
        <v>2482.48</v>
      </c>
      <c r="M201" s="326">
        <v>53.733333333333327</v>
      </c>
      <c r="N201" s="326">
        <v>3</v>
      </c>
      <c r="O201" s="194"/>
    </row>
    <row r="202" spans="1:15" ht="12" customHeight="1" collapsed="1" thickBot="1">
      <c r="A202" s="193"/>
      <c r="B202" s="324" t="s">
        <v>132</v>
      </c>
      <c r="D202" s="325">
        <v>355</v>
      </c>
      <c r="E202" s="325">
        <v>0</v>
      </c>
      <c r="F202" s="325">
        <v>2528.6799999999998</v>
      </c>
      <c r="G202" s="382"/>
      <c r="H202" s="325">
        <v>343</v>
      </c>
      <c r="I202" s="325"/>
      <c r="J202" s="325">
        <v>2402.3999999999996</v>
      </c>
      <c r="K202" s="396"/>
      <c r="L202" s="325">
        <v>126.2800000000002</v>
      </c>
      <c r="M202" s="326">
        <v>5.2564102564102655E-2</v>
      </c>
      <c r="N202" s="326" t="s">
        <v>332</v>
      </c>
      <c r="O202" s="194"/>
    </row>
    <row r="203" spans="1:15" s="72" customFormat="1" ht="12" thickBot="1">
      <c r="A203" s="184"/>
      <c r="B203" s="185" t="s">
        <v>133</v>
      </c>
      <c r="D203" s="186">
        <v>19222</v>
      </c>
      <c r="E203" s="187">
        <v>49</v>
      </c>
      <c r="F203" s="186">
        <v>159243.03000000003</v>
      </c>
      <c r="H203" s="186">
        <v>16029</v>
      </c>
      <c r="I203" s="187">
        <v>37</v>
      </c>
      <c r="J203" s="186">
        <v>127306.07999999999</v>
      </c>
      <c r="L203" s="187">
        <v>31936.950000000041</v>
      </c>
      <c r="M203" s="189">
        <v>0.25086743696766128</v>
      </c>
      <c r="N203" s="189">
        <v>0.32432432432432434</v>
      </c>
      <c r="O203" s="190"/>
    </row>
    <row r="204" spans="1:15" s="72" customFormat="1" ht="12" thickBot="1">
      <c r="A204" s="184"/>
      <c r="B204" s="185" t="s">
        <v>26</v>
      </c>
      <c r="E204" s="79"/>
      <c r="F204" s="187">
        <v>3249.8577551020412</v>
      </c>
      <c r="I204" s="79"/>
      <c r="J204" s="187">
        <v>3440.7048648648647</v>
      </c>
      <c r="L204" s="79"/>
      <c r="M204" s="79"/>
      <c r="N204" s="191">
        <v>-5.5467445555031358E-2</v>
      </c>
      <c r="O204" s="190"/>
    </row>
    <row r="205" spans="1:15" ht="13.5" customHeight="1">
      <c r="A205" s="193"/>
      <c r="D205" s="75"/>
      <c r="E205" s="75"/>
      <c r="F205" s="75"/>
      <c r="H205" s="75"/>
      <c r="I205" s="75"/>
      <c r="J205" s="75"/>
      <c r="O205" s="194"/>
    </row>
    <row r="206" spans="1:15">
      <c r="A206" s="193"/>
      <c r="B206" s="399" t="s">
        <v>27</v>
      </c>
      <c r="D206" s="319"/>
      <c r="E206" s="320">
        <v>49</v>
      </c>
      <c r="F206" s="321"/>
      <c r="H206" s="319"/>
      <c r="I206" s="320">
        <v>38</v>
      </c>
      <c r="J206" s="321"/>
      <c r="L206" s="322"/>
      <c r="M206" s="323">
        <v>0.28947368421052633</v>
      </c>
      <c r="N206" s="321"/>
      <c r="O206" s="194"/>
    </row>
    <row r="207" spans="1:15" s="338" customFormat="1" ht="12" customHeight="1">
      <c r="A207" s="400"/>
      <c r="B207" s="337" t="s">
        <v>135</v>
      </c>
      <c r="D207" s="325">
        <v>810</v>
      </c>
      <c r="E207" s="325">
        <v>20</v>
      </c>
      <c r="F207" s="325">
        <v>4268.7000000000007</v>
      </c>
      <c r="G207" s="2"/>
      <c r="H207" s="325">
        <v>350</v>
      </c>
      <c r="I207" s="325">
        <v>15</v>
      </c>
      <c r="J207" s="325">
        <v>1755.2500000000002</v>
      </c>
      <c r="K207" s="2"/>
      <c r="L207" s="325">
        <v>2513.4500000000007</v>
      </c>
      <c r="M207" s="326">
        <v>1.4319612590799033</v>
      </c>
      <c r="N207" s="326">
        <v>0.33333333333333331</v>
      </c>
      <c r="O207" s="401"/>
    </row>
    <row r="208" spans="1:15" ht="12" hidden="1" customHeight="1" outlineLevel="1">
      <c r="A208" s="193"/>
      <c r="D208" s="325">
        <v>0</v>
      </c>
      <c r="E208" s="325" t="s">
        <v>21</v>
      </c>
      <c r="F208" s="325">
        <v>0</v>
      </c>
      <c r="H208" s="325">
        <v>0</v>
      </c>
      <c r="I208" s="325" t="s">
        <v>21</v>
      </c>
      <c r="J208" s="325">
        <v>0</v>
      </c>
      <c r="L208" s="325">
        <v>0</v>
      </c>
      <c r="M208" s="326" t="s">
        <v>332</v>
      </c>
      <c r="N208" s="326" t="s">
        <v>332</v>
      </c>
      <c r="O208" s="194"/>
    </row>
    <row r="209" spans="1:15" ht="12" hidden="1" customHeight="1" outlineLevel="1">
      <c r="A209" s="193"/>
      <c r="B209" s="324"/>
      <c r="D209" s="325">
        <v>950</v>
      </c>
      <c r="E209" s="325">
        <v>23</v>
      </c>
      <c r="F209" s="325">
        <v>5006.5</v>
      </c>
      <c r="H209" s="325">
        <v>730</v>
      </c>
      <c r="I209" s="325" t="s">
        <v>21</v>
      </c>
      <c r="J209" s="325">
        <v>3645.9100000000003</v>
      </c>
      <c r="L209" s="325">
        <v>1360.5899999999997</v>
      </c>
      <c r="M209" s="326">
        <v>0.37318255250403864</v>
      </c>
      <c r="N209" s="326" t="s">
        <v>332</v>
      </c>
      <c r="O209" s="194"/>
    </row>
    <row r="210" spans="1:15" ht="12" customHeight="1" collapsed="1">
      <c r="A210" s="193"/>
      <c r="B210" s="324" t="s">
        <v>136</v>
      </c>
      <c r="D210" s="325">
        <v>950</v>
      </c>
      <c r="E210" s="325">
        <v>23</v>
      </c>
      <c r="F210" s="325">
        <v>5006.5</v>
      </c>
      <c r="H210" s="325">
        <v>730</v>
      </c>
      <c r="I210" s="325">
        <v>21</v>
      </c>
      <c r="J210" s="325">
        <v>3645.9100000000003</v>
      </c>
      <c r="L210" s="325">
        <v>1360.5899999999997</v>
      </c>
      <c r="M210" s="326">
        <v>0.37318255250403864</v>
      </c>
      <c r="N210" s="326">
        <v>9.5238095238095233E-2</v>
      </c>
      <c r="O210" s="194"/>
    </row>
    <row r="211" spans="1:15" s="338" customFormat="1" ht="12" customHeight="1">
      <c r="A211" s="400"/>
      <c r="B211" s="337" t="s">
        <v>137</v>
      </c>
      <c r="D211" s="325">
        <v>131</v>
      </c>
      <c r="E211" s="325">
        <v>7</v>
      </c>
      <c r="F211" s="325">
        <v>640.9</v>
      </c>
      <c r="G211" s="2"/>
      <c r="H211" s="325">
        <v>120</v>
      </c>
      <c r="I211" s="325">
        <v>7</v>
      </c>
      <c r="J211" s="325">
        <v>561</v>
      </c>
      <c r="K211" s="2"/>
      <c r="L211" s="325">
        <v>79.899999999999977</v>
      </c>
      <c r="M211" s="326">
        <v>0.14242424242424237</v>
      </c>
      <c r="N211" s="326">
        <v>0</v>
      </c>
      <c r="O211" s="401"/>
    </row>
    <row r="212" spans="1:15" ht="12" hidden="1" customHeight="1" outlineLevel="1">
      <c r="A212" s="193"/>
      <c r="D212" s="325">
        <v>270</v>
      </c>
      <c r="E212" s="325">
        <v>12</v>
      </c>
      <c r="F212" s="325">
        <v>1080</v>
      </c>
      <c r="H212" s="325">
        <v>390</v>
      </c>
      <c r="I212" s="325">
        <v>11</v>
      </c>
      <c r="J212" s="325">
        <v>1528.8</v>
      </c>
      <c r="L212" s="325">
        <v>-448.79999999999995</v>
      </c>
      <c r="M212" s="326">
        <v>-0.29356357927786497</v>
      </c>
      <c r="N212" s="326">
        <v>9.0909090909090912E-2</v>
      </c>
      <c r="O212" s="194"/>
    </row>
    <row r="213" spans="1:15" ht="12" hidden="1" customHeight="1" outlineLevel="1">
      <c r="A213" s="193"/>
      <c r="B213" s="324"/>
      <c r="D213" s="325">
        <v>0</v>
      </c>
      <c r="E213" s="325" t="s">
        <v>21</v>
      </c>
      <c r="F213" s="325">
        <v>0</v>
      </c>
      <c r="H213" s="325">
        <v>0</v>
      </c>
      <c r="I213" s="325" t="s">
        <v>21</v>
      </c>
      <c r="J213" s="325">
        <v>0</v>
      </c>
      <c r="L213" s="325">
        <v>0</v>
      </c>
      <c r="M213" s="326" t="s">
        <v>332</v>
      </c>
      <c r="N213" s="326" t="s">
        <v>332</v>
      </c>
      <c r="O213" s="194"/>
    </row>
    <row r="214" spans="1:15" ht="12" customHeight="1" collapsed="1">
      <c r="A214" s="193"/>
      <c r="B214" s="324" t="s">
        <v>138</v>
      </c>
      <c r="D214" s="325">
        <v>270</v>
      </c>
      <c r="E214" s="325">
        <v>12</v>
      </c>
      <c r="F214" s="325">
        <v>1080</v>
      </c>
      <c r="H214" s="325">
        <v>390</v>
      </c>
      <c r="I214" s="325">
        <v>11</v>
      </c>
      <c r="J214" s="325">
        <v>1528.8</v>
      </c>
      <c r="L214" s="325">
        <v>-448.79999999999995</v>
      </c>
      <c r="M214" s="326">
        <v>-0.29356357927786497</v>
      </c>
      <c r="N214" s="326">
        <v>9.0909090909090912E-2</v>
      </c>
      <c r="O214" s="194"/>
    </row>
    <row r="215" spans="1:15" ht="12" customHeight="1">
      <c r="A215" s="193"/>
      <c r="B215" s="337" t="s">
        <v>139</v>
      </c>
      <c r="D215" s="325">
        <v>304</v>
      </c>
      <c r="E215" s="325">
        <v>15</v>
      </c>
      <c r="F215" s="325">
        <v>1611.84</v>
      </c>
      <c r="H215" s="325">
        <v>192</v>
      </c>
      <c r="I215" s="325">
        <v>10</v>
      </c>
      <c r="J215" s="325">
        <v>1090.56</v>
      </c>
      <c r="L215" s="325">
        <v>521.28</v>
      </c>
      <c r="M215" s="326">
        <v>0.47799295774647887</v>
      </c>
      <c r="N215" s="326">
        <v>0.5</v>
      </c>
      <c r="O215" s="194"/>
    </row>
    <row r="216" spans="1:15" ht="12" customHeight="1">
      <c r="A216" s="193"/>
      <c r="B216" s="324" t="s">
        <v>140</v>
      </c>
      <c r="D216" s="325">
        <v>501</v>
      </c>
      <c r="E216" s="325">
        <v>26</v>
      </c>
      <c r="F216" s="325">
        <v>2231.04</v>
      </c>
      <c r="H216" s="325">
        <v>420</v>
      </c>
      <c r="I216" s="325">
        <v>21</v>
      </c>
      <c r="J216" s="325">
        <v>1762.5599999999997</v>
      </c>
      <c r="L216" s="325">
        <v>468.48000000000025</v>
      </c>
      <c r="M216" s="326">
        <v>0.26579520697167774</v>
      </c>
      <c r="N216" s="326">
        <v>0.23809523809523808</v>
      </c>
      <c r="O216" s="194"/>
    </row>
    <row r="217" spans="1:15" ht="12" customHeight="1">
      <c r="A217" s="193"/>
      <c r="B217" s="337" t="s">
        <v>141</v>
      </c>
      <c r="C217" s="15"/>
      <c r="D217" s="325">
        <v>185</v>
      </c>
      <c r="E217" s="325">
        <v>3</v>
      </c>
      <c r="F217" s="325">
        <v>526.68000000000006</v>
      </c>
      <c r="H217" s="325">
        <v>150</v>
      </c>
      <c r="I217" s="325">
        <v>3</v>
      </c>
      <c r="J217" s="325">
        <v>427.03000000000003</v>
      </c>
      <c r="L217" s="325">
        <v>99.650000000000034</v>
      </c>
      <c r="M217" s="326">
        <v>0.2333559703065359</v>
      </c>
      <c r="N217" s="326">
        <v>0</v>
      </c>
      <c r="O217" s="194"/>
    </row>
    <row r="218" spans="1:15" ht="12" hidden="1" customHeight="1" outlineLevel="1">
      <c r="A218" s="193"/>
      <c r="B218" s="402" t="s">
        <v>142</v>
      </c>
      <c r="C218" s="15"/>
      <c r="D218" s="325">
        <v>0</v>
      </c>
      <c r="E218" s="325">
        <v>0</v>
      </c>
      <c r="F218" s="325">
        <v>0</v>
      </c>
      <c r="H218" s="325">
        <v>0</v>
      </c>
      <c r="I218" s="325">
        <v>0</v>
      </c>
      <c r="J218" s="325">
        <v>0</v>
      </c>
      <c r="L218" s="325">
        <v>0</v>
      </c>
      <c r="M218" s="326" t="s">
        <v>332</v>
      </c>
      <c r="N218" s="326" t="s">
        <v>332</v>
      </c>
      <c r="O218" s="194"/>
    </row>
    <row r="219" spans="1:15" ht="12" hidden="1" customHeight="1" outlineLevel="1">
      <c r="A219" s="193"/>
      <c r="B219" s="402"/>
      <c r="C219" s="15"/>
      <c r="D219" s="325">
        <v>0</v>
      </c>
      <c r="E219" s="325" t="s">
        <v>21</v>
      </c>
      <c r="F219" s="325">
        <v>0</v>
      </c>
      <c r="H219" s="325">
        <v>0</v>
      </c>
      <c r="I219" s="325" t="s">
        <v>21</v>
      </c>
      <c r="J219" s="325">
        <v>0</v>
      </c>
      <c r="L219" s="325">
        <v>0</v>
      </c>
      <c r="M219" s="326" t="s">
        <v>332</v>
      </c>
      <c r="N219" s="326" t="s">
        <v>332</v>
      </c>
      <c r="O219" s="194"/>
    </row>
    <row r="220" spans="1:15" ht="12" hidden="1" customHeight="1" outlineLevel="1">
      <c r="A220" s="193"/>
      <c r="C220" s="15"/>
      <c r="D220" s="325">
        <v>0</v>
      </c>
      <c r="E220" s="325" t="s">
        <v>21</v>
      </c>
      <c r="F220" s="325">
        <v>0</v>
      </c>
      <c r="H220" s="325">
        <v>0</v>
      </c>
      <c r="I220" s="325" t="s">
        <v>21</v>
      </c>
      <c r="J220" s="325">
        <v>0</v>
      </c>
      <c r="L220" s="325">
        <v>0</v>
      </c>
      <c r="M220" s="326" t="s">
        <v>332</v>
      </c>
      <c r="N220" s="326" t="s">
        <v>332</v>
      </c>
      <c r="O220" s="194"/>
    </row>
    <row r="221" spans="1:15" ht="12" customHeight="1" collapsed="1">
      <c r="A221" s="193"/>
      <c r="B221" s="328" t="s">
        <v>143</v>
      </c>
      <c r="C221" s="15"/>
      <c r="D221" s="325">
        <v>0</v>
      </c>
      <c r="E221" s="325" t="s">
        <v>21</v>
      </c>
      <c r="F221" s="325">
        <v>0</v>
      </c>
      <c r="H221" s="325">
        <v>0</v>
      </c>
      <c r="I221" s="325" t="s">
        <v>21</v>
      </c>
      <c r="J221" s="325">
        <v>0</v>
      </c>
      <c r="L221" s="325">
        <v>0</v>
      </c>
      <c r="M221" s="326" t="s">
        <v>332</v>
      </c>
      <c r="N221" s="326" t="s">
        <v>332</v>
      </c>
      <c r="O221" s="194"/>
    </row>
    <row r="222" spans="1:15" ht="12" hidden="1" customHeight="1" outlineLevel="1">
      <c r="A222" s="193"/>
      <c r="B222" s="403"/>
      <c r="D222" s="325">
        <v>0</v>
      </c>
      <c r="E222" s="325" t="s">
        <v>21</v>
      </c>
      <c r="F222" s="325">
        <v>0</v>
      </c>
      <c r="H222" s="325">
        <v>0</v>
      </c>
      <c r="I222" s="325" t="s">
        <v>21</v>
      </c>
      <c r="J222" s="325">
        <v>0</v>
      </c>
      <c r="L222" s="325">
        <v>0</v>
      </c>
      <c r="M222" s="326" t="s">
        <v>332</v>
      </c>
      <c r="N222" s="326" t="s">
        <v>332</v>
      </c>
      <c r="O222" s="194"/>
    </row>
    <row r="223" spans="1:15" ht="12" hidden="1" customHeight="1" outlineLevel="1">
      <c r="A223" s="193"/>
      <c r="B223" s="403"/>
      <c r="D223" s="325">
        <v>54</v>
      </c>
      <c r="E223" s="325">
        <v>5</v>
      </c>
      <c r="F223" s="325">
        <v>688.5</v>
      </c>
      <c r="H223" s="325">
        <v>0</v>
      </c>
      <c r="I223" s="325">
        <v>0</v>
      </c>
      <c r="J223" s="325">
        <v>0</v>
      </c>
      <c r="L223" s="325">
        <v>688.5</v>
      </c>
      <c r="M223" s="326" t="s">
        <v>332</v>
      </c>
      <c r="N223" s="326" t="s">
        <v>332</v>
      </c>
      <c r="O223" s="194"/>
    </row>
    <row r="224" spans="1:15" ht="12" hidden="1" customHeight="1" outlineLevel="1">
      <c r="A224" s="193"/>
      <c r="B224" s="328"/>
      <c r="D224" s="325">
        <v>24</v>
      </c>
      <c r="E224" s="325">
        <v>3</v>
      </c>
      <c r="F224" s="325">
        <v>306</v>
      </c>
      <c r="H224" s="325">
        <v>72</v>
      </c>
      <c r="I224" s="325">
        <v>4</v>
      </c>
      <c r="J224" s="325">
        <v>887.4</v>
      </c>
      <c r="L224" s="325">
        <v>-581.4</v>
      </c>
      <c r="M224" s="326">
        <v>-0.65517241379310343</v>
      </c>
      <c r="N224" s="326">
        <v>-0.25</v>
      </c>
      <c r="O224" s="194"/>
    </row>
    <row r="225" spans="1:20" ht="12" customHeight="1" collapsed="1">
      <c r="A225" s="193"/>
      <c r="B225" s="404" t="s">
        <v>144</v>
      </c>
      <c r="D225" s="325">
        <v>78</v>
      </c>
      <c r="E225" s="325">
        <v>3</v>
      </c>
      <c r="F225" s="325">
        <v>994.5</v>
      </c>
      <c r="H225" s="325">
        <v>72</v>
      </c>
      <c r="I225" s="325">
        <v>4</v>
      </c>
      <c r="J225" s="325">
        <v>887.4</v>
      </c>
      <c r="L225" s="325">
        <v>107.10000000000002</v>
      </c>
      <c r="M225" s="326">
        <v>0.12068965517241383</v>
      </c>
      <c r="N225" s="326">
        <v>-0.25</v>
      </c>
      <c r="O225" s="194"/>
    </row>
    <row r="226" spans="1:20" s="73" customFormat="1" collapsed="1">
      <c r="A226" s="405"/>
      <c r="B226" s="195" t="s">
        <v>145</v>
      </c>
      <c r="C226" s="79"/>
      <c r="D226" s="67">
        <v>3229</v>
      </c>
      <c r="E226" s="341">
        <v>49</v>
      </c>
      <c r="F226" s="67">
        <v>16360.16</v>
      </c>
      <c r="G226" s="79"/>
      <c r="H226" s="67">
        <v>2424</v>
      </c>
      <c r="I226" s="343">
        <v>38</v>
      </c>
      <c r="J226" s="67">
        <v>11658.51</v>
      </c>
      <c r="K226" s="79"/>
      <c r="L226" s="80">
        <v>4701.6499999999996</v>
      </c>
      <c r="M226" s="69">
        <v>0.40328052212503995</v>
      </c>
      <c r="N226" s="69">
        <v>0.28947368421052633</v>
      </c>
      <c r="O226" s="406"/>
    </row>
    <row r="227" spans="1:20" ht="4.5" customHeight="1">
      <c r="A227" s="193"/>
      <c r="D227" s="75"/>
      <c r="E227" s="75"/>
      <c r="F227" s="75"/>
      <c r="H227" s="75"/>
      <c r="I227" s="75"/>
      <c r="J227" s="75"/>
      <c r="O227" s="194"/>
    </row>
    <row r="228" spans="1:20" ht="6" customHeight="1">
      <c r="A228" s="193"/>
      <c r="D228" s="75"/>
      <c r="E228" s="75"/>
      <c r="F228" s="75"/>
      <c r="H228" s="75"/>
      <c r="I228" s="75"/>
      <c r="J228" s="75"/>
      <c r="O228" s="194"/>
    </row>
    <row r="229" spans="1:20" ht="12.75" customHeight="1">
      <c r="A229" s="193"/>
      <c r="B229" s="407" t="s">
        <v>146</v>
      </c>
      <c r="D229" s="319"/>
      <c r="E229" s="320">
        <v>58</v>
      </c>
      <c r="F229" s="321"/>
      <c r="H229" s="319"/>
      <c r="I229" s="320">
        <v>44</v>
      </c>
      <c r="J229" s="321"/>
      <c r="L229" s="322"/>
      <c r="M229" s="323"/>
      <c r="N229" s="321"/>
      <c r="O229" s="194"/>
    </row>
    <row r="230" spans="1:20" s="338" customFormat="1" ht="12" customHeight="1">
      <c r="A230" s="400"/>
      <c r="B230" s="337" t="s">
        <v>147</v>
      </c>
      <c r="D230" s="325">
        <v>8616</v>
      </c>
      <c r="E230" s="325">
        <v>58</v>
      </c>
      <c r="F230" s="325">
        <v>39230.610000000008</v>
      </c>
      <c r="G230" s="2"/>
      <c r="H230" s="325">
        <v>6759</v>
      </c>
      <c r="I230" s="325">
        <v>44</v>
      </c>
      <c r="J230" s="325">
        <v>29776.659999999993</v>
      </c>
      <c r="K230" s="2"/>
      <c r="L230" s="325">
        <v>9453.9500000000153</v>
      </c>
      <c r="M230" s="326">
        <v>0.31749531344348286</v>
      </c>
      <c r="N230" s="326">
        <v>0.31818181818181818</v>
      </c>
      <c r="O230" s="401"/>
    </row>
    <row r="231" spans="1:20" ht="12" customHeight="1" thickBot="1">
      <c r="A231" s="193"/>
      <c r="B231" s="328" t="s">
        <v>148</v>
      </c>
      <c r="D231" s="325">
        <v>2484</v>
      </c>
      <c r="E231" s="325">
        <v>49</v>
      </c>
      <c r="F231" s="325">
        <v>11381.77</v>
      </c>
      <c r="H231" s="325">
        <v>1944</v>
      </c>
      <c r="I231" s="325">
        <v>38</v>
      </c>
      <c r="J231" s="325">
        <v>8524.01</v>
      </c>
      <c r="L231" s="325">
        <v>2857.76</v>
      </c>
      <c r="M231" s="326">
        <v>0.33526004779440666</v>
      </c>
      <c r="N231" s="326">
        <v>0.28947368421052633</v>
      </c>
      <c r="O231" s="194"/>
    </row>
    <row r="232" spans="1:20" s="72" customFormat="1" ht="12" thickBot="1">
      <c r="A232" s="184"/>
      <c r="B232" s="200" t="s">
        <v>149</v>
      </c>
      <c r="D232" s="186">
        <v>11100</v>
      </c>
      <c r="E232" s="187">
        <v>58</v>
      </c>
      <c r="F232" s="186">
        <v>50612.380000000005</v>
      </c>
      <c r="H232" s="186">
        <v>8703</v>
      </c>
      <c r="I232" s="187">
        <v>44</v>
      </c>
      <c r="J232" s="186">
        <v>38300.669999999991</v>
      </c>
      <c r="L232" s="187">
        <v>12311.710000000014</v>
      </c>
      <c r="M232" s="189">
        <v>0.32144894593227785</v>
      </c>
      <c r="N232" s="189">
        <v>0.31818181818181818</v>
      </c>
      <c r="O232" s="190"/>
    </row>
    <row r="233" spans="1:20" s="72" customFormat="1" ht="12" thickBot="1">
      <c r="A233" s="184"/>
      <c r="B233" s="202" t="s">
        <v>26</v>
      </c>
      <c r="E233" s="79"/>
      <c r="F233" s="187">
        <v>872.62724137931048</v>
      </c>
      <c r="I233" s="79"/>
      <c r="J233" s="187">
        <v>870.46977272727247</v>
      </c>
      <c r="L233" s="79"/>
      <c r="M233" s="79"/>
      <c r="N233" s="191">
        <v>2.4785107072453627E-3</v>
      </c>
      <c r="O233" s="190"/>
    </row>
    <row r="234" spans="1:20" s="72" customFormat="1" ht="12" thickBot="1">
      <c r="A234" s="203"/>
      <c r="B234" s="204"/>
      <c r="C234" s="205"/>
      <c r="D234" s="205"/>
      <c r="E234" s="206"/>
      <c r="F234" s="207"/>
      <c r="G234" s="205"/>
      <c r="H234" s="205"/>
      <c r="I234" s="206"/>
      <c r="J234" s="207"/>
      <c r="K234" s="205"/>
      <c r="L234" s="206"/>
      <c r="M234" s="206"/>
      <c r="N234" s="209"/>
      <c r="O234" s="210"/>
    </row>
    <row r="235" spans="1:20" ht="9" customHeight="1" thickTop="1" thickBot="1">
      <c r="B235" s="19"/>
      <c r="E235" s="7"/>
      <c r="F235" s="54"/>
      <c r="I235" s="7"/>
      <c r="J235" s="54"/>
      <c r="L235" s="7"/>
      <c r="M235" s="7"/>
      <c r="N235" s="164"/>
    </row>
    <row r="236" spans="1:20" ht="9" customHeight="1" thickTop="1">
      <c r="A236" s="176"/>
      <c r="B236" s="211"/>
      <c r="C236" s="178"/>
      <c r="D236" s="178"/>
      <c r="E236" s="179"/>
      <c r="F236" s="180"/>
      <c r="G236" s="178"/>
      <c r="H236" s="178"/>
      <c r="I236" s="179"/>
      <c r="J236" s="180"/>
      <c r="K236" s="178"/>
      <c r="L236" s="179"/>
      <c r="M236" s="179"/>
      <c r="N236" s="182"/>
      <c r="O236" s="183"/>
    </row>
    <row r="237" spans="1:20" ht="13" thickBot="1">
      <c r="A237" s="193"/>
      <c r="B237" s="408" t="s">
        <v>150</v>
      </c>
      <c r="E237" s="7"/>
      <c r="F237" s="54"/>
      <c r="I237" s="7"/>
      <c r="J237" s="54"/>
      <c r="L237" s="7"/>
      <c r="M237" s="7"/>
      <c r="N237" s="164"/>
      <c r="O237" s="194"/>
    </row>
    <row r="238" spans="1:20" s="119" customFormat="1" ht="13" thickBot="1">
      <c r="A238" s="213"/>
      <c r="B238" s="409" t="s">
        <v>30</v>
      </c>
      <c r="C238" s="156"/>
      <c r="D238" s="157">
        <v>80504</v>
      </c>
      <c r="E238" s="157">
        <v>60</v>
      </c>
      <c r="F238" s="157">
        <v>365362.37000000005</v>
      </c>
      <c r="G238" s="2"/>
      <c r="H238" s="157">
        <v>65008</v>
      </c>
      <c r="I238" s="157">
        <v>44</v>
      </c>
      <c r="J238" s="157">
        <v>281560.78999999998</v>
      </c>
      <c r="K238" s="2"/>
      <c r="L238" s="410">
        <v>83801.580000000075</v>
      </c>
      <c r="M238" s="411">
        <v>0.29763228040381645</v>
      </c>
      <c r="N238" s="411">
        <v>0.36363636363636365</v>
      </c>
      <c r="O238" s="194"/>
      <c r="P238" s="2"/>
      <c r="Q238" s="2"/>
      <c r="R238" s="2"/>
      <c r="S238" s="2"/>
      <c r="T238" s="2"/>
    </row>
    <row r="239" spans="1:20" s="119" customFormat="1" ht="13.5" customHeight="1" thickBot="1">
      <c r="A239" s="213"/>
      <c r="B239" s="409" t="s">
        <v>20</v>
      </c>
      <c r="D239" s="156"/>
      <c r="E239" s="162"/>
      <c r="F239" s="163">
        <v>6089.3728333333338</v>
      </c>
      <c r="G239" s="2"/>
      <c r="H239" s="2"/>
      <c r="I239" s="7"/>
      <c r="J239" s="163">
        <v>6399.1088636363629</v>
      </c>
      <c r="K239" s="2"/>
      <c r="L239" s="7"/>
      <c r="M239" s="7"/>
      <c r="N239" s="412">
        <v>-4.8402994370534635E-2</v>
      </c>
      <c r="O239" s="194"/>
      <c r="P239" s="2"/>
      <c r="Q239" s="2"/>
      <c r="R239" s="2"/>
      <c r="S239" s="2"/>
      <c r="T239" s="2"/>
    </row>
    <row r="240" spans="1:20" s="119" customFormat="1" ht="11.25" customHeight="1" thickBot="1">
      <c r="A240" s="224"/>
      <c r="B240" s="225"/>
      <c r="C240" s="226"/>
      <c r="D240" s="227"/>
      <c r="E240" s="228"/>
      <c r="F240" s="229"/>
      <c r="G240" s="227"/>
      <c r="H240" s="227"/>
      <c r="I240" s="228"/>
      <c r="J240" s="229"/>
      <c r="K240" s="227"/>
      <c r="L240" s="228"/>
      <c r="M240" s="232"/>
      <c r="N240" s="231"/>
      <c r="O240" s="233"/>
    </row>
    <row r="241" spans="1:15" s="119" customFormat="1" ht="10.5" customHeight="1" thickTop="1" thickBot="1">
      <c r="B241" s="212"/>
      <c r="D241" s="156"/>
      <c r="E241" s="162"/>
      <c r="F241" s="234"/>
      <c r="G241" s="156"/>
      <c r="H241" s="156"/>
      <c r="I241" s="162"/>
      <c r="J241" s="234"/>
      <c r="K241" s="156"/>
      <c r="L241" s="162"/>
      <c r="M241" s="237"/>
      <c r="N241" s="236"/>
    </row>
    <row r="242" spans="1:15" ht="9.75" customHeight="1" thickTop="1">
      <c r="A242" s="238"/>
      <c r="B242" s="239"/>
      <c r="C242" s="240"/>
      <c r="D242" s="240"/>
      <c r="E242" s="241"/>
      <c r="F242" s="242"/>
      <c r="G242" s="240"/>
      <c r="H242" s="240"/>
      <c r="I242" s="241"/>
      <c r="J242" s="242"/>
      <c r="K242" s="240"/>
      <c r="L242" s="241"/>
      <c r="M242" s="241"/>
      <c r="N242" s="244"/>
      <c r="O242" s="245"/>
    </row>
    <row r="243" spans="1:15" s="280" customFormat="1" ht="13">
      <c r="A243" s="413"/>
      <c r="B243" s="414" t="s">
        <v>151</v>
      </c>
      <c r="D243" s="415"/>
      <c r="E243" s="416">
        <v>45</v>
      </c>
      <c r="F243" s="417"/>
      <c r="H243" s="415"/>
      <c r="I243" s="416">
        <v>36</v>
      </c>
      <c r="J243" s="417"/>
      <c r="L243" s="415"/>
      <c r="M243" s="418">
        <v>0.25</v>
      </c>
      <c r="N243" s="417"/>
      <c r="O243" s="419"/>
    </row>
    <row r="244" spans="1:15" ht="12" hidden="1" customHeight="1" outlineLevel="1">
      <c r="A244" s="420"/>
      <c r="B244" s="359"/>
      <c r="D244" s="325">
        <v>306</v>
      </c>
      <c r="E244" s="325">
        <v>19</v>
      </c>
      <c r="F244" s="325">
        <v>1106.95</v>
      </c>
      <c r="H244" s="325">
        <v>0</v>
      </c>
      <c r="I244" s="325">
        <v>0</v>
      </c>
      <c r="J244" s="325">
        <v>0</v>
      </c>
      <c r="L244" s="325">
        <v>1106.95</v>
      </c>
      <c r="M244" s="326" t="s">
        <v>332</v>
      </c>
      <c r="N244" s="326" t="s">
        <v>332</v>
      </c>
      <c r="O244" s="421"/>
    </row>
    <row r="245" spans="1:15" ht="12" hidden="1" customHeight="1" outlineLevel="1">
      <c r="A245" s="420"/>
      <c r="B245" s="359"/>
      <c r="D245" s="325">
        <v>155</v>
      </c>
      <c r="E245" s="325">
        <v>19</v>
      </c>
      <c r="F245" s="325">
        <v>594.83999999999992</v>
      </c>
      <c r="H245" s="325">
        <v>657</v>
      </c>
      <c r="I245" s="325">
        <v>18</v>
      </c>
      <c r="J245" s="325">
        <v>2216.92</v>
      </c>
      <c r="L245" s="325">
        <v>-1622.0800000000002</v>
      </c>
      <c r="M245" s="326">
        <v>-0.73168179275751943</v>
      </c>
      <c r="N245" s="326">
        <v>5.5555555555555552E-2</v>
      </c>
      <c r="O245" s="421"/>
    </row>
    <row r="246" spans="1:15" ht="12" customHeight="1" collapsed="1">
      <c r="A246" s="420"/>
      <c r="B246" s="362" t="s">
        <v>152</v>
      </c>
      <c r="D246" s="325">
        <v>461</v>
      </c>
      <c r="E246" s="325">
        <v>19</v>
      </c>
      <c r="F246" s="325">
        <v>1701.79</v>
      </c>
      <c r="H246" s="325">
        <v>657</v>
      </c>
      <c r="I246" s="325">
        <v>18</v>
      </c>
      <c r="J246" s="325">
        <v>2216.92</v>
      </c>
      <c r="L246" s="325">
        <v>-515.13000000000011</v>
      </c>
      <c r="M246" s="326">
        <v>-0.23236291792216232</v>
      </c>
      <c r="N246" s="326">
        <v>5.5555555555555552E-2</v>
      </c>
      <c r="O246" s="421"/>
    </row>
    <row r="247" spans="1:15" ht="12" hidden="1" customHeight="1" outlineLevel="1">
      <c r="A247" s="420"/>
      <c r="B247" s="359"/>
      <c r="D247" s="325">
        <v>348</v>
      </c>
      <c r="E247" s="325">
        <v>16</v>
      </c>
      <c r="F247" s="325">
        <v>1262.03</v>
      </c>
      <c r="H247" s="325">
        <v>0</v>
      </c>
      <c r="I247" s="325">
        <v>0</v>
      </c>
      <c r="J247" s="325">
        <v>0</v>
      </c>
      <c r="L247" s="325">
        <v>1262.03</v>
      </c>
      <c r="M247" s="326" t="s">
        <v>332</v>
      </c>
      <c r="N247" s="326" t="s">
        <v>332</v>
      </c>
      <c r="O247" s="421"/>
    </row>
    <row r="248" spans="1:15" ht="12" hidden="1" customHeight="1" outlineLevel="1">
      <c r="A248" s="420"/>
      <c r="B248" s="359"/>
      <c r="D248" s="325">
        <v>813</v>
      </c>
      <c r="E248" s="325">
        <v>31</v>
      </c>
      <c r="F248" s="325">
        <v>2918.35</v>
      </c>
      <c r="H248" s="325">
        <v>1143</v>
      </c>
      <c r="I248" s="325">
        <v>23</v>
      </c>
      <c r="J248" s="325">
        <v>3848.69</v>
      </c>
      <c r="L248" s="325">
        <v>-930.34000000000015</v>
      </c>
      <c r="M248" s="326">
        <v>-0.24172900389483179</v>
      </c>
      <c r="N248" s="326">
        <v>0.34782608695652173</v>
      </c>
      <c r="O248" s="421"/>
    </row>
    <row r="249" spans="1:15" ht="12" customHeight="1" collapsed="1">
      <c r="A249" s="420"/>
      <c r="B249" s="361" t="s">
        <v>153</v>
      </c>
      <c r="D249" s="325">
        <v>1161</v>
      </c>
      <c r="E249" s="325">
        <v>31</v>
      </c>
      <c r="F249" s="325">
        <v>4180.38</v>
      </c>
      <c r="H249" s="325">
        <v>1143</v>
      </c>
      <c r="I249" s="325">
        <v>23</v>
      </c>
      <c r="J249" s="325">
        <v>3848.69</v>
      </c>
      <c r="L249" s="325">
        <v>331.69000000000005</v>
      </c>
      <c r="M249" s="326">
        <v>8.6182571212542469E-2</v>
      </c>
      <c r="N249" s="326">
        <v>0.34782608695652173</v>
      </c>
      <c r="O249" s="421"/>
    </row>
    <row r="250" spans="1:15" ht="12" hidden="1" customHeight="1" outlineLevel="1">
      <c r="A250" s="420"/>
      <c r="B250" s="2"/>
      <c r="D250" s="325">
        <v>255</v>
      </c>
      <c r="E250" s="325">
        <v>19</v>
      </c>
      <c r="F250" s="325">
        <v>1336.7500000000002</v>
      </c>
      <c r="H250" s="325">
        <v>1347</v>
      </c>
      <c r="I250" s="325">
        <v>32</v>
      </c>
      <c r="J250" s="325">
        <v>6743.0300000000007</v>
      </c>
      <c r="L250" s="325">
        <v>-5406.2800000000007</v>
      </c>
      <c r="M250" s="326">
        <v>-0.80175826001070738</v>
      </c>
      <c r="N250" s="326">
        <v>-0.40625</v>
      </c>
      <c r="O250" s="421"/>
    </row>
    <row r="251" spans="1:15" ht="12" hidden="1" customHeight="1" outlineLevel="1">
      <c r="A251" s="420"/>
      <c r="B251" s="361"/>
      <c r="D251" s="325">
        <v>1164</v>
      </c>
      <c r="E251" s="325">
        <v>31</v>
      </c>
      <c r="F251" s="325">
        <v>6034.6200000000008</v>
      </c>
      <c r="H251" s="325">
        <v>0</v>
      </c>
      <c r="I251" s="325">
        <v>0</v>
      </c>
      <c r="J251" s="325">
        <v>0</v>
      </c>
      <c r="L251" s="325">
        <v>6034.6200000000008</v>
      </c>
      <c r="M251" s="326" t="s">
        <v>332</v>
      </c>
      <c r="N251" s="326" t="s">
        <v>332</v>
      </c>
      <c r="O251" s="421"/>
    </row>
    <row r="252" spans="1:15" ht="12" customHeight="1" collapsed="1">
      <c r="A252" s="420"/>
      <c r="B252" s="361" t="s">
        <v>154</v>
      </c>
      <c r="D252" s="325">
        <v>1419</v>
      </c>
      <c r="E252" s="325">
        <v>19</v>
      </c>
      <c r="F252" s="325">
        <v>7371.3700000000008</v>
      </c>
      <c r="H252" s="325">
        <v>1347</v>
      </c>
      <c r="I252" s="325">
        <v>32</v>
      </c>
      <c r="J252" s="325">
        <v>6743.0300000000007</v>
      </c>
      <c r="L252" s="325"/>
      <c r="M252" s="326"/>
      <c r="N252" s="326"/>
      <c r="O252" s="421"/>
    </row>
    <row r="253" spans="1:15" ht="12" customHeight="1">
      <c r="A253" s="420"/>
      <c r="B253" s="422" t="s">
        <v>155</v>
      </c>
      <c r="D253" s="325">
        <v>633</v>
      </c>
      <c r="E253" s="325">
        <v>28</v>
      </c>
      <c r="F253" s="325">
        <v>3407.5299999999997</v>
      </c>
      <c r="H253" s="325">
        <v>0</v>
      </c>
      <c r="I253" s="325">
        <v>0</v>
      </c>
      <c r="J253" s="325">
        <v>0</v>
      </c>
      <c r="L253" s="325">
        <v>3407.5299999999997</v>
      </c>
      <c r="M253" s="326" t="s">
        <v>332</v>
      </c>
      <c r="N253" s="326" t="s">
        <v>332</v>
      </c>
      <c r="O253" s="421"/>
    </row>
    <row r="254" spans="1:15" ht="12" customHeight="1">
      <c r="A254" s="420"/>
      <c r="B254" s="422" t="s">
        <v>156</v>
      </c>
      <c r="D254" s="325">
        <v>288</v>
      </c>
      <c r="E254" s="325">
        <v>19</v>
      </c>
      <c r="F254" s="325">
        <v>1089.54</v>
      </c>
      <c r="H254" s="325">
        <v>0</v>
      </c>
      <c r="I254" s="325">
        <v>0</v>
      </c>
      <c r="J254" s="325">
        <v>0</v>
      </c>
      <c r="L254" s="325">
        <v>1089.54</v>
      </c>
      <c r="M254" s="326" t="s">
        <v>332</v>
      </c>
      <c r="N254" s="326" t="s">
        <v>332</v>
      </c>
      <c r="O254" s="421"/>
    </row>
    <row r="255" spans="1:15" hidden="1" outlineLevel="1">
      <c r="A255" s="420"/>
      <c r="B255" s="2"/>
      <c r="D255" s="325">
        <v>0</v>
      </c>
      <c r="E255" s="325">
        <v>0</v>
      </c>
      <c r="F255" s="325">
        <v>0</v>
      </c>
      <c r="H255" s="325">
        <v>996</v>
      </c>
      <c r="I255" s="325">
        <v>17</v>
      </c>
      <c r="J255" s="325">
        <v>4677.0899999999992</v>
      </c>
      <c r="L255" s="325"/>
      <c r="M255" s="326"/>
      <c r="N255" s="326"/>
      <c r="O255" s="421"/>
    </row>
    <row r="256" spans="1:15" hidden="1" outlineLevel="1">
      <c r="A256" s="420"/>
      <c r="B256" s="361"/>
      <c r="D256" s="325">
        <v>1308</v>
      </c>
      <c r="E256" s="325">
        <v>28</v>
      </c>
      <c r="F256" s="325">
        <v>6334.9299999999985</v>
      </c>
      <c r="H256" s="325">
        <v>768</v>
      </c>
      <c r="I256" s="325">
        <v>18</v>
      </c>
      <c r="J256" s="325">
        <v>3555.2499999999995</v>
      </c>
      <c r="L256" s="325"/>
      <c r="M256" s="326"/>
      <c r="N256" s="326"/>
      <c r="O256" s="421"/>
    </row>
    <row r="257" spans="1:15" ht="12" customHeight="1" collapsed="1">
      <c r="A257" s="420"/>
      <c r="B257" s="361" t="s">
        <v>157</v>
      </c>
      <c r="D257" s="325">
        <v>1308</v>
      </c>
      <c r="E257" s="325">
        <v>28</v>
      </c>
      <c r="F257" s="325">
        <v>6334.9299999999985</v>
      </c>
      <c r="H257" s="325">
        <v>1764</v>
      </c>
      <c r="I257" s="325">
        <v>17</v>
      </c>
      <c r="J257" s="325">
        <v>8232.3399999999983</v>
      </c>
      <c r="L257" s="325">
        <v>-1897.4099999999999</v>
      </c>
      <c r="M257" s="326">
        <v>-0.23048246306639428</v>
      </c>
      <c r="N257" s="326">
        <v>0.6470588235294118</v>
      </c>
      <c r="O257" s="421"/>
    </row>
    <row r="258" spans="1:15" ht="12" customHeight="1">
      <c r="A258" s="420"/>
      <c r="B258" s="422" t="s">
        <v>158</v>
      </c>
      <c r="D258" s="325">
        <v>732</v>
      </c>
      <c r="E258" s="325">
        <v>23</v>
      </c>
      <c r="F258" s="325">
        <v>3870.6500000000005</v>
      </c>
      <c r="H258" s="325">
        <v>0</v>
      </c>
      <c r="I258" s="325">
        <v>0</v>
      </c>
      <c r="J258" s="325">
        <v>0</v>
      </c>
      <c r="L258" s="325">
        <v>3870.6500000000005</v>
      </c>
      <c r="M258" s="326" t="s">
        <v>332</v>
      </c>
      <c r="N258" s="326" t="s">
        <v>332</v>
      </c>
      <c r="O258" s="421"/>
    </row>
    <row r="259" spans="1:15" ht="12" customHeight="1">
      <c r="A259" s="420"/>
      <c r="B259" s="361" t="s">
        <v>159</v>
      </c>
      <c r="D259" s="325">
        <v>996</v>
      </c>
      <c r="E259" s="325">
        <v>12</v>
      </c>
      <c r="F259" s="325">
        <v>4266.6400000000003</v>
      </c>
      <c r="H259" s="325">
        <v>744</v>
      </c>
      <c r="I259" s="325">
        <v>7</v>
      </c>
      <c r="J259" s="325">
        <v>2956.2500000000005</v>
      </c>
      <c r="L259" s="325">
        <v>1310.3899999999999</v>
      </c>
      <c r="M259" s="326">
        <v>0.44326088794925994</v>
      </c>
      <c r="N259" s="326">
        <v>0.7142857142857143</v>
      </c>
      <c r="O259" s="421"/>
    </row>
    <row r="260" spans="1:15" ht="12" customHeight="1">
      <c r="A260" s="420"/>
      <c r="B260" s="361" t="s">
        <v>160</v>
      </c>
      <c r="D260" s="325">
        <v>1068</v>
      </c>
      <c r="E260" s="325">
        <v>9</v>
      </c>
      <c r="F260" s="325">
        <v>2423.89</v>
      </c>
      <c r="H260" s="325">
        <v>2016</v>
      </c>
      <c r="I260" s="325">
        <v>7</v>
      </c>
      <c r="J260" s="325">
        <v>3992.4999999999995</v>
      </c>
      <c r="L260" s="325">
        <v>-1568.6099999999997</v>
      </c>
      <c r="M260" s="326">
        <v>-0.39288916718847838</v>
      </c>
      <c r="N260" s="326">
        <v>0.2857142857142857</v>
      </c>
      <c r="O260" s="421"/>
    </row>
    <row r="261" spans="1:15" ht="12" customHeight="1">
      <c r="A261" s="420"/>
      <c r="B261" s="361" t="s">
        <v>161</v>
      </c>
      <c r="D261" s="325">
        <v>9792</v>
      </c>
      <c r="E261" s="325">
        <v>39</v>
      </c>
      <c r="F261" s="325">
        <v>43321.750000000007</v>
      </c>
      <c r="H261" s="325">
        <v>8904</v>
      </c>
      <c r="I261" s="325">
        <v>29</v>
      </c>
      <c r="J261" s="325">
        <v>38020.340000000004</v>
      </c>
      <c r="L261" s="325">
        <v>5301.4100000000035</v>
      </c>
      <c r="M261" s="326">
        <v>0.13943615443733545</v>
      </c>
      <c r="N261" s="326">
        <v>0.34482758620689657</v>
      </c>
      <c r="O261" s="421"/>
    </row>
    <row r="262" spans="1:15" ht="12" customHeight="1">
      <c r="A262" s="420"/>
      <c r="B262" s="361" t="s">
        <v>162</v>
      </c>
      <c r="D262" s="325">
        <v>1812</v>
      </c>
      <c r="E262" s="325">
        <v>20</v>
      </c>
      <c r="F262" s="325">
        <v>6907.7899999999991</v>
      </c>
      <c r="H262" s="325">
        <v>2616</v>
      </c>
      <c r="I262" s="325">
        <v>20</v>
      </c>
      <c r="J262" s="325">
        <v>10146.02</v>
      </c>
      <c r="L262" s="325">
        <v>-3238.2300000000014</v>
      </c>
      <c r="M262" s="326">
        <v>-0.3191625878916069</v>
      </c>
      <c r="N262" s="326">
        <v>0</v>
      </c>
      <c r="O262" s="421"/>
    </row>
    <row r="263" spans="1:15" ht="12" customHeight="1">
      <c r="A263" s="420"/>
      <c r="B263" s="361" t="s">
        <v>163</v>
      </c>
      <c r="D263" s="325">
        <v>2136</v>
      </c>
      <c r="E263" s="325">
        <v>34</v>
      </c>
      <c r="F263" s="325">
        <v>9740.4600000000009</v>
      </c>
      <c r="H263" s="325">
        <v>2688</v>
      </c>
      <c r="I263" s="325">
        <v>30</v>
      </c>
      <c r="J263" s="325">
        <v>11605.72</v>
      </c>
      <c r="L263" s="325">
        <v>-1865.2599999999984</v>
      </c>
      <c r="M263" s="326">
        <v>-0.16071902475675776</v>
      </c>
      <c r="N263" s="326">
        <v>0.13333333333333333</v>
      </c>
      <c r="O263" s="421"/>
    </row>
    <row r="264" spans="1:15" ht="12" hidden="1" customHeight="1" outlineLevel="1">
      <c r="A264" s="420"/>
      <c r="D264" s="325">
        <v>0</v>
      </c>
      <c r="E264" s="325">
        <v>0</v>
      </c>
      <c r="F264" s="325">
        <v>0</v>
      </c>
      <c r="H264" s="325">
        <v>900</v>
      </c>
      <c r="I264" s="325">
        <v>10</v>
      </c>
      <c r="J264" s="325">
        <v>6501.6600000000008</v>
      </c>
      <c r="L264" s="325">
        <v>-6501.6600000000008</v>
      </c>
      <c r="M264" s="326">
        <v>-1</v>
      </c>
      <c r="N264" s="326">
        <v>-1</v>
      </c>
      <c r="O264" s="421"/>
    </row>
    <row r="265" spans="1:15" ht="12" hidden="1" customHeight="1" outlineLevel="1">
      <c r="A265" s="420"/>
      <c r="B265" s="361"/>
      <c r="D265" s="325">
        <v>696</v>
      </c>
      <c r="E265" s="325">
        <v>13</v>
      </c>
      <c r="F265" s="325">
        <v>5427.54</v>
      </c>
      <c r="H265" s="325">
        <v>0</v>
      </c>
      <c r="I265" s="325">
        <v>0</v>
      </c>
      <c r="J265" s="325">
        <v>0</v>
      </c>
      <c r="L265" s="325">
        <v>5427.54</v>
      </c>
      <c r="M265" s="326" t="s">
        <v>332</v>
      </c>
      <c r="N265" s="326" t="s">
        <v>332</v>
      </c>
      <c r="O265" s="421"/>
    </row>
    <row r="266" spans="1:15" ht="12" customHeight="1" collapsed="1">
      <c r="A266" s="420"/>
      <c r="B266" s="361" t="s">
        <v>164</v>
      </c>
      <c r="D266" s="325">
        <v>696</v>
      </c>
      <c r="E266" s="325"/>
      <c r="F266" s="325">
        <v>5427.54</v>
      </c>
      <c r="H266" s="325">
        <v>900</v>
      </c>
      <c r="I266" s="325">
        <v>10</v>
      </c>
      <c r="J266" s="325">
        <v>6501.6600000000008</v>
      </c>
      <c r="L266" s="325">
        <v>-1074.1200000000008</v>
      </c>
      <c r="M266" s="326">
        <v>-0.16520703943300644</v>
      </c>
      <c r="N266" s="326">
        <v>-1</v>
      </c>
      <c r="O266" s="421"/>
    </row>
    <row r="267" spans="1:15" ht="12" customHeight="1">
      <c r="A267" s="420"/>
      <c r="B267" s="361" t="s">
        <v>165</v>
      </c>
      <c r="D267" s="325">
        <v>1056</v>
      </c>
      <c r="E267" s="325">
        <v>14</v>
      </c>
      <c r="F267" s="325">
        <v>3318.99</v>
      </c>
      <c r="H267" s="325">
        <v>1068</v>
      </c>
      <c r="I267" s="325">
        <v>16</v>
      </c>
      <c r="J267" s="325">
        <v>3280.3800000000006</v>
      </c>
      <c r="L267" s="325">
        <v>38.609999999999218</v>
      </c>
      <c r="M267" s="326">
        <v>1.1769977868417443E-2</v>
      </c>
      <c r="N267" s="326">
        <v>-0.125</v>
      </c>
      <c r="O267" s="421"/>
    </row>
    <row r="268" spans="1:15" ht="12" customHeight="1">
      <c r="A268" s="420"/>
      <c r="B268" s="361" t="s">
        <v>166</v>
      </c>
      <c r="D268" s="325">
        <v>1404</v>
      </c>
      <c r="E268" s="325">
        <v>22</v>
      </c>
      <c r="F268" s="325">
        <v>3515.0200000000009</v>
      </c>
      <c r="H268" s="325">
        <v>1180</v>
      </c>
      <c r="I268" s="325">
        <v>16</v>
      </c>
      <c r="J268" s="325">
        <v>2780.9700000000003</v>
      </c>
      <c r="L268" s="325">
        <v>734.05000000000064</v>
      </c>
      <c r="M268" s="326">
        <v>0.26395466330093476</v>
      </c>
      <c r="N268" s="326">
        <v>0.375</v>
      </c>
      <c r="O268" s="421"/>
    </row>
    <row r="269" spans="1:15" ht="12" customHeight="1">
      <c r="A269" s="420"/>
      <c r="B269" s="361" t="s">
        <v>167</v>
      </c>
      <c r="D269" s="325">
        <v>0</v>
      </c>
      <c r="E269" s="325">
        <v>0</v>
      </c>
      <c r="F269" s="325">
        <v>0</v>
      </c>
      <c r="H269" s="325">
        <v>90</v>
      </c>
      <c r="I269" s="325">
        <v>4</v>
      </c>
      <c r="J269" s="325">
        <v>416.41999999999996</v>
      </c>
      <c r="L269" s="325">
        <v>-416.41999999999996</v>
      </c>
      <c r="M269" s="326">
        <v>-1</v>
      </c>
      <c r="N269" s="326">
        <v>-1</v>
      </c>
      <c r="O269" s="421"/>
    </row>
    <row r="270" spans="1:15" ht="12" customHeight="1">
      <c r="A270" s="420"/>
      <c r="B270" s="361" t="s">
        <v>168</v>
      </c>
      <c r="D270" s="325">
        <v>0</v>
      </c>
      <c r="E270" s="325">
        <v>0</v>
      </c>
      <c r="F270" s="325">
        <v>0</v>
      </c>
      <c r="H270" s="325">
        <v>18</v>
      </c>
      <c r="I270" s="325">
        <v>2</v>
      </c>
      <c r="J270" s="325">
        <v>91.47999999999999</v>
      </c>
      <c r="L270" s="325">
        <v>-91.47999999999999</v>
      </c>
      <c r="M270" s="326">
        <v>-1</v>
      </c>
      <c r="N270" s="326">
        <v>-1</v>
      </c>
      <c r="O270" s="421"/>
    </row>
    <row r="271" spans="1:15" ht="12" customHeight="1">
      <c r="A271" s="420"/>
      <c r="B271" s="361" t="s">
        <v>169</v>
      </c>
      <c r="D271" s="325">
        <v>114</v>
      </c>
      <c r="E271" s="325">
        <v>9</v>
      </c>
      <c r="F271" s="325">
        <v>501.54000000000008</v>
      </c>
      <c r="H271" s="325">
        <v>0</v>
      </c>
      <c r="I271" s="325">
        <v>0</v>
      </c>
      <c r="J271" s="325">
        <v>0</v>
      </c>
      <c r="L271" s="325">
        <v>501.54000000000008</v>
      </c>
      <c r="M271" s="326" t="s">
        <v>332</v>
      </c>
      <c r="N271" s="326" t="s">
        <v>332</v>
      </c>
      <c r="O271" s="421"/>
    </row>
    <row r="272" spans="1:15" ht="12" customHeight="1">
      <c r="A272" s="420"/>
      <c r="B272" s="361" t="s">
        <v>170</v>
      </c>
      <c r="D272" s="325">
        <v>108</v>
      </c>
      <c r="E272" s="325">
        <v>11</v>
      </c>
      <c r="F272" s="325">
        <v>494.98</v>
      </c>
      <c r="H272" s="325">
        <v>0</v>
      </c>
      <c r="I272" s="325">
        <v>0</v>
      </c>
      <c r="J272" s="325">
        <v>0</v>
      </c>
      <c r="L272" s="325">
        <v>494.98</v>
      </c>
      <c r="M272" s="326" t="s">
        <v>332</v>
      </c>
      <c r="N272" s="326" t="s">
        <v>332</v>
      </c>
      <c r="O272" s="421"/>
    </row>
    <row r="273" spans="1:15" ht="12" customHeight="1">
      <c r="A273" s="420"/>
      <c r="B273" s="361" t="s">
        <v>171</v>
      </c>
      <c r="D273" s="325">
        <v>72</v>
      </c>
      <c r="E273" s="325">
        <v>8</v>
      </c>
      <c r="F273" s="325">
        <v>373.72</v>
      </c>
      <c r="H273" s="325">
        <v>90</v>
      </c>
      <c r="I273" s="325">
        <v>4</v>
      </c>
      <c r="J273" s="325">
        <v>416.41999999999996</v>
      </c>
      <c r="L273" s="325">
        <v>-42.699999999999932</v>
      </c>
      <c r="M273" s="326">
        <v>-0.10254070409682517</v>
      </c>
      <c r="N273" s="326">
        <v>1</v>
      </c>
      <c r="O273" s="421"/>
    </row>
    <row r="274" spans="1:15" ht="12" customHeight="1">
      <c r="A274" s="420"/>
      <c r="B274" s="361" t="s">
        <v>172</v>
      </c>
      <c r="D274" s="325">
        <v>102</v>
      </c>
      <c r="E274" s="325">
        <v>9</v>
      </c>
      <c r="F274" s="325">
        <v>515.89</v>
      </c>
      <c r="H274" s="325">
        <v>84</v>
      </c>
      <c r="I274" s="325">
        <v>3</v>
      </c>
      <c r="J274" s="325">
        <v>360.29999999999995</v>
      </c>
      <c r="L274" s="325">
        <v>155.59000000000003</v>
      </c>
      <c r="M274" s="326">
        <v>0.43183458229253413</v>
      </c>
      <c r="N274" s="326">
        <v>2</v>
      </c>
      <c r="O274" s="421"/>
    </row>
    <row r="275" spans="1:15" ht="12" customHeight="1">
      <c r="A275" s="420"/>
      <c r="B275" s="361" t="s">
        <v>173</v>
      </c>
      <c r="D275" s="325">
        <v>30</v>
      </c>
      <c r="E275" s="325">
        <v>3</v>
      </c>
      <c r="F275" s="325">
        <v>97.109999999999985</v>
      </c>
      <c r="H275" s="325">
        <v>12</v>
      </c>
      <c r="I275" s="325">
        <v>1</v>
      </c>
      <c r="J275" s="325">
        <v>32.51</v>
      </c>
      <c r="L275" s="325">
        <v>64.599999999999994</v>
      </c>
      <c r="M275" s="326">
        <v>1.9870808981851737</v>
      </c>
      <c r="N275" s="326">
        <v>2</v>
      </c>
      <c r="O275" s="421"/>
    </row>
    <row r="276" spans="1:15" ht="12" customHeight="1">
      <c r="A276" s="420"/>
      <c r="B276" s="422" t="s">
        <v>174</v>
      </c>
      <c r="D276" s="325">
        <v>1104</v>
      </c>
      <c r="E276" s="325">
        <v>24</v>
      </c>
      <c r="F276" s="325">
        <v>4635.4699999999993</v>
      </c>
      <c r="H276" s="325">
        <v>0</v>
      </c>
      <c r="I276" s="325">
        <v>0</v>
      </c>
      <c r="J276" s="325">
        <v>0</v>
      </c>
      <c r="L276" s="325">
        <v>4635.4699999999993</v>
      </c>
      <c r="M276" s="326" t="s">
        <v>332</v>
      </c>
      <c r="N276" s="326" t="s">
        <v>332</v>
      </c>
      <c r="O276" s="421"/>
    </row>
    <row r="277" spans="1:15" ht="12" customHeight="1">
      <c r="A277" s="420"/>
      <c r="B277" s="361" t="s">
        <v>175</v>
      </c>
      <c r="D277" s="325">
        <v>780</v>
      </c>
      <c r="E277" s="325">
        <v>24</v>
      </c>
      <c r="F277" s="325">
        <v>3318.7399999999993</v>
      </c>
      <c r="H277" s="325">
        <v>1272</v>
      </c>
      <c r="I277" s="325">
        <v>25</v>
      </c>
      <c r="J277" s="325">
        <v>5146.1399999999994</v>
      </c>
      <c r="L277" s="325">
        <v>-1827.4</v>
      </c>
      <c r="M277" s="326">
        <v>-0.35510110490581298</v>
      </c>
      <c r="N277" s="326">
        <v>-0.04</v>
      </c>
      <c r="O277" s="421"/>
    </row>
    <row r="278" spans="1:15" ht="12" customHeight="1">
      <c r="A278" s="420"/>
      <c r="B278" s="361" t="s">
        <v>176</v>
      </c>
      <c r="D278" s="325">
        <v>144</v>
      </c>
      <c r="E278" s="325">
        <v>3</v>
      </c>
      <c r="F278" s="325">
        <v>864.19</v>
      </c>
      <c r="H278" s="325">
        <v>696</v>
      </c>
      <c r="I278" s="325">
        <v>21</v>
      </c>
      <c r="J278" s="325">
        <v>4249.26</v>
      </c>
      <c r="L278" s="325">
        <v>-3385.07</v>
      </c>
      <c r="M278" s="326">
        <v>-0.79662576542739205</v>
      </c>
      <c r="N278" s="326">
        <v>-0.8571428571428571</v>
      </c>
      <c r="O278" s="421"/>
    </row>
    <row r="279" spans="1:15" ht="12" customHeight="1">
      <c r="A279" s="420"/>
      <c r="B279" s="361" t="s">
        <v>177</v>
      </c>
      <c r="D279" s="325">
        <v>156</v>
      </c>
      <c r="E279" s="325">
        <v>8</v>
      </c>
      <c r="F279" s="325">
        <v>814.86999999999989</v>
      </c>
      <c r="H279" s="325">
        <v>444</v>
      </c>
      <c r="I279" s="325">
        <v>15</v>
      </c>
      <c r="J279" s="325">
        <v>2309.6600000000003</v>
      </c>
      <c r="L279" s="325">
        <v>-1494.7900000000004</v>
      </c>
      <c r="M279" s="326">
        <v>-0.64719049557077679</v>
      </c>
      <c r="N279" s="326">
        <v>-0.46666666666666667</v>
      </c>
      <c r="O279" s="421"/>
    </row>
    <row r="280" spans="1:15" ht="12" customHeight="1">
      <c r="A280" s="420"/>
      <c r="B280" s="361" t="s">
        <v>178</v>
      </c>
      <c r="D280" s="325">
        <v>1164</v>
      </c>
      <c r="E280" s="325">
        <v>28</v>
      </c>
      <c r="F280" s="325">
        <v>5242.4799999999996</v>
      </c>
      <c r="H280" s="325">
        <v>1524</v>
      </c>
      <c r="I280" s="325">
        <v>25</v>
      </c>
      <c r="J280" s="325">
        <v>6628.94</v>
      </c>
      <c r="L280" s="325">
        <v>-1386.46</v>
      </c>
      <c r="M280" s="326">
        <v>-0.20915259453245921</v>
      </c>
      <c r="N280" s="326">
        <v>0.12</v>
      </c>
      <c r="O280" s="421"/>
    </row>
    <row r="281" spans="1:15" ht="12" customHeight="1">
      <c r="A281" s="420"/>
      <c r="B281" s="422" t="s">
        <v>179</v>
      </c>
      <c r="D281" s="325">
        <v>732</v>
      </c>
      <c r="E281" s="325">
        <v>23</v>
      </c>
      <c r="F281" s="325">
        <v>1784.29</v>
      </c>
      <c r="H281" s="325">
        <v>0</v>
      </c>
      <c r="I281" s="325">
        <v>0</v>
      </c>
      <c r="J281" s="325">
        <v>0</v>
      </c>
      <c r="L281" s="325">
        <v>1784.29</v>
      </c>
      <c r="M281" s="326" t="s">
        <v>332</v>
      </c>
      <c r="N281" s="326" t="s">
        <v>332</v>
      </c>
      <c r="O281" s="421"/>
    </row>
    <row r="282" spans="1:15" ht="12" customHeight="1">
      <c r="A282" s="420"/>
      <c r="B282" s="422" t="s">
        <v>180</v>
      </c>
      <c r="D282" s="325">
        <v>348</v>
      </c>
      <c r="E282" s="325">
        <v>10</v>
      </c>
      <c r="F282" s="325">
        <v>1073.9399999999998</v>
      </c>
      <c r="H282" s="325">
        <v>0</v>
      </c>
      <c r="I282" s="325">
        <v>0</v>
      </c>
      <c r="J282" s="325">
        <v>0</v>
      </c>
      <c r="L282" s="325">
        <v>1073.9399999999998</v>
      </c>
      <c r="M282" s="326" t="s">
        <v>332</v>
      </c>
      <c r="N282" s="326" t="s">
        <v>332</v>
      </c>
      <c r="O282" s="421"/>
    </row>
    <row r="283" spans="1:15" ht="12" customHeight="1">
      <c r="A283" s="420"/>
      <c r="B283" s="422" t="s">
        <v>181</v>
      </c>
      <c r="D283" s="325">
        <v>444</v>
      </c>
      <c r="E283" s="325">
        <v>14</v>
      </c>
      <c r="F283" s="325">
        <v>1945.1799999999998</v>
      </c>
      <c r="H283" s="325">
        <v>0</v>
      </c>
      <c r="I283" s="325">
        <v>0</v>
      </c>
      <c r="J283" s="325">
        <v>0</v>
      </c>
      <c r="L283" s="325">
        <v>1945.1799999999998</v>
      </c>
      <c r="M283" s="326" t="s">
        <v>332</v>
      </c>
      <c r="N283" s="326" t="s">
        <v>332</v>
      </c>
      <c r="O283" s="421"/>
    </row>
    <row r="284" spans="1:15" ht="12" customHeight="1">
      <c r="A284" s="420"/>
      <c r="B284" s="422" t="s">
        <v>182</v>
      </c>
      <c r="D284" s="325">
        <v>228</v>
      </c>
      <c r="E284" s="325">
        <v>9</v>
      </c>
      <c r="F284" s="325">
        <v>1179.8200000000002</v>
      </c>
      <c r="H284" s="325">
        <v>0</v>
      </c>
      <c r="I284" s="325">
        <v>0</v>
      </c>
      <c r="J284" s="325">
        <v>0</v>
      </c>
      <c r="L284" s="325">
        <v>1179.8200000000002</v>
      </c>
      <c r="M284" s="326" t="s">
        <v>332</v>
      </c>
      <c r="N284" s="326" t="s">
        <v>332</v>
      </c>
      <c r="O284" s="421"/>
    </row>
    <row r="285" spans="1:15" ht="12" customHeight="1">
      <c r="A285" s="420"/>
      <c r="B285" s="423" t="s">
        <v>183</v>
      </c>
      <c r="D285" s="325">
        <v>25979</v>
      </c>
      <c r="E285" s="325"/>
      <c r="F285" s="325">
        <v>110734.07000000002</v>
      </c>
      <c r="H285" s="325">
        <v>29257</v>
      </c>
      <c r="I285" s="325"/>
      <c r="J285" s="325">
        <v>119975.95</v>
      </c>
      <c r="L285" s="325">
        <v>-9241.8799999999756</v>
      </c>
      <c r="M285" s="326">
        <v>-7.7031104983957002E-2</v>
      </c>
      <c r="N285" s="326" t="s">
        <v>332</v>
      </c>
      <c r="O285" s="421"/>
    </row>
    <row r="286" spans="1:15" ht="12" customHeight="1" thickBot="1">
      <c r="A286" s="420"/>
      <c r="B286" s="424" t="s">
        <v>184</v>
      </c>
      <c r="D286" s="325">
        <v>4509</v>
      </c>
      <c r="E286" s="325"/>
      <c r="F286" s="325">
        <v>18986.419999999998</v>
      </c>
      <c r="H286" s="325"/>
      <c r="I286" s="325"/>
      <c r="J286" s="325"/>
      <c r="L286" s="325"/>
      <c r="M286" s="326"/>
      <c r="N286" s="326"/>
      <c r="O286" s="421"/>
    </row>
    <row r="287" spans="1:15" s="72" customFormat="1" ht="12" thickBot="1">
      <c r="A287" s="246"/>
      <c r="B287" s="247" t="s">
        <v>185</v>
      </c>
      <c r="D287" s="248">
        <v>30488</v>
      </c>
      <c r="E287" s="249">
        <v>45</v>
      </c>
      <c r="F287" s="248">
        <v>129720.49000000002</v>
      </c>
      <c r="H287" s="248">
        <v>29257</v>
      </c>
      <c r="I287" s="249">
        <v>36</v>
      </c>
      <c r="J287" s="248">
        <v>119975.95</v>
      </c>
      <c r="L287" s="249">
        <v>9744.5400000000227</v>
      </c>
      <c r="M287" s="251">
        <v>8.1220777997590546E-2</v>
      </c>
      <c r="N287" s="251">
        <v>0.25</v>
      </c>
      <c r="O287" s="252"/>
    </row>
    <row r="288" spans="1:15" s="72" customFormat="1" ht="12" thickBot="1">
      <c r="A288" s="246"/>
      <c r="B288" s="247" t="s">
        <v>20</v>
      </c>
      <c r="E288" s="79"/>
      <c r="F288" s="249">
        <v>2882.677555555556</v>
      </c>
      <c r="I288" s="79"/>
      <c r="J288" s="249">
        <v>3332.6652777777776</v>
      </c>
      <c r="L288" s="79"/>
      <c r="M288" s="79"/>
      <c r="N288" s="253">
        <v>-0.13502337760192762</v>
      </c>
      <c r="O288" s="252"/>
    </row>
    <row r="289" spans="1:16" s="72" customFormat="1">
      <c r="A289" s="246"/>
      <c r="B289" s="73"/>
      <c r="E289" s="79"/>
      <c r="F289" s="139"/>
      <c r="I289" s="79"/>
      <c r="J289" s="139"/>
      <c r="L289" s="79"/>
      <c r="M289" s="79"/>
      <c r="N289" s="192"/>
      <c r="O289" s="252"/>
    </row>
    <row r="290" spans="1:16" s="72" customFormat="1" outlineLevel="1">
      <c r="A290" s="246"/>
      <c r="B290" s="425" t="s">
        <v>186</v>
      </c>
      <c r="C290" s="426"/>
      <c r="D290" s="427">
        <v>1</v>
      </c>
      <c r="E290" s="427">
        <v>1</v>
      </c>
      <c r="F290" s="427">
        <v>586.28</v>
      </c>
      <c r="G290" s="426"/>
      <c r="H290" s="426"/>
      <c r="I290" s="79"/>
      <c r="J290" s="139"/>
      <c r="L290" s="72" t="s">
        <v>187</v>
      </c>
      <c r="M290" s="79"/>
      <c r="N290" s="192"/>
      <c r="O290" s="252"/>
    </row>
    <row r="291" spans="1:16" s="119" customFormat="1" ht="5.25" customHeight="1" thickBot="1">
      <c r="A291" s="254"/>
      <c r="B291" s="255"/>
      <c r="C291" s="256"/>
      <c r="D291" s="256"/>
      <c r="E291" s="257"/>
      <c r="F291" s="258"/>
      <c r="G291" s="256"/>
      <c r="H291" s="256"/>
      <c r="I291" s="257"/>
      <c r="J291" s="258"/>
      <c r="K291" s="256"/>
      <c r="L291" s="257"/>
      <c r="M291" s="257"/>
      <c r="N291" s="260"/>
      <c r="O291" s="261"/>
    </row>
    <row r="292" spans="1:16" s="119" customFormat="1" ht="9" customHeight="1" thickTop="1" thickBot="1">
      <c r="B292" s="212"/>
      <c r="E292" s="372"/>
      <c r="F292" s="162"/>
      <c r="I292" s="372"/>
      <c r="J292" s="162"/>
      <c r="L292" s="372"/>
      <c r="M292" s="372"/>
      <c r="N292" s="237"/>
    </row>
    <row r="293" spans="1:16" s="119" customFormat="1" ht="5.25" customHeight="1" outlineLevel="1" thickBot="1">
      <c r="A293" s="428"/>
      <c r="B293" s="429"/>
      <c r="C293" s="430"/>
      <c r="D293" s="430"/>
      <c r="E293" s="431"/>
      <c r="F293" s="432"/>
      <c r="G293" s="430"/>
      <c r="H293" s="430"/>
      <c r="I293" s="431"/>
      <c r="J293" s="432"/>
      <c r="K293" s="430"/>
      <c r="L293" s="431"/>
      <c r="M293" s="431"/>
      <c r="N293" s="433"/>
      <c r="O293" s="434"/>
    </row>
    <row r="294" spans="1:16" s="119" customFormat="1" ht="13" outlineLevel="1" thickBot="1">
      <c r="A294" s="435"/>
      <c r="B294" s="436" t="s">
        <v>188</v>
      </c>
      <c r="C294" s="437"/>
      <c r="D294" s="438">
        <v>102328</v>
      </c>
      <c r="E294" s="439"/>
      <c r="F294" s="438">
        <v>392724.45999999996</v>
      </c>
      <c r="G294" s="437"/>
      <c r="H294" s="438">
        <v>85791</v>
      </c>
      <c r="I294" s="439"/>
      <c r="J294" s="438">
        <v>310085.40000000002</v>
      </c>
      <c r="K294" s="437"/>
      <c r="L294" s="439">
        <v>82639.059999999939</v>
      </c>
      <c r="M294" s="440">
        <v>0.26650419529587632</v>
      </c>
      <c r="N294" s="440"/>
      <c r="O294" s="441"/>
      <c r="P294" s="294"/>
    </row>
    <row r="295" spans="1:16" s="119" customFormat="1" ht="5.25" customHeight="1" outlineLevel="1" thickBot="1">
      <c r="A295" s="442"/>
      <c r="B295" s="443"/>
      <c r="C295" s="444"/>
      <c r="D295" s="444"/>
      <c r="E295" s="445"/>
      <c r="F295" s="446"/>
      <c r="G295" s="444"/>
      <c r="H295" s="444"/>
      <c r="I295" s="445"/>
      <c r="J295" s="446"/>
      <c r="K295" s="444"/>
      <c r="L295" s="445"/>
      <c r="M295" s="445"/>
      <c r="N295" s="447"/>
      <c r="O295" s="448"/>
    </row>
    <row r="296" spans="1:16" s="119" customFormat="1" ht="9.75" customHeight="1" thickBot="1">
      <c r="B296" s="212"/>
      <c r="E296" s="372"/>
      <c r="F296" s="162"/>
      <c r="I296" s="372"/>
      <c r="J296" s="162"/>
      <c r="L296" s="372"/>
      <c r="M296" s="372"/>
      <c r="N296" s="237"/>
    </row>
    <row r="297" spans="1:16" ht="5.25" customHeight="1" thickTop="1">
      <c r="A297" s="262"/>
      <c r="B297" s="263"/>
      <c r="C297" s="264"/>
      <c r="D297" s="265"/>
      <c r="E297" s="265"/>
      <c r="F297" s="265"/>
      <c r="G297" s="264"/>
      <c r="H297" s="265"/>
      <c r="I297" s="265"/>
      <c r="J297" s="265"/>
      <c r="K297" s="264"/>
      <c r="L297" s="266"/>
      <c r="M297" s="264"/>
      <c r="N297" s="264"/>
      <c r="O297" s="267"/>
    </row>
    <row r="298" spans="1:16" ht="4.5" customHeight="1" thickBot="1">
      <c r="A298" s="268"/>
      <c r="D298" s="75"/>
      <c r="E298" s="75"/>
      <c r="F298" s="75"/>
      <c r="H298" s="75"/>
      <c r="I298" s="75"/>
      <c r="J298" s="75"/>
      <c r="O298" s="269"/>
    </row>
    <row r="299" spans="1:16" s="280" customFormat="1" ht="14" thickBot="1">
      <c r="A299" s="270"/>
      <c r="B299" s="271" t="s">
        <v>32</v>
      </c>
      <c r="C299" s="272"/>
      <c r="D299" s="273">
        <v>121550</v>
      </c>
      <c r="E299" s="274">
        <v>63</v>
      </c>
      <c r="F299" s="273">
        <v>551967.49</v>
      </c>
      <c r="G299" s="272"/>
      <c r="H299" s="273">
        <v>101820</v>
      </c>
      <c r="I299" s="274">
        <v>49</v>
      </c>
      <c r="J299" s="273">
        <v>437391.48</v>
      </c>
      <c r="K299" s="272"/>
      <c r="L299" s="274">
        <v>114576.01000000001</v>
      </c>
      <c r="M299" s="276">
        <v>0.26195299917593279</v>
      </c>
      <c r="N299" s="276">
        <v>0.2857142857142857</v>
      </c>
      <c r="O299" s="278"/>
      <c r="P299" s="279"/>
    </row>
    <row r="300" spans="1:16" s="280" customFormat="1" ht="14" thickBot="1">
      <c r="A300" s="270"/>
      <c r="B300" s="281"/>
      <c r="C300" s="279"/>
      <c r="D300" s="279"/>
      <c r="E300" s="279"/>
      <c r="F300" s="274">
        <v>8761.3887301587292</v>
      </c>
      <c r="G300" s="279"/>
      <c r="H300" s="279"/>
      <c r="I300" s="279"/>
      <c r="J300" s="274">
        <v>8926.356734693878</v>
      </c>
      <c r="K300" s="279"/>
      <c r="L300" s="282"/>
      <c r="M300" s="282"/>
      <c r="N300" s="284">
        <v>-1.8481000640941381E-2</v>
      </c>
      <c r="O300" s="278"/>
      <c r="P300" s="279"/>
    </row>
    <row r="301" spans="1:16" s="119" customFormat="1" ht="7.5" customHeight="1" thickBot="1">
      <c r="A301" s="286"/>
      <c r="B301" s="287"/>
      <c r="C301" s="288"/>
      <c r="D301" s="288"/>
      <c r="E301" s="288"/>
      <c r="F301" s="289"/>
      <c r="G301" s="288"/>
      <c r="H301" s="288"/>
      <c r="I301" s="288"/>
      <c r="J301" s="289"/>
      <c r="K301" s="288"/>
      <c r="L301" s="290"/>
      <c r="M301" s="290"/>
      <c r="N301" s="292"/>
      <c r="O301" s="293"/>
      <c r="P301" s="294"/>
    </row>
    <row r="302" spans="1:16" ht="9" customHeight="1" outlineLevel="1" thickTop="1">
      <c r="A302" s="8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</row>
    <row r="303" spans="1:16" outlineLevel="1">
      <c r="A303" s="12"/>
      <c r="B303" s="449" t="s">
        <v>33</v>
      </c>
      <c r="C303" s="450"/>
      <c r="D303" s="319"/>
      <c r="E303" s="320">
        <v>53</v>
      </c>
      <c r="F303" s="451"/>
      <c r="G303" s="450"/>
      <c r="H303" s="319"/>
      <c r="I303" s="320">
        <v>36</v>
      </c>
      <c r="J303" s="451"/>
      <c r="K303" s="450"/>
      <c r="L303" s="322"/>
      <c r="M303" s="323"/>
      <c r="N303" s="321"/>
      <c r="O303" s="16"/>
    </row>
    <row r="304" spans="1:16" outlineLevel="1">
      <c r="A304" s="12"/>
      <c r="B304" s="452" t="s">
        <v>189</v>
      </c>
      <c r="D304" s="325">
        <v>900</v>
      </c>
      <c r="E304" s="325">
        <v>43</v>
      </c>
      <c r="F304" s="325">
        <v>16283.819999999992</v>
      </c>
      <c r="H304" s="325">
        <v>840</v>
      </c>
      <c r="I304" s="325">
        <v>31</v>
      </c>
      <c r="J304" s="325">
        <v>14758.510000000004</v>
      </c>
      <c r="L304" s="325">
        <v>1525.3099999999886</v>
      </c>
      <c r="M304" s="326">
        <v>0.10335121905937579</v>
      </c>
      <c r="N304" s="326">
        <v>0.38709677419354838</v>
      </c>
      <c r="O304" s="16"/>
    </row>
    <row r="305" spans="1:15" outlineLevel="1">
      <c r="A305" s="12"/>
      <c r="B305" s="328" t="s">
        <v>190</v>
      </c>
      <c r="D305" s="325">
        <v>2528</v>
      </c>
      <c r="E305" s="325">
        <v>44</v>
      </c>
      <c r="F305" s="325">
        <v>114300.35000000003</v>
      </c>
      <c r="H305" s="325">
        <v>2727</v>
      </c>
      <c r="I305" s="325">
        <v>30</v>
      </c>
      <c r="J305" s="325">
        <v>119722.47</v>
      </c>
      <c r="L305" s="325">
        <v>-5422.1199999999662</v>
      </c>
      <c r="M305" s="326">
        <v>-4.5289075643026463E-2</v>
      </c>
      <c r="N305" s="326">
        <v>0.46666666666666667</v>
      </c>
      <c r="O305" s="16"/>
    </row>
    <row r="306" spans="1:15" outlineLevel="1">
      <c r="A306" s="12"/>
      <c r="B306" s="328" t="s">
        <v>191</v>
      </c>
      <c r="D306" s="325">
        <v>6</v>
      </c>
      <c r="E306" s="325">
        <v>1</v>
      </c>
      <c r="F306" s="325">
        <v>108.58</v>
      </c>
      <c r="H306" s="325">
        <v>24</v>
      </c>
      <c r="I306" s="325">
        <v>1</v>
      </c>
      <c r="J306" s="325">
        <v>421.67</v>
      </c>
      <c r="L306" s="325">
        <v>-313.09000000000003</v>
      </c>
      <c r="M306" s="326">
        <v>-0.74250005928806895</v>
      </c>
      <c r="N306" s="326">
        <v>0</v>
      </c>
      <c r="O306" s="16"/>
    </row>
    <row r="307" spans="1:15" outlineLevel="1">
      <c r="A307" s="12"/>
      <c r="B307" s="402" t="s">
        <v>192</v>
      </c>
      <c r="D307" s="325">
        <v>105</v>
      </c>
      <c r="E307" s="325">
        <v>7</v>
      </c>
      <c r="F307" s="325">
        <v>4748.1000000000004</v>
      </c>
      <c r="H307" s="325">
        <v>18</v>
      </c>
      <c r="I307" s="325">
        <v>3</v>
      </c>
      <c r="J307" s="325">
        <v>790.25000000000011</v>
      </c>
      <c r="L307" s="325">
        <v>3957.8500000000004</v>
      </c>
      <c r="M307" s="326">
        <v>5.0083517874090475</v>
      </c>
      <c r="N307" s="326">
        <v>1.3333333333333333</v>
      </c>
      <c r="O307" s="16"/>
    </row>
    <row r="308" spans="1:15" s="19" customFormat="1" outlineLevel="1">
      <c r="A308" s="295"/>
      <c r="B308" s="296" t="s">
        <v>193</v>
      </c>
      <c r="C308" s="7"/>
      <c r="D308" s="297">
        <v>3539</v>
      </c>
      <c r="E308" s="297">
        <v>53</v>
      </c>
      <c r="F308" s="297">
        <v>135440.85000000003</v>
      </c>
      <c r="G308" s="7"/>
      <c r="H308" s="297">
        <v>3609</v>
      </c>
      <c r="I308" s="297">
        <v>36</v>
      </c>
      <c r="J308" s="297">
        <v>135692.90000000002</v>
      </c>
      <c r="K308" s="7"/>
      <c r="L308" s="298">
        <v>-252.04999999998836</v>
      </c>
      <c r="M308" s="300">
        <v>-1.857503229719376E-3</v>
      </c>
      <c r="N308" s="300">
        <v>0.47222222222222221</v>
      </c>
      <c r="O308" s="302"/>
    </row>
    <row r="309" spans="1:15" s="19" customFormat="1" ht="6.75" customHeight="1" outlineLevel="1" thickBot="1">
      <c r="A309" s="303"/>
      <c r="B309" s="304"/>
      <c r="C309" s="305"/>
      <c r="D309" s="306"/>
      <c r="E309" s="306"/>
      <c r="F309" s="306"/>
      <c r="G309" s="305"/>
      <c r="H309" s="306"/>
      <c r="I309" s="306"/>
      <c r="J309" s="306"/>
      <c r="K309" s="305"/>
      <c r="L309" s="307"/>
      <c r="M309" s="309"/>
      <c r="N309" s="309"/>
      <c r="O309" s="311"/>
    </row>
    <row r="310" spans="1:15" s="19" customFormat="1" ht="17.25" customHeight="1">
      <c r="B310" s="312"/>
      <c r="C310" s="7"/>
      <c r="D310" s="313"/>
      <c r="E310" s="313"/>
      <c r="F310" s="313"/>
      <c r="G310" s="7"/>
      <c r="H310" s="313"/>
      <c r="I310" s="313"/>
      <c r="J310" s="313"/>
      <c r="K310" s="7"/>
      <c r="L310" s="35"/>
      <c r="M310" s="34"/>
      <c r="N310" s="34"/>
    </row>
  </sheetData>
  <mergeCells count="1">
    <mergeCell ref="A1:O1"/>
  </mergeCells>
  <conditionalFormatting sqref="M226:N226 M164:N164 M15:N15 M26:M28 M207:N209 M184:M186 M196:N196 M72:N82 M29:N29 M88:N89 M231:N231 M308:N310 N175:N194 M45:N48 M31:N32 M34:N41 M134:N134 M143:N145 M299:N301 M241 M246:N246 M267:N275 M281:N284 M249:N252 M61:N70 M51:N55">
    <cfRule type="cellIs" dxfId="78" priority="69" stopIfTrue="1" operator="lessThan">
      <formula>0</formula>
    </cfRule>
  </conditionalFormatting>
  <conditionalFormatting sqref="M194 M191 M187 M183 M179 M174:N174 M171:N171 M168:N168 M158:N158 M153:N153 N199">
    <cfRule type="cellIs" dxfId="77" priority="68" stopIfTrue="1" operator="lessThan">
      <formula>0</formula>
    </cfRule>
  </conditionalFormatting>
  <conditionalFormatting sqref="M83:N87 M71:N71">
    <cfRule type="cellIs" dxfId="76" priority="64" stopIfTrue="1" operator="lessThan">
      <formula>0</formula>
    </cfRule>
  </conditionalFormatting>
  <conditionalFormatting sqref="M14:N14">
    <cfRule type="cellIs" dxfId="75" priority="67" stopIfTrue="1" operator="lessThan">
      <formula>0</formula>
    </cfRule>
  </conditionalFormatting>
  <conditionalFormatting sqref="M23:N24 M20:N21 M17:N18">
    <cfRule type="cellIs" dxfId="74" priority="66" stopIfTrue="1" operator="lessThan">
      <formula>0</formula>
    </cfRule>
  </conditionalFormatting>
  <conditionalFormatting sqref="M56:N56">
    <cfRule type="cellIs" dxfId="73" priority="65" stopIfTrue="1" operator="lessThan">
      <formula>0</formula>
    </cfRule>
  </conditionalFormatting>
  <conditionalFormatting sqref="M192:M193 M188:M190 M180:M182 M175:M178 M172:N173 M169:N170 M160:N163 M151:N152 M199 M165:N167 M154:N157 M44:N44">
    <cfRule type="cellIs" dxfId="72" priority="63" stopIfTrue="1" operator="lessThan">
      <formula>0</formula>
    </cfRule>
  </conditionalFormatting>
  <conditionalFormatting sqref="M304:N307">
    <cfRule type="cellIs" dxfId="71" priority="62" stopIfTrue="1" operator="lessThan">
      <formula>0</formula>
    </cfRule>
  </conditionalFormatting>
  <conditionalFormatting sqref="N195">
    <cfRule type="cellIs" dxfId="70" priority="61" stopIfTrue="1" operator="lessThan">
      <formula>0</formula>
    </cfRule>
  </conditionalFormatting>
  <conditionalFormatting sqref="M195">
    <cfRule type="cellIs" dxfId="69" priority="60" stopIfTrue="1" operator="lessThan">
      <formula>0</formula>
    </cfRule>
  </conditionalFormatting>
  <conditionalFormatting sqref="M30:N30">
    <cfRule type="cellIs" dxfId="68" priority="59" stopIfTrue="1" operator="lessThan">
      <formula>0</formula>
    </cfRule>
  </conditionalFormatting>
  <conditionalFormatting sqref="M230:N230">
    <cfRule type="cellIs" dxfId="67" priority="58" stopIfTrue="1" operator="lessThan">
      <formula>0</formula>
    </cfRule>
  </conditionalFormatting>
  <conditionalFormatting sqref="M203:N204">
    <cfRule type="cellIs" dxfId="66" priority="57" stopIfTrue="1" operator="lessThan">
      <formula>0</formula>
    </cfRule>
  </conditionalFormatting>
  <conditionalFormatting sqref="M232:N237">
    <cfRule type="cellIs" dxfId="65" priority="56" stopIfTrue="1" operator="lessThan">
      <formula>0</formula>
    </cfRule>
  </conditionalFormatting>
  <conditionalFormatting sqref="M33:N33">
    <cfRule type="cellIs" dxfId="64" priority="55" stopIfTrue="1" operator="lessThan">
      <formula>0</formula>
    </cfRule>
  </conditionalFormatting>
  <conditionalFormatting sqref="N197">
    <cfRule type="cellIs" dxfId="63" priority="54" stopIfTrue="1" operator="lessThan">
      <formula>0</formula>
    </cfRule>
  </conditionalFormatting>
  <conditionalFormatting sqref="M197">
    <cfRule type="cellIs" dxfId="62" priority="53" stopIfTrue="1" operator="lessThan">
      <formula>0</formula>
    </cfRule>
  </conditionalFormatting>
  <conditionalFormatting sqref="M210:N210 M212:N225">
    <cfRule type="cellIs" dxfId="61" priority="52" stopIfTrue="1" operator="lessThan">
      <formula>0</formula>
    </cfRule>
  </conditionalFormatting>
  <conditionalFormatting sqref="N202">
    <cfRule type="cellIs" dxfId="60" priority="47" stopIfTrue="1" operator="lessThan">
      <formula>0</formula>
    </cfRule>
  </conditionalFormatting>
  <conditionalFormatting sqref="M240">
    <cfRule type="cellIs" dxfId="59" priority="51" stopIfTrue="1" operator="lessThan">
      <formula>0</formula>
    </cfRule>
  </conditionalFormatting>
  <conditionalFormatting sqref="N288:N293 N296">
    <cfRule type="cellIs" dxfId="58" priority="49" stopIfTrue="1" operator="lessThan">
      <formula>0</formula>
    </cfRule>
  </conditionalFormatting>
  <conditionalFormatting sqref="M287:N287 M288:M293 M296">
    <cfRule type="cellIs" dxfId="57" priority="50" stopIfTrue="1" operator="lessThan">
      <formula>0</formula>
    </cfRule>
  </conditionalFormatting>
  <conditionalFormatting sqref="M200:N201">
    <cfRule type="cellIs" dxfId="56" priority="48" stopIfTrue="1" operator="lessThan">
      <formula>0</formula>
    </cfRule>
  </conditionalFormatting>
  <conditionalFormatting sqref="M202">
    <cfRule type="cellIs" dxfId="55" priority="46" stopIfTrue="1" operator="lessThan">
      <formula>0</formula>
    </cfRule>
  </conditionalFormatting>
  <conditionalFormatting sqref="N198">
    <cfRule type="cellIs" dxfId="54" priority="45" stopIfTrue="1" operator="lessThan">
      <formula>0</formula>
    </cfRule>
  </conditionalFormatting>
  <conditionalFormatting sqref="M198">
    <cfRule type="cellIs" dxfId="53" priority="44" stopIfTrue="1" operator="lessThan">
      <formula>0</formula>
    </cfRule>
  </conditionalFormatting>
  <conditionalFormatting sqref="M159:N159">
    <cfRule type="cellIs" dxfId="52" priority="43" stopIfTrue="1" operator="lessThan">
      <formula>0</formula>
    </cfRule>
  </conditionalFormatting>
  <conditionalFormatting sqref="M49:N49">
    <cfRule type="cellIs" dxfId="51" priority="42" stopIfTrue="1" operator="lessThan">
      <formula>0</formula>
    </cfRule>
  </conditionalFormatting>
  <conditionalFormatting sqref="M58:N58">
    <cfRule type="cellIs" dxfId="50" priority="41" stopIfTrue="1" operator="lessThan">
      <formula>0</formula>
    </cfRule>
  </conditionalFormatting>
  <conditionalFormatting sqref="M205:N205">
    <cfRule type="cellIs" dxfId="49" priority="40" stopIfTrue="1" operator="lessThan">
      <formula>0</formula>
    </cfRule>
  </conditionalFormatting>
  <conditionalFormatting sqref="M227:N227">
    <cfRule type="cellIs" dxfId="48" priority="39" stopIfTrue="1" operator="lessThan">
      <formula>0</formula>
    </cfRule>
  </conditionalFormatting>
  <conditionalFormatting sqref="M228:N228">
    <cfRule type="cellIs" dxfId="47" priority="38" stopIfTrue="1" operator="lessThan">
      <formula>0</formula>
    </cfRule>
  </conditionalFormatting>
  <conditionalFormatting sqref="M297:N297">
    <cfRule type="cellIs" dxfId="46" priority="37" stopIfTrue="1" operator="lessThan">
      <formula>0</formula>
    </cfRule>
  </conditionalFormatting>
  <conditionalFormatting sqref="M298:N298">
    <cfRule type="cellIs" dxfId="45" priority="36" stopIfTrue="1" operator="lessThan">
      <formula>0</formula>
    </cfRule>
  </conditionalFormatting>
  <conditionalFormatting sqref="M91:N92">
    <cfRule type="cellIs" dxfId="44" priority="35" stopIfTrue="1" operator="lessThan">
      <formula>0</formula>
    </cfRule>
  </conditionalFormatting>
  <conditionalFormatting sqref="M90:N90">
    <cfRule type="cellIs" dxfId="43" priority="34" stopIfTrue="1" operator="lessThan">
      <formula>0</formula>
    </cfRule>
  </conditionalFormatting>
  <conditionalFormatting sqref="M43:N43">
    <cfRule type="cellIs" dxfId="42" priority="33" stopIfTrue="1" operator="lessThan">
      <formula>0</formula>
    </cfRule>
  </conditionalFormatting>
  <conditionalFormatting sqref="M142:N142 N141">
    <cfRule type="cellIs" dxfId="41" priority="32" stopIfTrue="1" operator="lessThan">
      <formula>0</formula>
    </cfRule>
  </conditionalFormatting>
  <conditionalFormatting sqref="M136:N140">
    <cfRule type="cellIs" dxfId="40" priority="31" stopIfTrue="1" operator="lessThan">
      <formula>0</formula>
    </cfRule>
  </conditionalFormatting>
  <conditionalFormatting sqref="M149:N149">
    <cfRule type="cellIs" dxfId="39" priority="30" stopIfTrue="1" operator="lessThan">
      <formula>0</formula>
    </cfRule>
  </conditionalFormatting>
  <conditionalFormatting sqref="M93:N94">
    <cfRule type="cellIs" dxfId="38" priority="28" stopIfTrue="1" operator="lessThan">
      <formula>0</formula>
    </cfRule>
  </conditionalFormatting>
  <conditionalFormatting sqref="M98:N113 M115:N129">
    <cfRule type="cellIs" dxfId="37" priority="27" stopIfTrue="1" operator="lessThan">
      <formula>0</formula>
    </cfRule>
  </conditionalFormatting>
  <conditionalFormatting sqref="M130:N130">
    <cfRule type="cellIs" dxfId="36" priority="26" stopIfTrue="1" operator="lessThan">
      <formula>0</formula>
    </cfRule>
  </conditionalFormatting>
  <conditionalFormatting sqref="M57:N57">
    <cfRule type="cellIs" dxfId="35" priority="25" stopIfTrue="1" operator="lessThan">
      <formula>0</formula>
    </cfRule>
  </conditionalFormatting>
  <conditionalFormatting sqref="M147:N148">
    <cfRule type="cellIs" dxfId="34" priority="24" stopIfTrue="1" operator="lessThan">
      <formula>0</formula>
    </cfRule>
  </conditionalFormatting>
  <conditionalFormatting sqref="M146:N146">
    <cfRule type="cellIs" dxfId="33" priority="23" stopIfTrue="1" operator="lessThan">
      <formula>0</formula>
    </cfRule>
  </conditionalFormatting>
  <conditionalFormatting sqref="M238:N239">
    <cfRule type="cellIs" dxfId="32" priority="22" stopIfTrue="1" operator="lessThan">
      <formula>0</formula>
    </cfRule>
  </conditionalFormatting>
  <conditionalFormatting sqref="M242:N242">
    <cfRule type="cellIs" dxfId="31" priority="21" stopIfTrue="1" operator="lessThan">
      <formula>0</formula>
    </cfRule>
  </conditionalFormatting>
  <conditionalFormatting sqref="M255:N257 M259:N266">
    <cfRule type="cellIs" dxfId="30" priority="20" stopIfTrue="1" operator="lessThan">
      <formula>0</formula>
    </cfRule>
  </conditionalFormatting>
  <conditionalFormatting sqref="M141">
    <cfRule type="cellIs" dxfId="29" priority="19" stopIfTrue="1" operator="lessThan">
      <formula>0</formula>
    </cfRule>
  </conditionalFormatting>
  <conditionalFormatting sqref="M16:N16">
    <cfRule type="cellIs" dxfId="28" priority="18" stopIfTrue="1" operator="lessThan">
      <formula>0</formula>
    </cfRule>
  </conditionalFormatting>
  <conditionalFormatting sqref="M19:N19">
    <cfRule type="cellIs" dxfId="27" priority="17" stopIfTrue="1" operator="lessThan">
      <formula>0</formula>
    </cfRule>
  </conditionalFormatting>
  <conditionalFormatting sqref="M22:N22">
    <cfRule type="cellIs" dxfId="26" priority="16" stopIfTrue="1" operator="lessThan">
      <formula>0</formula>
    </cfRule>
  </conditionalFormatting>
  <conditionalFormatting sqref="M25:N25 N26">
    <cfRule type="cellIs" dxfId="25" priority="15" stopIfTrue="1" operator="lessThan">
      <formula>0</formula>
    </cfRule>
  </conditionalFormatting>
  <conditionalFormatting sqref="M114:N114">
    <cfRule type="cellIs" dxfId="24" priority="14" stopIfTrue="1" operator="lessThan">
      <formula>0</formula>
    </cfRule>
  </conditionalFormatting>
  <conditionalFormatting sqref="M60:N60">
    <cfRule type="cellIs" dxfId="23" priority="13" stopIfTrue="1" operator="lessThan">
      <formula>0</formula>
    </cfRule>
  </conditionalFormatting>
  <conditionalFormatting sqref="M253:N253">
    <cfRule type="cellIs" dxfId="22" priority="12" stopIfTrue="1" operator="lessThan">
      <formula>0</formula>
    </cfRule>
  </conditionalFormatting>
  <conditionalFormatting sqref="M254:N254">
    <cfRule type="cellIs" dxfId="21" priority="11" stopIfTrue="1" operator="lessThan">
      <formula>0</formula>
    </cfRule>
  </conditionalFormatting>
  <conditionalFormatting sqref="M258:N258">
    <cfRule type="cellIs" dxfId="20" priority="10" stopIfTrue="1" operator="lessThan">
      <formula>0</formula>
    </cfRule>
  </conditionalFormatting>
  <conditionalFormatting sqref="M211:N211">
    <cfRule type="cellIs" dxfId="19" priority="9" stopIfTrue="1" operator="lessThan">
      <formula>0</formula>
    </cfRule>
  </conditionalFormatting>
  <conditionalFormatting sqref="M276:N280">
    <cfRule type="cellIs" dxfId="18" priority="8" stopIfTrue="1" operator="lessThan">
      <formula>0</formula>
    </cfRule>
  </conditionalFormatting>
  <conditionalFormatting sqref="M285:N286">
    <cfRule type="cellIs" dxfId="17" priority="7" stopIfTrue="1" operator="lessThan">
      <formula>0</formula>
    </cfRule>
  </conditionalFormatting>
  <conditionalFormatting sqref="AC185">
    <cfRule type="cellIs" dxfId="16" priority="6" stopIfTrue="1" operator="lessThan">
      <formula>0</formula>
    </cfRule>
  </conditionalFormatting>
  <conditionalFormatting sqref="M294:N294">
    <cfRule type="cellIs" dxfId="15" priority="5" stopIfTrue="1" operator="lessThan">
      <formula>0</formula>
    </cfRule>
  </conditionalFormatting>
  <conditionalFormatting sqref="N295">
    <cfRule type="cellIs" dxfId="14" priority="3" stopIfTrue="1" operator="lessThan">
      <formula>0</formula>
    </cfRule>
  </conditionalFormatting>
  <conditionalFormatting sqref="M295">
    <cfRule type="cellIs" dxfId="13" priority="4" stopIfTrue="1" operator="lessThan">
      <formula>0</formula>
    </cfRule>
  </conditionalFormatting>
  <conditionalFormatting sqref="M247:N248">
    <cfRule type="cellIs" dxfId="12" priority="2" stopIfTrue="1" operator="lessThan">
      <formula>0</formula>
    </cfRule>
  </conditionalFormatting>
  <conditionalFormatting sqref="M244:N245">
    <cfRule type="cellIs" dxfId="11" priority="1" stopIfTrue="1" operator="lessThan">
      <formula>0</formula>
    </cfRule>
  </conditionalFormatting>
  <printOptions horizontalCentered="1"/>
  <pageMargins left="0.23622047244094491" right="0.23622047244094491" top="0" bottom="0" header="0.31496062992125984" footer="0.31496062992125984"/>
  <pageSetup paperSize="9" scale="99" fitToHeight="7" orientation="portrait" r:id="rId1"/>
  <headerFooter alignWithMargins="0"/>
  <rowBreaks count="3" manualBreakCount="3">
    <brk id="92" max="16383" man="1"/>
    <brk id="148" max="16383" man="1"/>
    <brk id="24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77"/>
  <sheetViews>
    <sheetView tabSelected="1" zoomScale="150" zoomScaleNormal="90" workbookViewId="0">
      <pane ySplit="6" topLeftCell="A7" activePane="bottomLeft" state="frozen"/>
      <selection activeCell="U11" sqref="U11"/>
      <selection pane="bottomLeft" activeCell="C24" sqref="C24"/>
    </sheetView>
  </sheetViews>
  <sheetFormatPr baseColWidth="10" defaultColWidth="11.5" defaultRowHeight="11" outlineLevelRow="2" outlineLevelCol="2"/>
  <cols>
    <col min="1" max="1" width="7.6640625" style="453" bestFit="1" customWidth="1"/>
    <col min="2" max="2" width="8.6640625" style="453" customWidth="1" outlineLevel="1"/>
    <col min="3" max="3" width="54.83203125" style="453" customWidth="1"/>
    <col min="4" max="4" width="7.6640625" style="453" customWidth="1"/>
    <col min="5" max="5" width="14.33203125" style="453" customWidth="1"/>
    <col min="6" max="6" width="1.5" style="454" customWidth="1"/>
    <col min="7" max="7" width="7.6640625" style="455" customWidth="1" outlineLevel="1"/>
    <col min="8" max="8" width="12" style="454" customWidth="1"/>
    <col min="9" max="9" width="11.5" style="455" hidden="1" customWidth="1" outlineLevel="1"/>
    <col min="10" max="10" width="11.5" style="454" customWidth="1" collapsed="1"/>
    <col min="11" max="11" width="7.5" style="456" hidden="1" customWidth="1" outlineLevel="1"/>
    <col min="12" max="12" width="6.1640625" style="453" customWidth="1" collapsed="1"/>
    <col min="13" max="13" width="1.33203125" style="453" customWidth="1"/>
    <col min="14" max="14" width="7.5" style="454" customWidth="1" outlineLevel="1"/>
    <col min="15" max="15" width="8.6640625" style="454" customWidth="1"/>
    <col min="16" max="16" width="8.6640625" style="454" hidden="1" customWidth="1" outlineLevel="1"/>
    <col min="17" max="17" width="8.6640625" style="454" customWidth="1" collapsed="1"/>
    <col min="18" max="18" width="7.5" style="454" hidden="1" customWidth="1" outlineLevel="1"/>
    <col min="19" max="19" width="7.5" style="454" customWidth="1" collapsed="1"/>
    <col min="20" max="20" width="0.83203125" style="454" customWidth="1"/>
    <col min="21" max="21" width="7.5" style="454" customWidth="1" outlineLevel="1"/>
    <col min="22" max="22" width="11.5" style="454" customWidth="1" outlineLevel="1" collapsed="1"/>
    <col min="23" max="23" width="7.5" style="454" hidden="1" customWidth="1" outlineLevel="2"/>
    <col min="24" max="24" width="9.1640625" style="454" customWidth="1" outlineLevel="1" collapsed="1"/>
    <col min="25" max="25" width="7.5" style="454" hidden="1" customWidth="1" outlineLevel="2"/>
    <col min="26" max="26" width="7.5" style="454" customWidth="1" outlineLevel="1" collapsed="1"/>
    <col min="27" max="27" width="1.83203125" style="454" customWidth="1" outlineLevel="1"/>
    <col min="28" max="28" width="7.5" style="455" hidden="1" customWidth="1" outlineLevel="2"/>
    <col min="29" max="29" width="7.5" style="454" customWidth="1" outlineLevel="1" collapsed="1"/>
    <col min="30" max="30" width="9.33203125" style="454" hidden="1" customWidth="1" outlineLevel="2"/>
    <col min="31" max="31" width="9.33203125" style="454" customWidth="1" outlineLevel="1" collapsed="1"/>
    <col min="32" max="32" width="9.33203125" style="454" hidden="1" customWidth="1" outlineLevel="2"/>
    <col min="33" max="33" width="7.83203125" style="454" customWidth="1" outlineLevel="1" collapsed="1"/>
    <col min="34" max="34" width="2" style="454" customWidth="1"/>
    <col min="35" max="35" width="1.5" style="454" customWidth="1"/>
    <col min="36" max="37" width="8.5" style="454" bestFit="1" customWidth="1"/>
    <col min="38" max="38" width="8.5" style="453" customWidth="1"/>
    <col min="39" max="39" width="6.5" style="453" customWidth="1"/>
    <col min="40" max="16384" width="11.5" style="453"/>
  </cols>
  <sheetData>
    <row r="1" spans="1:39" s="457" customFormat="1">
      <c r="F1" s="458"/>
      <c r="G1" s="458"/>
      <c r="H1" s="458"/>
      <c r="I1" s="458"/>
      <c r="J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8"/>
      <c r="AG1" s="458"/>
      <c r="AH1" s="458"/>
      <c r="AI1" s="458"/>
      <c r="AJ1" s="458"/>
      <c r="AK1" s="458"/>
    </row>
    <row r="2" spans="1:39" ht="25.5" customHeight="1">
      <c r="C2" s="459" t="s">
        <v>280</v>
      </c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459"/>
      <c r="AH2" s="459"/>
      <c r="AI2" s="459"/>
      <c r="AJ2" s="459"/>
      <c r="AK2" s="459"/>
      <c r="AL2" s="459"/>
    </row>
    <row r="3" spans="1:39" ht="12" thickBot="1">
      <c r="C3" s="460"/>
    </row>
    <row r="4" spans="1:39" ht="15" customHeight="1">
      <c r="F4" s="461"/>
      <c r="G4" s="552" t="s">
        <v>195</v>
      </c>
      <c r="H4" s="553"/>
      <c r="I4" s="553"/>
      <c r="J4" s="554"/>
      <c r="K4" s="558" t="s">
        <v>196</v>
      </c>
      <c r="L4" s="559"/>
      <c r="M4" s="461"/>
      <c r="N4" s="552" t="s">
        <v>197</v>
      </c>
      <c r="O4" s="553"/>
      <c r="P4" s="553"/>
      <c r="Q4" s="554"/>
      <c r="R4" s="558" t="s">
        <v>196</v>
      </c>
      <c r="S4" s="559"/>
      <c r="T4" s="461"/>
      <c r="U4" s="552" t="s">
        <v>198</v>
      </c>
      <c r="V4" s="553"/>
      <c r="W4" s="553"/>
      <c r="X4" s="554"/>
      <c r="Y4" s="558" t="s">
        <v>196</v>
      </c>
      <c r="Z4" s="559"/>
      <c r="AA4" s="461"/>
      <c r="AB4" s="552" t="s">
        <v>199</v>
      </c>
      <c r="AC4" s="553"/>
      <c r="AD4" s="553"/>
      <c r="AE4" s="554"/>
      <c r="AF4" s="558" t="s">
        <v>196</v>
      </c>
      <c r="AG4" s="559"/>
      <c r="AH4" s="462"/>
      <c r="AI4" s="462"/>
      <c r="AJ4" s="562" t="s">
        <v>200</v>
      </c>
      <c r="AK4" s="563"/>
      <c r="AL4" s="463" t="s">
        <v>196</v>
      </c>
      <c r="AM4" s="464"/>
    </row>
    <row r="5" spans="1:39" ht="15.75" customHeight="1" thickBot="1">
      <c r="F5" s="461"/>
      <c r="G5" s="555"/>
      <c r="H5" s="556"/>
      <c r="I5" s="556"/>
      <c r="J5" s="557"/>
      <c r="K5" s="560"/>
      <c r="L5" s="561"/>
      <c r="M5" s="461"/>
      <c r="N5" s="555"/>
      <c r="O5" s="556"/>
      <c r="P5" s="556"/>
      <c r="Q5" s="557"/>
      <c r="R5" s="560"/>
      <c r="S5" s="561"/>
      <c r="T5" s="461"/>
      <c r="U5" s="555"/>
      <c r="V5" s="556"/>
      <c r="W5" s="556"/>
      <c r="X5" s="557"/>
      <c r="Y5" s="560"/>
      <c r="Z5" s="561"/>
      <c r="AA5" s="461"/>
      <c r="AB5" s="555"/>
      <c r="AC5" s="556"/>
      <c r="AD5" s="556"/>
      <c r="AE5" s="557"/>
      <c r="AF5" s="560"/>
      <c r="AG5" s="561"/>
      <c r="AH5" s="465"/>
      <c r="AI5" s="465"/>
      <c r="AJ5" s="466"/>
      <c r="AK5" s="453"/>
      <c r="AL5" s="467"/>
      <c r="AM5" s="464" t="s">
        <v>201</v>
      </c>
    </row>
    <row r="6" spans="1:39" ht="12" thickBot="1">
      <c r="A6" s="468" t="s">
        <v>202</v>
      </c>
      <c r="B6" s="468" t="s">
        <v>203</v>
      </c>
      <c r="C6" s="468"/>
      <c r="D6" s="468" t="s">
        <v>204</v>
      </c>
      <c r="E6" s="468" t="s">
        <v>205</v>
      </c>
      <c r="F6" s="469"/>
      <c r="G6" s="470" t="s">
        <v>206</v>
      </c>
      <c r="H6" s="471" t="s">
        <v>207</v>
      </c>
      <c r="I6" s="472" t="s">
        <v>206</v>
      </c>
      <c r="J6" s="473" t="s">
        <v>208</v>
      </c>
      <c r="K6" s="471" t="s">
        <v>209</v>
      </c>
      <c r="L6" s="474" t="s">
        <v>210</v>
      </c>
      <c r="M6" s="469"/>
      <c r="N6" s="470" t="s">
        <v>206</v>
      </c>
      <c r="O6" s="471" t="s">
        <v>207</v>
      </c>
      <c r="P6" s="472" t="s">
        <v>206</v>
      </c>
      <c r="Q6" s="473" t="s">
        <v>211</v>
      </c>
      <c r="R6" s="471" t="s">
        <v>206</v>
      </c>
      <c r="S6" s="474" t="s">
        <v>212</v>
      </c>
      <c r="T6" s="469"/>
      <c r="U6" s="470" t="s">
        <v>206</v>
      </c>
      <c r="V6" s="471" t="s">
        <v>207</v>
      </c>
      <c r="W6" s="472" t="s">
        <v>206</v>
      </c>
      <c r="X6" s="473" t="s">
        <v>211</v>
      </c>
      <c r="Y6" s="471" t="s">
        <v>206</v>
      </c>
      <c r="Z6" s="474" t="s">
        <v>212</v>
      </c>
      <c r="AA6" s="469"/>
      <c r="AB6" s="470" t="s">
        <v>206</v>
      </c>
      <c r="AC6" s="471" t="s">
        <v>207</v>
      </c>
      <c r="AD6" s="472" t="s">
        <v>206</v>
      </c>
      <c r="AE6" s="473" t="s">
        <v>208</v>
      </c>
      <c r="AF6" s="471" t="s">
        <v>206</v>
      </c>
      <c r="AG6" s="474" t="s">
        <v>212</v>
      </c>
      <c r="AH6" s="475"/>
      <c r="AI6" s="475"/>
      <c r="AJ6" s="476" t="s">
        <v>34</v>
      </c>
      <c r="AK6" s="476" t="s">
        <v>213</v>
      </c>
      <c r="AL6" s="477" t="s">
        <v>212</v>
      </c>
      <c r="AM6" s="464"/>
    </row>
    <row r="7" spans="1:39" ht="15" outlineLevel="2">
      <c r="A7" s="478">
        <v>2047049</v>
      </c>
      <c r="B7" s="478">
        <v>77041137</v>
      </c>
      <c r="C7" s="201" t="s">
        <v>227</v>
      </c>
      <c r="D7" s="478">
        <v>91200</v>
      </c>
      <c r="E7" s="478" t="s">
        <v>292</v>
      </c>
      <c r="G7" s="479">
        <v>2182</v>
      </c>
      <c r="H7" s="479">
        <v>8302.739999999998</v>
      </c>
      <c r="I7" s="479">
        <v>2668</v>
      </c>
      <c r="J7" s="479">
        <v>9040.18</v>
      </c>
      <c r="K7" s="480">
        <v>-0.18215892053973012</v>
      </c>
      <c r="L7" s="481">
        <v>-8.1573596985900984E-2</v>
      </c>
      <c r="N7" s="479">
        <v>1236</v>
      </c>
      <c r="O7" s="479">
        <v>5521.4100000000008</v>
      </c>
      <c r="P7" s="479">
        <v>1092</v>
      </c>
      <c r="Q7" s="479">
        <v>4768.87</v>
      </c>
      <c r="R7" s="480">
        <v>0.13186813186813187</v>
      </c>
      <c r="S7" s="481">
        <v>0.15780258216307028</v>
      </c>
      <c r="T7" s="482"/>
      <c r="U7" s="479">
        <v>26</v>
      </c>
      <c r="V7" s="479">
        <v>240</v>
      </c>
      <c r="W7" s="479">
        <v>24</v>
      </c>
      <c r="X7" s="479">
        <v>150</v>
      </c>
      <c r="Y7" s="480">
        <v>8.3333333333333329E-2</v>
      </c>
      <c r="Z7" s="483">
        <v>0.6</v>
      </c>
      <c r="AB7" s="479">
        <v>273</v>
      </c>
      <c r="AC7" s="479">
        <v>1396.65</v>
      </c>
      <c r="AD7" s="479">
        <v>288</v>
      </c>
      <c r="AE7" s="479">
        <v>1295.8499999999999</v>
      </c>
      <c r="AF7" s="480">
        <v>-5.2083333333333336E-2</v>
      </c>
      <c r="AG7" s="481">
        <v>7.7786780877416514E-2</v>
      </c>
      <c r="AH7" s="484"/>
      <c r="AI7" s="484"/>
      <c r="AJ7" s="479">
        <v>15460.799999999997</v>
      </c>
      <c r="AK7" s="479">
        <v>15254.9</v>
      </c>
      <c r="AL7" s="481">
        <v>1.3497302506079872E-2</v>
      </c>
      <c r="AM7" s="453" t="s">
        <v>282</v>
      </c>
    </row>
    <row r="8" spans="1:39" ht="15" outlineLevel="2">
      <c r="A8" s="478">
        <v>2237029</v>
      </c>
      <c r="B8" s="478">
        <v>77026724</v>
      </c>
      <c r="C8" s="201" t="s">
        <v>254</v>
      </c>
      <c r="D8" s="478">
        <v>94160</v>
      </c>
      <c r="E8" s="478" t="s">
        <v>313</v>
      </c>
      <c r="G8" s="479">
        <v>3958</v>
      </c>
      <c r="H8" s="479">
        <v>14634.869999999999</v>
      </c>
      <c r="I8" s="479">
        <v>3015</v>
      </c>
      <c r="J8" s="479">
        <v>11627.920000000002</v>
      </c>
      <c r="K8" s="480">
        <v>0.31276948590381426</v>
      </c>
      <c r="L8" s="481">
        <v>0.25859741037090012</v>
      </c>
      <c r="N8" s="479">
        <v>0</v>
      </c>
      <c r="O8" s="479">
        <v>0</v>
      </c>
      <c r="P8" s="479">
        <v>0</v>
      </c>
      <c r="Q8" s="479">
        <v>0</v>
      </c>
      <c r="R8" s="480" t="s">
        <v>21</v>
      </c>
      <c r="S8" s="481" t="s">
        <v>21</v>
      </c>
      <c r="T8" s="482"/>
      <c r="U8" s="479">
        <v>0</v>
      </c>
      <c r="V8" s="479">
        <v>0</v>
      </c>
      <c r="W8" s="479">
        <v>0</v>
      </c>
      <c r="X8" s="479">
        <v>0</v>
      </c>
      <c r="Y8" s="480" t="s">
        <v>21</v>
      </c>
      <c r="Z8" s="483" t="s">
        <v>21</v>
      </c>
      <c r="AB8" s="479">
        <v>72</v>
      </c>
      <c r="AC8" s="479">
        <v>241.2</v>
      </c>
      <c r="AD8" s="479">
        <v>60</v>
      </c>
      <c r="AE8" s="479">
        <v>273</v>
      </c>
      <c r="AF8" s="480">
        <v>0.2</v>
      </c>
      <c r="AG8" s="481">
        <v>-0.11648351648351653</v>
      </c>
      <c r="AH8" s="484"/>
      <c r="AI8" s="484"/>
      <c r="AJ8" s="479">
        <v>14876.07</v>
      </c>
      <c r="AK8" s="479">
        <v>11900.920000000002</v>
      </c>
      <c r="AL8" s="481">
        <v>0.24999327783062128</v>
      </c>
      <c r="AM8" s="453" t="s">
        <v>282</v>
      </c>
    </row>
    <row r="9" spans="1:39" ht="15" outlineLevel="2">
      <c r="A9" s="478">
        <v>2052792</v>
      </c>
      <c r="B9" s="478">
        <v>65255600</v>
      </c>
      <c r="C9" s="201" t="s">
        <v>253</v>
      </c>
      <c r="D9" s="478">
        <v>75011</v>
      </c>
      <c r="E9" s="478" t="s">
        <v>312</v>
      </c>
      <c r="G9" s="479">
        <v>1806</v>
      </c>
      <c r="H9" s="479">
        <v>9646.77</v>
      </c>
      <c r="I9" s="479">
        <v>1651</v>
      </c>
      <c r="J9" s="479">
        <v>8439.15</v>
      </c>
      <c r="K9" s="480">
        <v>9.3882495457298612E-2</v>
      </c>
      <c r="L9" s="481">
        <v>0.14309734985158468</v>
      </c>
      <c r="N9" s="479">
        <v>432</v>
      </c>
      <c r="O9" s="479">
        <v>1974.9000000000003</v>
      </c>
      <c r="P9" s="479">
        <v>387</v>
      </c>
      <c r="Q9" s="479">
        <v>2033.9099999999999</v>
      </c>
      <c r="R9" s="480">
        <v>0.11627906976744186</v>
      </c>
      <c r="S9" s="481">
        <v>-2.9013083174771519E-2</v>
      </c>
      <c r="T9" s="482"/>
      <c r="U9" s="479">
        <v>76</v>
      </c>
      <c r="V9" s="479">
        <v>543</v>
      </c>
      <c r="W9" s="479">
        <v>60</v>
      </c>
      <c r="X9" s="479">
        <v>378</v>
      </c>
      <c r="Y9" s="480">
        <v>0.26666666666666666</v>
      </c>
      <c r="Z9" s="483">
        <v>0.43650793650793651</v>
      </c>
      <c r="AB9" s="479">
        <v>201</v>
      </c>
      <c r="AC9" s="479">
        <v>882.75</v>
      </c>
      <c r="AD9" s="479">
        <v>269</v>
      </c>
      <c r="AE9" s="479">
        <v>1143.4499999999998</v>
      </c>
      <c r="AF9" s="480">
        <v>-0.25278810408921931</v>
      </c>
      <c r="AG9" s="481">
        <v>-0.22799422799422786</v>
      </c>
      <c r="AH9" s="484"/>
      <c r="AI9" s="484"/>
      <c r="AJ9" s="479">
        <v>13047.42</v>
      </c>
      <c r="AK9" s="479">
        <v>11994.509999999998</v>
      </c>
      <c r="AL9" s="481">
        <v>8.7782660567209653E-2</v>
      </c>
      <c r="AM9" s="453" t="s">
        <v>282</v>
      </c>
    </row>
    <row r="10" spans="1:39" ht="15" outlineLevel="2">
      <c r="A10" s="478">
        <v>2052855</v>
      </c>
      <c r="B10" s="478">
        <v>65243100</v>
      </c>
      <c r="C10" s="201" t="s">
        <v>233</v>
      </c>
      <c r="D10" s="478">
        <v>75012</v>
      </c>
      <c r="E10" s="478" t="s">
        <v>281</v>
      </c>
      <c r="G10" s="479">
        <v>1731</v>
      </c>
      <c r="H10" s="479">
        <v>7691.4499999999989</v>
      </c>
      <c r="I10" s="479">
        <v>1381</v>
      </c>
      <c r="J10" s="479">
        <v>6308.35</v>
      </c>
      <c r="K10" s="480">
        <v>0.25343953656770457</v>
      </c>
      <c r="L10" s="481">
        <v>0.21924909049117416</v>
      </c>
      <c r="N10" s="479">
        <v>522</v>
      </c>
      <c r="O10" s="479">
        <v>2116.7999999999997</v>
      </c>
      <c r="P10" s="479">
        <v>558</v>
      </c>
      <c r="Q10" s="479">
        <v>2739.92</v>
      </c>
      <c r="R10" s="480">
        <v>-6.4516129032258063E-2</v>
      </c>
      <c r="S10" s="481">
        <v>-0.22742269847294824</v>
      </c>
      <c r="T10" s="482"/>
      <c r="U10" s="479">
        <v>36</v>
      </c>
      <c r="V10" s="479">
        <v>240</v>
      </c>
      <c r="W10" s="479">
        <v>48</v>
      </c>
      <c r="X10" s="479">
        <v>333.3</v>
      </c>
      <c r="Y10" s="480">
        <v>-0.25</v>
      </c>
      <c r="Z10" s="483">
        <v>-0.27992799279927993</v>
      </c>
      <c r="AB10" s="479">
        <v>420</v>
      </c>
      <c r="AC10" s="479">
        <v>1942.5</v>
      </c>
      <c r="AD10" s="479">
        <v>315</v>
      </c>
      <c r="AE10" s="479">
        <v>1455.6300000000003</v>
      </c>
      <c r="AF10" s="480">
        <v>0.33333333333333331</v>
      </c>
      <c r="AG10" s="481">
        <v>0.33447373302281458</v>
      </c>
      <c r="AH10" s="484"/>
      <c r="AI10" s="484"/>
      <c r="AJ10" s="479">
        <v>11990.749999999998</v>
      </c>
      <c r="AK10" s="479">
        <v>10837.2</v>
      </c>
      <c r="AL10" s="481">
        <v>0.10644354630347298</v>
      </c>
      <c r="AM10" s="453" t="s">
        <v>282</v>
      </c>
    </row>
    <row r="11" spans="1:39" ht="15" outlineLevel="2">
      <c r="A11" s="478">
        <v>2225301</v>
      </c>
      <c r="B11" s="478">
        <v>77040841</v>
      </c>
      <c r="C11" s="201" t="s">
        <v>235</v>
      </c>
      <c r="D11" s="478">
        <v>91300</v>
      </c>
      <c r="E11" s="478" t="s">
        <v>299</v>
      </c>
      <c r="G11" s="479">
        <v>1933</v>
      </c>
      <c r="H11" s="479">
        <v>6762.3700000000017</v>
      </c>
      <c r="I11" s="479">
        <v>2461</v>
      </c>
      <c r="J11" s="479">
        <v>8524.5999999999985</v>
      </c>
      <c r="K11" s="480">
        <v>-0.21454693214140594</v>
      </c>
      <c r="L11" s="481">
        <v>-0.20672289608896571</v>
      </c>
      <c r="N11" s="479">
        <v>525</v>
      </c>
      <c r="O11" s="479">
        <v>2354.3999999999996</v>
      </c>
      <c r="P11" s="479">
        <v>432</v>
      </c>
      <c r="Q11" s="479">
        <v>2017.81</v>
      </c>
      <c r="R11" s="480">
        <v>0.21527777777777779</v>
      </c>
      <c r="S11" s="481">
        <v>0.16680956086053678</v>
      </c>
      <c r="T11" s="482"/>
      <c r="U11" s="479">
        <v>82</v>
      </c>
      <c r="V11" s="479">
        <v>537.6</v>
      </c>
      <c r="W11" s="479">
        <v>146</v>
      </c>
      <c r="X11" s="479">
        <v>912</v>
      </c>
      <c r="Y11" s="480">
        <v>-0.43835616438356162</v>
      </c>
      <c r="Z11" s="483">
        <v>-0.41052631578947368</v>
      </c>
      <c r="AB11" s="479">
        <v>210</v>
      </c>
      <c r="AC11" s="479">
        <v>862.35</v>
      </c>
      <c r="AD11" s="479">
        <v>134</v>
      </c>
      <c r="AE11" s="479">
        <v>402.9</v>
      </c>
      <c r="AF11" s="480">
        <v>0.56716417910447758</v>
      </c>
      <c r="AG11" s="481">
        <v>1.1403574087862995</v>
      </c>
      <c r="AH11" s="484"/>
      <c r="AI11" s="484"/>
      <c r="AJ11" s="479">
        <v>10516.720000000001</v>
      </c>
      <c r="AK11" s="479">
        <v>11857.309999999998</v>
      </c>
      <c r="AL11" s="481">
        <v>-0.11306021348855658</v>
      </c>
      <c r="AM11" s="453" t="s">
        <v>282</v>
      </c>
    </row>
    <row r="12" spans="1:39" ht="15" outlineLevel="2">
      <c r="A12" s="478">
        <v>2049664</v>
      </c>
      <c r="B12" s="478">
        <v>77034464</v>
      </c>
      <c r="C12" s="201" t="s">
        <v>257</v>
      </c>
      <c r="D12" s="478">
        <v>94320</v>
      </c>
      <c r="E12" s="478" t="s">
        <v>315</v>
      </c>
      <c r="G12" s="479">
        <v>1728</v>
      </c>
      <c r="H12" s="479">
        <v>5979.6699999999992</v>
      </c>
      <c r="I12" s="479">
        <v>2426</v>
      </c>
      <c r="J12" s="479">
        <v>9701.409999999998</v>
      </c>
      <c r="K12" s="480">
        <v>-0.2877164056059357</v>
      </c>
      <c r="L12" s="481">
        <v>-0.38362877148785585</v>
      </c>
      <c r="N12" s="479">
        <v>591</v>
      </c>
      <c r="O12" s="479">
        <v>2632.87</v>
      </c>
      <c r="P12" s="479">
        <v>915</v>
      </c>
      <c r="Q12" s="479">
        <v>3829.5</v>
      </c>
      <c r="R12" s="480">
        <v>-0.35409836065573769</v>
      </c>
      <c r="S12" s="481">
        <v>-0.31247682465073773</v>
      </c>
      <c r="T12" s="482"/>
      <c r="U12" s="479">
        <v>12</v>
      </c>
      <c r="V12" s="479">
        <v>78</v>
      </c>
      <c r="W12" s="479">
        <v>0</v>
      </c>
      <c r="X12" s="479">
        <v>0</v>
      </c>
      <c r="Y12" s="480" t="s">
        <v>21</v>
      </c>
      <c r="Z12" s="483" t="s">
        <v>21</v>
      </c>
      <c r="AB12" s="479">
        <v>268</v>
      </c>
      <c r="AC12" s="479">
        <v>1225.6500000000001</v>
      </c>
      <c r="AD12" s="479">
        <v>342</v>
      </c>
      <c r="AE12" s="479">
        <v>1409.6999999999998</v>
      </c>
      <c r="AF12" s="480">
        <v>-0.21637426900584794</v>
      </c>
      <c r="AG12" s="481">
        <v>-0.13055969355181937</v>
      </c>
      <c r="AH12" s="484"/>
      <c r="AI12" s="484"/>
      <c r="AJ12" s="479">
        <v>9916.1899999999987</v>
      </c>
      <c r="AK12" s="479">
        <v>14940.609999999997</v>
      </c>
      <c r="AL12" s="481">
        <v>-0.33629282873992422</v>
      </c>
      <c r="AM12" s="453" t="s">
        <v>282</v>
      </c>
    </row>
    <row r="13" spans="1:39" ht="15" outlineLevel="2">
      <c r="A13" s="478">
        <v>2051474</v>
      </c>
      <c r="B13" s="478">
        <v>77011006</v>
      </c>
      <c r="C13" s="201" t="s">
        <v>252</v>
      </c>
      <c r="D13" s="478">
        <v>75001</v>
      </c>
      <c r="E13" s="478" t="s">
        <v>311</v>
      </c>
      <c r="G13" s="479">
        <v>1452</v>
      </c>
      <c r="H13" s="479">
        <v>5009.1099999999988</v>
      </c>
      <c r="I13" s="479">
        <v>1433</v>
      </c>
      <c r="J13" s="479">
        <v>5584.829999999999</v>
      </c>
      <c r="K13" s="480">
        <v>1.3258897418004187E-2</v>
      </c>
      <c r="L13" s="481">
        <v>-0.10308639654206132</v>
      </c>
      <c r="N13" s="479">
        <v>396</v>
      </c>
      <c r="O13" s="479">
        <v>1732.2000000000003</v>
      </c>
      <c r="P13" s="479">
        <v>261</v>
      </c>
      <c r="Q13" s="479">
        <v>1249.4199999999998</v>
      </c>
      <c r="R13" s="480">
        <v>0.51724137931034486</v>
      </c>
      <c r="S13" s="481">
        <v>0.38640329112708338</v>
      </c>
      <c r="T13" s="482"/>
      <c r="U13" s="479">
        <v>0</v>
      </c>
      <c r="V13" s="479">
        <v>0</v>
      </c>
      <c r="W13" s="479">
        <v>0</v>
      </c>
      <c r="X13" s="479">
        <v>0</v>
      </c>
      <c r="Y13" s="480" t="s">
        <v>21</v>
      </c>
      <c r="Z13" s="483" t="s">
        <v>21</v>
      </c>
      <c r="AB13" s="479">
        <v>81</v>
      </c>
      <c r="AC13" s="479">
        <v>356.85</v>
      </c>
      <c r="AD13" s="479">
        <v>45</v>
      </c>
      <c r="AE13" s="479">
        <v>227.39999999999998</v>
      </c>
      <c r="AF13" s="480">
        <v>0.8</v>
      </c>
      <c r="AG13" s="481">
        <v>0.56926121372031691</v>
      </c>
      <c r="AH13" s="484"/>
      <c r="AI13" s="484"/>
      <c r="AJ13" s="479">
        <v>7098.16</v>
      </c>
      <c r="AK13" s="479">
        <v>7061.6499999999987</v>
      </c>
      <c r="AL13" s="481">
        <v>5.1701797738490487E-3</v>
      </c>
      <c r="AM13" s="453" t="s">
        <v>282</v>
      </c>
    </row>
    <row r="14" spans="1:39" ht="15" outlineLevel="2">
      <c r="A14" s="478">
        <v>2163303</v>
      </c>
      <c r="B14" s="478">
        <v>77040815</v>
      </c>
      <c r="C14" s="201" t="s">
        <v>217</v>
      </c>
      <c r="D14" s="478">
        <v>62800</v>
      </c>
      <c r="E14" s="478" t="s">
        <v>285</v>
      </c>
      <c r="G14" s="479">
        <v>803</v>
      </c>
      <c r="H14" s="479">
        <v>3075.3399999999997</v>
      </c>
      <c r="I14" s="479">
        <v>631</v>
      </c>
      <c r="J14" s="479">
        <v>2382.4599999999996</v>
      </c>
      <c r="K14" s="480">
        <v>0.27258320126782887</v>
      </c>
      <c r="L14" s="481">
        <v>0.29082544932548721</v>
      </c>
      <c r="N14" s="479">
        <v>363</v>
      </c>
      <c r="O14" s="479">
        <v>1543.8599999999997</v>
      </c>
      <c r="P14" s="479">
        <v>228</v>
      </c>
      <c r="Q14" s="479">
        <v>1046.1600000000001</v>
      </c>
      <c r="R14" s="480">
        <v>0.59210526315789469</v>
      </c>
      <c r="S14" s="481">
        <v>0.47573984858912549</v>
      </c>
      <c r="T14" s="482"/>
      <c r="U14" s="479">
        <v>33</v>
      </c>
      <c r="V14" s="479">
        <v>190.8</v>
      </c>
      <c r="W14" s="479">
        <v>91</v>
      </c>
      <c r="X14" s="479">
        <v>540</v>
      </c>
      <c r="Y14" s="480">
        <v>-0.63736263736263732</v>
      </c>
      <c r="Z14" s="483">
        <v>-0.64666666666666661</v>
      </c>
      <c r="AB14" s="479">
        <v>294</v>
      </c>
      <c r="AC14" s="479">
        <v>1127.7</v>
      </c>
      <c r="AD14" s="479">
        <v>305</v>
      </c>
      <c r="AE14" s="479">
        <v>1065.0499999999997</v>
      </c>
      <c r="AF14" s="480">
        <v>-3.6065573770491806E-2</v>
      </c>
      <c r="AG14" s="481">
        <v>5.8823529411765017E-2</v>
      </c>
      <c r="AH14" s="484"/>
      <c r="AI14" s="484"/>
      <c r="AJ14" s="479">
        <v>5937.6999999999989</v>
      </c>
      <c r="AK14" s="479">
        <v>5033.67</v>
      </c>
      <c r="AL14" s="481">
        <v>0.17959659651904056</v>
      </c>
      <c r="AM14" s="453" t="s">
        <v>282</v>
      </c>
    </row>
    <row r="15" spans="1:39" ht="15" outlineLevel="2">
      <c r="A15" s="478">
        <v>2236706</v>
      </c>
      <c r="B15" s="478">
        <v>65602200</v>
      </c>
      <c r="C15" s="201" t="s">
        <v>234</v>
      </c>
      <c r="D15" s="478">
        <v>94310</v>
      </c>
      <c r="E15" s="478" t="s">
        <v>298</v>
      </c>
      <c r="G15" s="479">
        <v>1215</v>
      </c>
      <c r="H15" s="479">
        <v>3700.75</v>
      </c>
      <c r="I15" s="479">
        <v>0</v>
      </c>
      <c r="J15" s="479">
        <v>0</v>
      </c>
      <c r="K15" s="480" t="s">
        <v>21</v>
      </c>
      <c r="L15" s="481" t="s">
        <v>21</v>
      </c>
      <c r="N15" s="479">
        <v>315</v>
      </c>
      <c r="O15" s="479">
        <v>1571.09</v>
      </c>
      <c r="P15" s="479">
        <v>0</v>
      </c>
      <c r="Q15" s="479">
        <v>0</v>
      </c>
      <c r="R15" s="480" t="s">
        <v>21</v>
      </c>
      <c r="S15" s="481" t="s">
        <v>21</v>
      </c>
      <c r="T15" s="482"/>
      <c r="U15" s="479">
        <v>0</v>
      </c>
      <c r="V15" s="479">
        <v>0</v>
      </c>
      <c r="W15" s="479">
        <v>0</v>
      </c>
      <c r="X15" s="479">
        <v>0</v>
      </c>
      <c r="Y15" s="480" t="s">
        <v>21</v>
      </c>
      <c r="Z15" s="483" t="s">
        <v>21</v>
      </c>
      <c r="AB15" s="479">
        <v>0</v>
      </c>
      <c r="AC15" s="479">
        <v>0</v>
      </c>
      <c r="AD15" s="479">
        <v>0</v>
      </c>
      <c r="AE15" s="479">
        <v>0</v>
      </c>
      <c r="AF15" s="480" t="s">
        <v>21</v>
      </c>
      <c r="AG15" s="481" t="s">
        <v>21</v>
      </c>
      <c r="AH15" s="484"/>
      <c r="AI15" s="484"/>
      <c r="AJ15" s="479">
        <v>5271.84</v>
      </c>
      <c r="AK15" s="479">
        <v>0</v>
      </c>
      <c r="AL15" s="481" t="s">
        <v>21</v>
      </c>
      <c r="AM15" s="453" t="s">
        <v>282</v>
      </c>
    </row>
    <row r="16" spans="1:39" ht="15" outlineLevel="2">
      <c r="A16" s="478">
        <v>2054716</v>
      </c>
      <c r="B16" s="478">
        <v>77046479</v>
      </c>
      <c r="C16" s="201" t="s">
        <v>250</v>
      </c>
      <c r="D16" s="478">
        <v>75020</v>
      </c>
      <c r="E16" s="478" t="s">
        <v>283</v>
      </c>
      <c r="G16" s="479">
        <v>542</v>
      </c>
      <c r="H16" s="479">
        <v>3038.1100000000006</v>
      </c>
      <c r="I16" s="479">
        <v>0</v>
      </c>
      <c r="J16" s="479">
        <v>0</v>
      </c>
      <c r="K16" s="480" t="s">
        <v>21</v>
      </c>
      <c r="L16" s="481" t="s">
        <v>21</v>
      </c>
      <c r="N16" s="479">
        <v>0</v>
      </c>
      <c r="O16" s="479">
        <v>0</v>
      </c>
      <c r="P16" s="479">
        <v>0</v>
      </c>
      <c r="Q16" s="479">
        <v>0</v>
      </c>
      <c r="R16" s="480" t="s">
        <v>21</v>
      </c>
      <c r="S16" s="481" t="s">
        <v>21</v>
      </c>
      <c r="T16" s="482"/>
      <c r="U16" s="479">
        <v>26</v>
      </c>
      <c r="V16" s="479">
        <v>302.39999999999998</v>
      </c>
      <c r="W16" s="479">
        <v>0</v>
      </c>
      <c r="X16" s="479">
        <v>0</v>
      </c>
      <c r="Y16" s="480" t="s">
        <v>21</v>
      </c>
      <c r="Z16" s="483" t="s">
        <v>21</v>
      </c>
      <c r="AB16" s="479">
        <v>12</v>
      </c>
      <c r="AC16" s="479">
        <v>64.63</v>
      </c>
      <c r="AD16" s="479">
        <v>0</v>
      </c>
      <c r="AE16" s="479">
        <v>0</v>
      </c>
      <c r="AF16" s="480" t="s">
        <v>21</v>
      </c>
      <c r="AG16" s="481" t="s">
        <v>21</v>
      </c>
      <c r="AH16" s="484"/>
      <c r="AI16" s="484"/>
      <c r="AJ16" s="479">
        <v>3405.1400000000008</v>
      </c>
      <c r="AK16" s="479">
        <v>0</v>
      </c>
      <c r="AL16" s="481" t="s">
        <v>21</v>
      </c>
      <c r="AM16" s="453" t="s">
        <v>282</v>
      </c>
    </row>
    <row r="17" spans="1:39" ht="15" outlineLevel="2">
      <c r="A17" s="478">
        <v>2054391</v>
      </c>
      <c r="B17" s="478">
        <v>67125500</v>
      </c>
      <c r="C17" s="201" t="s">
        <v>263</v>
      </c>
      <c r="D17" s="478">
        <v>75018</v>
      </c>
      <c r="E17" s="478" t="s">
        <v>286</v>
      </c>
      <c r="G17" s="479">
        <v>46</v>
      </c>
      <c r="H17" s="479">
        <v>197.93</v>
      </c>
      <c r="I17" s="479">
        <v>24</v>
      </c>
      <c r="J17" s="479">
        <v>124.29</v>
      </c>
      <c r="K17" s="480">
        <v>0.91666666666666663</v>
      </c>
      <c r="L17" s="481">
        <v>0.59248531659827819</v>
      </c>
      <c r="N17" s="479">
        <v>0</v>
      </c>
      <c r="O17" s="479">
        <v>0</v>
      </c>
      <c r="P17" s="479">
        <v>60</v>
      </c>
      <c r="Q17" s="479">
        <v>329.26</v>
      </c>
      <c r="R17" s="480">
        <v>-1</v>
      </c>
      <c r="S17" s="481">
        <v>-1</v>
      </c>
      <c r="T17" s="482"/>
      <c r="U17" s="479">
        <v>0</v>
      </c>
      <c r="V17" s="479">
        <v>0</v>
      </c>
      <c r="W17" s="479">
        <v>0</v>
      </c>
      <c r="X17" s="479">
        <v>0</v>
      </c>
      <c r="Y17" s="480" t="s">
        <v>21</v>
      </c>
      <c r="Z17" s="483" t="s">
        <v>21</v>
      </c>
      <c r="AB17" s="479">
        <v>18</v>
      </c>
      <c r="AC17" s="479">
        <v>83.91</v>
      </c>
      <c r="AD17" s="479">
        <v>24</v>
      </c>
      <c r="AE17" s="479">
        <v>142.5</v>
      </c>
      <c r="AF17" s="480">
        <v>-0.25</v>
      </c>
      <c r="AG17" s="481">
        <v>-0.41115789473684211</v>
      </c>
      <c r="AH17" s="484"/>
      <c r="AI17" s="484"/>
      <c r="AJ17" s="479">
        <v>281.84000000000003</v>
      </c>
      <c r="AK17" s="479">
        <v>596.04999999999995</v>
      </c>
      <c r="AL17" s="481">
        <v>-0.52715376226826605</v>
      </c>
      <c r="AM17" s="453" t="s">
        <v>282</v>
      </c>
    </row>
    <row r="18" spans="1:39" ht="15" outlineLevel="2">
      <c r="A18" s="478">
        <v>2089691</v>
      </c>
      <c r="B18" s="478">
        <v>77027584</v>
      </c>
      <c r="C18" s="201" t="s">
        <v>241</v>
      </c>
      <c r="D18" s="478">
        <v>26000</v>
      </c>
      <c r="E18" s="478" t="s">
        <v>303</v>
      </c>
      <c r="G18" s="479">
        <v>916</v>
      </c>
      <c r="H18" s="479">
        <v>3833.6800000000003</v>
      </c>
      <c r="I18" s="479">
        <v>743</v>
      </c>
      <c r="J18" s="479">
        <v>2534.5899999999997</v>
      </c>
      <c r="K18" s="480">
        <v>0.23283983849259757</v>
      </c>
      <c r="L18" s="481">
        <v>0.51254443519464721</v>
      </c>
      <c r="N18" s="479">
        <v>219</v>
      </c>
      <c r="O18" s="479">
        <v>1107</v>
      </c>
      <c r="P18" s="479">
        <v>123</v>
      </c>
      <c r="Q18" s="479">
        <v>682.17</v>
      </c>
      <c r="R18" s="480">
        <v>0.78048780487804881</v>
      </c>
      <c r="S18" s="481">
        <v>0.62276265447029344</v>
      </c>
      <c r="T18" s="482"/>
      <c r="U18" s="479">
        <v>0</v>
      </c>
      <c r="V18" s="479">
        <v>0</v>
      </c>
      <c r="W18" s="479">
        <v>0</v>
      </c>
      <c r="X18" s="479">
        <v>0</v>
      </c>
      <c r="Y18" s="480" t="s">
        <v>21</v>
      </c>
      <c r="Z18" s="483" t="s">
        <v>21</v>
      </c>
      <c r="AB18" s="479">
        <v>147</v>
      </c>
      <c r="AC18" s="479">
        <v>819.63</v>
      </c>
      <c r="AD18" s="479">
        <v>78</v>
      </c>
      <c r="AE18" s="479">
        <v>429.87999999999994</v>
      </c>
      <c r="AF18" s="480">
        <v>0.88461538461538458</v>
      </c>
      <c r="AG18" s="481">
        <v>0.90664836698613593</v>
      </c>
      <c r="AH18" s="484"/>
      <c r="AI18" s="484"/>
      <c r="AJ18" s="479">
        <v>5760.31</v>
      </c>
      <c r="AK18" s="479">
        <v>3646.64</v>
      </c>
      <c r="AL18" s="481">
        <v>0.57962124037470131</v>
      </c>
      <c r="AM18" s="453" t="s">
        <v>282</v>
      </c>
    </row>
    <row r="19" spans="1:39" ht="15" outlineLevel="2">
      <c r="A19" s="478">
        <v>2195073</v>
      </c>
      <c r="B19" s="478">
        <v>77031698</v>
      </c>
      <c r="C19" s="201" t="s">
        <v>245</v>
      </c>
      <c r="D19" s="478">
        <v>75020</v>
      </c>
      <c r="E19" s="478" t="s">
        <v>289</v>
      </c>
      <c r="G19" s="479">
        <v>805</v>
      </c>
      <c r="H19" s="479">
        <v>4479.4999999999991</v>
      </c>
      <c r="I19" s="479">
        <v>835</v>
      </c>
      <c r="J19" s="479">
        <v>4564.3900000000003</v>
      </c>
      <c r="K19" s="480">
        <v>-3.5928143712574849E-2</v>
      </c>
      <c r="L19" s="481">
        <v>-1.8598323105606933E-2</v>
      </c>
      <c r="N19" s="479">
        <v>129</v>
      </c>
      <c r="O19" s="479">
        <v>667.61</v>
      </c>
      <c r="P19" s="479">
        <v>84</v>
      </c>
      <c r="Q19" s="479">
        <v>474.30999999999995</v>
      </c>
      <c r="R19" s="480">
        <v>0.5357142857142857</v>
      </c>
      <c r="S19" s="481">
        <v>0.40753937298391368</v>
      </c>
      <c r="T19" s="482"/>
      <c r="U19" s="479">
        <v>12</v>
      </c>
      <c r="V19" s="479">
        <v>86.38</v>
      </c>
      <c r="W19" s="479">
        <v>54</v>
      </c>
      <c r="X19" s="479">
        <v>351.36</v>
      </c>
      <c r="Y19" s="480">
        <v>-0.77777777777777779</v>
      </c>
      <c r="Z19" s="483">
        <v>-0.75415528233151186</v>
      </c>
      <c r="AB19" s="479">
        <v>61</v>
      </c>
      <c r="AC19" s="479">
        <v>382.1</v>
      </c>
      <c r="AD19" s="479">
        <v>42</v>
      </c>
      <c r="AE19" s="479">
        <v>180.08</v>
      </c>
      <c r="AF19" s="480">
        <v>0.45238095238095238</v>
      </c>
      <c r="AG19" s="481">
        <v>1.1218347401155042</v>
      </c>
      <c r="AH19" s="484"/>
      <c r="AI19" s="484"/>
      <c r="AJ19" s="479">
        <v>5615.5899999999992</v>
      </c>
      <c r="AK19" s="479">
        <v>5570.14</v>
      </c>
      <c r="AL19" s="481">
        <v>8.1595794719699875E-3</v>
      </c>
      <c r="AM19" s="453" t="s">
        <v>282</v>
      </c>
    </row>
    <row r="20" spans="1:39" ht="15" outlineLevel="2">
      <c r="A20" s="478">
        <v>2038799</v>
      </c>
      <c r="B20" s="478">
        <v>77036640</v>
      </c>
      <c r="C20" s="201" t="s">
        <v>249</v>
      </c>
      <c r="D20" s="478">
        <v>77230</v>
      </c>
      <c r="E20" s="478" t="s">
        <v>309</v>
      </c>
      <c r="G20" s="479">
        <v>646</v>
      </c>
      <c r="H20" s="479">
        <v>2370.65</v>
      </c>
      <c r="I20" s="479">
        <v>352</v>
      </c>
      <c r="J20" s="479">
        <v>1372.1900000000003</v>
      </c>
      <c r="K20" s="480">
        <v>0.83522727272727271</v>
      </c>
      <c r="L20" s="481">
        <v>0.72763975834250327</v>
      </c>
      <c r="N20" s="479">
        <v>0</v>
      </c>
      <c r="O20" s="479">
        <v>0</v>
      </c>
      <c r="P20" s="479">
        <v>0</v>
      </c>
      <c r="Q20" s="479">
        <v>0</v>
      </c>
      <c r="R20" s="480" t="s">
        <v>21</v>
      </c>
      <c r="S20" s="481" t="s">
        <v>21</v>
      </c>
      <c r="T20" s="482"/>
      <c r="U20" s="479">
        <v>53</v>
      </c>
      <c r="V20" s="479">
        <v>385.03999999999996</v>
      </c>
      <c r="W20" s="479">
        <v>0</v>
      </c>
      <c r="X20" s="479">
        <v>0</v>
      </c>
      <c r="Y20" s="480" t="s">
        <v>21</v>
      </c>
      <c r="Z20" s="483" t="s">
        <v>21</v>
      </c>
      <c r="AB20" s="479">
        <v>48</v>
      </c>
      <c r="AC20" s="479">
        <v>320.23</v>
      </c>
      <c r="AD20" s="479">
        <v>30</v>
      </c>
      <c r="AE20" s="479">
        <v>147.98000000000002</v>
      </c>
      <c r="AF20" s="480">
        <v>0.6</v>
      </c>
      <c r="AG20" s="481">
        <v>1.1640086498175428</v>
      </c>
      <c r="AH20" s="484"/>
      <c r="AI20" s="484"/>
      <c r="AJ20" s="479">
        <v>3075.92</v>
      </c>
      <c r="AK20" s="479">
        <v>1520.1700000000003</v>
      </c>
      <c r="AL20" s="481">
        <v>1.0234052770413833</v>
      </c>
      <c r="AM20" s="453" t="s">
        <v>282</v>
      </c>
    </row>
    <row r="21" spans="1:39" ht="15" outlineLevel="2">
      <c r="A21" s="478">
        <v>2237830</v>
      </c>
      <c r="B21" s="478">
        <v>77020398</v>
      </c>
      <c r="C21" s="201" t="s">
        <v>240</v>
      </c>
      <c r="D21" s="478">
        <v>94300</v>
      </c>
      <c r="E21" s="478" t="s">
        <v>302</v>
      </c>
      <c r="G21" s="479">
        <v>1259</v>
      </c>
      <c r="H21" s="479">
        <v>6780.46</v>
      </c>
      <c r="I21" s="479">
        <v>1200</v>
      </c>
      <c r="J21" s="479">
        <v>6068.53</v>
      </c>
      <c r="K21" s="480">
        <v>4.9166666666666664E-2</v>
      </c>
      <c r="L21" s="481">
        <v>0.11731506641641391</v>
      </c>
      <c r="N21" s="479">
        <v>180</v>
      </c>
      <c r="O21" s="479">
        <v>925.37999999999988</v>
      </c>
      <c r="P21" s="479">
        <v>255</v>
      </c>
      <c r="Q21" s="479">
        <v>1438.02</v>
      </c>
      <c r="R21" s="480">
        <v>-0.29411764705882354</v>
      </c>
      <c r="S21" s="481">
        <v>-0.35649017398923527</v>
      </c>
      <c r="T21" s="482"/>
      <c r="U21" s="479">
        <v>24</v>
      </c>
      <c r="V21" s="479">
        <v>278.39999999999998</v>
      </c>
      <c r="W21" s="479">
        <v>0</v>
      </c>
      <c r="X21" s="479">
        <v>0</v>
      </c>
      <c r="Y21" s="480" t="s">
        <v>21</v>
      </c>
      <c r="Z21" s="483" t="s">
        <v>21</v>
      </c>
      <c r="AB21" s="479">
        <v>66</v>
      </c>
      <c r="AC21" s="479">
        <v>350.09999999999997</v>
      </c>
      <c r="AD21" s="479">
        <v>105</v>
      </c>
      <c r="AE21" s="479">
        <v>417.75</v>
      </c>
      <c r="AF21" s="480">
        <v>-0.37142857142857144</v>
      </c>
      <c r="AG21" s="481">
        <v>-0.16193895870736094</v>
      </c>
      <c r="AH21" s="484"/>
      <c r="AI21" s="484"/>
      <c r="AJ21" s="479">
        <v>8334.34</v>
      </c>
      <c r="AK21" s="479">
        <v>7924.2999999999993</v>
      </c>
      <c r="AL21" s="481">
        <v>5.1744633595396557E-2</v>
      </c>
      <c r="AM21" s="453" t="s">
        <v>282</v>
      </c>
    </row>
    <row r="22" spans="1:39" ht="15" outlineLevel="2">
      <c r="A22" s="478">
        <v>2268481</v>
      </c>
      <c r="B22" s="478">
        <v>77046504</v>
      </c>
      <c r="C22" s="201" t="s">
        <v>219</v>
      </c>
      <c r="D22" s="478">
        <v>92320</v>
      </c>
      <c r="E22" s="478" t="s">
        <v>287</v>
      </c>
      <c r="G22" s="479">
        <v>990</v>
      </c>
      <c r="H22" s="479">
        <v>4795.12</v>
      </c>
      <c r="I22" s="479">
        <v>0</v>
      </c>
      <c r="J22" s="479">
        <v>0</v>
      </c>
      <c r="K22" s="480" t="s">
        <v>21</v>
      </c>
      <c r="L22" s="481" t="s">
        <v>21</v>
      </c>
      <c r="N22" s="479">
        <v>273</v>
      </c>
      <c r="O22" s="479">
        <v>1354.18</v>
      </c>
      <c r="P22" s="479">
        <v>0</v>
      </c>
      <c r="Q22" s="479">
        <v>0</v>
      </c>
      <c r="R22" s="480" t="s">
        <v>21</v>
      </c>
      <c r="S22" s="481" t="s">
        <v>21</v>
      </c>
      <c r="T22" s="482"/>
      <c r="U22" s="479">
        <v>99</v>
      </c>
      <c r="V22" s="479">
        <v>824.76</v>
      </c>
      <c r="W22" s="479">
        <v>0</v>
      </c>
      <c r="X22" s="479">
        <v>0</v>
      </c>
      <c r="Y22" s="480" t="s">
        <v>21</v>
      </c>
      <c r="Z22" s="483" t="s">
        <v>21</v>
      </c>
      <c r="AB22" s="479">
        <v>165</v>
      </c>
      <c r="AC22" s="479">
        <v>823.38999999999987</v>
      </c>
      <c r="AD22" s="479">
        <v>0</v>
      </c>
      <c r="AE22" s="479">
        <v>0</v>
      </c>
      <c r="AF22" s="480" t="s">
        <v>21</v>
      </c>
      <c r="AG22" s="481" t="s">
        <v>21</v>
      </c>
      <c r="AH22" s="484"/>
      <c r="AI22" s="484"/>
      <c r="AJ22" s="479">
        <v>7797.4500000000007</v>
      </c>
      <c r="AK22" s="479">
        <v>0</v>
      </c>
      <c r="AL22" s="481" t="s">
        <v>21</v>
      </c>
      <c r="AM22" s="453" t="s">
        <v>282</v>
      </c>
    </row>
    <row r="23" spans="1:39" ht="15" outlineLevel="2">
      <c r="A23" s="478">
        <v>2256209</v>
      </c>
      <c r="B23" s="478">
        <v>77046795</v>
      </c>
      <c r="C23" s="201" t="s">
        <v>224</v>
      </c>
      <c r="D23" s="478">
        <v>92320</v>
      </c>
      <c r="E23" s="478" t="s">
        <v>287</v>
      </c>
      <c r="G23" s="479">
        <v>814</v>
      </c>
      <c r="H23" s="479">
        <v>4008.369999999999</v>
      </c>
      <c r="I23" s="479">
        <v>0</v>
      </c>
      <c r="J23" s="479">
        <v>0</v>
      </c>
      <c r="K23" s="480" t="s">
        <v>21</v>
      </c>
      <c r="L23" s="481" t="s">
        <v>21</v>
      </c>
      <c r="N23" s="479">
        <v>276</v>
      </c>
      <c r="O23" s="479">
        <v>1276.4399999999998</v>
      </c>
      <c r="P23" s="479">
        <v>0</v>
      </c>
      <c r="Q23" s="479">
        <v>0</v>
      </c>
      <c r="R23" s="480" t="s">
        <v>21</v>
      </c>
      <c r="S23" s="481" t="s">
        <v>21</v>
      </c>
      <c r="T23" s="482"/>
      <c r="U23" s="479">
        <v>104</v>
      </c>
      <c r="V23" s="479">
        <v>817.1</v>
      </c>
      <c r="W23" s="479">
        <v>0</v>
      </c>
      <c r="X23" s="479">
        <v>0</v>
      </c>
      <c r="Y23" s="480" t="s">
        <v>21</v>
      </c>
      <c r="Z23" s="483" t="s">
        <v>21</v>
      </c>
      <c r="AB23" s="479">
        <v>293</v>
      </c>
      <c r="AC23" s="479">
        <v>1456.9199999999998</v>
      </c>
      <c r="AD23" s="479">
        <v>0</v>
      </c>
      <c r="AE23" s="479">
        <v>0</v>
      </c>
      <c r="AF23" s="480" t="s">
        <v>21</v>
      </c>
      <c r="AG23" s="481" t="s">
        <v>21</v>
      </c>
      <c r="AH23" s="484"/>
      <c r="AI23" s="484"/>
      <c r="AJ23" s="479">
        <v>7558.829999999999</v>
      </c>
      <c r="AK23" s="479">
        <v>0</v>
      </c>
      <c r="AL23" s="481" t="s">
        <v>21</v>
      </c>
      <c r="AM23" s="453" t="s">
        <v>282</v>
      </c>
    </row>
    <row r="24" spans="1:39" ht="15" outlineLevel="2">
      <c r="A24" s="478">
        <v>2236025</v>
      </c>
      <c r="B24" s="478">
        <v>77009130</v>
      </c>
      <c r="C24" s="201" t="s">
        <v>251</v>
      </c>
      <c r="D24" s="478">
        <v>94240</v>
      </c>
      <c r="E24" s="478" t="s">
        <v>310</v>
      </c>
      <c r="G24" s="479">
        <v>858</v>
      </c>
      <c r="H24" s="479">
        <v>4173.17</v>
      </c>
      <c r="I24" s="479">
        <v>832</v>
      </c>
      <c r="J24" s="479">
        <v>3531.91</v>
      </c>
      <c r="K24" s="480">
        <v>3.125E-2</v>
      </c>
      <c r="L24" s="481">
        <v>0.18156181782661512</v>
      </c>
      <c r="N24" s="479">
        <v>270</v>
      </c>
      <c r="O24" s="479">
        <v>1321.6599999999999</v>
      </c>
      <c r="P24" s="479">
        <v>177</v>
      </c>
      <c r="Q24" s="479">
        <v>986.58999999999992</v>
      </c>
      <c r="R24" s="480">
        <v>0.52542372881355937</v>
      </c>
      <c r="S24" s="481">
        <v>0.33962436270385871</v>
      </c>
      <c r="T24" s="482"/>
      <c r="U24" s="479">
        <v>74</v>
      </c>
      <c r="V24" s="479">
        <v>652.15</v>
      </c>
      <c r="W24" s="479">
        <v>0</v>
      </c>
      <c r="X24" s="479">
        <v>0</v>
      </c>
      <c r="Y24" s="480" t="s">
        <v>21</v>
      </c>
      <c r="Z24" s="483" t="s">
        <v>21</v>
      </c>
      <c r="AB24" s="479">
        <v>105</v>
      </c>
      <c r="AC24" s="479">
        <v>637.20000000000005</v>
      </c>
      <c r="AD24" s="479">
        <v>168</v>
      </c>
      <c r="AE24" s="479">
        <v>833.43000000000006</v>
      </c>
      <c r="AF24" s="480">
        <v>-0.375</v>
      </c>
      <c r="AG24" s="481">
        <v>-0.23544868795219756</v>
      </c>
      <c r="AH24" s="484"/>
      <c r="AI24" s="484"/>
      <c r="AJ24" s="479">
        <v>6784.1799999999994</v>
      </c>
      <c r="AK24" s="479">
        <v>5351.93</v>
      </c>
      <c r="AL24" s="481">
        <v>0.2676137393426295</v>
      </c>
      <c r="AM24" s="453" t="s">
        <v>282</v>
      </c>
    </row>
    <row r="25" spans="1:39" ht="15" outlineLevel="2">
      <c r="A25" s="478">
        <v>2190714</v>
      </c>
      <c r="B25" s="478">
        <v>65229400</v>
      </c>
      <c r="C25" s="201" t="s">
        <v>214</v>
      </c>
      <c r="D25" s="478">
        <v>75012</v>
      </c>
      <c r="E25" s="478" t="s">
        <v>281</v>
      </c>
      <c r="G25" s="479">
        <v>1017</v>
      </c>
      <c r="H25" s="479">
        <v>5060.0900000000011</v>
      </c>
      <c r="I25" s="479">
        <v>968</v>
      </c>
      <c r="J25" s="479">
        <v>5322.8900000000012</v>
      </c>
      <c r="K25" s="480">
        <v>5.06198347107438E-2</v>
      </c>
      <c r="L25" s="481">
        <v>-4.9371675912896963E-2</v>
      </c>
      <c r="N25" s="479">
        <v>234</v>
      </c>
      <c r="O25" s="479">
        <v>1128.18</v>
      </c>
      <c r="P25" s="479">
        <v>177</v>
      </c>
      <c r="Q25" s="479">
        <v>976.86000000000013</v>
      </c>
      <c r="R25" s="480">
        <v>0.32203389830508472</v>
      </c>
      <c r="S25" s="481">
        <v>0.15490448989619793</v>
      </c>
      <c r="T25" s="482"/>
      <c r="U25" s="479">
        <v>24</v>
      </c>
      <c r="V25" s="479">
        <v>229.68</v>
      </c>
      <c r="W25" s="479">
        <v>0</v>
      </c>
      <c r="X25" s="479">
        <v>0</v>
      </c>
      <c r="Y25" s="480" t="s">
        <v>21</v>
      </c>
      <c r="Z25" s="483" t="s">
        <v>21</v>
      </c>
      <c r="AB25" s="479">
        <v>57</v>
      </c>
      <c r="AC25" s="479">
        <v>325.65000000000003</v>
      </c>
      <c r="AD25" s="479">
        <v>108</v>
      </c>
      <c r="AE25" s="479">
        <v>587.22</v>
      </c>
      <c r="AF25" s="480">
        <v>-0.47222222222222221</v>
      </c>
      <c r="AG25" s="481">
        <v>-0.44543782568713597</v>
      </c>
      <c r="AH25" s="484"/>
      <c r="AI25" s="484"/>
      <c r="AJ25" s="479">
        <v>6743.6000000000013</v>
      </c>
      <c r="AK25" s="479">
        <v>6886.9700000000021</v>
      </c>
      <c r="AL25" s="481">
        <v>-2.0817572894901642E-2</v>
      </c>
      <c r="AM25" s="453" t="s">
        <v>282</v>
      </c>
    </row>
    <row r="26" spans="1:39" ht="15" outlineLevel="2">
      <c r="A26" s="478">
        <v>2194588</v>
      </c>
      <c r="B26" s="478">
        <v>77026145</v>
      </c>
      <c r="C26" s="201" t="s">
        <v>225</v>
      </c>
      <c r="D26" s="478">
        <v>75019</v>
      </c>
      <c r="E26" s="478" t="s">
        <v>289</v>
      </c>
      <c r="G26" s="479">
        <v>796</v>
      </c>
      <c r="H26" s="479">
        <v>5149.3799999999992</v>
      </c>
      <c r="I26" s="479">
        <v>1041</v>
      </c>
      <c r="J26" s="479">
        <v>4951.7999999999993</v>
      </c>
      <c r="K26" s="480">
        <v>-0.23535062439961577</v>
      </c>
      <c r="L26" s="481">
        <v>3.9900642190718517E-2</v>
      </c>
      <c r="N26" s="479">
        <v>234</v>
      </c>
      <c r="O26" s="479">
        <v>1292.1899999999998</v>
      </c>
      <c r="P26" s="479">
        <v>84</v>
      </c>
      <c r="Q26" s="479">
        <v>397.07999999999993</v>
      </c>
      <c r="R26" s="480">
        <v>1.7857142857142858</v>
      </c>
      <c r="S26" s="481">
        <v>2.2542308854638864</v>
      </c>
      <c r="T26" s="482"/>
      <c r="U26" s="479">
        <v>0</v>
      </c>
      <c r="V26" s="479">
        <v>0</v>
      </c>
      <c r="W26" s="479">
        <v>0</v>
      </c>
      <c r="X26" s="479">
        <v>0</v>
      </c>
      <c r="Y26" s="480" t="s">
        <v>21</v>
      </c>
      <c r="Z26" s="483" t="s">
        <v>21</v>
      </c>
      <c r="AB26" s="479">
        <v>42</v>
      </c>
      <c r="AC26" s="479">
        <v>178.85999999999996</v>
      </c>
      <c r="AD26" s="479">
        <v>12</v>
      </c>
      <c r="AE26" s="479">
        <v>69.540000000000006</v>
      </c>
      <c r="AF26" s="480">
        <v>2.5</v>
      </c>
      <c r="AG26" s="481">
        <v>1.5720448662640198</v>
      </c>
      <c r="AH26" s="484"/>
      <c r="AI26" s="484"/>
      <c r="AJ26" s="479">
        <v>6620.4299999999985</v>
      </c>
      <c r="AK26" s="479">
        <v>5418.4199999999992</v>
      </c>
      <c r="AL26" s="481">
        <v>0.22183773129436246</v>
      </c>
      <c r="AM26" s="453" t="s">
        <v>282</v>
      </c>
    </row>
    <row r="27" spans="1:39" ht="15" outlineLevel="2">
      <c r="A27" s="478">
        <v>2190651</v>
      </c>
      <c r="B27" s="478">
        <v>77046473</v>
      </c>
      <c r="C27" s="201" t="s">
        <v>222</v>
      </c>
      <c r="D27" s="478">
        <v>75012</v>
      </c>
      <c r="E27" s="478" t="s">
        <v>289</v>
      </c>
      <c r="G27" s="479">
        <v>1426</v>
      </c>
      <c r="H27" s="479">
        <v>6289.5800000000008</v>
      </c>
      <c r="I27" s="479">
        <v>0</v>
      </c>
      <c r="J27" s="479">
        <v>0</v>
      </c>
      <c r="K27" s="480" t="s">
        <v>21</v>
      </c>
      <c r="L27" s="481" t="s">
        <v>21</v>
      </c>
      <c r="N27" s="479">
        <v>0</v>
      </c>
      <c r="O27" s="479">
        <v>0</v>
      </c>
      <c r="P27" s="479">
        <v>0</v>
      </c>
      <c r="Q27" s="479">
        <v>0</v>
      </c>
      <c r="R27" s="480" t="s">
        <v>21</v>
      </c>
      <c r="S27" s="481" t="s">
        <v>21</v>
      </c>
      <c r="T27" s="482"/>
      <c r="U27" s="479">
        <v>0</v>
      </c>
      <c r="V27" s="479">
        <v>0</v>
      </c>
      <c r="W27" s="479">
        <v>0</v>
      </c>
      <c r="X27" s="479">
        <v>0</v>
      </c>
      <c r="Y27" s="480" t="s">
        <v>21</v>
      </c>
      <c r="Z27" s="483" t="s">
        <v>21</v>
      </c>
      <c r="AB27" s="479">
        <v>39</v>
      </c>
      <c r="AC27" s="479">
        <v>225.67999999999998</v>
      </c>
      <c r="AD27" s="479">
        <v>0</v>
      </c>
      <c r="AE27" s="479">
        <v>0</v>
      </c>
      <c r="AF27" s="480" t="s">
        <v>21</v>
      </c>
      <c r="AG27" s="481" t="s">
        <v>21</v>
      </c>
      <c r="AH27" s="484"/>
      <c r="AI27" s="484"/>
      <c r="AJ27" s="479">
        <v>6515.2600000000011</v>
      </c>
      <c r="AK27" s="479">
        <v>0</v>
      </c>
      <c r="AL27" s="481" t="s">
        <v>21</v>
      </c>
      <c r="AM27" s="453" t="s">
        <v>282</v>
      </c>
    </row>
    <row r="28" spans="1:39" ht="15" outlineLevel="2">
      <c r="A28" s="478">
        <v>2254788</v>
      </c>
      <c r="B28" s="478">
        <v>77032600</v>
      </c>
      <c r="C28" s="201" t="s">
        <v>247</v>
      </c>
      <c r="D28" s="478">
        <v>78360</v>
      </c>
      <c r="E28" s="478" t="s">
        <v>308</v>
      </c>
      <c r="G28" s="479">
        <v>747</v>
      </c>
      <c r="H28" s="479">
        <v>2476.27</v>
      </c>
      <c r="I28" s="479">
        <v>578</v>
      </c>
      <c r="J28" s="479">
        <v>1679.14</v>
      </c>
      <c r="K28" s="480">
        <v>0.29238754325259514</v>
      </c>
      <c r="L28" s="481">
        <v>0.47472515692556894</v>
      </c>
      <c r="N28" s="479">
        <v>420</v>
      </c>
      <c r="O28" s="479">
        <v>1823.8499999999997</v>
      </c>
      <c r="P28" s="479">
        <v>345</v>
      </c>
      <c r="Q28" s="479">
        <v>1519.58</v>
      </c>
      <c r="R28" s="480">
        <v>0.21739130434782608</v>
      </c>
      <c r="S28" s="481">
        <v>0.20023295910712155</v>
      </c>
      <c r="T28" s="482"/>
      <c r="U28" s="479">
        <v>73</v>
      </c>
      <c r="V28" s="479">
        <v>686.26</v>
      </c>
      <c r="W28" s="479">
        <v>134</v>
      </c>
      <c r="X28" s="479">
        <v>759</v>
      </c>
      <c r="Y28" s="480">
        <v>-0.45522388059701491</v>
      </c>
      <c r="Z28" s="483">
        <v>-9.5836627140974975E-2</v>
      </c>
      <c r="AB28" s="479">
        <v>285</v>
      </c>
      <c r="AC28" s="479">
        <v>1440.7200000000005</v>
      </c>
      <c r="AD28" s="479">
        <v>183</v>
      </c>
      <c r="AE28" s="479">
        <v>667.49999999999989</v>
      </c>
      <c r="AF28" s="480">
        <v>0.55737704918032782</v>
      </c>
      <c r="AG28" s="481">
        <v>1.1583820224719112</v>
      </c>
      <c r="AH28" s="484"/>
      <c r="AI28" s="484"/>
      <c r="AJ28" s="479">
        <v>6427.1</v>
      </c>
      <c r="AK28" s="479">
        <v>4625.22</v>
      </c>
      <c r="AL28" s="481">
        <v>0.38957714443853481</v>
      </c>
      <c r="AM28" s="453" t="s">
        <v>282</v>
      </c>
    </row>
    <row r="29" spans="1:39" ht="15" outlineLevel="2">
      <c r="A29" s="478">
        <v>2195225</v>
      </c>
      <c r="B29" s="478">
        <v>77005024</v>
      </c>
      <c r="C29" s="201" t="s">
        <v>215</v>
      </c>
      <c r="D29" s="478">
        <v>75020</v>
      </c>
      <c r="E29" s="478" t="s">
        <v>283</v>
      </c>
      <c r="G29" s="479">
        <v>564</v>
      </c>
      <c r="H29" s="479">
        <v>3572.88</v>
      </c>
      <c r="I29" s="479">
        <v>415</v>
      </c>
      <c r="J29" s="479">
        <v>2334.66</v>
      </c>
      <c r="K29" s="480">
        <v>0.35903614457831323</v>
      </c>
      <c r="L29" s="481">
        <v>0.53036416437511258</v>
      </c>
      <c r="N29" s="479">
        <v>297</v>
      </c>
      <c r="O29" s="479">
        <v>1485.71</v>
      </c>
      <c r="P29" s="479">
        <v>204</v>
      </c>
      <c r="Q29" s="479">
        <v>1043.0900000000001</v>
      </c>
      <c r="R29" s="480">
        <v>0.45588235294117646</v>
      </c>
      <c r="S29" s="481">
        <v>0.4243353881256649</v>
      </c>
      <c r="T29" s="482"/>
      <c r="U29" s="479">
        <v>0</v>
      </c>
      <c r="V29" s="479">
        <v>0</v>
      </c>
      <c r="W29" s="479">
        <v>0</v>
      </c>
      <c r="X29" s="479">
        <v>0</v>
      </c>
      <c r="Y29" s="480" t="s">
        <v>21</v>
      </c>
      <c r="Z29" s="483" t="s">
        <v>21</v>
      </c>
      <c r="AB29" s="479">
        <v>0</v>
      </c>
      <c r="AC29" s="479">
        <v>0</v>
      </c>
      <c r="AD29" s="479">
        <v>0</v>
      </c>
      <c r="AE29" s="479">
        <v>0</v>
      </c>
      <c r="AF29" s="480" t="s">
        <v>21</v>
      </c>
      <c r="AG29" s="481" t="s">
        <v>21</v>
      </c>
      <c r="AH29" s="484"/>
      <c r="AI29" s="484"/>
      <c r="AJ29" s="479">
        <v>5058.59</v>
      </c>
      <c r="AK29" s="479">
        <v>3377.75</v>
      </c>
      <c r="AL29" s="481">
        <v>0.49762119754274298</v>
      </c>
      <c r="AM29" s="453" t="s">
        <v>282</v>
      </c>
    </row>
    <row r="30" spans="1:39" ht="15" outlineLevel="2">
      <c r="A30" s="478">
        <v>2060798</v>
      </c>
      <c r="B30" s="478">
        <v>77047095</v>
      </c>
      <c r="C30" s="201" t="s">
        <v>231</v>
      </c>
      <c r="D30" s="478">
        <v>6400</v>
      </c>
      <c r="E30" s="478" t="s">
        <v>296</v>
      </c>
      <c r="G30" s="479">
        <v>604</v>
      </c>
      <c r="H30" s="479">
        <v>2777.4099999999994</v>
      </c>
      <c r="I30" s="479">
        <v>0</v>
      </c>
      <c r="J30" s="479">
        <v>0</v>
      </c>
      <c r="K30" s="480" t="s">
        <v>21</v>
      </c>
      <c r="L30" s="481" t="s">
        <v>21</v>
      </c>
      <c r="N30" s="479">
        <v>360</v>
      </c>
      <c r="O30" s="479">
        <v>1760.9699999999998</v>
      </c>
      <c r="P30" s="479">
        <v>0</v>
      </c>
      <c r="Q30" s="479">
        <v>0</v>
      </c>
      <c r="R30" s="480" t="s">
        <v>21</v>
      </c>
      <c r="S30" s="481" t="s">
        <v>21</v>
      </c>
      <c r="T30" s="482"/>
      <c r="U30" s="479">
        <v>38</v>
      </c>
      <c r="V30" s="479">
        <v>246.39</v>
      </c>
      <c r="W30" s="479">
        <v>0</v>
      </c>
      <c r="X30" s="479">
        <v>0</v>
      </c>
      <c r="Y30" s="480" t="s">
        <v>21</v>
      </c>
      <c r="Z30" s="483" t="s">
        <v>21</v>
      </c>
      <c r="AB30" s="479">
        <v>39</v>
      </c>
      <c r="AC30" s="479">
        <v>251.43000000000004</v>
      </c>
      <c r="AD30" s="479">
        <v>0</v>
      </c>
      <c r="AE30" s="479">
        <v>0</v>
      </c>
      <c r="AF30" s="480" t="s">
        <v>21</v>
      </c>
      <c r="AG30" s="481" t="s">
        <v>21</v>
      </c>
      <c r="AH30" s="484"/>
      <c r="AI30" s="484"/>
      <c r="AJ30" s="479">
        <v>5036.2</v>
      </c>
      <c r="AK30" s="479">
        <v>0</v>
      </c>
      <c r="AL30" s="481" t="s">
        <v>21</v>
      </c>
      <c r="AM30" s="453" t="s">
        <v>282</v>
      </c>
    </row>
    <row r="31" spans="1:39" ht="15" outlineLevel="2">
      <c r="A31" s="478">
        <v>2276162</v>
      </c>
      <c r="B31" s="478">
        <v>77034641</v>
      </c>
      <c r="C31" s="201" t="s">
        <v>238</v>
      </c>
      <c r="D31" s="478">
        <v>75012</v>
      </c>
      <c r="E31" s="478" t="s">
        <v>289</v>
      </c>
      <c r="G31" s="479">
        <v>735</v>
      </c>
      <c r="H31" s="479">
        <v>2759.8199999999988</v>
      </c>
      <c r="I31" s="479">
        <v>589</v>
      </c>
      <c r="J31" s="479">
        <v>2501.7499999999995</v>
      </c>
      <c r="K31" s="480">
        <v>0.24787775891341257</v>
      </c>
      <c r="L31" s="481">
        <v>0.10315579094633728</v>
      </c>
      <c r="N31" s="479">
        <v>234</v>
      </c>
      <c r="O31" s="479">
        <v>1175.6499999999999</v>
      </c>
      <c r="P31" s="479">
        <v>123</v>
      </c>
      <c r="Q31" s="479">
        <v>696.77</v>
      </c>
      <c r="R31" s="480">
        <v>0.90243902439024393</v>
      </c>
      <c r="S31" s="481">
        <v>0.68728561792270026</v>
      </c>
      <c r="T31" s="482"/>
      <c r="U31" s="479">
        <v>0</v>
      </c>
      <c r="V31" s="479">
        <v>0</v>
      </c>
      <c r="W31" s="479">
        <v>0</v>
      </c>
      <c r="X31" s="479">
        <v>0</v>
      </c>
      <c r="Y31" s="480" t="s">
        <v>21</v>
      </c>
      <c r="Z31" s="483" t="s">
        <v>21</v>
      </c>
      <c r="AB31" s="479">
        <v>123</v>
      </c>
      <c r="AC31" s="479">
        <v>581.53</v>
      </c>
      <c r="AD31" s="479">
        <v>30</v>
      </c>
      <c r="AE31" s="479">
        <v>108.34</v>
      </c>
      <c r="AF31" s="480">
        <v>3.1</v>
      </c>
      <c r="AG31" s="481">
        <v>4.3676389145283361</v>
      </c>
      <c r="AH31" s="484"/>
      <c r="AI31" s="484"/>
      <c r="AJ31" s="479">
        <v>4516.9999999999982</v>
      </c>
      <c r="AK31" s="479">
        <v>3306.8599999999997</v>
      </c>
      <c r="AL31" s="481">
        <v>0.36594836189013102</v>
      </c>
      <c r="AM31" s="453" t="s">
        <v>282</v>
      </c>
    </row>
    <row r="32" spans="1:39" ht="15" outlineLevel="2">
      <c r="A32" s="478">
        <v>2234583</v>
      </c>
      <c r="B32" s="478">
        <v>65601900</v>
      </c>
      <c r="C32" s="201" t="s">
        <v>242</v>
      </c>
      <c r="D32" s="478">
        <v>94140</v>
      </c>
      <c r="E32" s="478" t="s">
        <v>304</v>
      </c>
      <c r="G32" s="479">
        <v>865</v>
      </c>
      <c r="H32" s="479">
        <v>3478.01</v>
      </c>
      <c r="I32" s="479">
        <v>759</v>
      </c>
      <c r="J32" s="479">
        <v>3340.0699999999997</v>
      </c>
      <c r="K32" s="480">
        <v>0.13965744400527008</v>
      </c>
      <c r="L32" s="481">
        <v>4.1298535659432443E-2</v>
      </c>
      <c r="N32" s="479">
        <v>6</v>
      </c>
      <c r="O32" s="479">
        <v>52.32</v>
      </c>
      <c r="P32" s="479">
        <v>132</v>
      </c>
      <c r="Q32" s="479">
        <v>739.80000000000007</v>
      </c>
      <c r="R32" s="480">
        <v>-0.95454545454545459</v>
      </c>
      <c r="S32" s="481">
        <v>-0.92927818329278178</v>
      </c>
      <c r="T32" s="482"/>
      <c r="U32" s="479">
        <v>12</v>
      </c>
      <c r="V32" s="479">
        <v>139.19999999999999</v>
      </c>
      <c r="W32" s="479">
        <v>0</v>
      </c>
      <c r="X32" s="479">
        <v>0</v>
      </c>
      <c r="Y32" s="480" t="s">
        <v>21</v>
      </c>
      <c r="Z32" s="483" t="s">
        <v>21</v>
      </c>
      <c r="AB32" s="479">
        <v>126</v>
      </c>
      <c r="AC32" s="479">
        <v>562.19999999999993</v>
      </c>
      <c r="AD32" s="479">
        <v>78</v>
      </c>
      <c r="AE32" s="479">
        <v>377.71999999999991</v>
      </c>
      <c r="AF32" s="480">
        <v>0.61538461538461542</v>
      </c>
      <c r="AG32" s="481">
        <v>0.48840410886370872</v>
      </c>
      <c r="AH32" s="484"/>
      <c r="AI32" s="484"/>
      <c r="AJ32" s="479">
        <v>4231.7300000000005</v>
      </c>
      <c r="AK32" s="479">
        <v>4457.59</v>
      </c>
      <c r="AL32" s="481">
        <v>-5.0668634845286283E-2</v>
      </c>
      <c r="AM32" s="453" t="s">
        <v>282</v>
      </c>
    </row>
    <row r="33" spans="1:39" ht="15" outlineLevel="2">
      <c r="A33" s="478">
        <v>2233548</v>
      </c>
      <c r="B33" s="478">
        <v>66156500</v>
      </c>
      <c r="C33" s="201" t="s">
        <v>228</v>
      </c>
      <c r="D33" s="478">
        <v>93200</v>
      </c>
      <c r="E33" s="478" t="s">
        <v>293</v>
      </c>
      <c r="G33" s="479">
        <v>446</v>
      </c>
      <c r="H33" s="479">
        <v>1984.1599999999999</v>
      </c>
      <c r="I33" s="479">
        <v>338</v>
      </c>
      <c r="J33" s="479">
        <v>1449.2400000000002</v>
      </c>
      <c r="K33" s="480">
        <v>0.31952662721893493</v>
      </c>
      <c r="L33" s="481">
        <v>0.36910380613286931</v>
      </c>
      <c r="N33" s="479">
        <v>192</v>
      </c>
      <c r="O33" s="479">
        <v>965.52999999999986</v>
      </c>
      <c r="P33" s="479">
        <v>0</v>
      </c>
      <c r="Q33" s="479">
        <v>0</v>
      </c>
      <c r="R33" s="480" t="s">
        <v>21</v>
      </c>
      <c r="S33" s="481" t="s">
        <v>21</v>
      </c>
      <c r="T33" s="482"/>
      <c r="U33" s="479">
        <v>51</v>
      </c>
      <c r="V33" s="479">
        <v>373.75</v>
      </c>
      <c r="W33" s="479">
        <v>0</v>
      </c>
      <c r="X33" s="479">
        <v>0</v>
      </c>
      <c r="Y33" s="480" t="s">
        <v>21</v>
      </c>
      <c r="Z33" s="483" t="s">
        <v>21</v>
      </c>
      <c r="AB33" s="479">
        <v>96</v>
      </c>
      <c r="AC33" s="479">
        <v>504.27</v>
      </c>
      <c r="AD33" s="479">
        <v>83</v>
      </c>
      <c r="AE33" s="479">
        <v>410.12</v>
      </c>
      <c r="AF33" s="480">
        <v>0.15662650602409639</v>
      </c>
      <c r="AG33" s="481">
        <v>0.22956695601287422</v>
      </c>
      <c r="AH33" s="484"/>
      <c r="AI33" s="484"/>
      <c r="AJ33" s="479">
        <v>3827.7099999999996</v>
      </c>
      <c r="AK33" s="479">
        <v>1859.3600000000001</v>
      </c>
      <c r="AL33" s="481">
        <v>1.0586169434644175</v>
      </c>
      <c r="AM33" s="453" t="s">
        <v>282</v>
      </c>
    </row>
    <row r="34" spans="1:39" ht="15" outlineLevel="2">
      <c r="A34" s="478">
        <v>2233291</v>
      </c>
      <c r="B34" s="478">
        <v>77022614</v>
      </c>
      <c r="C34" s="201" t="s">
        <v>237</v>
      </c>
      <c r="D34" s="478">
        <v>93110</v>
      </c>
      <c r="E34" s="478" t="s">
        <v>300</v>
      </c>
      <c r="G34" s="479">
        <v>614</v>
      </c>
      <c r="H34" s="479">
        <v>2527.08</v>
      </c>
      <c r="I34" s="479">
        <v>822</v>
      </c>
      <c r="J34" s="479">
        <v>2993.7400000000002</v>
      </c>
      <c r="K34" s="480">
        <v>-0.25304136253041365</v>
      </c>
      <c r="L34" s="481">
        <v>-0.15587860001202519</v>
      </c>
      <c r="N34" s="479">
        <v>24</v>
      </c>
      <c r="O34" s="479">
        <v>82.08</v>
      </c>
      <c r="P34" s="479">
        <v>108</v>
      </c>
      <c r="Q34" s="479">
        <v>446.98</v>
      </c>
      <c r="R34" s="480">
        <v>-0.77777777777777779</v>
      </c>
      <c r="S34" s="481">
        <v>-0.81636762271242569</v>
      </c>
      <c r="T34" s="482"/>
      <c r="U34" s="479">
        <v>0</v>
      </c>
      <c r="V34" s="479">
        <v>0</v>
      </c>
      <c r="W34" s="479">
        <v>53</v>
      </c>
      <c r="X34" s="479">
        <v>358.68</v>
      </c>
      <c r="Y34" s="480">
        <v>-1</v>
      </c>
      <c r="Z34" s="483">
        <v>-1</v>
      </c>
      <c r="AB34" s="479">
        <v>129</v>
      </c>
      <c r="AC34" s="479">
        <v>660.4</v>
      </c>
      <c r="AD34" s="479">
        <v>147</v>
      </c>
      <c r="AE34" s="479">
        <v>746.82999999999993</v>
      </c>
      <c r="AF34" s="480">
        <v>-0.12244897959183673</v>
      </c>
      <c r="AG34" s="481">
        <v>-0.11572914853447232</v>
      </c>
      <c r="AH34" s="484"/>
      <c r="AI34" s="484"/>
      <c r="AJ34" s="479">
        <v>3269.56</v>
      </c>
      <c r="AK34" s="479">
        <v>4546.2299999999996</v>
      </c>
      <c r="AL34" s="481">
        <v>-0.28081949219463154</v>
      </c>
      <c r="AM34" s="453" t="s">
        <v>282</v>
      </c>
    </row>
    <row r="35" spans="1:39" ht="15" outlineLevel="2">
      <c r="A35" s="478">
        <v>2044451</v>
      </c>
      <c r="B35" s="478">
        <v>77046547</v>
      </c>
      <c r="C35" s="201" t="s">
        <v>220</v>
      </c>
      <c r="D35" s="478">
        <v>85000</v>
      </c>
      <c r="E35" s="478" t="s">
        <v>288</v>
      </c>
      <c r="G35" s="479">
        <v>550</v>
      </c>
      <c r="H35" s="479">
        <v>2389.8999999999992</v>
      </c>
      <c r="I35" s="479">
        <v>0</v>
      </c>
      <c r="J35" s="479">
        <v>0</v>
      </c>
      <c r="K35" s="480" t="s">
        <v>21</v>
      </c>
      <c r="L35" s="481" t="s">
        <v>21</v>
      </c>
      <c r="N35" s="479">
        <v>48</v>
      </c>
      <c r="O35" s="479">
        <v>311.94</v>
      </c>
      <c r="P35" s="479">
        <v>0</v>
      </c>
      <c r="Q35" s="479">
        <v>0</v>
      </c>
      <c r="R35" s="480" t="s">
        <v>21</v>
      </c>
      <c r="S35" s="481" t="s">
        <v>21</v>
      </c>
      <c r="T35" s="482"/>
      <c r="U35" s="479">
        <v>0</v>
      </c>
      <c r="V35" s="479">
        <v>0</v>
      </c>
      <c r="W35" s="479">
        <v>0</v>
      </c>
      <c r="X35" s="479">
        <v>0</v>
      </c>
      <c r="Y35" s="480" t="s">
        <v>21</v>
      </c>
      <c r="Z35" s="483" t="s">
        <v>21</v>
      </c>
      <c r="AB35" s="479">
        <v>69</v>
      </c>
      <c r="AC35" s="479">
        <v>363.65999999999991</v>
      </c>
      <c r="AD35" s="479">
        <v>0</v>
      </c>
      <c r="AE35" s="479">
        <v>0</v>
      </c>
      <c r="AF35" s="480" t="s">
        <v>21</v>
      </c>
      <c r="AG35" s="481" t="s">
        <v>21</v>
      </c>
      <c r="AH35" s="484"/>
      <c r="AI35" s="484"/>
      <c r="AJ35" s="479">
        <v>3065.4999999999991</v>
      </c>
      <c r="AK35" s="479">
        <v>0</v>
      </c>
      <c r="AL35" s="481" t="s">
        <v>21</v>
      </c>
      <c r="AM35" s="453" t="s">
        <v>282</v>
      </c>
    </row>
    <row r="36" spans="1:39" ht="15" outlineLevel="2">
      <c r="A36" s="478">
        <v>2283740</v>
      </c>
      <c r="B36" s="478">
        <v>77045894</v>
      </c>
      <c r="C36" s="201" t="s">
        <v>236</v>
      </c>
      <c r="D36" s="478">
        <v>94310</v>
      </c>
      <c r="E36" s="478" t="s">
        <v>298</v>
      </c>
      <c r="G36" s="479">
        <v>416</v>
      </c>
      <c r="H36" s="479">
        <v>1806.5600000000002</v>
      </c>
      <c r="I36" s="479">
        <v>0</v>
      </c>
      <c r="J36" s="479">
        <v>0</v>
      </c>
      <c r="K36" s="480" t="s">
        <v>21</v>
      </c>
      <c r="L36" s="481" t="s">
        <v>21</v>
      </c>
      <c r="N36" s="479">
        <v>168</v>
      </c>
      <c r="O36" s="479">
        <v>1178.8800000000001</v>
      </c>
      <c r="P36" s="479">
        <v>0</v>
      </c>
      <c r="Q36" s="479">
        <v>0</v>
      </c>
      <c r="R36" s="480" t="s">
        <v>21</v>
      </c>
      <c r="S36" s="481" t="s">
        <v>21</v>
      </c>
      <c r="T36" s="482"/>
      <c r="U36" s="479">
        <v>0</v>
      </c>
      <c r="V36" s="479">
        <v>0</v>
      </c>
      <c r="W36" s="479">
        <v>0</v>
      </c>
      <c r="X36" s="479">
        <v>0</v>
      </c>
      <c r="Y36" s="480" t="s">
        <v>21</v>
      </c>
      <c r="Z36" s="483" t="s">
        <v>21</v>
      </c>
      <c r="AB36" s="479">
        <v>0</v>
      </c>
      <c r="AC36" s="479">
        <v>0</v>
      </c>
      <c r="AD36" s="479">
        <v>0</v>
      </c>
      <c r="AE36" s="479">
        <v>0</v>
      </c>
      <c r="AF36" s="480" t="s">
        <v>21</v>
      </c>
      <c r="AG36" s="481" t="s">
        <v>21</v>
      </c>
      <c r="AH36" s="484"/>
      <c r="AI36" s="484"/>
      <c r="AJ36" s="479">
        <v>2985.4400000000005</v>
      </c>
      <c r="AK36" s="479">
        <v>0</v>
      </c>
      <c r="AL36" s="481" t="s">
        <v>21</v>
      </c>
      <c r="AM36" s="453" t="s">
        <v>282</v>
      </c>
    </row>
    <row r="37" spans="1:39" ht="15" outlineLevel="2">
      <c r="A37" s="478">
        <v>2233050</v>
      </c>
      <c r="B37" s="478">
        <v>65556600</v>
      </c>
      <c r="C37" s="201" t="s">
        <v>230</v>
      </c>
      <c r="D37" s="478">
        <v>93310</v>
      </c>
      <c r="E37" s="478" t="s">
        <v>295</v>
      </c>
      <c r="G37" s="479">
        <v>306</v>
      </c>
      <c r="H37" s="479">
        <v>1232.83</v>
      </c>
      <c r="I37" s="479">
        <v>367</v>
      </c>
      <c r="J37" s="479">
        <v>1287.02</v>
      </c>
      <c r="K37" s="480">
        <v>-0.16621253405994552</v>
      </c>
      <c r="L37" s="481">
        <v>-4.2105017793041336E-2</v>
      </c>
      <c r="N37" s="479">
        <v>48</v>
      </c>
      <c r="O37" s="479">
        <v>273.78000000000003</v>
      </c>
      <c r="P37" s="479">
        <v>0</v>
      </c>
      <c r="Q37" s="479">
        <v>0</v>
      </c>
      <c r="R37" s="480" t="s">
        <v>21</v>
      </c>
      <c r="S37" s="481" t="s">
        <v>21</v>
      </c>
      <c r="T37" s="482"/>
      <c r="U37" s="479">
        <v>12</v>
      </c>
      <c r="V37" s="479">
        <v>0</v>
      </c>
      <c r="W37" s="479">
        <v>0</v>
      </c>
      <c r="X37" s="479">
        <v>0</v>
      </c>
      <c r="Y37" s="480" t="s">
        <v>21</v>
      </c>
      <c r="Z37" s="483" t="s">
        <v>21</v>
      </c>
      <c r="AB37" s="479">
        <v>48</v>
      </c>
      <c r="AC37" s="479">
        <v>166.34999999999997</v>
      </c>
      <c r="AD37" s="479">
        <v>0</v>
      </c>
      <c r="AE37" s="479">
        <v>0</v>
      </c>
      <c r="AF37" s="480" t="s">
        <v>21</v>
      </c>
      <c r="AG37" s="481" t="s">
        <v>21</v>
      </c>
      <c r="AH37" s="484"/>
      <c r="AI37" s="484"/>
      <c r="AJ37" s="479">
        <v>1672.9599999999998</v>
      </c>
      <c r="AK37" s="479">
        <v>1287.02</v>
      </c>
      <c r="AL37" s="481">
        <v>0.2998710198753709</v>
      </c>
      <c r="AM37" s="453" t="s">
        <v>282</v>
      </c>
    </row>
    <row r="38" spans="1:39" ht="15" outlineLevel="2">
      <c r="A38" s="478">
        <v>2228831</v>
      </c>
      <c r="B38" s="478">
        <v>66011400</v>
      </c>
      <c r="C38" s="201" t="s">
        <v>239</v>
      </c>
      <c r="D38" s="478">
        <v>92200</v>
      </c>
      <c r="E38" s="478" t="s">
        <v>301</v>
      </c>
      <c r="G38" s="479">
        <v>340</v>
      </c>
      <c r="H38" s="479">
        <v>1152.5</v>
      </c>
      <c r="I38" s="479">
        <v>270</v>
      </c>
      <c r="J38" s="479">
        <v>920.0100000000001</v>
      </c>
      <c r="K38" s="480">
        <v>0.25925925925925924</v>
      </c>
      <c r="L38" s="481">
        <v>0.25270377495896768</v>
      </c>
      <c r="N38" s="479">
        <v>0</v>
      </c>
      <c r="O38" s="479">
        <v>0</v>
      </c>
      <c r="P38" s="479">
        <v>0</v>
      </c>
      <c r="Q38" s="479">
        <v>0</v>
      </c>
      <c r="R38" s="480" t="s">
        <v>21</v>
      </c>
      <c r="S38" s="481" t="s">
        <v>21</v>
      </c>
      <c r="T38" s="482"/>
      <c r="U38" s="479">
        <v>0</v>
      </c>
      <c r="V38" s="479">
        <v>0</v>
      </c>
      <c r="W38" s="479">
        <v>0</v>
      </c>
      <c r="X38" s="479">
        <v>0</v>
      </c>
      <c r="Y38" s="480" t="s">
        <v>21</v>
      </c>
      <c r="Z38" s="483" t="s">
        <v>21</v>
      </c>
      <c r="AB38" s="479">
        <v>0</v>
      </c>
      <c r="AC38" s="479">
        <v>0</v>
      </c>
      <c r="AD38" s="479">
        <v>0</v>
      </c>
      <c r="AE38" s="479">
        <v>0</v>
      </c>
      <c r="AF38" s="480" t="s">
        <v>21</v>
      </c>
      <c r="AG38" s="481" t="s">
        <v>21</v>
      </c>
      <c r="AH38" s="484"/>
      <c r="AI38" s="484"/>
      <c r="AJ38" s="479">
        <v>1152.5</v>
      </c>
      <c r="AK38" s="479">
        <v>920.0100000000001</v>
      </c>
      <c r="AL38" s="481">
        <v>0.25270377495896768</v>
      </c>
      <c r="AM38" s="453" t="s">
        <v>282</v>
      </c>
    </row>
    <row r="39" spans="1:39" ht="15" outlineLevel="2">
      <c r="A39" s="478">
        <v>2253653</v>
      </c>
      <c r="B39" s="478">
        <v>77032824</v>
      </c>
      <c r="C39" s="201" t="s">
        <v>226</v>
      </c>
      <c r="D39" s="478">
        <v>93700</v>
      </c>
      <c r="E39" s="478" t="s">
        <v>291</v>
      </c>
      <c r="G39" s="479">
        <v>160</v>
      </c>
      <c r="H39" s="479">
        <v>1037.73</v>
      </c>
      <c r="I39" s="479">
        <v>0</v>
      </c>
      <c r="J39" s="479">
        <v>0</v>
      </c>
      <c r="K39" s="480" t="s">
        <v>21</v>
      </c>
      <c r="L39" s="481" t="s">
        <v>21</v>
      </c>
      <c r="N39" s="479">
        <v>0</v>
      </c>
      <c r="O39" s="479">
        <v>0</v>
      </c>
      <c r="P39" s="479">
        <v>0</v>
      </c>
      <c r="Q39" s="479">
        <v>0</v>
      </c>
      <c r="R39" s="480" t="s">
        <v>21</v>
      </c>
      <c r="S39" s="481" t="s">
        <v>21</v>
      </c>
      <c r="T39" s="482"/>
      <c r="U39" s="479">
        <v>0</v>
      </c>
      <c r="V39" s="479">
        <v>0</v>
      </c>
      <c r="W39" s="479">
        <v>0</v>
      </c>
      <c r="X39" s="479">
        <v>0</v>
      </c>
      <c r="Y39" s="480" t="s">
        <v>21</v>
      </c>
      <c r="Z39" s="483" t="s">
        <v>21</v>
      </c>
      <c r="AB39" s="479">
        <v>0</v>
      </c>
      <c r="AC39" s="479">
        <v>0</v>
      </c>
      <c r="AD39" s="479">
        <v>0</v>
      </c>
      <c r="AE39" s="479">
        <v>0</v>
      </c>
      <c r="AF39" s="480" t="s">
        <v>21</v>
      </c>
      <c r="AG39" s="481" t="s">
        <v>21</v>
      </c>
      <c r="AH39" s="484"/>
      <c r="AI39" s="484"/>
      <c r="AJ39" s="479">
        <v>1037.73</v>
      </c>
      <c r="AK39" s="479">
        <v>0</v>
      </c>
      <c r="AL39" s="481" t="s">
        <v>21</v>
      </c>
      <c r="AM39" s="453" t="s">
        <v>282</v>
      </c>
    </row>
    <row r="40" spans="1:39" ht="15" outlineLevel="2">
      <c r="A40" s="478">
        <v>2233794</v>
      </c>
      <c r="B40" s="478">
        <v>77000109</v>
      </c>
      <c r="C40" s="201" t="s">
        <v>216</v>
      </c>
      <c r="D40" s="478">
        <v>93270</v>
      </c>
      <c r="E40" s="478" t="s">
        <v>284</v>
      </c>
      <c r="G40" s="479">
        <v>826</v>
      </c>
      <c r="H40" s="479">
        <v>2901.670000000001</v>
      </c>
      <c r="I40" s="479">
        <v>1042</v>
      </c>
      <c r="J40" s="479">
        <v>3304.420000000001</v>
      </c>
      <c r="K40" s="480">
        <v>-0.20729366602687141</v>
      </c>
      <c r="L40" s="481">
        <v>-0.12188220625707383</v>
      </c>
      <c r="N40" s="479">
        <v>417</v>
      </c>
      <c r="O40" s="479">
        <v>2137.4100000000003</v>
      </c>
      <c r="P40" s="479">
        <v>129</v>
      </c>
      <c r="Q40" s="479">
        <v>797.44</v>
      </c>
      <c r="R40" s="480">
        <v>2.2325581395348837</v>
      </c>
      <c r="S40" s="481">
        <v>1.6803395866773678</v>
      </c>
      <c r="T40" s="482"/>
      <c r="U40" s="479">
        <v>188</v>
      </c>
      <c r="V40" s="479">
        <v>1333.1999999999998</v>
      </c>
      <c r="W40" s="479">
        <v>0</v>
      </c>
      <c r="X40" s="479">
        <v>0</v>
      </c>
      <c r="Y40" s="480" t="s">
        <v>21</v>
      </c>
      <c r="Z40" s="483" t="s">
        <v>21</v>
      </c>
      <c r="AB40" s="479">
        <v>69</v>
      </c>
      <c r="AC40" s="479">
        <v>282.98</v>
      </c>
      <c r="AD40" s="479">
        <v>39</v>
      </c>
      <c r="AE40" s="479">
        <v>150.82</v>
      </c>
      <c r="AF40" s="480">
        <v>0.76923076923076927</v>
      </c>
      <c r="AG40" s="481">
        <v>0.87627635592096564</v>
      </c>
      <c r="AH40" s="484"/>
      <c r="AI40" s="484"/>
      <c r="AJ40" s="479">
        <v>6655.260000000002</v>
      </c>
      <c r="AK40" s="479">
        <v>4252.68</v>
      </c>
      <c r="AL40" s="481">
        <v>0.56495668613674233</v>
      </c>
      <c r="AM40" s="453" t="s">
        <v>282</v>
      </c>
    </row>
    <row r="41" spans="1:39" ht="15" outlineLevel="2">
      <c r="A41" s="478">
        <v>2039771</v>
      </c>
      <c r="B41" s="478">
        <v>65343200</v>
      </c>
      <c r="C41" s="201" t="s">
        <v>262</v>
      </c>
      <c r="D41" s="478">
        <v>78310</v>
      </c>
      <c r="E41" s="478" t="s">
        <v>319</v>
      </c>
      <c r="G41" s="479">
        <v>1038</v>
      </c>
      <c r="H41" s="479">
        <v>3988.67</v>
      </c>
      <c r="I41" s="479">
        <v>1242</v>
      </c>
      <c r="J41" s="479">
        <v>5015.5200000000004</v>
      </c>
      <c r="K41" s="480">
        <v>-0.16425120772946861</v>
      </c>
      <c r="L41" s="481">
        <v>-0.2047345040992759</v>
      </c>
      <c r="N41" s="479">
        <v>324</v>
      </c>
      <c r="O41" s="479">
        <v>1630.31</v>
      </c>
      <c r="P41" s="479">
        <v>300</v>
      </c>
      <c r="Q41" s="479">
        <v>1549.61</v>
      </c>
      <c r="R41" s="480">
        <v>0.08</v>
      </c>
      <c r="S41" s="481">
        <v>5.2077619530075343E-2</v>
      </c>
      <c r="T41" s="482"/>
      <c r="U41" s="479">
        <v>62</v>
      </c>
      <c r="V41" s="479">
        <v>521.4</v>
      </c>
      <c r="W41" s="479">
        <v>24</v>
      </c>
      <c r="X41" s="479">
        <v>165</v>
      </c>
      <c r="Y41" s="480">
        <v>1.5833333333333333</v>
      </c>
      <c r="Z41" s="483">
        <v>2.1599999999999997</v>
      </c>
      <c r="AB41" s="479">
        <v>42</v>
      </c>
      <c r="AC41" s="479">
        <v>201.48</v>
      </c>
      <c r="AD41" s="479">
        <v>6</v>
      </c>
      <c r="AE41" s="479">
        <v>31.35</v>
      </c>
      <c r="AF41" s="480">
        <v>6</v>
      </c>
      <c r="AG41" s="481">
        <v>5.4267942583732056</v>
      </c>
      <c r="AH41" s="484"/>
      <c r="AI41" s="484"/>
      <c r="AJ41" s="479">
        <v>6341.8599999999988</v>
      </c>
      <c r="AK41" s="479">
        <v>6761.4800000000005</v>
      </c>
      <c r="AL41" s="481">
        <v>-6.2060377313842778E-2</v>
      </c>
      <c r="AM41" s="453" t="s">
        <v>282</v>
      </c>
    </row>
    <row r="42" spans="1:39" ht="15" outlineLevel="2">
      <c r="A42" s="478">
        <v>2054721</v>
      </c>
      <c r="B42" s="478">
        <v>66072200</v>
      </c>
      <c r="C42" s="201" t="s">
        <v>221</v>
      </c>
      <c r="D42" s="478">
        <v>75020</v>
      </c>
      <c r="E42" s="478" t="s">
        <v>283</v>
      </c>
      <c r="G42" s="479">
        <v>1029</v>
      </c>
      <c r="H42" s="479">
        <v>4130.76</v>
      </c>
      <c r="I42" s="479">
        <v>1350</v>
      </c>
      <c r="J42" s="479">
        <v>5626.0499999999993</v>
      </c>
      <c r="K42" s="480">
        <v>-0.23777777777777778</v>
      </c>
      <c r="L42" s="481">
        <v>-0.26577972111872439</v>
      </c>
      <c r="N42" s="479">
        <v>96</v>
      </c>
      <c r="O42" s="479">
        <v>580.32000000000005</v>
      </c>
      <c r="P42" s="479">
        <v>525</v>
      </c>
      <c r="Q42" s="479">
        <v>2277.9899999999998</v>
      </c>
      <c r="R42" s="480">
        <v>-0.81714285714285717</v>
      </c>
      <c r="S42" s="481">
        <v>-0.7452491011813045</v>
      </c>
      <c r="T42" s="482"/>
      <c r="U42" s="479">
        <v>0</v>
      </c>
      <c r="V42" s="479">
        <v>0</v>
      </c>
      <c r="W42" s="479">
        <v>0</v>
      </c>
      <c r="X42" s="479">
        <v>0</v>
      </c>
      <c r="Y42" s="480" t="s">
        <v>21</v>
      </c>
      <c r="Z42" s="483" t="s">
        <v>21</v>
      </c>
      <c r="AB42" s="479">
        <v>111</v>
      </c>
      <c r="AC42" s="479">
        <v>543.83999999999992</v>
      </c>
      <c r="AD42" s="479">
        <v>210</v>
      </c>
      <c r="AE42" s="479">
        <v>1103.19</v>
      </c>
      <c r="AF42" s="480">
        <v>-0.47142857142857142</v>
      </c>
      <c r="AG42" s="481">
        <v>-0.50702961411905489</v>
      </c>
      <c r="AH42" s="484"/>
      <c r="AI42" s="484"/>
      <c r="AJ42" s="479">
        <v>5254.92</v>
      </c>
      <c r="AK42" s="479">
        <v>9007.23</v>
      </c>
      <c r="AL42" s="481">
        <v>-0.41658867376540842</v>
      </c>
      <c r="AM42" s="453" t="s">
        <v>282</v>
      </c>
    </row>
    <row r="43" spans="1:39" ht="15" outlineLevel="2">
      <c r="A43" s="478">
        <v>2189515</v>
      </c>
      <c r="B43" s="478">
        <v>65222600</v>
      </c>
      <c r="C43" s="201" t="s">
        <v>244</v>
      </c>
      <c r="D43" s="478">
        <v>75010</v>
      </c>
      <c r="E43" s="478" t="s">
        <v>306</v>
      </c>
      <c r="G43" s="479">
        <v>927</v>
      </c>
      <c r="H43" s="479">
        <v>2768.89</v>
      </c>
      <c r="I43" s="479">
        <v>787</v>
      </c>
      <c r="J43" s="479">
        <v>2222.9</v>
      </c>
      <c r="K43" s="480">
        <v>0.17789072426937738</v>
      </c>
      <c r="L43" s="481">
        <v>0.24562058572135487</v>
      </c>
      <c r="N43" s="479">
        <v>303</v>
      </c>
      <c r="O43" s="479">
        <v>1552.54</v>
      </c>
      <c r="P43" s="479">
        <v>210</v>
      </c>
      <c r="Q43" s="479">
        <v>1083.46</v>
      </c>
      <c r="R43" s="480">
        <v>0.44285714285714284</v>
      </c>
      <c r="S43" s="481">
        <v>0.43294630166319009</v>
      </c>
      <c r="T43" s="482"/>
      <c r="U43" s="479">
        <v>0</v>
      </c>
      <c r="V43" s="479">
        <v>0</v>
      </c>
      <c r="W43" s="479">
        <v>0</v>
      </c>
      <c r="X43" s="479">
        <v>0</v>
      </c>
      <c r="Y43" s="480" t="s">
        <v>21</v>
      </c>
      <c r="Z43" s="483" t="s">
        <v>21</v>
      </c>
      <c r="AB43" s="479">
        <v>12</v>
      </c>
      <c r="AC43" s="479">
        <v>64.680000000000007</v>
      </c>
      <c r="AD43" s="479">
        <v>6</v>
      </c>
      <c r="AE43" s="479">
        <v>31.35</v>
      </c>
      <c r="AF43" s="480">
        <v>1</v>
      </c>
      <c r="AG43" s="481">
        <v>1.0631578947368423</v>
      </c>
      <c r="AH43" s="484"/>
      <c r="AI43" s="484"/>
      <c r="AJ43" s="479">
        <v>4386.1100000000006</v>
      </c>
      <c r="AK43" s="479">
        <v>3337.71</v>
      </c>
      <c r="AL43" s="481">
        <v>0.31410757675172513</v>
      </c>
      <c r="AM43" s="453" t="s">
        <v>282</v>
      </c>
    </row>
    <row r="44" spans="1:39" ht="15" outlineLevel="2">
      <c r="A44" s="478">
        <v>2227026</v>
      </c>
      <c r="B44" s="478">
        <v>77012776</v>
      </c>
      <c r="C44" s="201" t="s">
        <v>256</v>
      </c>
      <c r="D44" s="478">
        <v>92700</v>
      </c>
      <c r="E44" s="478" t="s">
        <v>314</v>
      </c>
      <c r="G44" s="479">
        <v>593</v>
      </c>
      <c r="H44" s="479">
        <v>2580.6599999999994</v>
      </c>
      <c r="I44" s="479">
        <v>469</v>
      </c>
      <c r="J44" s="479">
        <v>1968.3500000000001</v>
      </c>
      <c r="K44" s="480">
        <v>0.26439232409381663</v>
      </c>
      <c r="L44" s="481">
        <v>0.31107780628445103</v>
      </c>
      <c r="N44" s="479">
        <v>237</v>
      </c>
      <c r="O44" s="479">
        <v>1230.6799999999998</v>
      </c>
      <c r="P44" s="479">
        <v>234</v>
      </c>
      <c r="Q44" s="479">
        <v>1219.9199999999998</v>
      </c>
      <c r="R44" s="480">
        <v>1.282051282051282E-2</v>
      </c>
      <c r="S44" s="481">
        <v>8.8202505082300414E-3</v>
      </c>
      <c r="T44" s="482"/>
      <c r="U44" s="479">
        <v>0</v>
      </c>
      <c r="V44" s="479">
        <v>0</v>
      </c>
      <c r="W44" s="479">
        <v>12</v>
      </c>
      <c r="X44" s="479">
        <v>87</v>
      </c>
      <c r="Y44" s="480">
        <v>-1</v>
      </c>
      <c r="Z44" s="483">
        <v>-1</v>
      </c>
      <c r="AB44" s="479">
        <v>90</v>
      </c>
      <c r="AC44" s="479">
        <v>354.05999999999995</v>
      </c>
      <c r="AD44" s="479">
        <v>51</v>
      </c>
      <c r="AE44" s="479">
        <v>258.56</v>
      </c>
      <c r="AF44" s="480">
        <v>0.76470588235294112</v>
      </c>
      <c r="AG44" s="481">
        <v>0.36935334158415817</v>
      </c>
      <c r="AH44" s="484"/>
      <c r="AI44" s="484"/>
      <c r="AJ44" s="479">
        <v>4165.3999999999996</v>
      </c>
      <c r="AK44" s="479">
        <v>3533.83</v>
      </c>
      <c r="AL44" s="481">
        <v>0.17872110429760338</v>
      </c>
      <c r="AM44" s="453" t="s">
        <v>282</v>
      </c>
    </row>
    <row r="45" spans="1:39" ht="15" outlineLevel="2">
      <c r="A45" s="478">
        <v>2194043</v>
      </c>
      <c r="B45" s="478">
        <v>67497300</v>
      </c>
      <c r="C45" s="201" t="s">
        <v>218</v>
      </c>
      <c r="D45" s="478">
        <v>75018</v>
      </c>
      <c r="E45" s="478" t="s">
        <v>286</v>
      </c>
      <c r="G45" s="479">
        <v>795</v>
      </c>
      <c r="H45" s="479">
        <v>3172.79</v>
      </c>
      <c r="I45" s="479">
        <v>628</v>
      </c>
      <c r="J45" s="479">
        <v>2137.7000000000003</v>
      </c>
      <c r="K45" s="480">
        <v>0.26592356687898089</v>
      </c>
      <c r="L45" s="481">
        <v>0.48420732563035018</v>
      </c>
      <c r="N45" s="479">
        <v>78</v>
      </c>
      <c r="O45" s="479">
        <v>543.36</v>
      </c>
      <c r="P45" s="479">
        <v>0</v>
      </c>
      <c r="Q45" s="479">
        <v>0</v>
      </c>
      <c r="R45" s="480" t="s">
        <v>21</v>
      </c>
      <c r="S45" s="481" t="s">
        <v>21</v>
      </c>
      <c r="T45" s="482"/>
      <c r="U45" s="479">
        <v>0</v>
      </c>
      <c r="V45" s="479">
        <v>0</v>
      </c>
      <c r="W45" s="479">
        <v>0</v>
      </c>
      <c r="X45" s="479">
        <v>0</v>
      </c>
      <c r="Y45" s="480" t="s">
        <v>21</v>
      </c>
      <c r="Z45" s="483" t="s">
        <v>21</v>
      </c>
      <c r="AB45" s="479">
        <v>0</v>
      </c>
      <c r="AC45" s="479">
        <v>0</v>
      </c>
      <c r="AD45" s="479">
        <v>0</v>
      </c>
      <c r="AE45" s="479">
        <v>0</v>
      </c>
      <c r="AF45" s="480" t="s">
        <v>21</v>
      </c>
      <c r="AG45" s="481" t="s">
        <v>21</v>
      </c>
      <c r="AH45" s="484"/>
      <c r="AI45" s="484"/>
      <c r="AJ45" s="479">
        <v>3716.15</v>
      </c>
      <c r="AK45" s="479">
        <v>2137.7000000000003</v>
      </c>
      <c r="AL45" s="481">
        <v>0.73838705150395267</v>
      </c>
      <c r="AM45" s="453" t="s">
        <v>282</v>
      </c>
    </row>
    <row r="46" spans="1:39" ht="15" outlineLevel="2">
      <c r="A46" s="478">
        <v>2075139</v>
      </c>
      <c r="B46" s="478">
        <v>77049884</v>
      </c>
      <c r="C46" s="201" t="s">
        <v>259</v>
      </c>
      <c r="D46" s="478">
        <v>14200</v>
      </c>
      <c r="E46" s="478" t="s">
        <v>316</v>
      </c>
      <c r="G46" s="479">
        <v>400</v>
      </c>
      <c r="H46" s="479">
        <v>1581.12</v>
      </c>
      <c r="I46" s="479">
        <v>0</v>
      </c>
      <c r="J46" s="479">
        <v>0</v>
      </c>
      <c r="K46" s="480" t="s">
        <v>21</v>
      </c>
      <c r="L46" s="481" t="s">
        <v>21</v>
      </c>
      <c r="N46" s="479">
        <v>24</v>
      </c>
      <c r="O46" s="479">
        <v>125.7</v>
      </c>
      <c r="P46" s="479">
        <v>0</v>
      </c>
      <c r="Q46" s="479">
        <v>0</v>
      </c>
      <c r="R46" s="480" t="s">
        <v>21</v>
      </c>
      <c r="S46" s="481" t="s">
        <v>21</v>
      </c>
      <c r="T46" s="482"/>
      <c r="U46" s="479">
        <v>89</v>
      </c>
      <c r="V46" s="479">
        <v>645.6</v>
      </c>
      <c r="W46" s="479">
        <v>0</v>
      </c>
      <c r="X46" s="479">
        <v>0</v>
      </c>
      <c r="Y46" s="480" t="s">
        <v>21</v>
      </c>
      <c r="Z46" s="483" t="s">
        <v>21</v>
      </c>
      <c r="AB46" s="479">
        <v>78</v>
      </c>
      <c r="AC46" s="479">
        <v>368.4</v>
      </c>
      <c r="AD46" s="479">
        <v>0</v>
      </c>
      <c r="AE46" s="479">
        <v>0</v>
      </c>
      <c r="AF46" s="480" t="s">
        <v>21</v>
      </c>
      <c r="AG46" s="481" t="s">
        <v>21</v>
      </c>
      <c r="AH46" s="484"/>
      <c r="AI46" s="484"/>
      <c r="AJ46" s="479">
        <v>2720.82</v>
      </c>
      <c r="AK46" s="479">
        <v>0</v>
      </c>
      <c r="AL46" s="481" t="s">
        <v>21</v>
      </c>
      <c r="AM46" s="453" t="s">
        <v>282</v>
      </c>
    </row>
    <row r="47" spans="1:39" ht="15" outlineLevel="2">
      <c r="A47" s="478">
        <v>2260189</v>
      </c>
      <c r="B47" s="478">
        <v>77049014</v>
      </c>
      <c r="C47" s="201" t="s">
        <v>248</v>
      </c>
      <c r="D47" s="478">
        <v>75018</v>
      </c>
      <c r="E47" s="478" t="s">
        <v>289</v>
      </c>
      <c r="G47" s="479">
        <v>379</v>
      </c>
      <c r="H47" s="479">
        <v>1953.13</v>
      </c>
      <c r="I47" s="479">
        <v>0</v>
      </c>
      <c r="J47" s="479">
        <v>0</v>
      </c>
      <c r="K47" s="480" t="s">
        <v>21</v>
      </c>
      <c r="L47" s="481" t="s">
        <v>21</v>
      </c>
      <c r="N47" s="479">
        <v>0</v>
      </c>
      <c r="O47" s="479">
        <v>0</v>
      </c>
      <c r="P47" s="479">
        <v>0</v>
      </c>
      <c r="Q47" s="479">
        <v>0</v>
      </c>
      <c r="R47" s="480" t="s">
        <v>21</v>
      </c>
      <c r="S47" s="481" t="s">
        <v>21</v>
      </c>
      <c r="T47" s="482"/>
      <c r="U47" s="479">
        <v>64</v>
      </c>
      <c r="V47" s="479">
        <v>539.64</v>
      </c>
      <c r="W47" s="479">
        <v>0</v>
      </c>
      <c r="X47" s="479">
        <v>0</v>
      </c>
      <c r="Y47" s="480" t="s">
        <v>21</v>
      </c>
      <c r="Z47" s="483" t="s">
        <v>21</v>
      </c>
      <c r="AB47" s="479">
        <v>24</v>
      </c>
      <c r="AC47" s="479">
        <v>128.22</v>
      </c>
      <c r="AD47" s="479">
        <v>0</v>
      </c>
      <c r="AE47" s="479">
        <v>0</v>
      </c>
      <c r="AF47" s="480" t="s">
        <v>21</v>
      </c>
      <c r="AG47" s="481" t="s">
        <v>21</v>
      </c>
      <c r="AH47" s="484"/>
      <c r="AI47" s="484"/>
      <c r="AJ47" s="479">
        <v>2620.9899999999998</v>
      </c>
      <c r="AK47" s="479">
        <v>0</v>
      </c>
      <c r="AL47" s="481" t="s">
        <v>21</v>
      </c>
      <c r="AM47" s="453" t="s">
        <v>282</v>
      </c>
    </row>
    <row r="48" spans="1:39" ht="15" outlineLevel="2">
      <c r="A48" s="478">
        <v>2018683</v>
      </c>
      <c r="B48" s="478">
        <v>64688600</v>
      </c>
      <c r="C48" s="201" t="s">
        <v>223</v>
      </c>
      <c r="D48" s="478">
        <v>34000</v>
      </c>
      <c r="E48" s="478" t="s">
        <v>290</v>
      </c>
      <c r="G48" s="479">
        <v>382</v>
      </c>
      <c r="H48" s="479">
        <v>1664.9899999999998</v>
      </c>
      <c r="I48" s="479">
        <v>576</v>
      </c>
      <c r="J48" s="479">
        <v>2286.04</v>
      </c>
      <c r="K48" s="480">
        <v>-0.33680555555555558</v>
      </c>
      <c r="L48" s="481">
        <v>-0.27167066193067496</v>
      </c>
      <c r="N48" s="479">
        <v>0</v>
      </c>
      <c r="O48" s="479">
        <v>0</v>
      </c>
      <c r="P48" s="479">
        <v>192</v>
      </c>
      <c r="Q48" s="479">
        <v>913.68</v>
      </c>
      <c r="R48" s="480">
        <v>-1</v>
      </c>
      <c r="S48" s="481">
        <v>-1</v>
      </c>
      <c r="T48" s="482"/>
      <c r="U48" s="479">
        <v>0</v>
      </c>
      <c r="V48" s="479">
        <v>0</v>
      </c>
      <c r="W48" s="479">
        <v>0</v>
      </c>
      <c r="X48" s="479">
        <v>0</v>
      </c>
      <c r="Y48" s="480" t="s">
        <v>21</v>
      </c>
      <c r="Z48" s="483" t="s">
        <v>21</v>
      </c>
      <c r="AB48" s="479">
        <v>96</v>
      </c>
      <c r="AC48" s="479">
        <v>462.12</v>
      </c>
      <c r="AD48" s="479">
        <v>186</v>
      </c>
      <c r="AE48" s="479">
        <v>978.3599999999999</v>
      </c>
      <c r="AF48" s="480">
        <v>-0.4838709677419355</v>
      </c>
      <c r="AG48" s="481">
        <v>-0.52765853060223222</v>
      </c>
      <c r="AH48" s="484"/>
      <c r="AI48" s="484"/>
      <c r="AJ48" s="479">
        <v>2127.1099999999997</v>
      </c>
      <c r="AK48" s="479">
        <v>4178.08</v>
      </c>
      <c r="AL48" s="481">
        <v>-0.49088815915444423</v>
      </c>
      <c r="AM48" s="453" t="s">
        <v>282</v>
      </c>
    </row>
    <row r="49" spans="1:39" ht="15" outlineLevel="2">
      <c r="A49" s="478">
        <v>2284718</v>
      </c>
      <c r="B49" s="478">
        <v>77048531</v>
      </c>
      <c r="C49" s="201" t="s">
        <v>261</v>
      </c>
      <c r="D49" s="478">
        <v>93140</v>
      </c>
      <c r="E49" s="478" t="s">
        <v>318</v>
      </c>
      <c r="G49" s="479">
        <v>468</v>
      </c>
      <c r="H49" s="479">
        <v>1645.6999999999998</v>
      </c>
      <c r="I49" s="479">
        <v>0</v>
      </c>
      <c r="J49" s="479">
        <v>0</v>
      </c>
      <c r="K49" s="480" t="s">
        <v>21</v>
      </c>
      <c r="L49" s="481" t="s">
        <v>21</v>
      </c>
      <c r="N49" s="479">
        <v>12</v>
      </c>
      <c r="O49" s="479">
        <v>0</v>
      </c>
      <c r="P49" s="479">
        <v>0</v>
      </c>
      <c r="Q49" s="479">
        <v>0</v>
      </c>
      <c r="R49" s="480" t="s">
        <v>21</v>
      </c>
      <c r="S49" s="481" t="s">
        <v>21</v>
      </c>
      <c r="T49" s="482"/>
      <c r="U49" s="479">
        <v>0</v>
      </c>
      <c r="V49" s="479">
        <v>0</v>
      </c>
      <c r="W49" s="479">
        <v>0</v>
      </c>
      <c r="X49" s="479">
        <v>0</v>
      </c>
      <c r="Y49" s="480" t="s">
        <v>21</v>
      </c>
      <c r="Z49" s="483" t="s">
        <v>21</v>
      </c>
      <c r="AB49" s="479">
        <v>60</v>
      </c>
      <c r="AC49" s="479">
        <v>325.79000000000002</v>
      </c>
      <c r="AD49" s="479">
        <v>0</v>
      </c>
      <c r="AE49" s="479">
        <v>0</v>
      </c>
      <c r="AF49" s="480" t="s">
        <v>21</v>
      </c>
      <c r="AG49" s="481" t="s">
        <v>21</v>
      </c>
      <c r="AH49" s="484"/>
      <c r="AI49" s="484"/>
      <c r="AJ49" s="479">
        <v>1971.4899999999998</v>
      </c>
      <c r="AK49" s="479">
        <v>0</v>
      </c>
      <c r="AL49" s="481" t="s">
        <v>21</v>
      </c>
      <c r="AM49" s="453" t="s">
        <v>282</v>
      </c>
    </row>
    <row r="50" spans="1:39" ht="15" outlineLevel="2">
      <c r="A50" s="478">
        <v>2225736</v>
      </c>
      <c r="B50" s="478">
        <v>77048297</v>
      </c>
      <c r="C50" s="201" t="s">
        <v>229</v>
      </c>
      <c r="D50" s="478">
        <v>92600</v>
      </c>
      <c r="E50" s="478" t="s">
        <v>294</v>
      </c>
      <c r="G50" s="479">
        <v>170</v>
      </c>
      <c r="H50" s="479">
        <v>876.61</v>
      </c>
      <c r="I50" s="479">
        <v>0</v>
      </c>
      <c r="J50" s="479">
        <v>0</v>
      </c>
      <c r="K50" s="480" t="s">
        <v>21</v>
      </c>
      <c r="L50" s="481" t="s">
        <v>21</v>
      </c>
      <c r="N50" s="479">
        <v>0</v>
      </c>
      <c r="O50" s="479">
        <v>0</v>
      </c>
      <c r="P50" s="479">
        <v>0</v>
      </c>
      <c r="Q50" s="479">
        <v>0</v>
      </c>
      <c r="R50" s="480" t="s">
        <v>21</v>
      </c>
      <c r="S50" s="481" t="s">
        <v>21</v>
      </c>
      <c r="T50" s="482"/>
      <c r="U50" s="479">
        <v>64</v>
      </c>
      <c r="V50" s="479">
        <v>549.9</v>
      </c>
      <c r="W50" s="479">
        <v>0</v>
      </c>
      <c r="X50" s="479">
        <v>0</v>
      </c>
      <c r="Y50" s="480" t="s">
        <v>21</v>
      </c>
      <c r="Z50" s="483" t="s">
        <v>21</v>
      </c>
      <c r="AB50" s="479">
        <v>0</v>
      </c>
      <c r="AC50" s="479">
        <v>0</v>
      </c>
      <c r="AD50" s="479">
        <v>0</v>
      </c>
      <c r="AE50" s="479">
        <v>0</v>
      </c>
      <c r="AF50" s="480" t="s">
        <v>21</v>
      </c>
      <c r="AG50" s="481" t="s">
        <v>21</v>
      </c>
      <c r="AH50" s="484"/>
      <c r="AI50" s="484"/>
      <c r="AJ50" s="479">
        <v>1426.51</v>
      </c>
      <c r="AK50" s="479">
        <v>0</v>
      </c>
      <c r="AL50" s="481" t="s">
        <v>21</v>
      </c>
      <c r="AM50" s="453" t="s">
        <v>282</v>
      </c>
    </row>
    <row r="51" spans="1:39" ht="15" outlineLevel="2">
      <c r="A51" s="478">
        <v>2282574</v>
      </c>
      <c r="B51" s="478">
        <v>77020611</v>
      </c>
      <c r="C51" s="201" t="s">
        <v>243</v>
      </c>
      <c r="D51" s="478">
        <v>44200</v>
      </c>
      <c r="E51" s="478" t="s">
        <v>305</v>
      </c>
      <c r="G51" s="479">
        <v>278</v>
      </c>
      <c r="H51" s="479">
        <v>1203.1600000000001</v>
      </c>
      <c r="I51" s="479">
        <v>411</v>
      </c>
      <c r="J51" s="479">
        <v>1601.8600000000001</v>
      </c>
      <c r="K51" s="480">
        <v>-0.32360097323600973</v>
      </c>
      <c r="L51" s="481">
        <v>-0.24889815589377351</v>
      </c>
      <c r="N51" s="479">
        <v>0</v>
      </c>
      <c r="O51" s="479">
        <v>0</v>
      </c>
      <c r="P51" s="479">
        <v>0</v>
      </c>
      <c r="Q51" s="479">
        <v>0</v>
      </c>
      <c r="R51" s="480" t="s">
        <v>21</v>
      </c>
      <c r="S51" s="481" t="s">
        <v>21</v>
      </c>
      <c r="T51" s="482"/>
      <c r="U51" s="479">
        <v>0</v>
      </c>
      <c r="V51" s="479">
        <v>0</v>
      </c>
      <c r="W51" s="479">
        <v>0</v>
      </c>
      <c r="X51" s="479">
        <v>0</v>
      </c>
      <c r="Y51" s="480" t="s">
        <v>21</v>
      </c>
      <c r="Z51" s="483" t="s">
        <v>21</v>
      </c>
      <c r="AB51" s="479">
        <v>33</v>
      </c>
      <c r="AC51" s="479">
        <v>177.45</v>
      </c>
      <c r="AD51" s="479">
        <v>42</v>
      </c>
      <c r="AE51" s="479">
        <v>285.81</v>
      </c>
      <c r="AF51" s="480">
        <v>-0.21428571428571427</v>
      </c>
      <c r="AG51" s="481">
        <v>-0.37913299044819992</v>
      </c>
      <c r="AH51" s="484"/>
      <c r="AI51" s="484"/>
      <c r="AJ51" s="479">
        <v>1380.6100000000001</v>
      </c>
      <c r="AK51" s="479">
        <v>1887.67</v>
      </c>
      <c r="AL51" s="481">
        <v>-0.26861686629548592</v>
      </c>
      <c r="AM51" s="453" t="s">
        <v>282</v>
      </c>
    </row>
    <row r="52" spans="1:39" ht="15" outlineLevel="2">
      <c r="A52" s="478">
        <v>2000678</v>
      </c>
      <c r="B52" s="478">
        <v>77009428</v>
      </c>
      <c r="C52" s="201" t="s">
        <v>246</v>
      </c>
      <c r="D52" s="478">
        <v>78200</v>
      </c>
      <c r="E52" s="478" t="s">
        <v>307</v>
      </c>
      <c r="G52" s="479">
        <v>346</v>
      </c>
      <c r="H52" s="479">
        <v>1048.52</v>
      </c>
      <c r="I52" s="479">
        <v>0</v>
      </c>
      <c r="J52" s="479">
        <v>0</v>
      </c>
      <c r="K52" s="480" t="s">
        <v>21</v>
      </c>
      <c r="L52" s="481" t="s">
        <v>21</v>
      </c>
      <c r="N52" s="479">
        <v>0</v>
      </c>
      <c r="O52" s="479">
        <v>0</v>
      </c>
      <c r="P52" s="479">
        <v>0</v>
      </c>
      <c r="Q52" s="479">
        <v>0</v>
      </c>
      <c r="R52" s="480" t="s">
        <v>21</v>
      </c>
      <c r="S52" s="481" t="s">
        <v>21</v>
      </c>
      <c r="T52" s="482"/>
      <c r="U52" s="479">
        <v>0</v>
      </c>
      <c r="V52" s="479">
        <v>0</v>
      </c>
      <c r="W52" s="479">
        <v>0</v>
      </c>
      <c r="X52" s="479">
        <v>0</v>
      </c>
      <c r="Y52" s="480" t="s">
        <v>21</v>
      </c>
      <c r="Z52" s="483" t="s">
        <v>21</v>
      </c>
      <c r="AB52" s="479">
        <v>54</v>
      </c>
      <c r="AC52" s="479">
        <v>295.02</v>
      </c>
      <c r="AD52" s="479">
        <v>0</v>
      </c>
      <c r="AE52" s="479">
        <v>0</v>
      </c>
      <c r="AF52" s="480" t="s">
        <v>21</v>
      </c>
      <c r="AG52" s="481" t="s">
        <v>21</v>
      </c>
      <c r="AH52" s="484"/>
      <c r="AI52" s="484"/>
      <c r="AJ52" s="479">
        <v>1343.54</v>
      </c>
      <c r="AK52" s="479">
        <v>0</v>
      </c>
      <c r="AL52" s="481" t="s">
        <v>21</v>
      </c>
      <c r="AM52" s="453" t="s">
        <v>282</v>
      </c>
    </row>
    <row r="53" spans="1:39" ht="15" outlineLevel="2">
      <c r="A53" s="478">
        <v>2000839</v>
      </c>
      <c r="B53" s="478">
        <v>77029585</v>
      </c>
      <c r="C53" s="201" t="s">
        <v>260</v>
      </c>
      <c r="D53" s="478">
        <v>45300</v>
      </c>
      <c r="E53" s="478" t="s">
        <v>317</v>
      </c>
      <c r="G53" s="479">
        <v>14</v>
      </c>
      <c r="H53" s="479">
        <v>0</v>
      </c>
      <c r="I53" s="479">
        <v>0</v>
      </c>
      <c r="J53" s="479">
        <v>0</v>
      </c>
      <c r="K53" s="480" t="s">
        <v>21</v>
      </c>
      <c r="L53" s="481" t="s">
        <v>21</v>
      </c>
      <c r="N53" s="479">
        <v>0</v>
      </c>
      <c r="O53" s="479">
        <v>0</v>
      </c>
      <c r="P53" s="479">
        <v>0</v>
      </c>
      <c r="Q53" s="479">
        <v>0</v>
      </c>
      <c r="R53" s="480" t="s">
        <v>21</v>
      </c>
      <c r="S53" s="481" t="s">
        <v>21</v>
      </c>
      <c r="T53" s="482"/>
      <c r="U53" s="479">
        <v>0</v>
      </c>
      <c r="V53" s="479">
        <v>0</v>
      </c>
      <c r="W53" s="479">
        <v>0</v>
      </c>
      <c r="X53" s="479">
        <v>0</v>
      </c>
      <c r="Y53" s="480" t="s">
        <v>21</v>
      </c>
      <c r="Z53" s="483" t="s">
        <v>21</v>
      </c>
      <c r="AB53" s="479">
        <v>171</v>
      </c>
      <c r="AC53" s="479">
        <v>1069.1999999999998</v>
      </c>
      <c r="AD53" s="479">
        <v>0</v>
      </c>
      <c r="AE53" s="479">
        <v>0</v>
      </c>
      <c r="AF53" s="480" t="s">
        <v>21</v>
      </c>
      <c r="AG53" s="481" t="s">
        <v>21</v>
      </c>
      <c r="AH53" s="484"/>
      <c r="AI53" s="484"/>
      <c r="AJ53" s="479">
        <v>1069.1999999999998</v>
      </c>
      <c r="AK53" s="479">
        <v>0</v>
      </c>
      <c r="AL53" s="481" t="s">
        <v>21</v>
      </c>
      <c r="AM53" s="453" t="s">
        <v>282</v>
      </c>
    </row>
    <row r="54" spans="1:39" ht="15" outlineLevel="2">
      <c r="A54" s="478">
        <v>2026720</v>
      </c>
      <c r="B54" s="478">
        <v>77049795</v>
      </c>
      <c r="C54" s="201" t="s">
        <v>232</v>
      </c>
      <c r="D54" s="478">
        <v>57350</v>
      </c>
      <c r="E54" s="478" t="s">
        <v>297</v>
      </c>
      <c r="G54" s="479">
        <v>34</v>
      </c>
      <c r="H54" s="479">
        <v>111.47</v>
      </c>
      <c r="I54" s="479">
        <v>0</v>
      </c>
      <c r="J54" s="479">
        <v>0</v>
      </c>
      <c r="K54" s="480" t="s">
        <v>21</v>
      </c>
      <c r="L54" s="481" t="s">
        <v>21</v>
      </c>
      <c r="N54" s="479">
        <v>0</v>
      </c>
      <c r="O54" s="479">
        <v>0</v>
      </c>
      <c r="P54" s="479">
        <v>0</v>
      </c>
      <c r="Q54" s="479">
        <v>0</v>
      </c>
      <c r="R54" s="480" t="s">
        <v>21</v>
      </c>
      <c r="S54" s="481" t="s">
        <v>21</v>
      </c>
      <c r="T54" s="482"/>
      <c r="U54" s="479">
        <v>12</v>
      </c>
      <c r="V54" s="479">
        <v>139.19999999999999</v>
      </c>
      <c r="W54" s="479">
        <v>0</v>
      </c>
      <c r="X54" s="479">
        <v>0</v>
      </c>
      <c r="Y54" s="480" t="s">
        <v>21</v>
      </c>
      <c r="Z54" s="483" t="s">
        <v>21</v>
      </c>
      <c r="AB54" s="479">
        <v>45</v>
      </c>
      <c r="AC54" s="479">
        <v>184.26</v>
      </c>
      <c r="AD54" s="479">
        <v>0</v>
      </c>
      <c r="AE54" s="479">
        <v>0</v>
      </c>
      <c r="AF54" s="480" t="s">
        <v>21</v>
      </c>
      <c r="AG54" s="481" t="s">
        <v>21</v>
      </c>
      <c r="AH54" s="484"/>
      <c r="AI54" s="484"/>
      <c r="AJ54" s="479">
        <v>434.92999999999995</v>
      </c>
      <c r="AK54" s="479">
        <v>0</v>
      </c>
      <c r="AL54" s="481" t="s">
        <v>21</v>
      </c>
      <c r="AM54" s="453" t="s">
        <v>282</v>
      </c>
    </row>
    <row r="55" spans="1:39" ht="15" outlineLevel="2">
      <c r="A55" s="478">
        <v>2190028</v>
      </c>
      <c r="B55" s="478">
        <v>77009247</v>
      </c>
      <c r="C55" s="201" t="s">
        <v>255</v>
      </c>
      <c r="D55" s="478">
        <v>75011</v>
      </c>
      <c r="E55" s="478" t="s">
        <v>312</v>
      </c>
      <c r="G55" s="479">
        <v>0</v>
      </c>
      <c r="H55" s="479">
        <v>0</v>
      </c>
      <c r="I55" s="479">
        <v>0</v>
      </c>
      <c r="J55" s="479">
        <v>0</v>
      </c>
      <c r="K55" s="480" t="s">
        <v>21</v>
      </c>
      <c r="L55" s="481" t="s">
        <v>21</v>
      </c>
      <c r="N55" s="479">
        <v>0</v>
      </c>
      <c r="O55" s="479">
        <v>0</v>
      </c>
      <c r="P55" s="479">
        <v>0</v>
      </c>
      <c r="Q55" s="479">
        <v>0</v>
      </c>
      <c r="R55" s="480" t="s">
        <v>21</v>
      </c>
      <c r="S55" s="481" t="s">
        <v>21</v>
      </c>
      <c r="T55" s="482"/>
      <c r="U55" s="479">
        <v>0</v>
      </c>
      <c r="V55" s="479">
        <v>0</v>
      </c>
      <c r="W55" s="479">
        <v>0</v>
      </c>
      <c r="X55" s="479">
        <v>0</v>
      </c>
      <c r="Y55" s="480" t="s">
        <v>21</v>
      </c>
      <c r="Z55" s="483" t="s">
        <v>21</v>
      </c>
      <c r="AB55" s="479">
        <v>48</v>
      </c>
      <c r="AC55" s="479">
        <v>175.2</v>
      </c>
      <c r="AD55" s="479">
        <v>36</v>
      </c>
      <c r="AE55" s="479">
        <v>196.8</v>
      </c>
      <c r="AF55" s="480">
        <v>0.33333333333333331</v>
      </c>
      <c r="AG55" s="481">
        <v>-0.10975609756097572</v>
      </c>
      <c r="AH55" s="484"/>
      <c r="AI55" s="484"/>
      <c r="AJ55" s="479">
        <v>175.2</v>
      </c>
      <c r="AK55" s="479">
        <v>196.8</v>
      </c>
      <c r="AL55" s="481">
        <v>-0.10975609756097572</v>
      </c>
      <c r="AM55" s="453" t="s">
        <v>282</v>
      </c>
    </row>
    <row r="56" spans="1:39" ht="15" outlineLevel="2">
      <c r="A56" s="478">
        <v>2023599</v>
      </c>
      <c r="B56" s="478">
        <v>77034523</v>
      </c>
      <c r="C56" s="201" t="s">
        <v>266</v>
      </c>
      <c r="D56" s="478">
        <v>45200</v>
      </c>
      <c r="E56" s="478" t="s">
        <v>322</v>
      </c>
      <c r="G56" s="479">
        <v>2071</v>
      </c>
      <c r="H56" s="479">
        <v>7207.6200000000008</v>
      </c>
      <c r="I56" s="479">
        <v>1705</v>
      </c>
      <c r="J56" s="479">
        <v>5064.0599999999995</v>
      </c>
      <c r="K56" s="480">
        <v>0.21466275659824047</v>
      </c>
      <c r="L56" s="481">
        <v>0.42328882359213782</v>
      </c>
      <c r="N56" s="479">
        <v>432</v>
      </c>
      <c r="O56" s="479">
        <v>2049.6200000000003</v>
      </c>
      <c r="P56" s="479">
        <v>480</v>
      </c>
      <c r="Q56" s="479">
        <v>2327.3199999999997</v>
      </c>
      <c r="R56" s="480">
        <v>-0.1</v>
      </c>
      <c r="S56" s="481">
        <v>-0.11932179502603828</v>
      </c>
      <c r="T56" s="482"/>
      <c r="U56" s="479">
        <v>52</v>
      </c>
      <c r="V56" s="479">
        <v>480</v>
      </c>
      <c r="W56" s="479">
        <v>0</v>
      </c>
      <c r="X56" s="479">
        <v>0</v>
      </c>
      <c r="Y56" s="480" t="s">
        <v>21</v>
      </c>
      <c r="Z56" s="483" t="s">
        <v>21</v>
      </c>
      <c r="AB56" s="479">
        <v>141</v>
      </c>
      <c r="AC56" s="479">
        <v>722.85000000000014</v>
      </c>
      <c r="AD56" s="479">
        <v>168</v>
      </c>
      <c r="AE56" s="479">
        <v>783.89999999999986</v>
      </c>
      <c r="AF56" s="480">
        <v>-0.16071428571428573</v>
      </c>
      <c r="AG56" s="481">
        <v>-7.7879831611174566E-2</v>
      </c>
      <c r="AH56" s="484"/>
      <c r="AI56" s="484"/>
      <c r="AJ56" s="479">
        <v>10460.090000000002</v>
      </c>
      <c r="AK56" s="479">
        <v>8175.2799999999988</v>
      </c>
      <c r="AL56" s="481">
        <v>0.27947788944231922</v>
      </c>
      <c r="AM56" s="453" t="s">
        <v>321</v>
      </c>
    </row>
    <row r="57" spans="1:39" ht="15" outlineLevel="2">
      <c r="A57" s="478">
        <v>2052661</v>
      </c>
      <c r="B57" s="478">
        <v>77023399</v>
      </c>
      <c r="C57" s="201" t="s">
        <v>258</v>
      </c>
      <c r="D57" s="478">
        <v>75011</v>
      </c>
      <c r="E57" s="478" t="s">
        <v>289</v>
      </c>
      <c r="G57" s="479">
        <v>0</v>
      </c>
      <c r="H57" s="479">
        <v>0</v>
      </c>
      <c r="I57" s="479">
        <v>0</v>
      </c>
      <c r="J57" s="479">
        <v>0</v>
      </c>
      <c r="K57" s="480" t="s">
        <v>21</v>
      </c>
      <c r="L57" s="481" t="s">
        <v>21</v>
      </c>
      <c r="N57" s="479">
        <v>0</v>
      </c>
      <c r="O57" s="479">
        <v>0</v>
      </c>
      <c r="P57" s="479">
        <v>0</v>
      </c>
      <c r="Q57" s="479">
        <v>0</v>
      </c>
      <c r="R57" s="480" t="s">
        <v>21</v>
      </c>
      <c r="S57" s="481" t="s">
        <v>21</v>
      </c>
      <c r="T57" s="482"/>
      <c r="U57" s="479">
        <v>0</v>
      </c>
      <c r="V57" s="479">
        <v>0</v>
      </c>
      <c r="W57" s="479">
        <v>0</v>
      </c>
      <c r="X57" s="479">
        <v>0</v>
      </c>
      <c r="Y57" s="480" t="s">
        <v>21</v>
      </c>
      <c r="Z57" s="483" t="s">
        <v>21</v>
      </c>
      <c r="AB57" s="479">
        <v>48</v>
      </c>
      <c r="AC57" s="479">
        <v>175.2</v>
      </c>
      <c r="AD57" s="479">
        <v>36</v>
      </c>
      <c r="AE57" s="479">
        <v>196.8</v>
      </c>
      <c r="AF57" s="480">
        <v>0.33333333333333331</v>
      </c>
      <c r="AG57" s="481">
        <v>-0.10975609756097572</v>
      </c>
      <c r="AH57" s="484"/>
      <c r="AI57" s="484"/>
      <c r="AJ57" s="479">
        <v>175.2</v>
      </c>
      <c r="AK57" s="479">
        <v>196.8</v>
      </c>
      <c r="AL57" s="481">
        <v>-0.10975609756097572</v>
      </c>
      <c r="AM57" s="453" t="s">
        <v>282</v>
      </c>
    </row>
    <row r="58" spans="1:39" s="491" customFormat="1" ht="15" outlineLevel="1">
      <c r="A58" s="485"/>
      <c r="B58" s="485"/>
      <c r="C58" s="486"/>
      <c r="D58" s="485"/>
      <c r="E58" s="485"/>
      <c r="F58" s="487"/>
      <c r="G58" s="488"/>
      <c r="H58" s="488">
        <f>SUM(H7:H57)</f>
        <v>179010.02</v>
      </c>
      <c r="I58" s="488"/>
      <c r="J58" s="488">
        <f>SUM(J7:J57)</f>
        <v>135812.02000000002</v>
      </c>
      <c r="K58" s="489"/>
      <c r="L58" s="490"/>
      <c r="N58" s="488">
        <f>SUM(N7:N57)</f>
        <v>9915</v>
      </c>
      <c r="O58" s="488">
        <f>SUM(O7:O57)</f>
        <v>47480.82</v>
      </c>
      <c r="P58" s="488">
        <v>7335</v>
      </c>
      <c r="Q58" s="488">
        <f>SUM(Q7:Q57)</f>
        <v>37585.519999999997</v>
      </c>
      <c r="R58" s="489"/>
      <c r="S58" s="490"/>
      <c r="T58" s="492"/>
      <c r="U58" s="488">
        <f>SUM(U7:U57)</f>
        <v>1398</v>
      </c>
      <c r="V58" s="488">
        <f>SUM(V7:V57)</f>
        <v>11059.85</v>
      </c>
      <c r="W58" s="488">
        <v>646</v>
      </c>
      <c r="X58" s="488">
        <f>SUM(X7:X57)</f>
        <v>4034.34</v>
      </c>
      <c r="Y58" s="489"/>
      <c r="Z58" s="493"/>
      <c r="AA58" s="487"/>
      <c r="AB58" s="488">
        <v>4768</v>
      </c>
      <c r="AC58" s="488">
        <f>SUM(AC7:AC57)</f>
        <v>23765.260000000006</v>
      </c>
      <c r="AD58" s="488">
        <v>3458</v>
      </c>
      <c r="AE58" s="488">
        <f>SUM(AE7:AE57)</f>
        <v>16408.810000000001</v>
      </c>
      <c r="AF58" s="489"/>
      <c r="AG58" s="490"/>
      <c r="AH58" s="494"/>
      <c r="AI58" s="494"/>
      <c r="AJ58" s="488">
        <f>SUM(AJ7:AJ57)</f>
        <v>261315.95</v>
      </c>
      <c r="AK58" s="488">
        <f>SUM(AK7:AK57)</f>
        <v>193840.68999999994</v>
      </c>
      <c r="AL58" s="495" t="s">
        <v>264</v>
      </c>
    </row>
    <row r="59" spans="1:39" ht="15" outlineLevel="2">
      <c r="A59" s="478">
        <v>2269087</v>
      </c>
      <c r="B59" s="478">
        <v>77012419</v>
      </c>
      <c r="C59" s="201" t="s">
        <v>265</v>
      </c>
      <c r="D59" s="478">
        <v>75003</v>
      </c>
      <c r="E59" s="478" t="s">
        <v>320</v>
      </c>
      <c r="G59" s="479">
        <v>3792</v>
      </c>
      <c r="H59" s="479">
        <v>16465.000000000004</v>
      </c>
      <c r="I59" s="479">
        <v>2984</v>
      </c>
      <c r="J59" s="479">
        <v>12000.220000000001</v>
      </c>
      <c r="K59" s="480">
        <v>0.27077747989276141</v>
      </c>
      <c r="L59" s="481">
        <v>0.37205817893338639</v>
      </c>
      <c r="N59" s="479">
        <v>2004</v>
      </c>
      <c r="O59" s="479">
        <v>7689.46</v>
      </c>
      <c r="P59" s="479">
        <v>1203</v>
      </c>
      <c r="Q59" s="479">
        <v>5036.2500000000009</v>
      </c>
      <c r="R59" s="480">
        <v>0.66583541147132175</v>
      </c>
      <c r="S59" s="481">
        <v>0.52682253660958023</v>
      </c>
      <c r="T59" s="482"/>
      <c r="U59" s="479">
        <v>12</v>
      </c>
      <c r="V59" s="479">
        <v>78</v>
      </c>
      <c r="W59" s="479">
        <v>65</v>
      </c>
      <c r="X59" s="479">
        <v>393</v>
      </c>
      <c r="Y59" s="480">
        <v>-0.81538461538461537</v>
      </c>
      <c r="Z59" s="483">
        <v>-0.80152671755725191</v>
      </c>
      <c r="AB59" s="479">
        <v>192</v>
      </c>
      <c r="AC59" s="479">
        <v>609.59999999999991</v>
      </c>
      <c r="AD59" s="479">
        <v>93</v>
      </c>
      <c r="AE59" s="479">
        <v>330</v>
      </c>
      <c r="AF59" s="480">
        <v>1.064516129032258</v>
      </c>
      <c r="AG59" s="481">
        <v>0.84727272727272696</v>
      </c>
      <c r="AH59" s="484"/>
      <c r="AI59" s="484"/>
      <c r="AJ59" s="479">
        <v>24842.06</v>
      </c>
      <c r="AK59" s="479">
        <v>17759.47</v>
      </c>
      <c r="AL59" s="481">
        <v>0.39880638329860069</v>
      </c>
      <c r="AM59" s="453" t="s">
        <v>321</v>
      </c>
    </row>
    <row r="60" spans="1:39" ht="15" outlineLevel="2">
      <c r="A60" s="478">
        <v>2274516</v>
      </c>
      <c r="B60" s="478">
        <v>77017994</v>
      </c>
      <c r="C60" s="201" t="s">
        <v>271</v>
      </c>
      <c r="D60" s="478">
        <v>34070</v>
      </c>
      <c r="E60" s="478" t="s">
        <v>290</v>
      </c>
      <c r="G60" s="479">
        <v>2750</v>
      </c>
      <c r="H60" s="479">
        <v>12792.369999999999</v>
      </c>
      <c r="I60" s="479">
        <v>2104</v>
      </c>
      <c r="J60" s="479">
        <v>8019.1699999999983</v>
      </c>
      <c r="K60" s="480">
        <v>0.30703422053231938</v>
      </c>
      <c r="L60" s="481">
        <v>0.59522369522032847</v>
      </c>
      <c r="N60" s="479">
        <v>1563</v>
      </c>
      <c r="O60" s="479">
        <v>6688.7199999999984</v>
      </c>
      <c r="P60" s="479">
        <v>1390</v>
      </c>
      <c r="Q60" s="479">
        <v>5531.4400000000005</v>
      </c>
      <c r="R60" s="480">
        <v>0.12446043165467625</v>
      </c>
      <c r="S60" s="481">
        <v>0.2092185759946773</v>
      </c>
      <c r="T60" s="482"/>
      <c r="U60" s="479">
        <v>90</v>
      </c>
      <c r="V60" s="479">
        <v>640.20000000000005</v>
      </c>
      <c r="W60" s="479">
        <v>42</v>
      </c>
      <c r="X60" s="479">
        <v>240</v>
      </c>
      <c r="Y60" s="480">
        <v>1.1428571428571428</v>
      </c>
      <c r="Z60" s="483">
        <v>1.6675000000000002</v>
      </c>
      <c r="AB60" s="479">
        <v>559</v>
      </c>
      <c r="AC60" s="479">
        <v>2739.6000000000004</v>
      </c>
      <c r="AD60" s="479">
        <v>608</v>
      </c>
      <c r="AE60" s="479">
        <v>2823.9000000000005</v>
      </c>
      <c r="AF60" s="480">
        <v>-8.0592105263157895E-2</v>
      </c>
      <c r="AG60" s="481">
        <v>-2.9852331881440621E-2</v>
      </c>
      <c r="AH60" s="484"/>
      <c r="AI60" s="484"/>
      <c r="AJ60" s="479">
        <v>22860.89</v>
      </c>
      <c r="AK60" s="479">
        <v>16614.509999999998</v>
      </c>
      <c r="AL60" s="481">
        <v>0.37595932711828406</v>
      </c>
      <c r="AM60" s="453" t="s">
        <v>321</v>
      </c>
    </row>
    <row r="61" spans="1:39" ht="15" outlineLevel="2">
      <c r="A61" s="478">
        <v>2012016</v>
      </c>
      <c r="B61" s="478">
        <v>77046267</v>
      </c>
      <c r="C61" s="201" t="s">
        <v>274</v>
      </c>
      <c r="D61" s="478">
        <v>25000</v>
      </c>
      <c r="E61" s="478" t="s">
        <v>328</v>
      </c>
      <c r="G61" s="479">
        <v>2534</v>
      </c>
      <c r="H61" s="479">
        <v>11925.060000000001</v>
      </c>
      <c r="I61" s="479">
        <v>0</v>
      </c>
      <c r="J61" s="479">
        <v>0</v>
      </c>
      <c r="K61" s="480" t="s">
        <v>21</v>
      </c>
      <c r="L61" s="481" t="s">
        <v>21</v>
      </c>
      <c r="N61" s="479">
        <v>1079</v>
      </c>
      <c r="O61" s="479">
        <v>4176.3100000000004</v>
      </c>
      <c r="P61" s="479">
        <v>0</v>
      </c>
      <c r="Q61" s="479">
        <v>0</v>
      </c>
      <c r="R61" s="480" t="s">
        <v>21</v>
      </c>
      <c r="S61" s="481" t="s">
        <v>21</v>
      </c>
      <c r="T61" s="482"/>
      <c r="U61" s="479">
        <v>136</v>
      </c>
      <c r="V61" s="479">
        <v>1200</v>
      </c>
      <c r="W61" s="479">
        <v>0</v>
      </c>
      <c r="X61" s="479">
        <v>0</v>
      </c>
      <c r="Y61" s="480" t="s">
        <v>21</v>
      </c>
      <c r="Z61" s="483" t="s">
        <v>21</v>
      </c>
      <c r="AB61" s="479">
        <v>400</v>
      </c>
      <c r="AC61" s="479">
        <v>1507.05</v>
      </c>
      <c r="AD61" s="479">
        <v>0</v>
      </c>
      <c r="AE61" s="479">
        <v>0</v>
      </c>
      <c r="AF61" s="480" t="s">
        <v>21</v>
      </c>
      <c r="AG61" s="481" t="s">
        <v>21</v>
      </c>
      <c r="AH61" s="484"/>
      <c r="AI61" s="484"/>
      <c r="AJ61" s="479">
        <v>18808.420000000002</v>
      </c>
      <c r="AK61" s="479">
        <v>0</v>
      </c>
      <c r="AL61" s="481" t="s">
        <v>21</v>
      </c>
      <c r="AM61" s="453" t="s">
        <v>321</v>
      </c>
    </row>
    <row r="62" spans="1:39" ht="15" outlineLevel="2">
      <c r="A62" s="478">
        <v>2096929</v>
      </c>
      <c r="B62" s="478">
        <v>64583800</v>
      </c>
      <c r="C62" s="201" t="s">
        <v>276</v>
      </c>
      <c r="D62" s="478">
        <v>30900</v>
      </c>
      <c r="E62" s="478" t="s">
        <v>330</v>
      </c>
      <c r="G62" s="479">
        <v>2070</v>
      </c>
      <c r="H62" s="479">
        <v>11242.350000000002</v>
      </c>
      <c r="I62" s="479">
        <v>2381</v>
      </c>
      <c r="J62" s="479">
        <v>11348.41</v>
      </c>
      <c r="K62" s="480">
        <v>-0.13061738765224695</v>
      </c>
      <c r="L62" s="481">
        <v>-9.3458026278569126E-3</v>
      </c>
      <c r="N62" s="479">
        <v>1152</v>
      </c>
      <c r="O62" s="479">
        <v>3798.8</v>
      </c>
      <c r="P62" s="479">
        <v>1800</v>
      </c>
      <c r="Q62" s="479">
        <v>7012.7699999999995</v>
      </c>
      <c r="R62" s="480">
        <v>-0.36</v>
      </c>
      <c r="S62" s="481">
        <v>-0.45830249673096357</v>
      </c>
      <c r="T62" s="482"/>
      <c r="U62" s="479">
        <v>36</v>
      </c>
      <c r="V62" s="479">
        <v>318</v>
      </c>
      <c r="W62" s="479">
        <v>127</v>
      </c>
      <c r="X62" s="479">
        <v>738</v>
      </c>
      <c r="Y62" s="480">
        <v>-0.71653543307086609</v>
      </c>
      <c r="Z62" s="483">
        <v>-0.56910569105691056</v>
      </c>
      <c r="AB62" s="479">
        <v>216</v>
      </c>
      <c r="AC62" s="479">
        <v>1036.2000000000003</v>
      </c>
      <c r="AD62" s="479">
        <v>293</v>
      </c>
      <c r="AE62" s="479">
        <v>1222.05</v>
      </c>
      <c r="AF62" s="480">
        <v>-0.26279863481228671</v>
      </c>
      <c r="AG62" s="481">
        <v>-0.1520805204369704</v>
      </c>
      <c r="AH62" s="484"/>
      <c r="AI62" s="484"/>
      <c r="AJ62" s="479">
        <v>16395.350000000002</v>
      </c>
      <c r="AK62" s="479">
        <v>20321.23</v>
      </c>
      <c r="AL62" s="481">
        <v>-0.19319106176151726</v>
      </c>
      <c r="AM62" s="453" t="s">
        <v>321</v>
      </c>
    </row>
    <row r="63" spans="1:39" ht="15" outlineLevel="2">
      <c r="A63" s="478">
        <v>2072101</v>
      </c>
      <c r="B63" s="478">
        <v>64385300</v>
      </c>
      <c r="C63" s="201" t="s">
        <v>277</v>
      </c>
      <c r="D63" s="478">
        <v>13009</v>
      </c>
      <c r="E63" s="478" t="s">
        <v>331</v>
      </c>
      <c r="G63" s="479">
        <v>1065</v>
      </c>
      <c r="H63" s="479">
        <v>6726.8399999999992</v>
      </c>
      <c r="I63" s="479">
        <v>1550</v>
      </c>
      <c r="J63" s="479">
        <v>8311.630000000001</v>
      </c>
      <c r="K63" s="480">
        <v>-0.31290322580645163</v>
      </c>
      <c r="L63" s="481">
        <v>-0.19067138455393245</v>
      </c>
      <c r="N63" s="479">
        <v>1812</v>
      </c>
      <c r="O63" s="479">
        <v>7618.53</v>
      </c>
      <c r="P63" s="479">
        <v>2736</v>
      </c>
      <c r="Q63" s="479">
        <v>10610.78</v>
      </c>
      <c r="R63" s="480">
        <v>-0.33771929824561403</v>
      </c>
      <c r="S63" s="481">
        <v>-0.28200094620753619</v>
      </c>
      <c r="T63" s="482"/>
      <c r="U63" s="479">
        <v>184</v>
      </c>
      <c r="V63" s="479">
        <v>1240.8</v>
      </c>
      <c r="W63" s="479">
        <v>72</v>
      </c>
      <c r="X63" s="479">
        <v>541.79999999999995</v>
      </c>
      <c r="Y63" s="480">
        <v>1.5555555555555556</v>
      </c>
      <c r="Z63" s="483">
        <v>1.2901439645625694</v>
      </c>
      <c r="AB63" s="479">
        <v>126</v>
      </c>
      <c r="AC63" s="479">
        <v>632.99999999999989</v>
      </c>
      <c r="AD63" s="479">
        <v>213</v>
      </c>
      <c r="AE63" s="479">
        <v>828.30000000000007</v>
      </c>
      <c r="AF63" s="480">
        <v>-0.40845070422535212</v>
      </c>
      <c r="AG63" s="481">
        <v>-0.23578413618254276</v>
      </c>
      <c r="AH63" s="484"/>
      <c r="AI63" s="484"/>
      <c r="AJ63" s="479">
        <v>16219.169999999998</v>
      </c>
      <c r="AK63" s="479">
        <v>20292.510000000002</v>
      </c>
      <c r="AL63" s="481">
        <v>-0.20073120575029918</v>
      </c>
      <c r="AM63" s="453" t="s">
        <v>321</v>
      </c>
    </row>
    <row r="64" spans="1:39" ht="15" outlineLevel="2">
      <c r="A64" s="478">
        <v>2033591</v>
      </c>
      <c r="B64" s="478">
        <v>77039237</v>
      </c>
      <c r="C64" s="201" t="s">
        <v>267</v>
      </c>
      <c r="D64" s="478">
        <v>68300</v>
      </c>
      <c r="E64" s="478" t="s">
        <v>323</v>
      </c>
      <c r="G64" s="479">
        <v>1920</v>
      </c>
      <c r="H64" s="479">
        <v>7605.9399999999987</v>
      </c>
      <c r="I64" s="479">
        <v>1614</v>
      </c>
      <c r="J64" s="479">
        <v>6289.6600000000008</v>
      </c>
      <c r="K64" s="480">
        <v>0.1895910780669145</v>
      </c>
      <c r="L64" s="481">
        <v>0.20927681305507734</v>
      </c>
      <c r="N64" s="479">
        <v>132</v>
      </c>
      <c r="O64" s="479">
        <v>609.45000000000005</v>
      </c>
      <c r="P64" s="479">
        <v>0</v>
      </c>
      <c r="Q64" s="479">
        <v>0</v>
      </c>
      <c r="R64" s="480" t="s">
        <v>21</v>
      </c>
      <c r="S64" s="481" t="s">
        <v>21</v>
      </c>
      <c r="T64" s="482"/>
      <c r="U64" s="479">
        <v>0</v>
      </c>
      <c r="V64" s="479">
        <v>0</v>
      </c>
      <c r="W64" s="479">
        <v>0</v>
      </c>
      <c r="X64" s="479">
        <v>0</v>
      </c>
      <c r="Y64" s="480" t="s">
        <v>21</v>
      </c>
      <c r="Z64" s="483" t="s">
        <v>21</v>
      </c>
      <c r="AB64" s="479">
        <v>198</v>
      </c>
      <c r="AC64" s="479">
        <v>550.79999999999995</v>
      </c>
      <c r="AD64" s="479">
        <v>156</v>
      </c>
      <c r="AE64" s="479">
        <v>434.09999999999997</v>
      </c>
      <c r="AF64" s="480">
        <v>0.26923076923076922</v>
      </c>
      <c r="AG64" s="481">
        <v>0.26883206634416035</v>
      </c>
      <c r="AH64" s="484"/>
      <c r="AI64" s="484"/>
      <c r="AJ64" s="479">
        <v>8766.1899999999987</v>
      </c>
      <c r="AK64" s="479">
        <v>6723.7600000000011</v>
      </c>
      <c r="AL64" s="481">
        <v>0.30376307304246392</v>
      </c>
      <c r="AM64" s="453" t="s">
        <v>321</v>
      </c>
    </row>
    <row r="65" spans="1:39" ht="15" outlineLevel="2">
      <c r="A65" s="478">
        <v>2048723</v>
      </c>
      <c r="B65" s="478">
        <v>65552500</v>
      </c>
      <c r="C65" s="201" t="s">
        <v>268</v>
      </c>
      <c r="D65" s="478">
        <v>93160</v>
      </c>
      <c r="E65" s="478" t="s">
        <v>324</v>
      </c>
      <c r="G65" s="479">
        <v>1572</v>
      </c>
      <c r="H65" s="479">
        <v>6145.44</v>
      </c>
      <c r="I65" s="479">
        <v>1291</v>
      </c>
      <c r="J65" s="479">
        <v>4694.2599999999993</v>
      </c>
      <c r="K65" s="480">
        <v>0.21766072811773818</v>
      </c>
      <c r="L65" s="481">
        <v>0.30913924665442488</v>
      </c>
      <c r="N65" s="479">
        <v>0</v>
      </c>
      <c r="O65" s="479">
        <v>0</v>
      </c>
      <c r="P65" s="479">
        <v>513</v>
      </c>
      <c r="Q65" s="479">
        <v>2180.1</v>
      </c>
      <c r="R65" s="480">
        <v>-1</v>
      </c>
      <c r="S65" s="481">
        <v>-1</v>
      </c>
      <c r="T65" s="482"/>
      <c r="U65" s="479">
        <v>24</v>
      </c>
      <c r="V65" s="479">
        <v>240</v>
      </c>
      <c r="W65" s="479">
        <v>0</v>
      </c>
      <c r="X65" s="479">
        <v>0</v>
      </c>
      <c r="Y65" s="480" t="s">
        <v>21</v>
      </c>
      <c r="Z65" s="483" t="s">
        <v>21</v>
      </c>
      <c r="AB65" s="479">
        <v>28</v>
      </c>
      <c r="AC65" s="479">
        <v>91.2</v>
      </c>
      <c r="AD65" s="479">
        <v>21</v>
      </c>
      <c r="AE65" s="479">
        <v>73.8</v>
      </c>
      <c r="AF65" s="480">
        <v>0.33333333333333331</v>
      </c>
      <c r="AG65" s="481">
        <v>0.23577235772357732</v>
      </c>
      <c r="AH65" s="484"/>
      <c r="AI65" s="484"/>
      <c r="AJ65" s="479">
        <v>6476.6399999999994</v>
      </c>
      <c r="AK65" s="479">
        <v>6948.1599999999989</v>
      </c>
      <c r="AL65" s="481">
        <v>-6.7862570810113695E-2</v>
      </c>
      <c r="AM65" s="453" t="s">
        <v>321</v>
      </c>
    </row>
    <row r="66" spans="1:39" ht="15" outlineLevel="2">
      <c r="A66" s="478">
        <v>2235299</v>
      </c>
      <c r="B66" s="478">
        <v>77018325</v>
      </c>
      <c r="C66" s="201" t="s">
        <v>270</v>
      </c>
      <c r="D66" s="478">
        <v>94430</v>
      </c>
      <c r="E66" s="478" t="s">
        <v>326</v>
      </c>
      <c r="G66" s="479">
        <v>2098</v>
      </c>
      <c r="H66" s="479">
        <v>9514.5300000000025</v>
      </c>
      <c r="I66" s="479">
        <v>1602</v>
      </c>
      <c r="J66" s="479">
        <v>7292.9600000000009</v>
      </c>
      <c r="K66" s="480">
        <v>0.30961298377028712</v>
      </c>
      <c r="L66" s="481">
        <v>0.3046184265373732</v>
      </c>
      <c r="N66" s="479">
        <v>1020</v>
      </c>
      <c r="O66" s="479">
        <v>4618.6499999999996</v>
      </c>
      <c r="P66" s="479">
        <v>693</v>
      </c>
      <c r="Q66" s="479">
        <v>3206.3799999999997</v>
      </c>
      <c r="R66" s="480">
        <v>0.47186147186147187</v>
      </c>
      <c r="S66" s="481">
        <v>0.44045621542050539</v>
      </c>
      <c r="T66" s="482"/>
      <c r="U66" s="479">
        <v>24</v>
      </c>
      <c r="V66" s="479">
        <v>264</v>
      </c>
      <c r="W66" s="479">
        <v>48</v>
      </c>
      <c r="X66" s="479">
        <v>346.5</v>
      </c>
      <c r="Y66" s="480">
        <v>-0.5</v>
      </c>
      <c r="Z66" s="483">
        <v>-0.23809523809523808</v>
      </c>
      <c r="AB66" s="479">
        <v>164</v>
      </c>
      <c r="AC66" s="479">
        <v>845.31999999999994</v>
      </c>
      <c r="AD66" s="479">
        <v>89</v>
      </c>
      <c r="AE66" s="479">
        <v>357.89</v>
      </c>
      <c r="AF66" s="480">
        <v>0.84269662921348309</v>
      </c>
      <c r="AG66" s="481">
        <v>1.3619547905781104</v>
      </c>
      <c r="AH66" s="484"/>
      <c r="AI66" s="484"/>
      <c r="AJ66" s="479">
        <v>15242.500000000002</v>
      </c>
      <c r="AK66" s="479">
        <v>11203.73</v>
      </c>
      <c r="AL66" s="481">
        <v>0.3604844101027071</v>
      </c>
      <c r="AM66" s="453" t="s">
        <v>321</v>
      </c>
    </row>
    <row r="67" spans="1:39" ht="15" outlineLevel="2">
      <c r="A67" s="478">
        <v>2048550</v>
      </c>
      <c r="B67" s="478">
        <v>77018148</v>
      </c>
      <c r="C67" s="201" t="s">
        <v>273</v>
      </c>
      <c r="D67" s="478">
        <v>93160</v>
      </c>
      <c r="E67" s="478" t="s">
        <v>324</v>
      </c>
      <c r="G67" s="479">
        <v>2328</v>
      </c>
      <c r="H67" s="479">
        <v>9206.9199999999983</v>
      </c>
      <c r="I67" s="479">
        <v>2039</v>
      </c>
      <c r="J67" s="479">
        <v>7325.81</v>
      </c>
      <c r="K67" s="480">
        <v>0.14173614516920058</v>
      </c>
      <c r="L67" s="481">
        <v>0.25677843132704747</v>
      </c>
      <c r="N67" s="479">
        <v>1578</v>
      </c>
      <c r="O67" s="479">
        <v>6855.4299999999985</v>
      </c>
      <c r="P67" s="479">
        <v>981</v>
      </c>
      <c r="Q67" s="479">
        <v>4132.9699999999993</v>
      </c>
      <c r="R67" s="480">
        <v>0.60856269113149852</v>
      </c>
      <c r="S67" s="481">
        <v>0.65871758081960419</v>
      </c>
      <c r="T67" s="482"/>
      <c r="U67" s="479">
        <v>64</v>
      </c>
      <c r="V67" s="479">
        <v>472.2</v>
      </c>
      <c r="W67" s="479">
        <v>48</v>
      </c>
      <c r="X67" s="479">
        <v>318</v>
      </c>
      <c r="Y67" s="480">
        <v>0.33333333333333331</v>
      </c>
      <c r="Z67" s="483">
        <v>0.48490566037735844</v>
      </c>
      <c r="AB67" s="479">
        <v>126</v>
      </c>
      <c r="AC67" s="479">
        <v>459.6</v>
      </c>
      <c r="AD67" s="479">
        <v>62</v>
      </c>
      <c r="AE67" s="479">
        <v>216</v>
      </c>
      <c r="AF67" s="480">
        <v>1.032258064516129</v>
      </c>
      <c r="AG67" s="481">
        <v>1.127777777777778</v>
      </c>
      <c r="AH67" s="484"/>
      <c r="AI67" s="484"/>
      <c r="AJ67" s="479">
        <v>16994.149999999994</v>
      </c>
      <c r="AK67" s="479">
        <v>11992.779999999999</v>
      </c>
      <c r="AL67" s="481">
        <v>0.41703174743470622</v>
      </c>
      <c r="AM67" s="453" t="s">
        <v>321</v>
      </c>
    </row>
    <row r="68" spans="1:39" ht="15" outlineLevel="2">
      <c r="A68" s="478">
        <v>2018809</v>
      </c>
      <c r="B68" s="478">
        <v>64694200</v>
      </c>
      <c r="C68" s="201" t="s">
        <v>269</v>
      </c>
      <c r="D68" s="478">
        <v>34170</v>
      </c>
      <c r="E68" s="478" t="s">
        <v>325</v>
      </c>
      <c r="G68" s="479">
        <v>12276</v>
      </c>
      <c r="H68" s="479">
        <v>73954.240000000005</v>
      </c>
      <c r="I68" s="479">
        <v>11742</v>
      </c>
      <c r="J68" s="479">
        <v>68117.200000000012</v>
      </c>
      <c r="K68" s="480">
        <v>4.5477772100153295E-2</v>
      </c>
      <c r="L68" s="481">
        <v>8.5691132342491955E-2</v>
      </c>
      <c r="N68" s="479">
        <v>6864</v>
      </c>
      <c r="O68" s="479">
        <v>26866.720000000001</v>
      </c>
      <c r="P68" s="479">
        <v>9132</v>
      </c>
      <c r="Q68" s="479">
        <v>32678.030000000002</v>
      </c>
      <c r="R68" s="480">
        <v>-0.24835742444152431</v>
      </c>
      <c r="S68" s="481">
        <v>-0.17783538358952486</v>
      </c>
      <c r="T68" s="482"/>
      <c r="U68" s="479">
        <v>311</v>
      </c>
      <c r="V68" s="479">
        <v>2322.6</v>
      </c>
      <c r="W68" s="479">
        <v>104</v>
      </c>
      <c r="X68" s="479">
        <v>585</v>
      </c>
      <c r="Y68" s="480">
        <v>1.9903846153846154</v>
      </c>
      <c r="Z68" s="483">
        <v>2.9702564102564102</v>
      </c>
      <c r="AB68" s="479">
        <v>996</v>
      </c>
      <c r="AC68" s="479">
        <v>4822.95</v>
      </c>
      <c r="AD68" s="479">
        <v>858</v>
      </c>
      <c r="AE68" s="479">
        <v>4041.1499999999996</v>
      </c>
      <c r="AF68" s="480">
        <v>0.16083916083916083</v>
      </c>
      <c r="AG68" s="481">
        <v>0.19345978248765827</v>
      </c>
      <c r="AH68" s="484"/>
      <c r="AI68" s="484"/>
      <c r="AJ68" s="479">
        <v>107966.51000000001</v>
      </c>
      <c r="AK68" s="479">
        <v>105421.38</v>
      </c>
      <c r="AL68" s="481">
        <v>2.4142446247620783E-2</v>
      </c>
      <c r="AM68" s="453" t="s">
        <v>321</v>
      </c>
    </row>
    <row r="69" spans="1:39" ht="15" outlineLevel="2">
      <c r="A69" s="478">
        <v>2102240</v>
      </c>
      <c r="B69" s="478">
        <v>67247700</v>
      </c>
      <c r="C69" s="201" t="s">
        <v>275</v>
      </c>
      <c r="D69" s="478">
        <v>33000</v>
      </c>
      <c r="E69" s="478" t="s">
        <v>329</v>
      </c>
      <c r="G69" s="479">
        <v>3514</v>
      </c>
      <c r="H69" s="479">
        <v>16238.63</v>
      </c>
      <c r="I69" s="479">
        <v>2597</v>
      </c>
      <c r="J69" s="479">
        <v>9265.6699999999983</v>
      </c>
      <c r="K69" s="480">
        <v>0.35309973045822102</v>
      </c>
      <c r="L69" s="481">
        <v>0.75255863850104765</v>
      </c>
      <c r="N69" s="479">
        <v>3147</v>
      </c>
      <c r="O69" s="479">
        <v>12221.840000000002</v>
      </c>
      <c r="P69" s="479">
        <v>2964</v>
      </c>
      <c r="Q69" s="479">
        <v>11776.59</v>
      </c>
      <c r="R69" s="480">
        <v>6.1740890688259109E-2</v>
      </c>
      <c r="S69" s="481">
        <v>3.7808058190019506E-2</v>
      </c>
      <c r="T69" s="482"/>
      <c r="U69" s="479">
        <v>95</v>
      </c>
      <c r="V69" s="479">
        <v>576</v>
      </c>
      <c r="W69" s="479">
        <v>24</v>
      </c>
      <c r="X69" s="479">
        <v>138</v>
      </c>
      <c r="Y69" s="480">
        <v>2.9583333333333335</v>
      </c>
      <c r="Z69" s="483">
        <v>3.1739130434782608</v>
      </c>
      <c r="AB69" s="479">
        <v>270</v>
      </c>
      <c r="AC69" s="479">
        <v>1412.4</v>
      </c>
      <c r="AD69" s="479">
        <v>360</v>
      </c>
      <c r="AE69" s="479">
        <v>1784.1</v>
      </c>
      <c r="AF69" s="480">
        <v>-0.25</v>
      </c>
      <c r="AG69" s="481">
        <v>-0.20834033966705892</v>
      </c>
      <c r="AH69" s="484"/>
      <c r="AI69" s="484"/>
      <c r="AJ69" s="479">
        <v>30448.870000000003</v>
      </c>
      <c r="AK69" s="479">
        <v>22964.359999999997</v>
      </c>
      <c r="AL69" s="481">
        <v>0.32591851024805424</v>
      </c>
      <c r="AM69" s="453" t="s">
        <v>321</v>
      </c>
    </row>
    <row r="70" spans="1:39" s="491" customFormat="1" ht="15" outlineLevel="1">
      <c r="A70" s="485"/>
      <c r="B70" s="485"/>
      <c r="C70" s="486"/>
      <c r="D70" s="485"/>
      <c r="E70" s="485"/>
      <c r="F70" s="487"/>
      <c r="G70" s="488"/>
      <c r="H70" s="488">
        <f>SUM(H59:H69)</f>
        <v>181817.32</v>
      </c>
      <c r="I70" s="488"/>
      <c r="J70" s="488">
        <f>SUM(J59:J69)</f>
        <v>142664.99</v>
      </c>
      <c r="K70" s="489"/>
      <c r="L70" s="490"/>
      <c r="N70" s="488">
        <f>SUM(N59:N69)</f>
        <v>20351</v>
      </c>
      <c r="O70" s="488">
        <f>SUM(O59:O69)</f>
        <v>81143.91</v>
      </c>
      <c r="P70" s="488">
        <v>21922</v>
      </c>
      <c r="Q70" s="488">
        <f>SUM(Q59:Q69)</f>
        <v>82165.31</v>
      </c>
      <c r="R70" s="489"/>
      <c r="S70" s="490"/>
      <c r="T70" s="492"/>
      <c r="U70" s="488">
        <v>1028</v>
      </c>
      <c r="V70" s="488">
        <v>7831.8</v>
      </c>
      <c r="W70" s="488">
        <v>530</v>
      </c>
      <c r="X70" s="488">
        <v>3300.3</v>
      </c>
      <c r="Y70" s="489"/>
      <c r="Z70" s="493"/>
      <c r="AA70" s="487"/>
      <c r="AB70" s="488">
        <v>3416</v>
      </c>
      <c r="AC70" s="488">
        <v>15430.57</v>
      </c>
      <c r="AD70" s="488">
        <v>2921</v>
      </c>
      <c r="AE70" s="488">
        <v>12895.189999999999</v>
      </c>
      <c r="AF70" s="489"/>
      <c r="AG70" s="490"/>
      <c r="AH70" s="494"/>
      <c r="AI70" s="494"/>
      <c r="AJ70" s="488">
        <f>SUM(AJ59:AJ69)</f>
        <v>285020.75</v>
      </c>
      <c r="AK70" s="488">
        <f>SUM(AK59:AK69)</f>
        <v>240241.88999999998</v>
      </c>
      <c r="AL70" s="490" t="s">
        <v>278</v>
      </c>
      <c r="AM70" s="547">
        <f>AJ70/AJ71</f>
        <v>0.51637233140769456</v>
      </c>
    </row>
    <row r="71" spans="1:39" ht="15">
      <c r="A71" s="478"/>
      <c r="B71" s="478"/>
      <c r="C71" s="201"/>
      <c r="D71" s="478"/>
      <c r="E71" s="478"/>
      <c r="G71" s="479"/>
      <c r="H71" s="479">
        <f>H70+H58</f>
        <v>360827.33999999997</v>
      </c>
      <c r="I71" s="479"/>
      <c r="J71" s="479">
        <v>281560.78999999998</v>
      </c>
      <c r="K71" s="480"/>
      <c r="L71" s="481"/>
      <c r="N71" s="479">
        <v>30488</v>
      </c>
      <c r="O71" s="479">
        <v>129720.51</v>
      </c>
      <c r="P71" s="479">
        <v>29257</v>
      </c>
      <c r="Q71" s="479">
        <v>119975.95</v>
      </c>
      <c r="R71" s="480"/>
      <c r="S71" s="481"/>
      <c r="T71" s="482"/>
      <c r="U71" s="479">
        <v>2374</v>
      </c>
      <c r="V71" s="479">
        <v>18411.650000000001</v>
      </c>
      <c r="W71" s="479">
        <v>1176</v>
      </c>
      <c r="X71" s="479">
        <v>7334.64</v>
      </c>
      <c r="Y71" s="480"/>
      <c r="Z71" s="483"/>
      <c r="AB71" s="479">
        <v>8184</v>
      </c>
      <c r="AC71" s="479">
        <v>38472.98000000001</v>
      </c>
      <c r="AD71" s="479">
        <v>6379</v>
      </c>
      <c r="AE71" s="479">
        <v>28520.099999999991</v>
      </c>
      <c r="AF71" s="480"/>
      <c r="AG71" s="481"/>
      <c r="AH71" s="484"/>
      <c r="AI71" s="484"/>
      <c r="AJ71" s="479">
        <v>551967.51000000013</v>
      </c>
      <c r="AK71" s="479">
        <v>437391.48</v>
      </c>
      <c r="AL71" s="490" t="s">
        <v>194</v>
      </c>
    </row>
    <row r="72" spans="1:39" ht="15">
      <c r="A72" s="478"/>
      <c r="B72" s="478"/>
      <c r="C72" s="496" t="s">
        <v>194</v>
      </c>
      <c r="D72" s="478"/>
      <c r="E72" s="478"/>
      <c r="G72" s="479">
        <v>80504</v>
      </c>
      <c r="H72" s="479">
        <v>365362.36999999988</v>
      </c>
      <c r="I72" s="479">
        <v>65008</v>
      </c>
      <c r="J72" s="479">
        <v>281560.79000000004</v>
      </c>
      <c r="K72" s="480">
        <v>0.23837066207236032</v>
      </c>
      <c r="L72" s="481">
        <v>0.29763228040381556</v>
      </c>
      <c r="N72" s="479">
        <v>30488</v>
      </c>
      <c r="O72" s="479">
        <v>129720.50999999998</v>
      </c>
      <c r="P72" s="479">
        <v>29257</v>
      </c>
      <c r="Q72" s="479">
        <v>119975.95000000001</v>
      </c>
      <c r="R72" s="480">
        <v>4.2075400758792771E-2</v>
      </c>
      <c r="S72" s="481">
        <v>8.122094469766622E-2</v>
      </c>
      <c r="T72" s="482"/>
      <c r="U72" s="479">
        <v>2374</v>
      </c>
      <c r="V72" s="479">
        <v>18411.650000000005</v>
      </c>
      <c r="W72" s="479">
        <v>1176</v>
      </c>
      <c r="X72" s="479">
        <v>7334.6399999999994</v>
      </c>
      <c r="Y72" s="480">
        <v>1.0187074829931972</v>
      </c>
      <c r="Z72" s="483">
        <v>1.5102322677050279</v>
      </c>
      <c r="AB72" s="479">
        <v>8184</v>
      </c>
      <c r="AC72" s="479">
        <v>38472.979999999996</v>
      </c>
      <c r="AD72" s="479">
        <v>6379</v>
      </c>
      <c r="AE72" s="479">
        <v>28520.100000000006</v>
      </c>
      <c r="AF72" s="480">
        <v>0.28295971155353505</v>
      </c>
      <c r="AG72" s="481">
        <v>0.3489777385072278</v>
      </c>
      <c r="AH72" s="484"/>
      <c r="AI72" s="484"/>
      <c r="AJ72" s="479">
        <v>551967.51</v>
      </c>
      <c r="AK72" s="479">
        <v>437391.47999999992</v>
      </c>
      <c r="AL72" s="481">
        <v>0.26195304490156074</v>
      </c>
    </row>
    <row r="76" spans="1:39" ht="15" outlineLevel="2">
      <c r="A76" s="478">
        <v>2050947</v>
      </c>
      <c r="B76" s="478">
        <v>77005312</v>
      </c>
      <c r="C76" s="201" t="s">
        <v>272</v>
      </c>
      <c r="D76" s="478">
        <v>95350</v>
      </c>
      <c r="E76" s="478" t="s">
        <v>327</v>
      </c>
      <c r="G76" s="479">
        <v>1565</v>
      </c>
      <c r="H76" s="479">
        <v>4535.03</v>
      </c>
      <c r="I76" s="479">
        <v>1095</v>
      </c>
      <c r="J76" s="479">
        <v>3083.7799999999993</v>
      </c>
      <c r="K76" s="480">
        <v>0.42922374429223742</v>
      </c>
      <c r="L76" s="481">
        <v>0.47060750118361255</v>
      </c>
      <c r="N76" s="479">
        <v>222</v>
      </c>
      <c r="O76" s="479">
        <v>1095.7799999999997</v>
      </c>
      <c r="P76" s="479">
        <v>30</v>
      </c>
      <c r="Q76" s="479">
        <v>225.12</v>
      </c>
      <c r="R76" s="480">
        <v>6.4</v>
      </c>
      <c r="S76" s="481">
        <v>3.8675373134328348</v>
      </c>
      <c r="T76" s="482"/>
      <c r="U76" s="479">
        <v>0</v>
      </c>
      <c r="V76" s="479">
        <v>0</v>
      </c>
      <c r="W76" s="479">
        <v>0</v>
      </c>
      <c r="X76" s="479">
        <v>0</v>
      </c>
      <c r="Y76" s="480" t="s">
        <v>21</v>
      </c>
      <c r="Z76" s="483" t="s">
        <v>21</v>
      </c>
      <c r="AB76" s="479">
        <v>0</v>
      </c>
      <c r="AC76" s="479">
        <v>0</v>
      </c>
      <c r="AD76" s="479">
        <v>0</v>
      </c>
      <c r="AE76" s="479">
        <v>0</v>
      </c>
      <c r="AF76" s="480" t="s">
        <v>21</v>
      </c>
      <c r="AG76" s="481" t="s">
        <v>21</v>
      </c>
      <c r="AH76" s="484"/>
      <c r="AI76" s="484"/>
      <c r="AJ76" s="479">
        <v>5630.8099999999995</v>
      </c>
      <c r="AK76" s="479">
        <v>3308.8999999999992</v>
      </c>
      <c r="AL76" s="481">
        <v>0.70171658255009239</v>
      </c>
      <c r="AM76" s="453" t="s">
        <v>321</v>
      </c>
    </row>
    <row r="77" spans="1:39">
      <c r="C77" s="453" t="s">
        <v>662</v>
      </c>
    </row>
  </sheetData>
  <autoFilter ref="A6:AM57" xr:uid="{00000000-0009-0000-0000-000002000000}"/>
  <mergeCells count="9">
    <mergeCell ref="AB4:AE5"/>
    <mergeCell ref="AF4:AG5"/>
    <mergeCell ref="AJ4:AK4"/>
    <mergeCell ref="G4:J5"/>
    <mergeCell ref="K4:L5"/>
    <mergeCell ref="N4:Q5"/>
    <mergeCell ref="R4:S5"/>
    <mergeCell ref="U4:X5"/>
    <mergeCell ref="Y4:Z5"/>
  </mergeCells>
  <conditionalFormatting sqref="AF7:AG72 AF76:AG76 Y7:Z72 Y76:Z76 R7:T72 R76:T76 K7:L72 K76:L76 AL7:AL72 AL76">
    <cfRule type="cellIs" dxfId="10" priority="1" stopIfTrue="1" operator="lessThan">
      <formula>0</formula>
    </cfRule>
  </conditionalFormatting>
  <conditionalFormatting sqref="A73:A75 A1:A6 A77:A1048576">
    <cfRule type="duplicateValues" dxfId="9" priority="2"/>
  </conditionalFormatting>
  <conditionalFormatting sqref="A73:A75 A1:A6 A77:A1048576">
    <cfRule type="duplicateValues" dxfId="8" priority="3"/>
    <cfRule type="duplicateValues" dxfId="7" priority="4"/>
    <cfRule type="duplicateValues" dxfId="6" priority="5"/>
  </conditionalFormatting>
  <conditionalFormatting sqref="A73:A75 A2:A6 A77:A1048576">
    <cfRule type="duplicateValues" dxfId="5" priority="6"/>
    <cfRule type="duplicateValues" dxfId="4" priority="7"/>
  </conditionalFormatting>
  <conditionalFormatting sqref="A7:A72 A76">
    <cfRule type="duplicateValues" dxfId="3" priority="8"/>
  </conditionalFormatting>
  <conditionalFormatting sqref="A7:A72 A76">
    <cfRule type="duplicateValues" dxfId="2" priority="9"/>
    <cfRule type="duplicateValues" dxfId="1" priority="10"/>
    <cfRule type="duplicateValues" dxfId="0" priority="11"/>
  </conditionalFormatting>
  <pageMargins left="0.11811023622047245" right="0" top="0" bottom="0" header="0.31496062992125984" footer="0.31496062992125984"/>
  <pageSetup paperSize="9" scale="60" fitToHeight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6"/>
  <sheetViews>
    <sheetView workbookViewId="0">
      <pane xSplit="1" topLeftCell="B1" activePane="topRight" state="frozen"/>
      <selection pane="topRight" activeCell="M2" sqref="M2"/>
    </sheetView>
  </sheetViews>
  <sheetFormatPr baseColWidth="10" defaultColWidth="11.5" defaultRowHeight="15"/>
  <cols>
    <col min="1" max="1" width="24.83203125" bestFit="1" customWidth="1"/>
    <col min="2" max="2" width="4.6640625" customWidth="1"/>
    <col min="3" max="4" width="8.83203125" customWidth="1"/>
    <col min="5" max="5" width="27.5" customWidth="1"/>
    <col min="6" max="6" width="7.33203125" bestFit="1" customWidth="1"/>
    <col min="7" max="7" width="15.5" customWidth="1"/>
    <col min="8" max="8" width="16.5" customWidth="1"/>
    <col min="9" max="9" width="15.33203125" bestFit="1" customWidth="1"/>
    <col min="11" max="11" width="9" bestFit="1" customWidth="1"/>
    <col min="12" max="12" width="27.33203125" bestFit="1" customWidth="1"/>
    <col min="13" max="13" width="15" customWidth="1"/>
  </cols>
  <sheetData>
    <row r="1" spans="1:18" ht="15" customHeight="1">
      <c r="A1" s="497" t="s">
        <v>333</v>
      </c>
      <c r="B1" s="498"/>
      <c r="C1" s="499"/>
      <c r="D1" s="498"/>
      <c r="E1" s="498"/>
      <c r="F1" s="498"/>
      <c r="G1" s="498"/>
      <c r="H1" s="498"/>
      <c r="I1" s="500"/>
      <c r="J1" s="501"/>
      <c r="K1" s="498"/>
      <c r="L1" s="502"/>
      <c r="M1" s="502"/>
      <c r="N1" s="502"/>
      <c r="O1" s="502"/>
      <c r="P1" s="502"/>
      <c r="Q1" s="502"/>
      <c r="R1" s="502"/>
    </row>
    <row r="2" spans="1:18" s="508" customFormat="1" ht="26">
      <c r="A2" s="503" t="s">
        <v>334</v>
      </c>
      <c r="B2" s="503" t="s">
        <v>335</v>
      </c>
      <c r="C2" s="504" t="s">
        <v>336</v>
      </c>
      <c r="D2" s="505" t="s">
        <v>337</v>
      </c>
      <c r="E2" s="503" t="s">
        <v>338</v>
      </c>
      <c r="F2" s="503" t="s">
        <v>339</v>
      </c>
      <c r="G2" s="503" t="s">
        <v>340</v>
      </c>
      <c r="H2" s="503" t="s">
        <v>341</v>
      </c>
      <c r="I2" s="506" t="s">
        <v>342</v>
      </c>
      <c r="J2" s="507" t="s">
        <v>343</v>
      </c>
      <c r="K2" s="503" t="s">
        <v>335</v>
      </c>
    </row>
    <row r="3" spans="1:18" s="515" customFormat="1" ht="15" customHeight="1">
      <c r="A3" s="509" t="s">
        <v>344</v>
      </c>
      <c r="B3" s="509" t="s">
        <v>282</v>
      </c>
      <c r="C3" s="510">
        <v>2018683</v>
      </c>
      <c r="D3" s="511">
        <v>42979</v>
      </c>
      <c r="E3" s="512" t="s">
        <v>345</v>
      </c>
      <c r="F3" s="512">
        <v>34000</v>
      </c>
      <c r="G3" s="512" t="s">
        <v>346</v>
      </c>
      <c r="H3" s="512" t="s">
        <v>347</v>
      </c>
      <c r="I3" s="513" t="s">
        <v>348</v>
      </c>
      <c r="J3" s="514">
        <v>64688600</v>
      </c>
      <c r="K3" s="509" t="s">
        <v>282</v>
      </c>
    </row>
    <row r="4" spans="1:18" s="515" customFormat="1" ht="15" customHeight="1">
      <c r="A4" s="516" t="s">
        <v>349</v>
      </c>
      <c r="B4" s="517" t="s">
        <v>282</v>
      </c>
      <c r="C4" s="518">
        <v>2189515</v>
      </c>
      <c r="D4" s="519">
        <v>43101</v>
      </c>
      <c r="E4" s="512" t="s">
        <v>350</v>
      </c>
      <c r="F4" s="512">
        <v>75010</v>
      </c>
      <c r="G4" s="512" t="s">
        <v>289</v>
      </c>
      <c r="H4" s="512" t="s">
        <v>351</v>
      </c>
      <c r="I4" s="513" t="s">
        <v>352</v>
      </c>
      <c r="J4" s="514">
        <v>65222600</v>
      </c>
      <c r="K4" s="517" t="s">
        <v>282</v>
      </c>
    </row>
    <row r="5" spans="1:18" s="515" customFormat="1" ht="15" customHeight="1">
      <c r="A5" s="509" t="s">
        <v>353</v>
      </c>
      <c r="B5" s="509" t="s">
        <v>282</v>
      </c>
      <c r="C5" s="520">
        <v>2190714</v>
      </c>
      <c r="D5" s="521">
        <v>42736</v>
      </c>
      <c r="E5" s="522" t="s">
        <v>354</v>
      </c>
      <c r="F5" s="522">
        <v>75012</v>
      </c>
      <c r="G5" s="522" t="s">
        <v>355</v>
      </c>
      <c r="H5" s="523" t="s">
        <v>356</v>
      </c>
      <c r="I5" s="524" t="s">
        <v>357</v>
      </c>
      <c r="J5" s="514">
        <v>65229400</v>
      </c>
      <c r="K5" s="509" t="s">
        <v>282</v>
      </c>
    </row>
    <row r="6" spans="1:18" s="515" customFormat="1" ht="15" customHeight="1">
      <c r="A6" s="509" t="s">
        <v>358</v>
      </c>
      <c r="B6" s="509" t="s">
        <v>282</v>
      </c>
      <c r="C6" s="510">
        <v>2052855</v>
      </c>
      <c r="D6" s="511">
        <v>42736</v>
      </c>
      <c r="E6" s="512" t="s">
        <v>359</v>
      </c>
      <c r="F6" s="512">
        <v>75012</v>
      </c>
      <c r="G6" s="512" t="s">
        <v>355</v>
      </c>
      <c r="H6" s="525">
        <v>143433854</v>
      </c>
      <c r="I6" s="513" t="s">
        <v>360</v>
      </c>
      <c r="J6" s="514">
        <v>65243100</v>
      </c>
      <c r="K6" s="509" t="s">
        <v>282</v>
      </c>
    </row>
    <row r="7" spans="1:18" s="515" customFormat="1" ht="15" customHeight="1">
      <c r="A7" s="517" t="s">
        <v>361</v>
      </c>
      <c r="B7" s="517" t="s">
        <v>282</v>
      </c>
      <c r="C7" s="526">
        <v>2039771</v>
      </c>
      <c r="D7" s="527">
        <v>43101</v>
      </c>
      <c r="E7" s="522" t="s">
        <v>362</v>
      </c>
      <c r="F7" s="522">
        <v>78310</v>
      </c>
      <c r="G7" s="522" t="s">
        <v>319</v>
      </c>
      <c r="H7" s="522" t="s">
        <v>363</v>
      </c>
      <c r="I7" s="524" t="s">
        <v>364</v>
      </c>
      <c r="J7" s="514">
        <v>65343200</v>
      </c>
      <c r="K7" s="517" t="s">
        <v>282</v>
      </c>
    </row>
    <row r="8" spans="1:18" s="515" customFormat="1" ht="15" customHeight="1">
      <c r="A8" s="509" t="s">
        <v>365</v>
      </c>
      <c r="B8" s="509" t="s">
        <v>282</v>
      </c>
      <c r="C8" s="510">
        <v>2233050</v>
      </c>
      <c r="D8" s="511"/>
      <c r="E8" s="512" t="s">
        <v>366</v>
      </c>
      <c r="F8" s="512">
        <v>93310</v>
      </c>
      <c r="G8" s="512" t="s">
        <v>367</v>
      </c>
      <c r="H8" s="512" t="s">
        <v>368</v>
      </c>
      <c r="I8" s="513" t="s">
        <v>369</v>
      </c>
      <c r="J8" s="514">
        <v>65556600</v>
      </c>
      <c r="K8" s="509" t="s">
        <v>282</v>
      </c>
    </row>
    <row r="9" spans="1:18" s="515" customFormat="1" ht="15" customHeight="1">
      <c r="A9" s="528" t="s">
        <v>370</v>
      </c>
      <c r="B9" s="509" t="s">
        <v>282</v>
      </c>
      <c r="C9" s="510">
        <v>2236706</v>
      </c>
      <c r="D9" s="511"/>
      <c r="E9" s="512" t="s">
        <v>371</v>
      </c>
      <c r="F9" s="512">
        <v>94310</v>
      </c>
      <c r="G9" s="512" t="s">
        <v>372</v>
      </c>
      <c r="H9" s="512" t="s">
        <v>373</v>
      </c>
      <c r="I9" s="513" t="s">
        <v>374</v>
      </c>
      <c r="J9" s="514">
        <v>65602200</v>
      </c>
      <c r="K9" s="509" t="s">
        <v>282</v>
      </c>
      <c r="M9" s="502"/>
      <c r="N9" s="502"/>
      <c r="O9" s="502"/>
      <c r="P9" s="502"/>
      <c r="Q9" s="502"/>
      <c r="R9" s="502"/>
    </row>
    <row r="10" spans="1:18" s="515" customFormat="1" ht="15" customHeight="1">
      <c r="A10" s="509" t="s">
        <v>375</v>
      </c>
      <c r="B10" s="509" t="s">
        <v>282</v>
      </c>
      <c r="C10" s="510">
        <v>2228831</v>
      </c>
      <c r="D10" s="521"/>
      <c r="E10" s="522" t="s">
        <v>376</v>
      </c>
      <c r="F10" s="522">
        <v>92200</v>
      </c>
      <c r="G10" s="522" t="s">
        <v>377</v>
      </c>
      <c r="H10" s="522" t="s">
        <v>378</v>
      </c>
      <c r="I10" s="524" t="s">
        <v>360</v>
      </c>
      <c r="J10" s="514">
        <v>66011400</v>
      </c>
      <c r="K10" s="509" t="s">
        <v>282</v>
      </c>
    </row>
    <row r="11" spans="1:18" s="515" customFormat="1" ht="15" customHeight="1">
      <c r="A11" s="509" t="s">
        <v>379</v>
      </c>
      <c r="B11" s="509" t="s">
        <v>282</v>
      </c>
      <c r="C11" s="510">
        <v>2054721</v>
      </c>
      <c r="D11" s="521"/>
      <c r="E11" s="522" t="s">
        <v>380</v>
      </c>
      <c r="F11" s="522">
        <v>75020</v>
      </c>
      <c r="G11" s="522" t="s">
        <v>355</v>
      </c>
      <c r="H11" s="522" t="s">
        <v>381</v>
      </c>
      <c r="I11" s="524" t="s">
        <v>382</v>
      </c>
      <c r="J11" s="514">
        <v>66072200</v>
      </c>
      <c r="K11" s="509" t="s">
        <v>282</v>
      </c>
    </row>
    <row r="12" spans="1:18" s="515" customFormat="1" ht="15" customHeight="1">
      <c r="A12" s="529" t="s">
        <v>383</v>
      </c>
      <c r="B12" s="509" t="s">
        <v>282</v>
      </c>
      <c r="C12" s="510">
        <v>2233548</v>
      </c>
      <c r="D12" s="511">
        <v>42736</v>
      </c>
      <c r="E12" s="512" t="s">
        <v>384</v>
      </c>
      <c r="F12" s="512">
        <v>93200</v>
      </c>
      <c r="G12" s="512" t="s">
        <v>385</v>
      </c>
      <c r="H12" s="512" t="s">
        <v>386</v>
      </c>
      <c r="I12" s="513" t="s">
        <v>387</v>
      </c>
      <c r="J12" s="514">
        <v>66156500</v>
      </c>
      <c r="K12" s="509" t="s">
        <v>282</v>
      </c>
    </row>
    <row r="13" spans="1:18" s="515" customFormat="1" ht="15" customHeight="1">
      <c r="A13" s="517" t="s">
        <v>388</v>
      </c>
      <c r="B13" s="517" t="s">
        <v>282</v>
      </c>
      <c r="C13" s="526">
        <v>2054391</v>
      </c>
      <c r="D13" s="527">
        <v>43101</v>
      </c>
      <c r="E13" s="512" t="s">
        <v>389</v>
      </c>
      <c r="F13" s="512">
        <v>75018</v>
      </c>
      <c r="G13" s="512" t="s">
        <v>289</v>
      </c>
      <c r="H13" s="512" t="s">
        <v>390</v>
      </c>
      <c r="I13" s="513" t="s">
        <v>391</v>
      </c>
      <c r="J13" s="514">
        <v>67125500</v>
      </c>
      <c r="K13" s="517" t="s">
        <v>282</v>
      </c>
    </row>
    <row r="14" spans="1:18" s="515" customFormat="1" ht="15" customHeight="1">
      <c r="A14" s="509" t="s">
        <v>392</v>
      </c>
      <c r="B14" s="509" t="s">
        <v>282</v>
      </c>
      <c r="C14" s="510">
        <v>2194043</v>
      </c>
      <c r="D14" s="521"/>
      <c r="E14" s="522" t="s">
        <v>393</v>
      </c>
      <c r="F14" s="522">
        <v>75018</v>
      </c>
      <c r="G14" s="522" t="s">
        <v>355</v>
      </c>
      <c r="H14" s="522" t="s">
        <v>394</v>
      </c>
      <c r="I14" s="524" t="s">
        <v>395</v>
      </c>
      <c r="J14" s="514">
        <v>67497300</v>
      </c>
      <c r="K14" s="509" t="s">
        <v>282</v>
      </c>
    </row>
    <row r="15" spans="1:18" s="515" customFormat="1" ht="15" customHeight="1">
      <c r="A15" s="509" t="s">
        <v>396</v>
      </c>
      <c r="B15" s="509" t="s">
        <v>282</v>
      </c>
      <c r="C15" s="510">
        <v>2232392</v>
      </c>
      <c r="D15" s="511">
        <v>42857</v>
      </c>
      <c r="E15" s="512" t="s">
        <v>397</v>
      </c>
      <c r="F15" s="512">
        <v>93100</v>
      </c>
      <c r="G15" s="512" t="s">
        <v>398</v>
      </c>
      <c r="H15" s="525" t="s">
        <v>399</v>
      </c>
      <c r="I15" s="513" t="s">
        <v>400</v>
      </c>
      <c r="J15" s="514">
        <v>67593500</v>
      </c>
      <c r="K15" s="509" t="s">
        <v>282</v>
      </c>
      <c r="L15" s="530" t="s">
        <v>401</v>
      </c>
    </row>
    <row r="16" spans="1:18" s="515" customFormat="1" ht="15" customHeight="1">
      <c r="A16" s="509" t="s">
        <v>402</v>
      </c>
      <c r="B16" s="509" t="s">
        <v>282</v>
      </c>
      <c r="C16" s="510">
        <v>2233045</v>
      </c>
      <c r="D16" s="521">
        <v>42370</v>
      </c>
      <c r="E16" s="522" t="s">
        <v>403</v>
      </c>
      <c r="F16" s="522">
        <v>93380</v>
      </c>
      <c r="G16" s="522" t="s">
        <v>404</v>
      </c>
      <c r="H16" s="522" t="s">
        <v>405</v>
      </c>
      <c r="I16" s="524" t="s">
        <v>406</v>
      </c>
      <c r="J16" s="514">
        <v>67594600</v>
      </c>
      <c r="K16" s="509" t="s">
        <v>282</v>
      </c>
      <c r="L16" s="515" t="s">
        <v>407</v>
      </c>
    </row>
    <row r="17" spans="1:18" s="515" customFormat="1" ht="15" customHeight="1">
      <c r="A17" s="509" t="s">
        <v>408</v>
      </c>
      <c r="B17" s="509" t="s">
        <v>282</v>
      </c>
      <c r="C17" s="510">
        <v>2233794</v>
      </c>
      <c r="D17" s="511">
        <v>42736</v>
      </c>
      <c r="E17" s="512" t="s">
        <v>409</v>
      </c>
      <c r="F17" s="512">
        <v>93270</v>
      </c>
      <c r="G17" s="512" t="s">
        <v>410</v>
      </c>
      <c r="H17" s="531">
        <v>143837571</v>
      </c>
      <c r="I17" s="513" t="s">
        <v>411</v>
      </c>
      <c r="J17" s="514">
        <v>77000109</v>
      </c>
      <c r="K17" s="509" t="s">
        <v>282</v>
      </c>
    </row>
    <row r="18" spans="1:18" s="515" customFormat="1" ht="15" customHeight="1">
      <c r="A18" s="509" t="s">
        <v>412</v>
      </c>
      <c r="B18" s="509" t="s">
        <v>282</v>
      </c>
      <c r="C18" s="510">
        <v>2195225</v>
      </c>
      <c r="D18" s="521">
        <v>42389</v>
      </c>
      <c r="E18" s="522" t="s">
        <v>413</v>
      </c>
      <c r="F18" s="522">
        <v>75020</v>
      </c>
      <c r="G18" s="522" t="s">
        <v>355</v>
      </c>
      <c r="H18" s="522" t="s">
        <v>414</v>
      </c>
      <c r="I18" s="524" t="s">
        <v>415</v>
      </c>
      <c r="J18" s="514">
        <v>77005024</v>
      </c>
      <c r="K18" s="509" t="s">
        <v>282</v>
      </c>
    </row>
    <row r="19" spans="1:18" s="515" customFormat="1" ht="15" customHeight="1">
      <c r="A19" s="528" t="s">
        <v>416</v>
      </c>
      <c r="B19" s="528" t="s">
        <v>282</v>
      </c>
      <c r="C19" s="532">
        <v>2236025</v>
      </c>
      <c r="D19" s="527">
        <v>43191</v>
      </c>
      <c r="E19" s="512" t="s">
        <v>417</v>
      </c>
      <c r="F19" s="512">
        <v>94240</v>
      </c>
      <c r="G19" s="512" t="s">
        <v>418</v>
      </c>
      <c r="H19" s="512" t="s">
        <v>419</v>
      </c>
      <c r="I19" s="513" t="s">
        <v>420</v>
      </c>
      <c r="J19" s="514">
        <v>77009130</v>
      </c>
      <c r="K19" s="528" t="s">
        <v>282</v>
      </c>
      <c r="M19" s="502"/>
      <c r="N19" s="502"/>
      <c r="O19" s="502"/>
      <c r="P19" s="502"/>
      <c r="Q19" s="502"/>
      <c r="R19" s="502"/>
    </row>
    <row r="20" spans="1:18" s="515" customFormat="1" ht="15" customHeight="1">
      <c r="A20" s="509" t="s">
        <v>421</v>
      </c>
      <c r="B20" s="509" t="s">
        <v>282</v>
      </c>
      <c r="C20" s="510">
        <v>2190028</v>
      </c>
      <c r="D20" s="527">
        <v>43101</v>
      </c>
      <c r="E20" s="522" t="s">
        <v>422</v>
      </c>
      <c r="F20" s="522">
        <v>75011</v>
      </c>
      <c r="G20" s="522" t="s">
        <v>289</v>
      </c>
      <c r="H20" s="522" t="s">
        <v>423</v>
      </c>
      <c r="I20" s="524" t="s">
        <v>424</v>
      </c>
      <c r="J20" s="514">
        <v>77009247</v>
      </c>
      <c r="K20" s="509" t="s">
        <v>282</v>
      </c>
    </row>
    <row r="21" spans="1:18" s="515" customFormat="1" ht="15" customHeight="1">
      <c r="A21" s="517" t="s">
        <v>425</v>
      </c>
      <c r="B21" s="517" t="s">
        <v>282</v>
      </c>
      <c r="C21" s="526">
        <v>2000678</v>
      </c>
      <c r="D21" s="527">
        <v>43101</v>
      </c>
      <c r="E21" s="512" t="s">
        <v>426</v>
      </c>
      <c r="F21" s="512">
        <v>78200</v>
      </c>
      <c r="G21" s="512" t="s">
        <v>307</v>
      </c>
      <c r="H21" s="512" t="s">
        <v>427</v>
      </c>
      <c r="I21" s="513" t="s">
        <v>428</v>
      </c>
      <c r="J21" s="514">
        <v>77009428</v>
      </c>
      <c r="K21" s="517" t="s">
        <v>282</v>
      </c>
    </row>
    <row r="22" spans="1:18" s="515" customFormat="1" ht="15" customHeight="1">
      <c r="A22" s="517" t="s">
        <v>429</v>
      </c>
      <c r="B22" s="517" t="s">
        <v>282</v>
      </c>
      <c r="C22" s="526">
        <v>2227026</v>
      </c>
      <c r="D22" s="527">
        <v>43101</v>
      </c>
      <c r="E22" s="522" t="s">
        <v>430</v>
      </c>
      <c r="F22" s="522">
        <v>92700</v>
      </c>
      <c r="G22" s="522" t="s">
        <v>314</v>
      </c>
      <c r="H22" s="522" t="s">
        <v>431</v>
      </c>
      <c r="I22" s="524" t="s">
        <v>432</v>
      </c>
      <c r="J22" s="514">
        <v>77012776</v>
      </c>
      <c r="K22" s="517" t="s">
        <v>282</v>
      </c>
    </row>
    <row r="23" spans="1:18" s="515" customFormat="1" ht="15" customHeight="1">
      <c r="A23" s="517" t="s">
        <v>433</v>
      </c>
      <c r="B23" s="517" t="s">
        <v>282</v>
      </c>
      <c r="C23" s="526">
        <v>2282574</v>
      </c>
      <c r="D23" s="527">
        <v>43101</v>
      </c>
      <c r="E23" s="522" t="s">
        <v>434</v>
      </c>
      <c r="F23" s="522">
        <v>44200</v>
      </c>
      <c r="G23" s="522" t="s">
        <v>305</v>
      </c>
      <c r="H23" s="522" t="s">
        <v>435</v>
      </c>
      <c r="I23" s="524" t="s">
        <v>436</v>
      </c>
      <c r="J23" s="514">
        <v>77020611</v>
      </c>
      <c r="K23" s="517" t="s">
        <v>282</v>
      </c>
    </row>
    <row r="24" spans="1:18" s="515" customFormat="1" ht="15" customHeight="1">
      <c r="A24" s="509" t="s">
        <v>437</v>
      </c>
      <c r="B24" s="509" t="s">
        <v>282</v>
      </c>
      <c r="C24" s="510">
        <v>2233291</v>
      </c>
      <c r="D24" s="521"/>
      <c r="E24" s="522" t="s">
        <v>438</v>
      </c>
      <c r="F24" s="522">
        <v>93310</v>
      </c>
      <c r="G24" s="522" t="s">
        <v>439</v>
      </c>
      <c r="H24" s="522" t="s">
        <v>440</v>
      </c>
      <c r="I24" s="524" t="s">
        <v>441</v>
      </c>
      <c r="J24" s="514">
        <v>77022614</v>
      </c>
      <c r="K24" s="509" t="s">
        <v>282</v>
      </c>
    </row>
    <row r="25" spans="1:18" s="515" customFormat="1" ht="15" customHeight="1">
      <c r="A25" s="509" t="s">
        <v>442</v>
      </c>
      <c r="B25" s="509" t="s">
        <v>282</v>
      </c>
      <c r="C25" s="510">
        <v>2052661</v>
      </c>
      <c r="D25" s="527">
        <v>43101</v>
      </c>
      <c r="E25" s="512" t="s">
        <v>443</v>
      </c>
      <c r="F25" s="512">
        <v>75011</v>
      </c>
      <c r="G25" s="512" t="s">
        <v>289</v>
      </c>
      <c r="H25" s="512" t="s">
        <v>444</v>
      </c>
      <c r="I25" s="513" t="s">
        <v>424</v>
      </c>
      <c r="J25" s="514">
        <v>77023399</v>
      </c>
      <c r="K25" s="509" t="s">
        <v>282</v>
      </c>
    </row>
    <row r="26" spans="1:18" s="515" customFormat="1" ht="15" customHeight="1">
      <c r="A26" s="509" t="s">
        <v>445</v>
      </c>
      <c r="B26" s="509" t="s">
        <v>282</v>
      </c>
      <c r="C26" s="510">
        <v>2194588</v>
      </c>
      <c r="D26" s="511">
        <v>42370</v>
      </c>
      <c r="E26" s="512" t="s">
        <v>446</v>
      </c>
      <c r="F26" s="512">
        <v>75019</v>
      </c>
      <c r="G26" s="512" t="s">
        <v>355</v>
      </c>
      <c r="H26" s="512" t="s">
        <v>447</v>
      </c>
      <c r="I26" s="513" t="s">
        <v>448</v>
      </c>
      <c r="J26" s="514">
        <v>77026145</v>
      </c>
      <c r="K26" s="509" t="s">
        <v>282</v>
      </c>
    </row>
    <row r="27" spans="1:18" s="515" customFormat="1" ht="15" customHeight="1">
      <c r="A27" s="517" t="s">
        <v>449</v>
      </c>
      <c r="B27" s="517" t="s">
        <v>282</v>
      </c>
      <c r="C27" s="526">
        <v>2089691</v>
      </c>
      <c r="D27" s="527">
        <v>43101</v>
      </c>
      <c r="E27" s="522" t="s">
        <v>450</v>
      </c>
      <c r="F27" s="522">
        <v>26000</v>
      </c>
      <c r="G27" s="522" t="s">
        <v>451</v>
      </c>
      <c r="H27" s="522" t="s">
        <v>452</v>
      </c>
      <c r="I27" s="524" t="s">
        <v>453</v>
      </c>
      <c r="J27" s="514">
        <v>77027584</v>
      </c>
      <c r="K27" s="517" t="s">
        <v>282</v>
      </c>
    </row>
    <row r="28" spans="1:18" s="515" customFormat="1" ht="15" customHeight="1">
      <c r="A28" s="517" t="s">
        <v>454</v>
      </c>
      <c r="B28" s="517" t="s">
        <v>282</v>
      </c>
      <c r="C28" s="526">
        <v>2000839</v>
      </c>
      <c r="D28" s="527">
        <v>43070</v>
      </c>
      <c r="E28" s="512" t="s">
        <v>455</v>
      </c>
      <c r="F28" s="512">
        <v>45300</v>
      </c>
      <c r="G28" s="512" t="s">
        <v>317</v>
      </c>
      <c r="H28" s="512" t="s">
        <v>456</v>
      </c>
      <c r="I28" s="513" t="s">
        <v>457</v>
      </c>
      <c r="J28" s="514">
        <v>77029585</v>
      </c>
      <c r="K28" s="517" t="s">
        <v>282</v>
      </c>
    </row>
    <row r="29" spans="1:18" s="515" customFormat="1" ht="15" customHeight="1">
      <c r="A29" s="517" t="s">
        <v>458</v>
      </c>
      <c r="B29" s="517" t="s">
        <v>282</v>
      </c>
      <c r="C29" s="526">
        <v>2195073</v>
      </c>
      <c r="D29" s="527">
        <v>43101</v>
      </c>
      <c r="E29" s="512" t="s">
        <v>459</v>
      </c>
      <c r="F29" s="512">
        <v>75020</v>
      </c>
      <c r="G29" s="512" t="s">
        <v>289</v>
      </c>
      <c r="H29" s="512" t="s">
        <v>460</v>
      </c>
      <c r="I29" s="513" t="s">
        <v>461</v>
      </c>
      <c r="J29" s="514">
        <v>77031698</v>
      </c>
      <c r="K29" s="517" t="s">
        <v>282</v>
      </c>
    </row>
    <row r="30" spans="1:18" s="515" customFormat="1" ht="15" customHeight="1">
      <c r="A30" s="517" t="s">
        <v>462</v>
      </c>
      <c r="B30" s="517" t="s">
        <v>282</v>
      </c>
      <c r="C30" s="526">
        <v>2254788</v>
      </c>
      <c r="D30" s="527">
        <v>43101</v>
      </c>
      <c r="E30" s="512" t="s">
        <v>463</v>
      </c>
      <c r="F30" s="512">
        <v>78360</v>
      </c>
      <c r="G30" s="512" t="s">
        <v>308</v>
      </c>
      <c r="H30" s="512" t="s">
        <v>464</v>
      </c>
      <c r="I30" s="513" t="s">
        <v>465</v>
      </c>
      <c r="J30" s="514">
        <v>77032600</v>
      </c>
      <c r="K30" s="517" t="s">
        <v>282</v>
      </c>
    </row>
    <row r="31" spans="1:18" s="515" customFormat="1" ht="15" customHeight="1">
      <c r="A31" s="509" t="s">
        <v>466</v>
      </c>
      <c r="B31" s="509" t="s">
        <v>282</v>
      </c>
      <c r="C31" s="510">
        <v>2253653</v>
      </c>
      <c r="D31" s="511"/>
      <c r="E31" s="512" t="s">
        <v>467</v>
      </c>
      <c r="F31" s="512">
        <v>93700</v>
      </c>
      <c r="G31" s="512" t="s">
        <v>468</v>
      </c>
      <c r="H31" s="512" t="s">
        <v>469</v>
      </c>
      <c r="I31" s="513" t="s">
        <v>470</v>
      </c>
      <c r="J31" s="514">
        <v>77032824</v>
      </c>
      <c r="K31" s="509" t="s">
        <v>282</v>
      </c>
    </row>
    <row r="32" spans="1:18" s="515" customFormat="1" ht="15" customHeight="1">
      <c r="A32" s="517" t="s">
        <v>471</v>
      </c>
      <c r="B32" s="517" t="s">
        <v>282</v>
      </c>
      <c r="C32" s="526">
        <v>2049664</v>
      </c>
      <c r="D32" s="527">
        <v>43101</v>
      </c>
      <c r="E32" s="512" t="s">
        <v>472</v>
      </c>
      <c r="F32" s="512">
        <v>94320</v>
      </c>
      <c r="G32" s="512" t="s">
        <v>315</v>
      </c>
      <c r="H32" s="512" t="s">
        <v>473</v>
      </c>
      <c r="I32" s="513" t="s">
        <v>364</v>
      </c>
      <c r="J32" s="514">
        <v>77034464</v>
      </c>
      <c r="K32" s="517" t="s">
        <v>282</v>
      </c>
      <c r="M32" s="502"/>
      <c r="N32" s="502"/>
      <c r="O32" s="502"/>
      <c r="P32" s="502"/>
      <c r="Q32" s="502"/>
      <c r="R32" s="502"/>
    </row>
    <row r="33" spans="1:18" s="515" customFormat="1" ht="15" customHeight="1">
      <c r="A33" s="509" t="s">
        <v>474</v>
      </c>
      <c r="B33" s="509" t="s">
        <v>282</v>
      </c>
      <c r="C33" s="510">
        <v>2276162</v>
      </c>
      <c r="D33" s="511">
        <v>42736</v>
      </c>
      <c r="E33" s="512" t="s">
        <v>475</v>
      </c>
      <c r="F33" s="512">
        <v>75012</v>
      </c>
      <c r="G33" s="512" t="s">
        <v>355</v>
      </c>
      <c r="H33" s="525" t="s">
        <v>476</v>
      </c>
      <c r="I33" s="513" t="s">
        <v>477</v>
      </c>
      <c r="J33" s="514">
        <v>77034641</v>
      </c>
      <c r="K33" s="509" t="s">
        <v>282</v>
      </c>
    </row>
    <row r="34" spans="1:18" s="515" customFormat="1" ht="15" customHeight="1">
      <c r="A34" s="528" t="s">
        <v>478</v>
      </c>
      <c r="B34" s="528" t="s">
        <v>282</v>
      </c>
      <c r="C34" s="532">
        <v>2163303</v>
      </c>
      <c r="D34" s="511"/>
      <c r="E34" s="512" t="s">
        <v>479</v>
      </c>
      <c r="F34" s="512">
        <v>62800</v>
      </c>
      <c r="G34" s="512" t="s">
        <v>480</v>
      </c>
      <c r="H34" s="512" t="s">
        <v>481</v>
      </c>
      <c r="I34" s="513" t="s">
        <v>482</v>
      </c>
      <c r="J34" s="514">
        <v>77040815</v>
      </c>
      <c r="K34" s="528" t="s">
        <v>282</v>
      </c>
    </row>
    <row r="35" spans="1:18" s="515" customFormat="1" ht="15" customHeight="1">
      <c r="A35" s="509" t="s">
        <v>483</v>
      </c>
      <c r="B35" s="509" t="s">
        <v>282</v>
      </c>
      <c r="C35" s="510">
        <v>2225301</v>
      </c>
      <c r="D35" s="521">
        <v>42170</v>
      </c>
      <c r="E35" s="522" t="s">
        <v>484</v>
      </c>
      <c r="F35" s="522">
        <v>91300</v>
      </c>
      <c r="G35" s="522" t="s">
        <v>485</v>
      </c>
      <c r="H35" s="522" t="s">
        <v>486</v>
      </c>
      <c r="I35" s="524" t="s">
        <v>487</v>
      </c>
      <c r="J35" s="514">
        <v>77040841</v>
      </c>
      <c r="K35" s="509" t="s">
        <v>282</v>
      </c>
    </row>
    <row r="36" spans="1:18" s="515" customFormat="1" ht="15" customHeight="1">
      <c r="A36" s="509" t="s">
        <v>462</v>
      </c>
      <c r="B36" s="509" t="s">
        <v>282</v>
      </c>
      <c r="C36" s="510">
        <v>2047049</v>
      </c>
      <c r="D36" s="511"/>
      <c r="E36" s="512" t="s">
        <v>488</v>
      </c>
      <c r="F36" s="512">
        <v>91200</v>
      </c>
      <c r="G36" s="512" t="s">
        <v>489</v>
      </c>
      <c r="H36" s="512" t="s">
        <v>490</v>
      </c>
      <c r="I36" s="513" t="s">
        <v>491</v>
      </c>
      <c r="J36" s="514">
        <v>77041137</v>
      </c>
      <c r="K36" s="509" t="s">
        <v>282</v>
      </c>
    </row>
    <row r="37" spans="1:18" s="515" customFormat="1" ht="15" customHeight="1">
      <c r="A37" s="509" t="s">
        <v>492</v>
      </c>
      <c r="B37" s="509" t="s">
        <v>282</v>
      </c>
      <c r="C37" s="510">
        <v>2283740</v>
      </c>
      <c r="D37" s="521"/>
      <c r="E37" s="522" t="s">
        <v>493</v>
      </c>
      <c r="F37" s="522">
        <v>94310</v>
      </c>
      <c r="G37" s="522" t="s">
        <v>372</v>
      </c>
      <c r="H37" s="522" t="s">
        <v>494</v>
      </c>
      <c r="I37" s="524" t="s">
        <v>495</v>
      </c>
      <c r="J37" s="514">
        <v>77045894</v>
      </c>
      <c r="K37" s="509" t="s">
        <v>282</v>
      </c>
      <c r="M37" s="502"/>
      <c r="N37" s="502"/>
      <c r="O37" s="502"/>
      <c r="P37" s="502"/>
      <c r="Q37" s="502"/>
      <c r="R37" s="502"/>
    </row>
    <row r="38" spans="1:18" s="515" customFormat="1" ht="15" customHeight="1">
      <c r="A38" s="509" t="s">
        <v>496</v>
      </c>
      <c r="B38" s="509" t="s">
        <v>282</v>
      </c>
      <c r="C38" s="510">
        <v>2190651</v>
      </c>
      <c r="D38" s="521">
        <v>42736</v>
      </c>
      <c r="E38" s="522" t="s">
        <v>497</v>
      </c>
      <c r="F38" s="522">
        <v>75012</v>
      </c>
      <c r="G38" s="522" t="s">
        <v>355</v>
      </c>
      <c r="H38" s="523">
        <v>143439695</v>
      </c>
      <c r="I38" s="524" t="s">
        <v>498</v>
      </c>
      <c r="J38" s="514">
        <v>77046473</v>
      </c>
      <c r="K38" s="509" t="s">
        <v>282</v>
      </c>
    </row>
    <row r="39" spans="1:18" s="515" customFormat="1" ht="15" customHeight="1">
      <c r="A39" s="529" t="s">
        <v>499</v>
      </c>
      <c r="B39" s="509" t="s">
        <v>282</v>
      </c>
      <c r="C39" s="510">
        <v>2268481</v>
      </c>
      <c r="D39" s="511">
        <v>42767</v>
      </c>
      <c r="E39" s="512" t="s">
        <v>500</v>
      </c>
      <c r="F39" s="512">
        <v>92320</v>
      </c>
      <c r="G39" s="512" t="s">
        <v>501</v>
      </c>
      <c r="H39" s="512" t="s">
        <v>502</v>
      </c>
      <c r="I39" s="513" t="s">
        <v>503</v>
      </c>
      <c r="J39" s="514">
        <v>77046504</v>
      </c>
      <c r="K39" s="509" t="s">
        <v>282</v>
      </c>
    </row>
    <row r="40" spans="1:18" s="515" customFormat="1" ht="15" customHeight="1">
      <c r="A40" s="529" t="s">
        <v>504</v>
      </c>
      <c r="B40" s="509" t="s">
        <v>282</v>
      </c>
      <c r="C40" s="510">
        <v>2044451</v>
      </c>
      <c r="D40" s="521"/>
      <c r="E40" s="522" t="s">
        <v>505</v>
      </c>
      <c r="F40" s="522">
        <v>85000</v>
      </c>
      <c r="G40" s="522" t="s">
        <v>506</v>
      </c>
      <c r="H40" s="522" t="s">
        <v>507</v>
      </c>
      <c r="I40" s="524" t="s">
        <v>508</v>
      </c>
      <c r="J40" s="514">
        <v>77046547</v>
      </c>
      <c r="K40" s="509" t="s">
        <v>282</v>
      </c>
    </row>
    <row r="41" spans="1:18" s="515" customFormat="1" ht="15" customHeight="1">
      <c r="A41" s="529" t="s">
        <v>509</v>
      </c>
      <c r="B41" s="509" t="s">
        <v>282</v>
      </c>
      <c r="C41" s="510">
        <v>2256209</v>
      </c>
      <c r="D41" s="521">
        <v>42767</v>
      </c>
      <c r="E41" s="522" t="s">
        <v>510</v>
      </c>
      <c r="F41" s="522">
        <v>92320</v>
      </c>
      <c r="G41" s="522" t="s">
        <v>501</v>
      </c>
      <c r="H41" s="522" t="s">
        <v>511</v>
      </c>
      <c r="I41" s="524" t="s">
        <v>503</v>
      </c>
      <c r="J41" s="514">
        <v>77046795</v>
      </c>
      <c r="K41" s="509" t="s">
        <v>282</v>
      </c>
    </row>
    <row r="42" spans="1:18" s="515" customFormat="1" ht="15" customHeight="1">
      <c r="A42" s="529" t="s">
        <v>512</v>
      </c>
      <c r="B42" s="509" t="s">
        <v>282</v>
      </c>
      <c r="C42" s="510">
        <v>2060798</v>
      </c>
      <c r="D42" s="511">
        <v>42795</v>
      </c>
      <c r="E42" s="512" t="s">
        <v>513</v>
      </c>
      <c r="F42" s="533">
        <v>6400</v>
      </c>
      <c r="G42" s="512" t="s">
        <v>514</v>
      </c>
      <c r="H42" s="512" t="s">
        <v>515</v>
      </c>
      <c r="I42" s="513" t="s">
        <v>516</v>
      </c>
      <c r="J42" s="514">
        <v>77047095</v>
      </c>
      <c r="K42" s="509" t="s">
        <v>282</v>
      </c>
    </row>
    <row r="43" spans="1:18" s="515" customFormat="1" ht="15" customHeight="1">
      <c r="A43" s="529" t="s">
        <v>517</v>
      </c>
      <c r="B43" s="509" t="s">
        <v>282</v>
      </c>
      <c r="C43" s="510">
        <v>2225736</v>
      </c>
      <c r="D43" s="511">
        <v>42885</v>
      </c>
      <c r="E43" s="512" t="s">
        <v>518</v>
      </c>
      <c r="F43" s="512">
        <v>92600</v>
      </c>
      <c r="G43" s="512" t="s">
        <v>519</v>
      </c>
      <c r="H43" s="525" t="s">
        <v>520</v>
      </c>
      <c r="I43" s="513" t="s">
        <v>521</v>
      </c>
      <c r="J43" s="514">
        <v>77048297</v>
      </c>
      <c r="K43" s="509" t="s">
        <v>282</v>
      </c>
    </row>
    <row r="44" spans="1:18" s="515" customFormat="1" ht="15" customHeight="1">
      <c r="A44" s="529" t="s">
        <v>522</v>
      </c>
      <c r="B44" s="509" t="s">
        <v>282</v>
      </c>
      <c r="C44" s="510">
        <v>2087804</v>
      </c>
      <c r="D44" s="511">
        <v>42826</v>
      </c>
      <c r="E44" s="512" t="s">
        <v>523</v>
      </c>
      <c r="F44" s="512">
        <v>25870</v>
      </c>
      <c r="G44" s="512" t="s">
        <v>524</v>
      </c>
      <c r="H44" s="512" t="s">
        <v>525</v>
      </c>
      <c r="I44" s="513" t="s">
        <v>526</v>
      </c>
      <c r="J44" s="514">
        <v>77048377</v>
      </c>
      <c r="K44" s="509" t="s">
        <v>282</v>
      </c>
      <c r="L44" s="515" t="s">
        <v>407</v>
      </c>
    </row>
    <row r="45" spans="1:18" s="515" customFormat="1" ht="15" customHeight="1">
      <c r="A45" s="516" t="s">
        <v>527</v>
      </c>
      <c r="B45" s="517" t="s">
        <v>282</v>
      </c>
      <c r="C45" s="526">
        <v>2284718</v>
      </c>
      <c r="D45" s="527">
        <v>43101</v>
      </c>
      <c r="E45" s="522" t="s">
        <v>528</v>
      </c>
      <c r="F45" s="522">
        <v>93140</v>
      </c>
      <c r="G45" s="522" t="s">
        <v>529</v>
      </c>
      <c r="H45" s="522" t="s">
        <v>530</v>
      </c>
      <c r="I45" s="524" t="s">
        <v>531</v>
      </c>
      <c r="J45" s="514">
        <v>77048531</v>
      </c>
      <c r="K45" s="517" t="s">
        <v>282</v>
      </c>
    </row>
    <row r="46" spans="1:18" s="515" customFormat="1" ht="15" customHeight="1">
      <c r="A46" s="529" t="s">
        <v>532</v>
      </c>
      <c r="B46" s="509" t="s">
        <v>282</v>
      </c>
      <c r="C46" s="510">
        <v>2237720</v>
      </c>
      <c r="D46" s="521">
        <v>42917</v>
      </c>
      <c r="E46" s="522" t="s">
        <v>533</v>
      </c>
      <c r="F46" s="522">
        <v>94350</v>
      </c>
      <c r="G46" s="522" t="s">
        <v>534</v>
      </c>
      <c r="H46" s="523" t="s">
        <v>535</v>
      </c>
      <c r="I46" s="524" t="s">
        <v>536</v>
      </c>
      <c r="J46" s="514">
        <v>77049068</v>
      </c>
      <c r="K46" s="509" t="s">
        <v>282</v>
      </c>
      <c r="L46" s="515" t="s">
        <v>407</v>
      </c>
      <c r="M46" s="502"/>
      <c r="N46" s="502"/>
      <c r="O46" s="502"/>
      <c r="P46" s="502"/>
      <c r="Q46" s="502"/>
      <c r="R46" s="502"/>
    </row>
    <row r="47" spans="1:18" s="515" customFormat="1" ht="15" customHeight="1">
      <c r="A47" s="529" t="s">
        <v>537</v>
      </c>
      <c r="B47" s="509" t="s">
        <v>282</v>
      </c>
      <c r="C47" s="510">
        <v>2228852</v>
      </c>
      <c r="D47" s="511"/>
      <c r="E47" s="512" t="s">
        <v>538</v>
      </c>
      <c r="F47" s="512">
        <v>92200</v>
      </c>
      <c r="G47" s="512" t="s">
        <v>377</v>
      </c>
      <c r="H47" s="512" t="s">
        <v>539</v>
      </c>
      <c r="I47" s="513" t="s">
        <v>491</v>
      </c>
      <c r="J47" s="514">
        <v>77049700</v>
      </c>
      <c r="K47" s="509" t="s">
        <v>282</v>
      </c>
      <c r="L47" s="515" t="s">
        <v>407</v>
      </c>
    </row>
    <row r="48" spans="1:18" s="515" customFormat="1" ht="15" customHeight="1">
      <c r="A48" s="529" t="s">
        <v>540</v>
      </c>
      <c r="B48" s="509" t="s">
        <v>282</v>
      </c>
      <c r="C48" s="510">
        <v>2026720</v>
      </c>
      <c r="D48" s="521">
        <v>43009</v>
      </c>
      <c r="E48" s="522" t="s">
        <v>541</v>
      </c>
      <c r="F48" s="522">
        <v>57350</v>
      </c>
      <c r="G48" s="522" t="s">
        <v>542</v>
      </c>
      <c r="H48" s="522" t="s">
        <v>543</v>
      </c>
      <c r="I48" s="524" t="s">
        <v>544</v>
      </c>
      <c r="J48" s="514">
        <v>77049795</v>
      </c>
      <c r="K48" s="509" t="s">
        <v>282</v>
      </c>
    </row>
    <row r="49" spans="1:18" s="515" customFormat="1" ht="15" customHeight="1">
      <c r="A49" s="534" t="s">
        <v>545</v>
      </c>
      <c r="B49" s="528" t="s">
        <v>282</v>
      </c>
      <c r="C49" s="532">
        <v>2075139</v>
      </c>
      <c r="D49" s="521">
        <v>43022</v>
      </c>
      <c r="E49" s="522" t="s">
        <v>546</v>
      </c>
      <c r="F49" s="522">
        <v>14200</v>
      </c>
      <c r="G49" s="522" t="s">
        <v>547</v>
      </c>
      <c r="H49" s="522" t="s">
        <v>548</v>
      </c>
      <c r="I49" s="524" t="s">
        <v>549</v>
      </c>
      <c r="J49" s="514">
        <v>77049884</v>
      </c>
      <c r="K49" s="528" t="s">
        <v>282</v>
      </c>
    </row>
    <row r="50" spans="1:18" s="515" customFormat="1" ht="15" customHeight="1">
      <c r="A50" s="516" t="s">
        <v>550</v>
      </c>
      <c r="B50" s="517" t="s">
        <v>282</v>
      </c>
      <c r="C50" s="526" t="s">
        <v>551</v>
      </c>
      <c r="D50" s="527">
        <v>43101</v>
      </c>
      <c r="E50" s="512" t="s">
        <v>552</v>
      </c>
      <c r="F50" s="512">
        <v>75011</v>
      </c>
      <c r="G50" s="512" t="s">
        <v>355</v>
      </c>
      <c r="H50" s="512" t="s">
        <v>553</v>
      </c>
      <c r="I50" s="513" t="s">
        <v>554</v>
      </c>
      <c r="J50" s="535">
        <v>65255600</v>
      </c>
      <c r="K50" s="517" t="s">
        <v>282</v>
      </c>
    </row>
    <row r="51" spans="1:18" s="515" customFormat="1" ht="15" customHeight="1">
      <c r="A51" s="534" t="s">
        <v>555</v>
      </c>
      <c r="B51" s="528" t="s">
        <v>282</v>
      </c>
      <c r="C51" s="532"/>
      <c r="D51" s="527">
        <v>43101</v>
      </c>
      <c r="E51" s="522" t="s">
        <v>556</v>
      </c>
      <c r="F51" s="522">
        <v>75001</v>
      </c>
      <c r="G51" s="522" t="s">
        <v>289</v>
      </c>
      <c r="H51" s="522" t="s">
        <v>557</v>
      </c>
      <c r="I51" s="524" t="s">
        <v>558</v>
      </c>
      <c r="J51" s="536">
        <v>77011006</v>
      </c>
      <c r="K51" s="528" t="s">
        <v>282</v>
      </c>
    </row>
    <row r="52" spans="1:18" s="515" customFormat="1" ht="15" customHeight="1">
      <c r="A52" s="534" t="s">
        <v>559</v>
      </c>
      <c r="B52" s="528" t="s">
        <v>282</v>
      </c>
      <c r="C52" s="532"/>
      <c r="D52" s="527">
        <v>43101</v>
      </c>
      <c r="E52" s="522" t="s">
        <v>560</v>
      </c>
      <c r="F52" s="522">
        <v>75010</v>
      </c>
      <c r="G52" s="522" t="s">
        <v>289</v>
      </c>
      <c r="H52" s="522" t="s">
        <v>561</v>
      </c>
      <c r="I52" s="524" t="s">
        <v>562</v>
      </c>
      <c r="J52" s="514">
        <v>65274600</v>
      </c>
      <c r="K52" s="528" t="s">
        <v>282</v>
      </c>
      <c r="L52" s="515" t="s">
        <v>407</v>
      </c>
    </row>
    <row r="53" spans="1:18" s="515" customFormat="1" ht="15" customHeight="1">
      <c r="A53" s="534" t="s">
        <v>563</v>
      </c>
      <c r="B53" s="528" t="s">
        <v>282</v>
      </c>
      <c r="C53" s="532"/>
      <c r="D53" s="527">
        <v>43101</v>
      </c>
      <c r="E53" s="522" t="s">
        <v>564</v>
      </c>
      <c r="F53" s="522">
        <v>75013</v>
      </c>
      <c r="G53" s="522" t="s">
        <v>289</v>
      </c>
      <c r="H53" s="522" t="s">
        <v>565</v>
      </c>
      <c r="I53" s="524" t="s">
        <v>566</v>
      </c>
      <c r="J53" s="536">
        <v>65250500</v>
      </c>
      <c r="K53" s="528" t="s">
        <v>282</v>
      </c>
      <c r="L53" s="515" t="s">
        <v>407</v>
      </c>
    </row>
    <row r="54" spans="1:18" s="515" customFormat="1" ht="15" customHeight="1">
      <c r="A54" s="534" t="s">
        <v>567</v>
      </c>
      <c r="B54" s="528" t="s">
        <v>282</v>
      </c>
      <c r="C54" s="532"/>
      <c r="D54" s="527">
        <v>43101</v>
      </c>
      <c r="E54" s="522" t="s">
        <v>568</v>
      </c>
      <c r="F54" s="522">
        <v>75018</v>
      </c>
      <c r="G54" s="522" t="s">
        <v>289</v>
      </c>
      <c r="H54" s="522" t="s">
        <v>569</v>
      </c>
      <c r="I54" s="524" t="s">
        <v>570</v>
      </c>
      <c r="J54" s="514">
        <v>67500100</v>
      </c>
      <c r="K54" s="528" t="s">
        <v>282</v>
      </c>
      <c r="L54" s="515" t="s">
        <v>407</v>
      </c>
    </row>
    <row r="55" spans="1:18">
      <c r="A55" s="534" t="s">
        <v>571</v>
      </c>
      <c r="B55" s="528" t="s">
        <v>282</v>
      </c>
      <c r="C55" s="532"/>
      <c r="D55" s="527">
        <v>43101</v>
      </c>
      <c r="E55" s="512" t="s">
        <v>572</v>
      </c>
      <c r="F55" s="512">
        <v>75018</v>
      </c>
      <c r="G55" s="512" t="s">
        <v>289</v>
      </c>
      <c r="H55" s="512" t="s">
        <v>573</v>
      </c>
      <c r="I55" s="513" t="s">
        <v>574</v>
      </c>
      <c r="J55" s="514">
        <v>77049014</v>
      </c>
      <c r="K55" s="528" t="s">
        <v>282</v>
      </c>
      <c r="L55" s="515"/>
      <c r="M55" s="515"/>
      <c r="N55" s="515"/>
      <c r="O55" s="515"/>
      <c r="P55" s="515"/>
      <c r="Q55" s="515"/>
      <c r="R55" s="515"/>
    </row>
    <row r="56" spans="1:18">
      <c r="A56" s="534" t="s">
        <v>575</v>
      </c>
      <c r="B56" s="537" t="s">
        <v>282</v>
      </c>
      <c r="C56" s="532"/>
      <c r="D56" s="527">
        <v>43101</v>
      </c>
      <c r="E56" s="512" t="s">
        <v>576</v>
      </c>
      <c r="F56" s="512">
        <v>75020</v>
      </c>
      <c r="G56" s="512" t="s">
        <v>289</v>
      </c>
      <c r="H56" s="512" t="s">
        <v>577</v>
      </c>
      <c r="I56" s="513" t="s">
        <v>578</v>
      </c>
      <c r="J56" s="514">
        <v>77046479</v>
      </c>
      <c r="K56" s="537" t="s">
        <v>282</v>
      </c>
      <c r="L56" s="515"/>
      <c r="M56" s="515"/>
      <c r="N56" s="515"/>
      <c r="O56" s="515"/>
      <c r="P56" s="515"/>
      <c r="Q56" s="515"/>
      <c r="R56" s="515"/>
    </row>
    <row r="57" spans="1:18">
      <c r="A57" s="534" t="s">
        <v>408</v>
      </c>
      <c r="B57" s="528" t="s">
        <v>282</v>
      </c>
      <c r="C57" s="532"/>
      <c r="D57" s="527">
        <v>43101</v>
      </c>
      <c r="E57" s="522" t="s">
        <v>579</v>
      </c>
      <c r="F57" s="522">
        <v>77230</v>
      </c>
      <c r="G57" s="522" t="s">
        <v>580</v>
      </c>
      <c r="H57" s="522" t="s">
        <v>581</v>
      </c>
      <c r="I57" s="524" t="s">
        <v>582</v>
      </c>
      <c r="J57" s="514">
        <v>77036640</v>
      </c>
      <c r="K57" s="528" t="s">
        <v>282</v>
      </c>
      <c r="L57" s="515"/>
      <c r="M57" s="515"/>
      <c r="N57" s="515"/>
      <c r="O57" s="515"/>
      <c r="P57" s="515"/>
      <c r="Q57" s="515"/>
      <c r="R57" s="515"/>
    </row>
    <row r="58" spans="1:18">
      <c r="A58" s="534" t="s">
        <v>583</v>
      </c>
      <c r="B58" s="528" t="s">
        <v>282</v>
      </c>
      <c r="C58" s="532"/>
      <c r="D58" s="527">
        <v>43101</v>
      </c>
      <c r="E58" s="522" t="s">
        <v>584</v>
      </c>
      <c r="F58" s="522">
        <v>93200</v>
      </c>
      <c r="G58" s="522" t="s">
        <v>585</v>
      </c>
      <c r="H58" s="522" t="s">
        <v>586</v>
      </c>
      <c r="I58" s="524" t="s">
        <v>587</v>
      </c>
      <c r="J58" s="514" t="s">
        <v>588</v>
      </c>
      <c r="K58" s="528" t="s">
        <v>282</v>
      </c>
      <c r="L58" s="515" t="s">
        <v>588</v>
      </c>
      <c r="M58" s="515"/>
      <c r="N58" s="515"/>
      <c r="O58" s="515"/>
      <c r="P58" s="515"/>
      <c r="Q58" s="515"/>
      <c r="R58" s="515"/>
    </row>
    <row r="59" spans="1:18">
      <c r="A59" s="538" t="s">
        <v>589</v>
      </c>
      <c r="B59" s="522" t="s">
        <v>282</v>
      </c>
      <c r="C59" s="539"/>
      <c r="D59" s="540" t="s">
        <v>590</v>
      </c>
      <c r="E59" s="522" t="s">
        <v>591</v>
      </c>
      <c r="F59" s="522">
        <v>94140</v>
      </c>
      <c r="G59" s="522" t="s">
        <v>304</v>
      </c>
      <c r="H59" s="522" t="s">
        <v>592</v>
      </c>
      <c r="I59" s="524" t="s">
        <v>593</v>
      </c>
      <c r="J59" s="514">
        <v>65601900</v>
      </c>
      <c r="K59" s="522" t="s">
        <v>282</v>
      </c>
      <c r="L59" s="515"/>
      <c r="M59" s="515"/>
      <c r="N59" s="515"/>
      <c r="O59" s="515"/>
      <c r="P59" s="515"/>
      <c r="Q59" s="515"/>
      <c r="R59" s="515"/>
    </row>
    <row r="60" spans="1:18">
      <c r="A60" s="529" t="s">
        <v>594</v>
      </c>
      <c r="B60" s="509" t="s">
        <v>282</v>
      </c>
      <c r="C60" s="510"/>
      <c r="D60" s="527">
        <v>43101</v>
      </c>
      <c r="E60" s="512" t="s">
        <v>595</v>
      </c>
      <c r="F60" s="512">
        <v>94160</v>
      </c>
      <c r="G60" s="512" t="s">
        <v>596</v>
      </c>
      <c r="H60" s="512" t="s">
        <v>597</v>
      </c>
      <c r="I60" s="513" t="s">
        <v>598</v>
      </c>
      <c r="J60" s="514">
        <v>77026724</v>
      </c>
      <c r="K60" s="509" t="s">
        <v>282</v>
      </c>
      <c r="L60" s="515"/>
      <c r="M60" s="502"/>
      <c r="N60" s="502"/>
      <c r="O60" s="502"/>
      <c r="P60" s="502"/>
      <c r="Q60" s="502"/>
      <c r="R60" s="502"/>
    </row>
    <row r="61" spans="1:18">
      <c r="A61" s="534" t="s">
        <v>599</v>
      </c>
      <c r="B61" s="528" t="s">
        <v>282</v>
      </c>
      <c r="C61" s="532"/>
      <c r="D61" s="527">
        <v>43101</v>
      </c>
      <c r="E61" s="522" t="s">
        <v>600</v>
      </c>
      <c r="F61" s="522">
        <v>94160</v>
      </c>
      <c r="G61" s="522" t="s">
        <v>596</v>
      </c>
      <c r="H61" s="522" t="s">
        <v>601</v>
      </c>
      <c r="I61" s="524" t="s">
        <v>602</v>
      </c>
      <c r="J61" s="514">
        <v>65604000</v>
      </c>
      <c r="K61" s="528" t="s">
        <v>282</v>
      </c>
      <c r="L61" s="515" t="s">
        <v>407</v>
      </c>
      <c r="M61" s="502"/>
      <c r="N61" s="502"/>
      <c r="O61" s="502"/>
      <c r="P61" s="502"/>
      <c r="Q61" s="502"/>
      <c r="R61" s="502"/>
    </row>
    <row r="62" spans="1:18" ht="16" thickBot="1">
      <c r="A62" s="534" t="s">
        <v>603</v>
      </c>
      <c r="B62" s="528" t="s">
        <v>282</v>
      </c>
      <c r="C62" s="532"/>
      <c r="D62" s="527">
        <v>43101</v>
      </c>
      <c r="E62" s="522" t="s">
        <v>604</v>
      </c>
      <c r="F62" s="522">
        <v>94300</v>
      </c>
      <c r="G62" s="522" t="s">
        <v>302</v>
      </c>
      <c r="H62" s="522" t="s">
        <v>605</v>
      </c>
      <c r="I62" s="524" t="s">
        <v>606</v>
      </c>
      <c r="J62" s="536">
        <v>77020398</v>
      </c>
      <c r="K62" s="528" t="s">
        <v>282</v>
      </c>
      <c r="L62" s="515"/>
      <c r="M62" s="502"/>
      <c r="N62" s="502"/>
      <c r="O62" s="502"/>
      <c r="P62" s="502"/>
      <c r="Q62" s="502"/>
      <c r="R62" s="502"/>
    </row>
    <row r="63" spans="1:18" ht="17" thickTop="1" thickBot="1">
      <c r="A63" s="541" t="s">
        <v>607</v>
      </c>
      <c r="B63" s="542" t="s">
        <v>321</v>
      </c>
      <c r="C63" s="542">
        <v>2072101</v>
      </c>
      <c r="D63" s="527">
        <v>43101</v>
      </c>
      <c r="E63" s="512" t="s">
        <v>608</v>
      </c>
      <c r="F63" s="512">
        <v>13008</v>
      </c>
      <c r="G63" s="512" t="s">
        <v>331</v>
      </c>
      <c r="H63" s="512" t="s">
        <v>609</v>
      </c>
      <c r="I63" s="512" t="s">
        <v>610</v>
      </c>
      <c r="J63" s="543">
        <v>64385300</v>
      </c>
      <c r="K63" s="542" t="s">
        <v>321</v>
      </c>
      <c r="L63" s="515"/>
      <c r="M63" s="502"/>
      <c r="N63" s="502"/>
      <c r="O63" s="502"/>
      <c r="P63" s="502"/>
      <c r="Q63" s="502"/>
      <c r="R63" s="502"/>
    </row>
    <row r="64" spans="1:18" ht="17" thickTop="1" thickBot="1">
      <c r="A64" s="541" t="s">
        <v>611</v>
      </c>
      <c r="B64" s="542" t="s">
        <v>321</v>
      </c>
      <c r="C64" s="542">
        <v>2012016</v>
      </c>
      <c r="D64" s="521"/>
      <c r="E64" s="522" t="s">
        <v>612</v>
      </c>
      <c r="F64" s="522">
        <v>25000</v>
      </c>
      <c r="G64" s="522" t="s">
        <v>613</v>
      </c>
      <c r="H64" s="522" t="s">
        <v>614</v>
      </c>
      <c r="I64" s="522" t="s">
        <v>615</v>
      </c>
      <c r="J64" s="543">
        <v>77046267</v>
      </c>
      <c r="K64" s="542" t="s">
        <v>321</v>
      </c>
      <c r="L64" s="515"/>
      <c r="M64" s="502"/>
      <c r="N64" s="502"/>
      <c r="O64" s="502"/>
      <c r="P64" s="502"/>
      <c r="Q64" s="502"/>
      <c r="R64" s="502"/>
    </row>
    <row r="65" spans="1:12" ht="17" thickTop="1" thickBot="1">
      <c r="A65" s="541" t="s">
        <v>616</v>
      </c>
      <c r="B65" s="542" t="s">
        <v>321</v>
      </c>
      <c r="C65" s="542">
        <v>2096929</v>
      </c>
      <c r="D65" s="527">
        <v>43101</v>
      </c>
      <c r="E65" s="512" t="s">
        <v>617</v>
      </c>
      <c r="F65" s="512">
        <v>30900</v>
      </c>
      <c r="G65" s="512" t="s">
        <v>618</v>
      </c>
      <c r="H65" s="512" t="s">
        <v>619</v>
      </c>
      <c r="I65" s="512" t="s">
        <v>620</v>
      </c>
      <c r="J65" s="543">
        <v>64583800</v>
      </c>
      <c r="K65" s="542" t="s">
        <v>321</v>
      </c>
      <c r="L65" s="515"/>
    </row>
    <row r="66" spans="1:12" ht="17" thickTop="1" thickBot="1">
      <c r="A66" s="541" t="s">
        <v>621</v>
      </c>
      <c r="B66" s="542" t="s">
        <v>321</v>
      </c>
      <c r="C66" s="544">
        <v>2102240</v>
      </c>
      <c r="D66" s="527">
        <v>43101</v>
      </c>
      <c r="E66" s="522" t="s">
        <v>622</v>
      </c>
      <c r="F66" s="522">
        <v>33000</v>
      </c>
      <c r="G66" s="522" t="s">
        <v>329</v>
      </c>
      <c r="H66" s="522" t="s">
        <v>623</v>
      </c>
      <c r="I66" s="522" t="s">
        <v>624</v>
      </c>
      <c r="J66" s="543">
        <v>67247700</v>
      </c>
      <c r="K66" s="542" t="s">
        <v>321</v>
      </c>
      <c r="L66" s="515"/>
    </row>
    <row r="67" spans="1:12" ht="17" thickTop="1" thickBot="1">
      <c r="A67" s="541" t="s">
        <v>625</v>
      </c>
      <c r="B67" s="542" t="s">
        <v>321</v>
      </c>
      <c r="C67" s="542">
        <v>2018809</v>
      </c>
      <c r="D67" s="511">
        <v>42736</v>
      </c>
      <c r="E67" s="512" t="s">
        <v>626</v>
      </c>
      <c r="F67" s="512">
        <v>34000</v>
      </c>
      <c r="G67" s="512" t="s">
        <v>346</v>
      </c>
      <c r="H67" s="531">
        <v>467651366</v>
      </c>
      <c r="I67" s="512" t="s">
        <v>627</v>
      </c>
      <c r="J67" s="543">
        <v>64694200</v>
      </c>
      <c r="K67" s="542" t="s">
        <v>321</v>
      </c>
      <c r="L67" s="515"/>
    </row>
    <row r="68" spans="1:12" ht="17" thickTop="1" thickBot="1">
      <c r="A68" s="541" t="s">
        <v>628</v>
      </c>
      <c r="B68" s="542" t="s">
        <v>321</v>
      </c>
      <c r="C68" s="542">
        <v>2274516</v>
      </c>
      <c r="D68" s="521">
        <v>42979</v>
      </c>
      <c r="E68" s="522" t="s">
        <v>629</v>
      </c>
      <c r="F68" s="522">
        <v>34070</v>
      </c>
      <c r="G68" s="522" t="s">
        <v>346</v>
      </c>
      <c r="H68" s="522" t="s">
        <v>630</v>
      </c>
      <c r="I68" s="522" t="s">
        <v>631</v>
      </c>
      <c r="J68" s="543">
        <v>77017994</v>
      </c>
      <c r="K68" s="542" t="s">
        <v>321</v>
      </c>
      <c r="L68" s="515"/>
    </row>
    <row r="69" spans="1:12" ht="17" thickTop="1" thickBot="1">
      <c r="A69" s="541" t="s">
        <v>632</v>
      </c>
      <c r="B69" s="542" t="s">
        <v>321</v>
      </c>
      <c r="C69" s="542">
        <v>2023599</v>
      </c>
      <c r="D69" s="511"/>
      <c r="E69" s="512" t="s">
        <v>633</v>
      </c>
      <c r="F69" s="512">
        <v>45200</v>
      </c>
      <c r="G69" s="512" t="s">
        <v>634</v>
      </c>
      <c r="H69" s="512" t="s">
        <v>635</v>
      </c>
      <c r="I69" s="512" t="s">
        <v>636</v>
      </c>
      <c r="J69" s="543">
        <v>77034523</v>
      </c>
      <c r="K69" s="542" t="s">
        <v>321</v>
      </c>
      <c r="L69" s="515"/>
    </row>
    <row r="70" spans="1:12" ht="17" thickTop="1" thickBot="1">
      <c r="A70" s="541" t="s">
        <v>637</v>
      </c>
      <c r="B70" s="542" t="s">
        <v>321</v>
      </c>
      <c r="C70" s="542">
        <v>2033591</v>
      </c>
      <c r="D70" s="521"/>
      <c r="E70" s="522" t="s">
        <v>638</v>
      </c>
      <c r="F70" s="522">
        <v>68300</v>
      </c>
      <c r="G70" s="522" t="s">
        <v>639</v>
      </c>
      <c r="H70" s="522" t="s">
        <v>640</v>
      </c>
      <c r="I70" s="522" t="s">
        <v>641</v>
      </c>
      <c r="J70" s="543">
        <v>77039237</v>
      </c>
      <c r="K70" s="542" t="s">
        <v>321</v>
      </c>
      <c r="L70" s="515"/>
    </row>
    <row r="71" spans="1:12" ht="17" thickTop="1" thickBot="1">
      <c r="A71" s="541" t="s">
        <v>642</v>
      </c>
      <c r="B71" s="542" t="s">
        <v>321</v>
      </c>
      <c r="C71" s="542">
        <v>2269087</v>
      </c>
      <c r="D71" s="527">
        <v>43101</v>
      </c>
      <c r="E71" s="512" t="s">
        <v>643</v>
      </c>
      <c r="F71" s="512">
        <v>75003</v>
      </c>
      <c r="G71" s="512" t="s">
        <v>355</v>
      </c>
      <c r="H71" s="512" t="s">
        <v>644</v>
      </c>
      <c r="I71" s="512" t="s">
        <v>645</v>
      </c>
      <c r="J71" s="543">
        <v>77012419</v>
      </c>
      <c r="K71" s="542" t="s">
        <v>321</v>
      </c>
      <c r="L71" s="515"/>
    </row>
    <row r="72" spans="1:12" ht="17" thickTop="1" thickBot="1">
      <c r="A72" s="541" t="s">
        <v>646</v>
      </c>
      <c r="B72" s="542" t="s">
        <v>321</v>
      </c>
      <c r="C72" s="542">
        <v>2048550</v>
      </c>
      <c r="D72" s="521">
        <v>42736</v>
      </c>
      <c r="E72" s="522" t="s">
        <v>647</v>
      </c>
      <c r="F72" s="522">
        <v>93160</v>
      </c>
      <c r="G72" s="522" t="s">
        <v>648</v>
      </c>
      <c r="H72" s="523">
        <v>143047060</v>
      </c>
      <c r="I72" s="522" t="s">
        <v>649</v>
      </c>
      <c r="J72" s="543">
        <v>77018148</v>
      </c>
      <c r="K72" s="542" t="s">
        <v>321</v>
      </c>
      <c r="L72" s="515"/>
    </row>
    <row r="73" spans="1:12" ht="17" thickTop="1" thickBot="1">
      <c r="A73" s="541" t="s">
        <v>650</v>
      </c>
      <c r="B73" s="542" t="s">
        <v>321</v>
      </c>
      <c r="C73" s="542">
        <v>2048723</v>
      </c>
      <c r="D73" s="511">
        <v>42736</v>
      </c>
      <c r="E73" s="512" t="s">
        <v>651</v>
      </c>
      <c r="F73" s="512">
        <v>93160</v>
      </c>
      <c r="G73" s="512" t="s">
        <v>648</v>
      </c>
      <c r="H73" s="525">
        <v>143051383</v>
      </c>
      <c r="I73" s="512" t="s">
        <v>652</v>
      </c>
      <c r="J73" s="543">
        <v>65552500</v>
      </c>
      <c r="K73" s="542" t="s">
        <v>321</v>
      </c>
      <c r="L73" s="515"/>
    </row>
    <row r="74" spans="1:12" ht="17" thickTop="1" thickBot="1">
      <c r="A74" s="541" t="s">
        <v>653</v>
      </c>
      <c r="B74" s="542" t="s">
        <v>321</v>
      </c>
      <c r="C74" s="542">
        <v>2050947</v>
      </c>
      <c r="D74" s="521"/>
      <c r="E74" s="522" t="s">
        <v>654</v>
      </c>
      <c r="F74" s="522">
        <v>93350</v>
      </c>
      <c r="G74" s="522" t="s">
        <v>655</v>
      </c>
      <c r="H74" s="522" t="s">
        <v>656</v>
      </c>
      <c r="I74" s="522" t="s">
        <v>657</v>
      </c>
      <c r="J74" s="543">
        <v>77005312</v>
      </c>
      <c r="K74" s="542" t="s">
        <v>321</v>
      </c>
      <c r="L74" s="515"/>
    </row>
    <row r="75" spans="1:12" ht="16" thickTop="1">
      <c r="A75" s="541" t="s">
        <v>658</v>
      </c>
      <c r="B75" s="542" t="s">
        <v>321</v>
      </c>
      <c r="C75" s="542">
        <v>2235299</v>
      </c>
      <c r="D75" s="511">
        <v>42736</v>
      </c>
      <c r="E75" s="512" t="s">
        <v>659</v>
      </c>
      <c r="F75" s="512">
        <v>94430</v>
      </c>
      <c r="G75" s="512" t="s">
        <v>660</v>
      </c>
      <c r="H75" s="525">
        <v>145766000</v>
      </c>
      <c r="I75" s="512" t="s">
        <v>661</v>
      </c>
      <c r="J75" s="543">
        <v>77018325</v>
      </c>
      <c r="K75" s="542" t="s">
        <v>321</v>
      </c>
      <c r="L75" s="515"/>
    </row>
    <row r="76" spans="1:12">
      <c r="A76" s="502"/>
      <c r="B76" s="502"/>
      <c r="C76" s="501"/>
      <c r="D76" s="545"/>
      <c r="E76" s="502"/>
      <c r="F76" s="502"/>
      <c r="G76" s="502"/>
      <c r="H76" s="502"/>
      <c r="I76" s="502"/>
      <c r="J76" s="546"/>
      <c r="K76" s="502"/>
      <c r="L76" s="502"/>
    </row>
  </sheetData>
  <autoFilter ref="A2:R75" xr:uid="{00000000-0009-0000-0000-000003000000}">
    <sortState xmlns:xlrd2="http://schemas.microsoft.com/office/spreadsheetml/2017/richdata2" ref="A3:Q62">
      <sortCondition ref="J2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BILAN synthèse</vt:lpstr>
      <vt:lpstr>BILAN pdt</vt:lpstr>
      <vt:lpstr>suivi obj </vt:lpstr>
      <vt:lpstr>liste</vt:lpstr>
      <vt:lpstr>Feuil5</vt:lpstr>
      <vt:lpstr>'BILAN pdt'!Impression_des_titres</vt:lpstr>
      <vt:lpstr>'BILAN synthèse'!Impression_des_titres</vt:lpstr>
      <vt:lpstr>'suivi obj '!Impression_des_titres</vt:lpstr>
      <vt:lpstr>'BILAN pdt'!Zone_d_impression</vt:lpstr>
      <vt:lpstr>'BILAN synthèse'!Zone_d_impression</vt:lpstr>
      <vt:lpstr>'suivi obj '!Zone_d_impression</vt:lpstr>
    </vt:vector>
  </TitlesOfParts>
  <Company>Bausch + Lomb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 lam</dc:creator>
  <cp:lastModifiedBy>Microsoft Office User</cp:lastModifiedBy>
  <cp:lastPrinted>2017-12-22T09:09:24Z</cp:lastPrinted>
  <dcterms:created xsi:type="dcterms:W3CDTF">2017-12-07T16:14:09Z</dcterms:created>
  <dcterms:modified xsi:type="dcterms:W3CDTF">2023-03-29T15:23:09Z</dcterms:modified>
</cp:coreProperties>
</file>