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xml" ContentType="application/vnd.openxmlformats-officedocument.drawing+xml"/>
  <Override PartName="/xl/charts/chart33.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enovo\OneDrive\Desktop\Excel Project2\"/>
    </mc:Choice>
  </mc:AlternateContent>
  <xr:revisionPtr revIDLastSave="0" documentId="13_ncr:1_{75D43CCD-7A7A-4DE2-A2CA-5DE0FD7717B6}" xr6:coauthVersionLast="47" xr6:coauthVersionMax="47" xr10:uidLastSave="{00000000-0000-0000-0000-000000000000}"/>
  <bookViews>
    <workbookView xWindow="-108" yWindow="-108" windowWidth="23256" windowHeight="13896" activeTab="5" xr2:uid="{C76A68DA-E50D-4560-844A-13E60BC45A9C}"/>
  </bookViews>
  <sheets>
    <sheet name="Supermarket Data" sheetId="1" r:id="rId1"/>
    <sheet name="Table2" sheetId="3" r:id="rId2"/>
    <sheet name="Sheet1" sheetId="2" r:id="rId3"/>
    <sheet name="Pivot_table" sheetId="4" r:id="rId4"/>
    <sheet name="KPIS" sheetId="6" r:id="rId5"/>
    <sheet name="DashBoard" sheetId="5" r:id="rId6"/>
    <sheet name="Regression" sheetId="8" r:id="rId7"/>
    <sheet name="Correlation" sheetId="9" r:id="rId8"/>
    <sheet name="Descriptive Stats" sheetId="10" r:id="rId9"/>
  </sheets>
  <definedNames>
    <definedName name="_xlcn.WorksheetConnection_SupermarketData1.xlsxTable2" hidden="1">Table2[]</definedName>
    <definedName name="ExternalData_1" localSheetId="1" hidden="1">Table2!$A$1:$AE$1001</definedName>
    <definedName name="Slicer_Payment">#N/A</definedName>
    <definedName name="Slicer_Product_line">#N/A</definedName>
    <definedName name="Slicer_Rating">#N/A</definedName>
    <definedName name="Timeline_Date">#N/A</definedName>
  </definedNames>
  <calcPr calcId="191029"/>
  <pivotCaches>
    <pivotCache cacheId="120" r:id="rId10"/>
    <pivotCache cacheId="123" r:id="rId11"/>
    <pivotCache cacheId="126" r:id="rId12"/>
    <pivotCache cacheId="129" r:id="rId13"/>
    <pivotCache cacheId="132" r:id="rId14"/>
    <pivotCache cacheId="135" r:id="rId15"/>
    <pivotCache cacheId="138" r:id="rId16"/>
    <pivotCache cacheId="141" r:id="rId17"/>
    <pivotCache cacheId="144" r:id="rId18"/>
    <pivotCache cacheId="147" r:id="rId19"/>
    <pivotCache cacheId="150" r:id="rId20"/>
    <pivotCache cacheId="153" r:id="rId21"/>
    <pivotCache cacheId="156" r:id="rId22"/>
    <pivotCache cacheId="159" r:id="rId23"/>
    <pivotCache cacheId="162" r:id="rId24"/>
    <pivotCache cacheId="165" r:id="rId25"/>
    <pivotCache cacheId="168" r:id="rId26"/>
    <pivotCache cacheId="171" r:id="rId27"/>
    <pivotCache cacheId="174" r:id="rId28"/>
    <pivotCache cacheId="177" r:id="rId29"/>
    <pivotCache cacheId="180" r:id="rId30"/>
    <pivotCache cacheId="183" r:id="rId31"/>
    <pivotCache cacheId="186" r:id="rId32"/>
    <pivotCache cacheId="189" r:id="rId33"/>
    <pivotCache cacheId="192" r:id="rId34"/>
    <pivotCache cacheId="195" r:id="rId35"/>
    <pivotCache cacheId="198" r:id="rId36"/>
    <pivotCache cacheId="201" r:id="rId37"/>
    <pivotCache cacheId="204" r:id="rId38"/>
  </pivotCaches>
  <extLst>
    <ext xmlns:x14="http://schemas.microsoft.com/office/spreadsheetml/2009/9/main" uri="{876F7934-8845-4945-9796-88D515C7AA90}">
      <x14:pivotCaches>
        <pivotCache cacheId="29" r:id="rId39"/>
      </x14:pivotCaches>
    </ext>
    <ext xmlns:x14="http://schemas.microsoft.com/office/spreadsheetml/2009/9/main" uri="{BBE1A952-AA13-448e-AADC-164F8A28A991}">
      <x14:slicerCaches>
        <x14:slicerCache r:id="rId40"/>
        <x14:slicerCache r:id="rId41"/>
        <x14:slicerCache r:id="rId4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 r:id="rId43"/>
      </x15:timelineCachePivotCaches>
    </ext>
    <ext xmlns:x15="http://schemas.microsoft.com/office/spreadsheetml/2010/11/main" uri="{D0CA8CA8-9F24-4464-BF8E-62219DCF47F9}">
      <x15:timelineCacheRefs>
        <x15:timelineCacheRef r:id="rId44"/>
      </x15:timelineCacheRefs>
    </ext>
    <ext xmlns:x15="http://schemas.microsoft.com/office/spreadsheetml/2010/11/main" uri="{FCE2AD5D-F65C-4FA6-A056-5C36A1767C68}">
      <x15:dataModel>
        <x15:modelTables>
          <x15:modelTable id="Table2_6efa82ed-058b-42af-a5c6-22d28c298840" name="Table2" connection="Query - Table2"/>
          <x15:modelTable id="Table2 1" name="Table2 1" connection="WorksheetConnection_Supermarket Data1.xlsx!Table2"/>
        </x15:modelTables>
        <x15:extLst>
          <ext xmlns:x16="http://schemas.microsoft.com/office/spreadsheetml/2014/11/main" uri="{9835A34E-60A6-4A7C-AAB8-D5F71C897F49}">
            <x16:modelTimeGroupings>
              <x16:modelTimeGrouping tableName="Table2"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10" l="1"/>
  <c r="H13" i="10"/>
  <c r="H12" i="10"/>
  <c r="H11" i="10"/>
  <c r="H10" i="10"/>
  <c r="H9" i="10"/>
  <c r="H8" i="10"/>
  <c r="H7" i="10"/>
  <c r="H6" i="10"/>
  <c r="H5" i="10"/>
  <c r="H4" i="10"/>
  <c r="H3" i="10"/>
  <c r="F4" i="9"/>
  <c r="B5" i="6"/>
  <c r="B9" i="6"/>
  <c r="B8" i="6"/>
  <c r="B7" i="6"/>
  <c r="B6" i="6"/>
  <c r="B4" i="6"/>
  <c r="B3" i="6"/>
  <c r="B2" i="6"/>
  <c r="B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FBA3FA-C9E7-4421-9D2C-C5CEE9FF71C0}" keepAlive="1" name="ModelConnection_ExternalData_1" description="Data Model" type="5" refreshedVersion="8" minRefreshableVersion="5" saveData="1">
    <dbPr connection="Data Model Connection" command="Table2" commandType="3"/>
    <extLst>
      <ext xmlns:x15="http://schemas.microsoft.com/office/spreadsheetml/2010/11/main" uri="{DE250136-89BD-433C-8126-D09CA5730AF9}">
        <x15:connection id="" model="1"/>
      </ext>
    </extLst>
  </connection>
  <connection id="2" xr16:uid="{FB18B653-BCC3-4E37-9C9C-7D5771D87AC7}" name="Query - Table2" description="Connection to the 'Table2' query in the workbook." type="100" refreshedVersion="8" minRefreshableVersion="5">
    <extLst>
      <ext xmlns:x15="http://schemas.microsoft.com/office/spreadsheetml/2010/11/main" uri="{DE250136-89BD-433C-8126-D09CA5730AF9}">
        <x15:connection id="1eaec0c2-f19b-4488-a62e-064dee618e92"/>
      </ext>
    </extLst>
  </connection>
  <connection id="3" xr16:uid="{09AA3786-D283-4AC6-89A4-2567E887BF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5F47E10-4A97-4D92-B8A0-421780050513}" name="WorksheetConnection_Supermarket Data1.xlsx!Table2" type="102" refreshedVersion="8" minRefreshableVersion="5">
    <extLst>
      <ext xmlns:x15="http://schemas.microsoft.com/office/spreadsheetml/2010/11/main" uri="{DE250136-89BD-433C-8126-D09CA5730AF9}">
        <x15:connection id="Table2 1">
          <x15:rangePr sourceName="_xlcn.WorksheetConnection_SupermarketData1.xlsxTable2"/>
        </x15:connection>
      </ext>
    </extLst>
  </connection>
</connections>
</file>

<file path=xl/sharedStrings.xml><?xml version="1.0" encoding="utf-8"?>
<sst xmlns="http://schemas.openxmlformats.org/spreadsheetml/2006/main" count="31523" uniqueCount="2150">
  <si>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</si>
  <si>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</si>
  <si>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</si>
  <si>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</si>
  <si>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</si>
  <si>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</si>
  <si>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</si>
  <si>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</si>
  <si>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</si>
  <si>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</si>
  <si>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</si>
  <si>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</si>
  <si>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</si>
  <si>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</si>
  <si>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</si>
  <si>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</si>
  <si>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</si>
  <si>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</si>
  <si>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</si>
  <si>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</si>
  <si>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</si>
  <si>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</si>
  <si>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</si>
  <si>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</si>
  <si>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</si>
  <si>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</si>
  <si>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</si>
  <si>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</si>
  <si>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</si>
  <si>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</si>
  <si>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</si>
  <si>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</si>
  <si>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</si>
  <si>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</si>
  <si>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</si>
  <si>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</si>
  <si>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</si>
  <si>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</si>
  <si>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</si>
  <si>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</si>
  <si>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</si>
  <si>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</si>
  <si>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</si>
  <si>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</si>
  <si>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</si>
  <si>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</si>
  <si>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</si>
  <si>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</si>
  <si>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</si>
  <si>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</si>
  <si>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</si>
  <si>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</si>
  <si>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</si>
  <si>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</si>
  <si>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</si>
  <si>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</si>
  <si>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</si>
  <si>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</si>
  <si>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</si>
  <si>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</si>
  <si>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</si>
  <si>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</si>
  <si>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</si>
  <si>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</si>
  <si>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</si>
  <si>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</si>
  <si>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</si>
  <si>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</si>
  <si>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</si>
  <si>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</si>
  <si>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</si>
  <si>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</si>
  <si>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</si>
  <si>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</si>
  <si>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</si>
  <si>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</si>
  <si>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</si>
  <si>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</si>
  <si>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</si>
  <si>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</si>
  <si>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</si>
  <si>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</si>
  <si>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</si>
  <si>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</si>
  <si>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</si>
  <si>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</si>
  <si>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</si>
  <si>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</si>
  <si>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</si>
  <si>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</si>
  <si>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</si>
  <si>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</si>
  <si>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</si>
  <si>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</si>
  <si>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</si>
  <si>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</si>
  <si>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</si>
  <si>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</si>
  <si>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</si>
  <si>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</si>
  <si>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</si>
  <si>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</si>
  <si>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</si>
  <si>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</si>
  <si>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</si>
  <si>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</si>
  <si>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</si>
  <si>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</si>
  <si>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</si>
  <si>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</si>
  <si>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</si>
  <si>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</si>
  <si>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</si>
  <si>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</si>
  <si>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</si>
  <si>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</si>
  <si>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</si>
  <si>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</si>
  <si>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</si>
  <si>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</si>
  <si>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</si>
  <si>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</si>
  <si>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</si>
  <si>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</si>
  <si>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</si>
  <si>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</si>
  <si>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</si>
  <si>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</si>
  <si>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</si>
  <si>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</si>
  <si>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</si>
  <si>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</si>
  <si>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</si>
  <si>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</si>
  <si>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</si>
  <si>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</si>
  <si>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</si>
  <si>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</si>
  <si>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</si>
  <si>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</si>
  <si>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</si>
  <si>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</si>
  <si>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</si>
  <si>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</si>
  <si>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</si>
  <si>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</si>
  <si>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</si>
  <si>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</si>
  <si>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</si>
  <si>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</si>
  <si>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</si>
  <si>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</si>
  <si>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</si>
  <si>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</si>
  <si>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</si>
  <si>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</si>
  <si>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</si>
  <si>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</si>
  <si>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</si>
  <si>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</si>
  <si>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</si>
  <si>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</si>
  <si>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</si>
  <si>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</si>
  <si>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</si>
  <si>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</si>
  <si>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</si>
  <si>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</si>
  <si>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</si>
  <si>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</si>
  <si>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</si>
  <si>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</si>
  <si>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</si>
  <si>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</si>
  <si>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</si>
  <si>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</si>
  <si>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</si>
  <si>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</si>
  <si>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</si>
  <si>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</si>
  <si>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</si>
  <si>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</si>
  <si>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</si>
  <si>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</si>
  <si>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</si>
  <si>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</si>
  <si>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</si>
  <si>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</si>
  <si>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</si>
  <si>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</si>
  <si>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</si>
  <si>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</si>
  <si>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</si>
  <si>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</si>
  <si>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</si>
  <si>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</si>
  <si>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</si>
  <si>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</si>
  <si>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</si>
  <si>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</si>
  <si>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</si>
  <si>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</si>
  <si>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</si>
  <si>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</si>
  <si>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</si>
  <si>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</si>
  <si>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</si>
  <si>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</si>
  <si>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</si>
  <si>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</si>
  <si>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</si>
  <si>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</si>
  <si>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</si>
  <si>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</si>
  <si>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</si>
  <si>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</si>
  <si>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</si>
  <si>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</si>
  <si>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</si>
  <si>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</si>
  <si>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</si>
  <si>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</si>
  <si>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</si>
  <si>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</si>
  <si>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</si>
  <si>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</si>
  <si>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</si>
  <si>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</si>
  <si>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</si>
  <si>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</si>
  <si>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</si>
  <si>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</si>
  <si>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</si>
  <si>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</si>
  <si>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</si>
  <si>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</si>
  <si>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</si>
  <si>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</si>
  <si>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</si>
  <si>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</si>
  <si>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</si>
  <si>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</si>
  <si>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</si>
  <si>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</si>
  <si>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</si>
  <si>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</si>
  <si>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</si>
  <si>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</si>
  <si>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</si>
  <si>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</si>
  <si>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</si>
  <si>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</si>
  <si>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</si>
  <si>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</si>
  <si>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</si>
  <si>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</si>
  <si>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</si>
  <si>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</si>
  <si>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</si>
  <si>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</si>
  <si>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</si>
  <si>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</si>
  <si>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</si>
  <si>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</si>
  <si>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</si>
  <si>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</si>
  <si>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</si>
  <si>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</si>
  <si>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</si>
  <si>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</si>
  <si>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</si>
  <si>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</si>
  <si>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</si>
  <si>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</si>
  <si>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</si>
  <si>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</si>
  <si>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</si>
  <si>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</si>
  <si>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</si>
  <si>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</si>
  <si>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</si>
  <si>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</si>
  <si>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</si>
  <si>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</si>
  <si>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</si>
  <si>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</si>
  <si>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</si>
  <si>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</si>
  <si>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</si>
  <si>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</si>
  <si>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</si>
  <si>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</si>
  <si>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</si>
  <si>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</si>
  <si>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</si>
  <si>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</si>
  <si>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</si>
  <si>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</si>
  <si>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</si>
  <si>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</si>
  <si>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</si>
  <si>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</si>
  <si>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</si>
  <si>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</si>
  <si>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</si>
  <si>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</si>
  <si>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</si>
  <si>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</si>
  <si>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</si>
  <si>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</si>
  <si>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</si>
  <si>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</si>
  <si>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</si>
  <si>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</si>
  <si>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</si>
  <si>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</si>
  <si>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</si>
  <si>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</si>
  <si>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</si>
  <si>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</si>
  <si>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</si>
  <si>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</si>
  <si>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</si>
  <si>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</si>
  <si>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</si>
  <si>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</si>
  <si>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</si>
  <si>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</si>
  <si>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</si>
  <si>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</si>
  <si>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</si>
  <si>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</si>
  <si>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</si>
  <si>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</si>
  <si>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</si>
  <si>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</si>
  <si>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</si>
  <si>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</si>
  <si>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</si>
  <si>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</si>
  <si>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</si>
  <si>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</si>
  <si>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</si>
  <si>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</si>
  <si>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</si>
  <si>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</si>
  <si>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</si>
  <si>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</si>
  <si>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</si>
  <si>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</si>
  <si>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</si>
  <si>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</si>
  <si>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</si>
  <si>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</si>
  <si>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</si>
  <si>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</si>
  <si>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</si>
  <si>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</si>
  <si>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</si>
  <si>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</si>
  <si>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</si>
  <si>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</si>
  <si>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</si>
  <si>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</si>
  <si>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</si>
  <si>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</si>
  <si>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</si>
  <si>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</si>
  <si>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</si>
  <si>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</si>
  <si>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</si>
  <si>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</si>
  <si>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</si>
  <si>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</si>
  <si>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</si>
  <si>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</si>
  <si>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</si>
  <si>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</si>
  <si>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</si>
  <si>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</si>
  <si>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</si>
  <si>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</si>
  <si>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</si>
  <si>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</si>
  <si>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</si>
  <si>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</si>
  <si>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</si>
  <si>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</si>
  <si>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</si>
  <si>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</si>
  <si>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</si>
  <si>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</si>
  <si>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</si>
  <si>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</si>
  <si>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</si>
  <si>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</si>
  <si>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</si>
  <si>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</si>
  <si>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</si>
  <si>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</si>
  <si>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</si>
  <si>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</si>
  <si>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</si>
  <si>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</si>
  <si>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</si>
  <si>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</si>
  <si>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</si>
  <si>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</si>
  <si>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</si>
  <si>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</si>
  <si>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</si>
  <si>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</si>
  <si>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</si>
  <si>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</si>
  <si>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</si>
  <si>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</si>
  <si>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</si>
  <si>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</si>
  <si>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</si>
  <si>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</si>
  <si>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</si>
  <si>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</si>
  <si>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</si>
  <si>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</si>
  <si>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</si>
  <si>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</si>
  <si>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</si>
  <si>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</si>
  <si>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</si>
  <si>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</si>
  <si>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</si>
  <si>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</si>
  <si>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</si>
  <si>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</si>
  <si>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</si>
  <si>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</si>
  <si>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</si>
  <si>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</si>
  <si>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</si>
  <si>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</si>
  <si>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</si>
  <si>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</si>
  <si>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</si>
  <si>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</si>
  <si>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</si>
  <si>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</si>
  <si>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</si>
  <si>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</si>
  <si>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</si>
  <si>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</si>
  <si>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</si>
  <si>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</si>
  <si>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</si>
  <si>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</si>
  <si>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</si>
  <si>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</si>
  <si>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</si>
  <si>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</si>
  <si>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</si>
  <si>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</si>
  <si>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</si>
  <si>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</si>
  <si>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</si>
  <si>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</si>
  <si>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</si>
  <si>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</si>
  <si>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</si>
  <si>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</si>
  <si>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</si>
  <si>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</si>
  <si>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</si>
  <si>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</si>
  <si>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</si>
  <si>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</si>
  <si>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</si>
  <si>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</si>
  <si>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</si>
  <si>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</si>
  <si>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</si>
  <si>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</si>
  <si>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</si>
  <si>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</si>
  <si>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</si>
  <si>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</si>
  <si>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</si>
  <si>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</si>
  <si>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</si>
  <si>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</si>
  <si>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</si>
  <si>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</si>
  <si>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</si>
  <si>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</si>
  <si>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</si>
  <si>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</si>
  <si>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</si>
  <si>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</si>
  <si>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</si>
  <si>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</si>
  <si>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</si>
  <si>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</si>
  <si>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</si>
  <si>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</si>
  <si>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</si>
  <si>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</si>
  <si>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</si>
  <si>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</si>
  <si>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</si>
  <si>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</si>
  <si>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</si>
  <si>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</si>
  <si>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</si>
  <si>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</si>
  <si>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</si>
  <si>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</si>
  <si>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</si>
  <si>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</si>
  <si>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</si>
  <si>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</si>
  <si>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</si>
  <si>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</si>
  <si>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</si>
  <si>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</si>
  <si>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</si>
  <si>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</si>
  <si>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</si>
  <si>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</si>
  <si>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</si>
  <si>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</si>
  <si>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</si>
  <si>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</si>
  <si>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</si>
  <si>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</si>
  <si>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</si>
  <si>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</si>
  <si>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</si>
  <si>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</si>
  <si>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</si>
  <si>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</si>
  <si>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</si>
  <si>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</si>
  <si>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</si>
  <si>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</si>
  <si>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</si>
  <si>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</si>
  <si>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</si>
  <si>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</si>
  <si>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</si>
  <si>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</si>
  <si>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</si>
  <si>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</si>
  <si>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</si>
  <si>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</si>
  <si>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</si>
  <si>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</si>
  <si>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</si>
  <si>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</si>
  <si>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</si>
  <si>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</si>
  <si>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</si>
  <si>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</si>
  <si>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</si>
  <si>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</si>
  <si>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</si>
  <si>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</si>
  <si>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</si>
  <si>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</si>
  <si>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</si>
  <si>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</si>
  <si>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</si>
  <si>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</si>
  <si>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</si>
  <si>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</si>
  <si>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</si>
  <si>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</si>
  <si>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</si>
  <si>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</si>
  <si>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</si>
  <si>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</si>
  <si>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</si>
  <si>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</si>
  <si>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</si>
  <si>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</si>
  <si>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</si>
  <si>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</si>
  <si>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</si>
  <si>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</si>
  <si>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</si>
  <si>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</si>
  <si>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</si>
  <si>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</si>
  <si>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</si>
  <si>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</si>
  <si>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</si>
  <si>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</si>
  <si>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</si>
  <si>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</si>
  <si>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</si>
  <si>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</si>
  <si>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</si>
  <si>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</si>
  <si>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</si>
  <si>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</si>
  <si>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</si>
  <si>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</si>
  <si>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</si>
  <si>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</si>
  <si>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</si>
  <si>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</si>
  <si>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</si>
  <si>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</si>
  <si>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</si>
  <si>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</si>
  <si>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</si>
  <si>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</si>
  <si>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</si>
  <si>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</si>
  <si>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</si>
  <si>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</si>
  <si>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</si>
  <si>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</si>
  <si>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</si>
  <si>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</si>
  <si>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</si>
  <si>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</si>
  <si>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</si>
  <si>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</si>
  <si>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</si>
  <si>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</si>
  <si>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</si>
  <si>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</si>
  <si>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</si>
  <si>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</si>
  <si>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</si>
  <si>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</si>
  <si>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</si>
  <si>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</si>
  <si>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</si>
  <si>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</si>
  <si>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</si>
  <si>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</si>
  <si>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</si>
  <si>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</si>
  <si>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</si>
  <si>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</si>
  <si>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</si>
  <si>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</si>
  <si>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</si>
  <si>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</si>
  <si>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</si>
  <si>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</si>
  <si>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</si>
  <si>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</si>
  <si>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</si>
  <si>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</si>
  <si>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</si>
  <si>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</si>
  <si>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</si>
  <si>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</si>
  <si>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</si>
  <si>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</si>
  <si>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</si>
  <si>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</si>
  <si>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</si>
  <si>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</si>
  <si>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</si>
  <si>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</si>
  <si>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</si>
  <si>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</si>
  <si>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</si>
  <si>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</si>
  <si>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</si>
  <si>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</si>
  <si>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</si>
  <si>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</si>
  <si>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</si>
  <si>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</si>
  <si>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</si>
  <si>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</si>
  <si>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</si>
  <si>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</si>
  <si>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</si>
  <si>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</si>
  <si>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</si>
  <si>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</si>
  <si>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</si>
  <si>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</si>
  <si>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</si>
  <si>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</si>
  <si>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</si>
  <si>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</si>
  <si>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</si>
  <si>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</si>
  <si>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</si>
  <si>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</si>
  <si>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</si>
  <si>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</si>
  <si>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</si>
  <si>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</si>
  <si>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</si>
  <si>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</si>
  <si>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</si>
  <si>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</si>
  <si>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</si>
  <si>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</si>
  <si>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</si>
  <si>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</si>
  <si>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</si>
  <si>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</si>
  <si>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</si>
  <si>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</si>
  <si>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</si>
  <si>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</si>
  <si>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</si>
  <si>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</si>
  <si>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</si>
  <si>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</si>
  <si>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</si>
  <si>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</si>
  <si>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</si>
  <si>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</si>
  <si>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</si>
  <si>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</si>
  <si>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</si>
  <si>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</si>
  <si>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</si>
  <si>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</si>
  <si>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</si>
  <si>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</si>
  <si>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</si>
  <si>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</si>
  <si>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</si>
  <si>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</si>
  <si>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</si>
  <si>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</si>
  <si>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</si>
  <si>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</si>
  <si>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</si>
  <si>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</si>
  <si>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</si>
  <si>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</si>
  <si>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</si>
  <si>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</si>
  <si>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</si>
  <si>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</si>
  <si>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</si>
  <si>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</si>
  <si>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</si>
  <si>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</si>
  <si>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</si>
  <si>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</si>
  <si>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</si>
  <si>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</si>
  <si>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</si>
  <si>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</si>
  <si>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</si>
  <si>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</si>
  <si>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</si>
  <si>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</si>
  <si>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</si>
  <si>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</si>
  <si>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</si>
  <si>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</si>
  <si>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</si>
  <si>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</si>
  <si>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</si>
  <si>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</si>
  <si>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</si>
  <si>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</si>
  <si>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</si>
  <si>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</si>
  <si>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</si>
  <si>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</si>
  <si>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</si>
  <si>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</si>
  <si>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</si>
  <si>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</si>
  <si>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</si>
  <si>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</si>
  <si>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</si>
  <si>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</si>
  <si>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</si>
  <si>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</si>
  <si>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</si>
  <si>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</si>
  <si>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</si>
  <si>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</si>
  <si>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</si>
  <si>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</si>
  <si>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</si>
  <si>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</si>
  <si>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</si>
  <si>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</si>
  <si>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</si>
  <si>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</si>
  <si>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</si>
  <si>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</si>
  <si>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</si>
  <si>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</si>
  <si>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</si>
  <si>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</si>
  <si>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</si>
  <si>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</si>
  <si>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</si>
  <si>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</si>
  <si>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</si>
  <si>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</si>
  <si>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</si>
  <si>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</si>
  <si>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</si>
  <si>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</si>
  <si>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</si>
  <si>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</si>
  <si>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</si>
  <si>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</si>
  <si>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</si>
  <si>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</si>
  <si>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</si>
  <si>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</si>
  <si>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</si>
  <si>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</si>
  <si>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</si>
  <si>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</si>
  <si>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</si>
  <si>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</si>
  <si>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</si>
  <si>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</si>
  <si>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</si>
  <si>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</si>
  <si>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</si>
  <si>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</si>
  <si>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</si>
  <si>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</si>
  <si>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</si>
  <si>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</si>
  <si>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</si>
  <si>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</si>
  <si>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</si>
  <si>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</si>
  <si>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</si>
  <si>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</si>
  <si>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</si>
  <si>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</si>
  <si>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</si>
  <si>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</si>
  <si>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</si>
  <si>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</si>
  <si>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</si>
  <si>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</si>
  <si>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</si>
  <si>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</si>
  <si>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</si>
  <si>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</si>
  <si>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</si>
  <si>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</si>
  <si>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</si>
  <si>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</si>
  <si>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</si>
  <si>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</si>
  <si>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</si>
  <si>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</si>
  <si>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</si>
  <si>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</si>
  <si>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</si>
  <si>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</si>
  <si>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</si>
  <si>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</si>
  <si>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</si>
  <si>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</si>
  <si>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</si>
  <si>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</si>
  <si>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</si>
  <si>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</si>
  <si>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</si>
  <si>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</si>
  <si>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</si>
  <si>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</si>
  <si>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</si>
  <si>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</si>
  <si>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</si>
  <si>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</si>
  <si>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</si>
  <si>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</si>
  <si>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</si>
  <si>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</si>
  <si>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</si>
  <si>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</si>
  <si>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</si>
  <si>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</si>
  <si>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</si>
  <si>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</si>
  <si>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</si>
  <si>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</si>
  <si>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</si>
  <si>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</si>
  <si>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</si>
  <si>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</si>
  <si>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</si>
  <si>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</si>
  <si>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</si>
  <si>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</si>
  <si>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</si>
  <si>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</si>
  <si>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</si>
  <si>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</si>
  <si>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</si>
  <si>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</si>
  <si>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</si>
  <si>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</si>
  <si>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</si>
  <si>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</si>
  <si>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</si>
  <si>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</si>
  <si>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</si>
  <si>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</si>
  <si>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</si>
  <si>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</si>
  <si>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</si>
  <si>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</si>
  <si>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</si>
  <si>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</si>
  <si>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</si>
  <si>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</si>
  <si>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</si>
  <si>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</si>
  <si>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</si>
  <si>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</si>
  <si>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</si>
  <si>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</si>
  <si>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</si>
  <si>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</si>
  <si>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</si>
  <si>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</si>
  <si>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</si>
  <si>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</si>
  <si>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</si>
  <si>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</si>
  <si>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</si>
  <si>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</si>
  <si>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</si>
  <si>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</si>
  <si>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</si>
  <si>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</si>
  <si>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</si>
  <si>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</si>
  <si>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</si>
  <si>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</si>
  <si>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</si>
  <si>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</si>
  <si>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</si>
  <si>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</si>
  <si>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</si>
  <si>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</si>
  <si>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</si>
  <si>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</si>
  <si>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</si>
  <si>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</si>
  <si>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</si>
  <si>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</si>
  <si>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</si>
  <si>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</si>
  <si>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</si>
  <si>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</si>
  <si>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</si>
  <si>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</si>
  <si>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</si>
  <si>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</si>
  <si>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</si>
  <si>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</si>
  <si>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</si>
  <si>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</si>
  <si>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</si>
  <si>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</si>
  <si>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</si>
  <si>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</si>
  <si>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</si>
  <si>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</si>
  <si>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</si>
  <si>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</si>
  <si>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</si>
  <si>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</si>
  <si>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</si>
  <si>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</si>
  <si>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</si>
  <si>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</si>
  <si>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</si>
  <si>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</si>
  <si>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</si>
  <si>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</si>
  <si>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</si>
  <si>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</si>
  <si>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</si>
  <si>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</si>
  <si>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</si>
  <si>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</si>
  <si>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</si>
  <si>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</si>
  <si>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</si>
  <si>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</si>
  <si>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</si>
  <si>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</si>
  <si>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</si>
  <si>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</si>
  <si>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</si>
  <si>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</si>
  <si>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</si>
  <si>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</si>
  <si>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</si>
  <si>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</si>
  <si>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</si>
  <si>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</si>
  <si>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</si>
  <si>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</si>
  <si>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</si>
  <si>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</si>
  <si>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</si>
  <si>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</si>
  <si>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</si>
  <si>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</si>
  <si>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</si>
  <si>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</si>
  <si>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</si>
  <si>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</si>
  <si>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</si>
  <si>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</si>
  <si>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</si>
  <si>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</si>
  <si>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</si>
  <si>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</si>
  <si>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</si>
  <si>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</si>
  <si>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</si>
  <si>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</si>
  <si>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</si>
  <si>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</si>
  <si>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</si>
  <si>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</si>
  <si>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</si>
  <si>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</si>
  <si>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</si>
  <si>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</si>
  <si>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</si>
  <si>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</si>
  <si>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</si>
  <si>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</si>
  <si>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</si>
  <si>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</si>
  <si>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</si>
  <si>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</si>
  <si>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</si>
  <si>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</si>
  <si>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</si>
  <si>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</si>
  <si>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</si>
  <si>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</si>
  <si>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</si>
  <si>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</si>
  <si>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</si>
  <si>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</si>
  <si>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</si>
  <si>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</si>
  <si>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</si>
  <si>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</si>
  <si>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</si>
  <si>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</si>
  <si>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</si>
  <si>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</si>
  <si>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</si>
  <si>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</si>
  <si>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</si>
  <si>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</si>
  <si>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</si>
  <si>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</si>
  <si>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</si>
  <si>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</si>
  <si>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</si>
  <si>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</si>
  <si>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</si>
  <si>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</si>
  <si>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</si>
  <si>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</si>
  <si>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</si>
  <si>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</si>
  <si>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</si>
  <si>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</si>
  <si>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</si>
  <si>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</si>
  <si>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</si>
  <si>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</si>
  <si>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</si>
  <si>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 Name</t>
  </si>
  <si>
    <t>Month</t>
  </si>
  <si>
    <t>Quarter</t>
  </si>
  <si>
    <t>Year</t>
  </si>
  <si>
    <t>Day Name</t>
  </si>
  <si>
    <t>Hour</t>
  </si>
  <si>
    <t>Time Slot</t>
  </si>
  <si>
    <t>Weekdays</t>
  </si>
  <si>
    <t>Sales Category</t>
  </si>
  <si>
    <t>Profit Margin</t>
  </si>
  <si>
    <t>Invoice Month-Year</t>
  </si>
  <si>
    <t>Average Selling Price</t>
  </si>
  <si>
    <t>February</t>
  </si>
  <si>
    <t>Friday</t>
  </si>
  <si>
    <t>Afternoon</t>
  </si>
  <si>
    <t>Weekend</t>
  </si>
  <si>
    <t>Low</t>
  </si>
  <si>
    <t>0.047619048</t>
  </si>
  <si>
    <t>Feb 2019</t>
  </si>
  <si>
    <t>35.196</t>
  </si>
  <si>
    <t>January</t>
  </si>
  <si>
    <t>Monday</t>
  </si>
  <si>
    <t>Weekday</t>
  </si>
  <si>
    <t>Jan 2019</t>
  </si>
  <si>
    <t>71.526</t>
  </si>
  <si>
    <t>Thursday</t>
  </si>
  <si>
    <t>Evening</t>
  </si>
  <si>
    <t>91.056</t>
  </si>
  <si>
    <t>16.2015</t>
  </si>
  <si>
    <t>Saturday</t>
  </si>
  <si>
    <t>19.2465</t>
  </si>
  <si>
    <t>Wednesday</t>
  </si>
  <si>
    <t>44.5935</t>
  </si>
  <si>
    <t>94.2375</t>
  </si>
  <si>
    <t>March</t>
  </si>
  <si>
    <t>Mar 2019</t>
  </si>
  <si>
    <t>102.018</t>
  </si>
  <si>
    <t>Tuesday</t>
  </si>
  <si>
    <t>51.1455</t>
  </si>
  <si>
    <t>53.928</t>
  </si>
  <si>
    <t>Morning</t>
  </si>
  <si>
    <t>31.9305</t>
  </si>
  <si>
    <t>75.7785</t>
  </si>
  <si>
    <t>66.8745</t>
  </si>
  <si>
    <t>Sunday</t>
  </si>
  <si>
    <t>77.7735</t>
  </si>
  <si>
    <t>78.0045</t>
  </si>
  <si>
    <t>26.5545</t>
  </si>
  <si>
    <t>19.194</t>
  </si>
  <si>
    <t>13.167</t>
  </si>
  <si>
    <t>94.1745</t>
  </si>
  <si>
    <t>69.6675</t>
  </si>
  <si>
    <t>57.1725</t>
  </si>
  <si>
    <t>38.85</t>
  </si>
  <si>
    <t>16.107</t>
  </si>
  <si>
    <t>78.603</t>
  </si>
  <si>
    <t>65.604</t>
  </si>
  <si>
    <t>93.0405</t>
  </si>
  <si>
    <t>40.9605</t>
  </si>
  <si>
    <t>51.0405</t>
  </si>
  <si>
    <t>41.391</t>
  </si>
  <si>
    <t>75.5475</t>
  </si>
  <si>
    <t>31.752</t>
  </si>
  <si>
    <t>78.7185</t>
  </si>
  <si>
    <t>79.611</t>
  </si>
  <si>
    <t>80.661</t>
  </si>
  <si>
    <t>83.727</t>
  </si>
  <si>
    <t>14.679</t>
  </si>
  <si>
    <t>100.9155</t>
  </si>
  <si>
    <t>85.5855</t>
  </si>
  <si>
    <t>17.094</t>
  </si>
  <si>
    <t>49.812</t>
  </si>
  <si>
    <t>13.419</t>
  </si>
  <si>
    <t>20.1075</t>
  </si>
  <si>
    <t>28.4235</t>
  </si>
  <si>
    <t>41.076</t>
  </si>
  <si>
    <t>26.25</t>
  </si>
  <si>
    <t>37.6845</t>
  </si>
  <si>
    <t>23.751</t>
  </si>
  <si>
    <t>22.659</t>
  </si>
  <si>
    <t>103.782</t>
  </si>
  <si>
    <t>40.53</t>
  </si>
  <si>
    <t>24.108</t>
  </si>
  <si>
    <t>103.0365</t>
  </si>
  <si>
    <t>77.6685</t>
  </si>
  <si>
    <t>33.495</t>
  </si>
  <si>
    <t>92.8725</t>
  </si>
  <si>
    <t>54.0435</t>
  </si>
  <si>
    <t>77.658</t>
  </si>
  <si>
    <t>102.837</t>
  </si>
  <si>
    <t>79.674</t>
  </si>
  <si>
    <t>74.76</t>
  </si>
  <si>
    <t>47.859</t>
  </si>
  <si>
    <t>87.234</t>
  </si>
  <si>
    <t>68.2395</t>
  </si>
  <si>
    <t>32.1405</t>
  </si>
  <si>
    <t>30.408</t>
  </si>
  <si>
    <t>84.9765</t>
  </si>
  <si>
    <t>96.1905</t>
  </si>
  <si>
    <t>95.9175</t>
  </si>
  <si>
    <t>12.6945</t>
  </si>
  <si>
    <t>48.51</t>
  </si>
  <si>
    <t>35.3115</t>
  </si>
  <si>
    <t>104.6745</t>
  </si>
  <si>
    <t>58.2225</t>
  </si>
  <si>
    <t>41.454</t>
  </si>
  <si>
    <t>36.5505</t>
  </si>
  <si>
    <t>72.429</t>
  </si>
  <si>
    <t>20.685</t>
  </si>
  <si>
    <t>56.406</t>
  </si>
  <si>
    <t>89.0715</t>
  </si>
  <si>
    <t>40.341</t>
  </si>
  <si>
    <t>55.041</t>
  </si>
  <si>
    <t>98.049</t>
  </si>
  <si>
    <t>32.151</t>
  </si>
  <si>
    <t>48.7305</t>
  </si>
  <si>
    <t>63.9135</t>
  </si>
  <si>
    <t>97.419</t>
  </si>
  <si>
    <t>18.6375</t>
  </si>
  <si>
    <t>99.9075</t>
  </si>
  <si>
    <t>10.6785</t>
  </si>
  <si>
    <t>95.865</t>
  </si>
  <si>
    <t>54.999</t>
  </si>
  <si>
    <t>63.315</t>
  </si>
  <si>
    <t>22.386</t>
  </si>
  <si>
    <t>76.923</t>
  </si>
  <si>
    <t>23.499</t>
  </si>
  <si>
    <t>77.805</t>
  </si>
  <si>
    <t>90.5835</t>
  </si>
  <si>
    <t>59.325</t>
  </si>
  <si>
    <t>54.9675</t>
  </si>
  <si>
    <t>41.7375</t>
  </si>
  <si>
    <t>92.295</t>
  </si>
  <si>
    <t>44.9925</t>
  </si>
  <si>
    <t>92.7255</t>
  </si>
  <si>
    <t>56.469</t>
  </si>
  <si>
    <t>96.579</t>
  </si>
  <si>
    <t>16.275</t>
  </si>
  <si>
    <t>26.7225</t>
  </si>
  <si>
    <t>71.1585</t>
  </si>
  <si>
    <t>63.9975</t>
  </si>
  <si>
    <t>42.3675</t>
  </si>
  <si>
    <t>33.432</t>
  </si>
  <si>
    <t>69.111</t>
  </si>
  <si>
    <t>38.073</t>
  </si>
  <si>
    <t>42.315</t>
  </si>
  <si>
    <t>34.86</t>
  </si>
  <si>
    <t>92.0535</t>
  </si>
  <si>
    <t>101.409</t>
  </si>
  <si>
    <t>58.9155</t>
  </si>
  <si>
    <t>16.1385</t>
  </si>
  <si>
    <t>16.968</t>
  </si>
  <si>
    <t>46.557</t>
  </si>
  <si>
    <t>35.1435</t>
  </si>
  <si>
    <t>17.3145</t>
  </si>
  <si>
    <t>56.112</t>
  </si>
  <si>
    <t>80.22</t>
  </si>
  <si>
    <t>77.196</t>
  </si>
  <si>
    <t>45.885</t>
  </si>
  <si>
    <t>45.4125</t>
  </si>
  <si>
    <t>91.518</t>
  </si>
  <si>
    <t>85.4385</t>
  </si>
  <si>
    <t>97.797</t>
  </si>
  <si>
    <t>62.7585</t>
  </si>
  <si>
    <t>97.86</t>
  </si>
  <si>
    <t>15.1095</t>
  </si>
  <si>
    <t>22.176</t>
  </si>
  <si>
    <t>12.6315</t>
  </si>
  <si>
    <t>38.178</t>
  </si>
  <si>
    <t>104.811</t>
  </si>
  <si>
    <t>86.0055</t>
  </si>
  <si>
    <t>72.7965</t>
  </si>
  <si>
    <t>104.3385</t>
  </si>
  <si>
    <t>24.654</t>
  </si>
  <si>
    <t>104.7795</t>
  </si>
  <si>
    <t>64.008</t>
  </si>
  <si>
    <t>27.9405</t>
  </si>
  <si>
    <t>22.9635</t>
  </si>
  <si>
    <t>60.081</t>
  </si>
  <si>
    <t>72.534</t>
  </si>
  <si>
    <t>45.4335</t>
  </si>
  <si>
    <t>36.435</t>
  </si>
  <si>
    <t>104.8845</t>
  </si>
  <si>
    <t>66.381</t>
  </si>
  <si>
    <t>72.87</t>
  </si>
  <si>
    <t>97.9755</t>
  </si>
  <si>
    <t>36.4665</t>
  </si>
  <si>
    <t>66.0135</t>
  </si>
  <si>
    <t>62.853</t>
  </si>
  <si>
    <t>75.642</t>
  </si>
  <si>
    <t>104.2125</t>
  </si>
  <si>
    <t>76.0095</t>
  </si>
  <si>
    <t>72.9855</t>
  </si>
  <si>
    <t>97.629</t>
  </si>
  <si>
    <t>73.836</t>
  </si>
  <si>
    <t>60.7845</t>
  </si>
  <si>
    <t>82.824</t>
  </si>
  <si>
    <t>87.9585</t>
  </si>
  <si>
    <t>58.4535</t>
  </si>
  <si>
    <t>16.2645</t>
  </si>
  <si>
    <t>103.74</t>
  </si>
  <si>
    <t>42.651</t>
  </si>
  <si>
    <t>98.07</t>
  </si>
  <si>
    <t>22.554</t>
  </si>
  <si>
    <t>51.555</t>
  </si>
  <si>
    <t>68.0715</t>
  </si>
  <si>
    <t>76.524</t>
  </si>
  <si>
    <t>75.2115</t>
  </si>
  <si>
    <t>39.5745</t>
  </si>
  <si>
    <t>68.9325</t>
  </si>
  <si>
    <t>48.9405</t>
  </si>
  <si>
    <t>28.539</t>
  </si>
  <si>
    <t>97.839</t>
  </si>
  <si>
    <t>50.064</t>
  </si>
  <si>
    <t>41.4435</t>
  </si>
  <si>
    <t>15.6135</t>
  </si>
  <si>
    <t>103.404</t>
  </si>
  <si>
    <t>13.398</t>
  </si>
  <si>
    <t>65.961</t>
  </si>
  <si>
    <t>87.507</t>
  </si>
  <si>
    <t>61.236</t>
  </si>
  <si>
    <t>83.517</t>
  </si>
  <si>
    <t>13.3665</t>
  </si>
  <si>
    <t>26.5755</t>
  </si>
  <si>
    <t>87.5175</t>
  </si>
  <si>
    <t>88.4625</t>
  </si>
  <si>
    <t>21.9345</t>
  </si>
  <si>
    <t>34.9965</t>
  </si>
  <si>
    <t>40.1835</t>
  </si>
  <si>
    <t>90.4365</t>
  </si>
  <si>
    <t>52.416</t>
  </si>
  <si>
    <t>15.498</t>
  </si>
  <si>
    <t>60.9315</t>
  </si>
  <si>
    <t>57.582</t>
  </si>
  <si>
    <t>57.4035</t>
  </si>
  <si>
    <t>25.977</t>
  </si>
  <si>
    <t>50.946</t>
  </si>
  <si>
    <t>55.3875</t>
  </si>
  <si>
    <t>28.371</t>
  </si>
  <si>
    <t>18.984</t>
  </si>
  <si>
    <t>80.892</t>
  </si>
  <si>
    <t>31.8885</t>
  </si>
  <si>
    <t>48.741</t>
  </si>
  <si>
    <t>60.207</t>
  </si>
  <si>
    <t>11.1195</t>
  </si>
  <si>
    <t>27.804</t>
  </si>
  <si>
    <t>22.134</t>
  </si>
  <si>
    <t>34.545</t>
  </si>
  <si>
    <t>50.0325</t>
  </si>
  <si>
    <t>50.4945</t>
  </si>
  <si>
    <t>46.8825</t>
  </si>
  <si>
    <t>28.875</t>
  </si>
  <si>
    <t>27.132</t>
  </si>
  <si>
    <t>21.9135</t>
  </si>
  <si>
    <t>48.027</t>
  </si>
  <si>
    <t>68.439</t>
  </si>
  <si>
    <t>50.925</t>
  </si>
  <si>
    <t>47.9955</t>
  </si>
  <si>
    <t>32.214</t>
  </si>
  <si>
    <t>60.1335</t>
  </si>
  <si>
    <t>39.354</t>
  </si>
  <si>
    <t>76.041</t>
  </si>
  <si>
    <t>28.581</t>
  </si>
  <si>
    <t>66.213</t>
  </si>
  <si>
    <t>54.957</t>
  </si>
  <si>
    <t>78.96</t>
  </si>
  <si>
    <t>15.561</t>
  </si>
  <si>
    <t>54.81</t>
  </si>
  <si>
    <t>75.264</t>
  </si>
  <si>
    <t>55.965</t>
  </si>
  <si>
    <t>82.2255</t>
  </si>
  <si>
    <t>16.4745</t>
  </si>
  <si>
    <t>45.1185</t>
  </si>
  <si>
    <t>60.627</t>
  </si>
  <si>
    <t>77.0805</t>
  </si>
  <si>
    <t>70.455</t>
  </si>
  <si>
    <t>33.936</t>
  </si>
  <si>
    <t>26.985</t>
  </si>
  <si>
    <t>12.537</t>
  </si>
  <si>
    <t>47.649</t>
  </si>
  <si>
    <t>46.326</t>
  </si>
  <si>
    <t>58.3485</t>
  </si>
  <si>
    <t>58.8</t>
  </si>
  <si>
    <t>79.863</t>
  </si>
  <si>
    <t>63.4935</t>
  </si>
  <si>
    <t>72.1455</t>
  </si>
  <si>
    <t>43.344</t>
  </si>
  <si>
    <t>54.537</t>
  </si>
  <si>
    <t>35.5005</t>
  </si>
  <si>
    <t>25.5255</t>
  </si>
  <si>
    <t>30.6075</t>
  </si>
  <si>
    <t>72.4185</t>
  </si>
  <si>
    <t>27.573</t>
  </si>
  <si>
    <t>41.9055</t>
  </si>
  <si>
    <t>22.995</t>
  </si>
  <si>
    <t>16.59</t>
  </si>
  <si>
    <t>16.044</t>
  </si>
  <si>
    <t>49.2975</t>
  </si>
  <si>
    <t>36.288</t>
  </si>
  <si>
    <t>49.749</t>
  </si>
  <si>
    <t>24.2235</t>
  </si>
  <si>
    <t>23.6355</t>
  </si>
  <si>
    <t>12.957</t>
  </si>
  <si>
    <t>48.7935</t>
  </si>
  <si>
    <t>34.3455</t>
  </si>
  <si>
    <t>60.3645</t>
  </si>
  <si>
    <t>24.9375</t>
  </si>
  <si>
    <t>27.2055</t>
  </si>
  <si>
    <t>23.352</t>
  </si>
  <si>
    <t>22.617</t>
  </si>
  <si>
    <t>19.0155</t>
  </si>
  <si>
    <t>14.9415</t>
  </si>
  <si>
    <t>53.6865</t>
  </si>
  <si>
    <t>29.8725</t>
  </si>
  <si>
    <t>14.175</t>
  </si>
  <si>
    <t>14.2695</t>
  </si>
  <si>
    <t>26.481</t>
  </si>
  <si>
    <t>20.055</t>
  </si>
  <si>
    <t>42.0525</t>
  </si>
  <si>
    <t>17.1255</t>
  </si>
  <si>
    <t>17.5035</t>
  </si>
  <si>
    <t>23.3205</t>
  </si>
  <si>
    <t>23.436</t>
  </si>
  <si>
    <t>28.644</t>
  </si>
  <si>
    <t>11.2245</t>
  </si>
  <si>
    <t>11.5395</t>
  </si>
  <si>
    <t>30.681</t>
  </si>
  <si>
    <t>11.844</t>
  </si>
  <si>
    <t>26.061</t>
  </si>
  <si>
    <t>22.5015</t>
  </si>
  <si>
    <t>24.4545</t>
  </si>
  <si>
    <t>12.705</t>
  </si>
  <si>
    <t>58.9365</t>
  </si>
  <si>
    <t>17.1885</t>
  </si>
  <si>
    <t>14.469</t>
  </si>
  <si>
    <t>26.7855</t>
  </si>
  <si>
    <t>28.749</t>
  </si>
  <si>
    <t>11.508</t>
  </si>
  <si>
    <t>27.6255</t>
  </si>
  <si>
    <t>26.8275</t>
  </si>
  <si>
    <t>27.5415</t>
  </si>
  <si>
    <t>13.881</t>
  </si>
  <si>
    <t>16.023</t>
  </si>
  <si>
    <t>14.4795</t>
  </si>
  <si>
    <t>17.892</t>
  </si>
  <si>
    <t>38.871</t>
  </si>
  <si>
    <t>39.0075</t>
  </si>
  <si>
    <t>20.643</t>
  </si>
  <si>
    <t>16.7475</t>
  </si>
  <si>
    <t>45.0555</t>
  </si>
  <si>
    <t>38.6925</t>
  </si>
  <si>
    <t>20.328</t>
  </si>
  <si>
    <t>18.8685</t>
  </si>
  <si>
    <t>26.838</t>
  </si>
  <si>
    <t>18.3645</t>
  </si>
  <si>
    <t>15.204</t>
  </si>
  <si>
    <t>21.399</t>
  </si>
  <si>
    <t>20.2125</t>
  </si>
  <si>
    <t>31.8675</t>
  </si>
  <si>
    <t>36.582</t>
  </si>
  <si>
    <t>17.304</t>
  </si>
  <si>
    <t>21.8925</t>
  </si>
  <si>
    <t>23.2785</t>
  </si>
  <si>
    <t>43.575</t>
  </si>
  <si>
    <t>26.0085</t>
  </si>
  <si>
    <t>12.4005</t>
  </si>
  <si>
    <t>46.431</t>
  </si>
  <si>
    <t>40.215</t>
  </si>
  <si>
    <t>37.2435</t>
  </si>
  <si>
    <t>22.911</t>
  </si>
  <si>
    <t>29.2425</t>
  </si>
  <si>
    <t>53.7495</t>
  </si>
  <si>
    <t>31.1535</t>
  </si>
  <si>
    <t>24.0765</t>
  </si>
  <si>
    <t>23.121</t>
  </si>
  <si>
    <t>27.321</t>
  </si>
  <si>
    <t>41.4015</t>
  </si>
  <si>
    <t>48.531</t>
  </si>
  <si>
    <t>59.3565</t>
  </si>
  <si>
    <t>25.011</t>
  </si>
  <si>
    <t>26.691</t>
  </si>
  <si>
    <t>24.633</t>
  </si>
  <si>
    <t>18.312</t>
  </si>
  <si>
    <t>23.1105</t>
  </si>
  <si>
    <t>26.586</t>
  </si>
  <si>
    <t>25.389</t>
  </si>
  <si>
    <t>41.3595</t>
  </si>
  <si>
    <t>41.1705</t>
  </si>
  <si>
    <t>26.7015</t>
  </si>
  <si>
    <t>24.0975</t>
  </si>
  <si>
    <t>20.286</t>
  </si>
  <si>
    <t>10.6365</t>
  </si>
  <si>
    <t>25.452</t>
  </si>
  <si>
    <t>52.2795</t>
  </si>
  <si>
    <t>30.3975</t>
  </si>
  <si>
    <t>24.234</t>
  </si>
  <si>
    <t>28.392</t>
  </si>
  <si>
    <t>20.7585</t>
  </si>
  <si>
    <t>45.15</t>
  </si>
  <si>
    <t>16.401</t>
  </si>
  <si>
    <t>37.464</t>
  </si>
  <si>
    <t>24.507</t>
  </si>
  <si>
    <t>12.9045</t>
  </si>
  <si>
    <t>19.7925</t>
  </si>
  <si>
    <t>12.0015</t>
  </si>
  <si>
    <t>30.303</t>
  </si>
  <si>
    <t>26.5125</t>
  </si>
  <si>
    <t>22.89</t>
  </si>
  <si>
    <t>52.7415</t>
  </si>
  <si>
    <t>11.088</t>
  </si>
  <si>
    <t>29.7255</t>
  </si>
  <si>
    <t>29.799</t>
  </si>
  <si>
    <t>29.1165</t>
  </si>
  <si>
    <t>12.1065</t>
  </si>
  <si>
    <t>10.584</t>
  </si>
  <si>
    <t>37.6005</t>
  </si>
  <si>
    <t>36.2145</t>
  </si>
  <si>
    <t>61.0575</t>
  </si>
  <si>
    <t>26.1345</t>
  </si>
  <si>
    <t>18.7635</t>
  </si>
  <si>
    <t>21.0105</t>
  </si>
  <si>
    <t>13.0725</t>
  </si>
  <si>
    <t>20.7795</t>
  </si>
  <si>
    <t>18.6585</t>
  </si>
  <si>
    <t>26.187</t>
  </si>
  <si>
    <t>30.282</t>
  </si>
  <si>
    <t>15.708</t>
  </si>
  <si>
    <t>22.0185</t>
  </si>
  <si>
    <t>35.6895</t>
  </si>
  <si>
    <t>54.2955</t>
  </si>
  <si>
    <t>33.3375</t>
  </si>
  <si>
    <t>18.5115</t>
  </si>
  <si>
    <t>12.6525</t>
  </si>
  <si>
    <t>18.354</t>
  </si>
  <si>
    <t>18.291</t>
  </si>
  <si>
    <t>24.1605</t>
  </si>
  <si>
    <t>11.2875</t>
  </si>
  <si>
    <t>10.689</t>
  </si>
  <si>
    <t>36.141</t>
  </si>
  <si>
    <t>48.2685</t>
  </si>
  <si>
    <t>37.2645</t>
  </si>
  <si>
    <t>19.8765</t>
  </si>
  <si>
    <t>46.8195</t>
  </si>
  <si>
    <t>16.6005</t>
  </si>
  <si>
    <t>16.6635</t>
  </si>
  <si>
    <t>23.079</t>
  </si>
  <si>
    <t>23.037</t>
  </si>
  <si>
    <t>33.8625</t>
  </si>
  <si>
    <t>24.1815</t>
  </si>
  <si>
    <t>31.0905</t>
  </si>
  <si>
    <t>38.913</t>
  </si>
  <si>
    <t>18.2805</t>
  </si>
  <si>
    <t>18.837</t>
  </si>
  <si>
    <t>34.251</t>
  </si>
  <si>
    <t>17.2725</t>
  </si>
  <si>
    <t>50.0535</t>
  </si>
  <si>
    <t>16.3275</t>
  </si>
  <si>
    <t>46.2735</t>
  </si>
  <si>
    <t>22.596</t>
  </si>
  <si>
    <t>15.435</t>
  </si>
  <si>
    <t>43.302</t>
  </si>
  <si>
    <t>15.078</t>
  </si>
  <si>
    <t>22.575</t>
  </si>
  <si>
    <t>24.8325</t>
  </si>
  <si>
    <t>42.987</t>
  </si>
  <si>
    <t>19.131</t>
  </si>
  <si>
    <t>20.202</t>
  </si>
  <si>
    <t>21.8085</t>
  </si>
  <si>
    <t>31.038</t>
  </si>
  <si>
    <t>42.546</t>
  </si>
  <si>
    <t>34.923</t>
  </si>
  <si>
    <t>38.997</t>
  </si>
  <si>
    <t>51.9645</t>
  </si>
  <si>
    <t>12.726</t>
  </si>
  <si>
    <t>39.312</t>
  </si>
  <si>
    <t>29.736</t>
  </si>
  <si>
    <t>21.189</t>
  </si>
  <si>
    <t>19.7085</t>
  </si>
  <si>
    <t>40.7505</t>
  </si>
  <si>
    <t>33.3585</t>
  </si>
  <si>
    <t>45.213</t>
  </si>
  <si>
    <t>15.351</t>
  </si>
  <si>
    <t>29.3265</t>
  </si>
  <si>
    <t>17.997</t>
  </si>
  <si>
    <t>51.0615</t>
  </si>
  <si>
    <t>14.5425</t>
  </si>
  <si>
    <t>29.925</t>
  </si>
  <si>
    <t>11.0565</t>
  </si>
  <si>
    <t>58.1595</t>
  </si>
  <si>
    <t>58.275</t>
  </si>
  <si>
    <t>14.3745</t>
  </si>
  <si>
    <t>10.668</t>
  </si>
  <si>
    <t>49.518</t>
  </si>
  <si>
    <t>55.5345</t>
  </si>
  <si>
    <t>12.4425</t>
  </si>
  <si>
    <t>40.467</t>
  </si>
  <si>
    <t>12.7995</t>
  </si>
  <si>
    <t>36.981</t>
  </si>
  <si>
    <t>27.7515</t>
  </si>
  <si>
    <t>22.092</t>
  </si>
  <si>
    <t>27.93</t>
  </si>
  <si>
    <t>Medium</t>
  </si>
  <si>
    <t>61.131</t>
  </si>
  <si>
    <t>93.0615</t>
  </si>
  <si>
    <t>55.2195</t>
  </si>
  <si>
    <t>92.778</t>
  </si>
  <si>
    <t>98.8365</t>
  </si>
  <si>
    <t>65.751</t>
  </si>
  <si>
    <t>98.658</t>
  </si>
  <si>
    <t>79.7055</t>
  </si>
  <si>
    <t>43.7325</t>
  </si>
  <si>
    <t>101.514</t>
  </si>
  <si>
    <t>84.378</t>
  </si>
  <si>
    <t>51.849</t>
  </si>
  <si>
    <t>80.8395</t>
  </si>
  <si>
    <t>47.103</t>
  </si>
  <si>
    <t>65.2365</t>
  </si>
  <si>
    <t>94.731</t>
  </si>
  <si>
    <t>48.573</t>
  </si>
  <si>
    <t>96.117</t>
  </si>
  <si>
    <t>45.339</t>
  </si>
  <si>
    <t>48.0795</t>
  </si>
  <si>
    <t>77.574</t>
  </si>
  <si>
    <t>73.3005</t>
  </si>
  <si>
    <t>74.9595</t>
  </si>
  <si>
    <t>29.9565</t>
  </si>
  <si>
    <t>96.978</t>
  </si>
  <si>
    <t>77.511</t>
  </si>
  <si>
    <t>85.47</t>
  </si>
  <si>
    <t>36.9495</t>
  </si>
  <si>
    <t>70.8015</t>
  </si>
  <si>
    <t>50.3685</t>
  </si>
  <si>
    <t>46.221</t>
  </si>
  <si>
    <t>70.014</t>
  </si>
  <si>
    <t>102.627</t>
  </si>
  <si>
    <t>58.7685</t>
  </si>
  <si>
    <t>54.2745</t>
  </si>
  <si>
    <t>57.4665</t>
  </si>
  <si>
    <t>39.4275</t>
  </si>
  <si>
    <t>76.881</t>
  </si>
  <si>
    <t>53.886</t>
  </si>
  <si>
    <t>73.6155</t>
  </si>
  <si>
    <t>37.149</t>
  </si>
  <si>
    <t>101.829</t>
  </si>
  <si>
    <t>81.375</t>
  </si>
  <si>
    <t>53.4765</t>
  </si>
  <si>
    <t>55.8285</t>
  </si>
  <si>
    <t>70.6335</t>
  </si>
  <si>
    <t>78.4455</t>
  </si>
  <si>
    <t>45.2865</t>
  </si>
  <si>
    <t>67.662</t>
  </si>
  <si>
    <t>38.829</t>
  </si>
  <si>
    <t>56.994</t>
  </si>
  <si>
    <t>61.3095</t>
  </si>
  <si>
    <t>76.7025</t>
  </si>
  <si>
    <t>54.117</t>
  </si>
  <si>
    <t>86.142</t>
  </si>
  <si>
    <t>81.564</t>
  </si>
  <si>
    <t>48.993</t>
  </si>
  <si>
    <t>54.4845</t>
  </si>
  <si>
    <t>76.23</t>
  </si>
  <si>
    <t>92.3055</t>
  </si>
  <si>
    <t>45.633</t>
  </si>
  <si>
    <t>83.9055</t>
  </si>
  <si>
    <t>103.7295</t>
  </si>
  <si>
    <t>79.443</t>
  </si>
  <si>
    <t>63.189</t>
  </si>
  <si>
    <t>61.6875</t>
  </si>
  <si>
    <t>35.322</t>
  </si>
  <si>
    <t>67.284</t>
  </si>
  <si>
    <t>77.1435</t>
  </si>
  <si>
    <t>57.792</t>
  </si>
  <si>
    <t>91.7385</t>
  </si>
  <si>
    <t>65.2995</t>
  </si>
  <si>
    <t>38.6085</t>
  </si>
  <si>
    <t>89.1135</t>
  </si>
  <si>
    <t>100.422</t>
  </si>
  <si>
    <t>68.5755</t>
  </si>
  <si>
    <t>46.2105</t>
  </si>
  <si>
    <t>71.9775</t>
  </si>
  <si>
    <t>91.0245</t>
  </si>
  <si>
    <t>31.71</t>
  </si>
  <si>
    <t>42.273</t>
  </si>
  <si>
    <t>35.574</t>
  </si>
  <si>
    <t>100.968</t>
  </si>
  <si>
    <t>65.6985</t>
  </si>
  <si>
    <t>46.8615</t>
  </si>
  <si>
    <t>36.792</t>
  </si>
  <si>
    <t>82.299</t>
  </si>
  <si>
    <t>104.58</t>
  </si>
  <si>
    <t>41.601</t>
  </si>
  <si>
    <t>66.3075</t>
  </si>
  <si>
    <t>90.006</t>
  </si>
  <si>
    <t>60.1545</t>
  </si>
  <si>
    <t>69.846</t>
  </si>
  <si>
    <t>47.964</t>
  </si>
  <si>
    <t>53.0145</t>
  </si>
  <si>
    <t>101.661</t>
  </si>
  <si>
    <t>66.8955</t>
  </si>
  <si>
    <t>59.388</t>
  </si>
  <si>
    <t>76.2405</t>
  </si>
  <si>
    <t>90.342</t>
  </si>
  <si>
    <t>92.379</t>
  </si>
  <si>
    <t>104.391</t>
  </si>
  <si>
    <t>58.5165</t>
  </si>
  <si>
    <t>51.3555</t>
  </si>
  <si>
    <t>80.346</t>
  </si>
  <si>
    <t>35.679</t>
  </si>
  <si>
    <t>103.1205</t>
  </si>
  <si>
    <t>73.5105</t>
  </si>
  <si>
    <t>67.473</t>
  </si>
  <si>
    <t>40.3935</t>
  </si>
  <si>
    <t>64.4805</t>
  </si>
  <si>
    <t>65.7825</t>
  </si>
  <si>
    <t>61.845</t>
  </si>
  <si>
    <t>78.5295</t>
  </si>
  <si>
    <t>69.237</t>
  </si>
  <si>
    <t>86.4465</t>
  </si>
  <si>
    <t>29.043</t>
  </si>
  <si>
    <t>77.6475</t>
  </si>
  <si>
    <t>36.0885</t>
  </si>
  <si>
    <t>69.363</t>
  </si>
  <si>
    <t>28.0035</t>
  </si>
  <si>
    <t>48.8565</t>
  </si>
  <si>
    <t>97.881</t>
  </si>
  <si>
    <t>104.685</t>
  </si>
  <si>
    <t>58.6005</t>
  </si>
  <si>
    <t>92.5575</t>
  </si>
  <si>
    <t>47.754</t>
  </si>
  <si>
    <t>54.789</t>
  </si>
  <si>
    <t>100.317</t>
  </si>
  <si>
    <t>51.408</t>
  </si>
  <si>
    <t>51.051</t>
  </si>
  <si>
    <t>47.712</t>
  </si>
  <si>
    <t>63.084</t>
  </si>
  <si>
    <t>42.7665</t>
  </si>
  <si>
    <t>98.469</t>
  </si>
  <si>
    <t>38.3355</t>
  </si>
  <si>
    <t>53.6235</t>
  </si>
  <si>
    <t>87.843</t>
  </si>
  <si>
    <t>49.6335</t>
  </si>
  <si>
    <t>53.907</t>
  </si>
  <si>
    <t>93.954</t>
  </si>
  <si>
    <t>69.2055</t>
  </si>
  <si>
    <t>44.6985</t>
  </si>
  <si>
    <t>78.393</t>
  </si>
  <si>
    <t>48.6465</t>
  </si>
  <si>
    <t>72.282</t>
  </si>
  <si>
    <t>45.3495</t>
  </si>
  <si>
    <t>57.666</t>
  </si>
  <si>
    <t>31.626</t>
  </si>
  <si>
    <t>72.576</t>
  </si>
  <si>
    <t>79.527</t>
  </si>
  <si>
    <t>51.492</t>
  </si>
  <si>
    <t>61.173</t>
  </si>
  <si>
    <t>59.976</t>
  </si>
  <si>
    <t>59.2935</t>
  </si>
  <si>
    <t>33.3165</t>
  </si>
  <si>
    <t>81.8475</t>
  </si>
  <si>
    <t>31.647</t>
  </si>
  <si>
    <t>69.447</t>
  </si>
  <si>
    <t>34.083</t>
  </si>
  <si>
    <t>96.9045</t>
  </si>
  <si>
    <t>52.794</t>
  </si>
  <si>
    <t>41.895</t>
  </si>
  <si>
    <t>53.844</t>
  </si>
  <si>
    <t>84.0525</t>
  </si>
  <si>
    <t>35.532</t>
  </si>
  <si>
    <t>91.14</t>
  </si>
  <si>
    <t>36.0255</t>
  </si>
  <si>
    <t>27.195</t>
  </si>
  <si>
    <t>99.372</t>
  </si>
  <si>
    <t>47.6175</t>
  </si>
  <si>
    <t>65.184</t>
  </si>
  <si>
    <t>49.9695</t>
  </si>
  <si>
    <t>81.606</t>
  </si>
  <si>
    <t>48.8775</t>
  </si>
  <si>
    <t>74.277</t>
  </si>
  <si>
    <t>37.317</t>
  </si>
  <si>
    <t>100.191</t>
  </si>
  <si>
    <t>50.9355</t>
  </si>
  <si>
    <t>54.516</t>
  </si>
  <si>
    <t>63.0105</t>
  </si>
  <si>
    <t>42.2415</t>
  </si>
  <si>
    <t>64.8585</t>
  </si>
  <si>
    <t>98.973</t>
  </si>
  <si>
    <t>80.871</t>
  </si>
  <si>
    <t>60.8475</t>
  </si>
  <si>
    <t>44.961</t>
  </si>
  <si>
    <t>28.35</t>
  </si>
  <si>
    <t>93.597</t>
  </si>
  <si>
    <t>85.764</t>
  </si>
  <si>
    <t>44.184</t>
  </si>
  <si>
    <t>70.4445</t>
  </si>
  <si>
    <t>78.6345</t>
  </si>
  <si>
    <t>49.1085</t>
  </si>
  <si>
    <t>84.504</t>
  </si>
  <si>
    <t>39.8475</t>
  </si>
  <si>
    <t>56.9835</t>
  </si>
  <si>
    <t>43.113</t>
  </si>
  <si>
    <t>70.623</t>
  </si>
  <si>
    <t>35.9205</t>
  </si>
  <si>
    <t>88.2525</t>
  </si>
  <si>
    <t>42.6405</t>
  </si>
  <si>
    <t>87.0765</t>
  </si>
  <si>
    <t>42.903</t>
  </si>
  <si>
    <t>66.7905</t>
  </si>
  <si>
    <t>48.8985</t>
  </si>
  <si>
    <t>88.2735</t>
  </si>
  <si>
    <t>34.44</t>
  </si>
  <si>
    <t>43.1445</t>
  </si>
  <si>
    <t>54.096</t>
  </si>
  <si>
    <t>64.3545</t>
  </si>
  <si>
    <t>57.603</t>
  </si>
  <si>
    <t>75.516</t>
  </si>
  <si>
    <t>95.9805</t>
  </si>
  <si>
    <t>30.891</t>
  </si>
  <si>
    <t>43.743</t>
  </si>
  <si>
    <t>44.541</t>
  </si>
  <si>
    <t>78.2355</t>
  </si>
  <si>
    <t>90.2055</t>
  </si>
  <si>
    <t>67.4835</t>
  </si>
  <si>
    <t>101.64</t>
  </si>
  <si>
    <t>57.2355</t>
  </si>
  <si>
    <t>56.3325</t>
  </si>
  <si>
    <t>40.656</t>
  </si>
  <si>
    <t>73.7205</t>
  </si>
  <si>
    <t>39.186</t>
  </si>
  <si>
    <t>50.0955</t>
  </si>
  <si>
    <t>51.786</t>
  </si>
  <si>
    <t>55.23</t>
  </si>
  <si>
    <t>79.3065</t>
  </si>
  <si>
    <t>102.123</t>
  </si>
  <si>
    <t>58.3905</t>
  </si>
  <si>
    <t>33.2535</t>
  </si>
  <si>
    <t>76.944</t>
  </si>
  <si>
    <t>37.527</t>
  </si>
  <si>
    <t>71.3895</t>
  </si>
  <si>
    <t>99.498</t>
  </si>
  <si>
    <t>61.8555</t>
  </si>
  <si>
    <t>25.7145</t>
  </si>
  <si>
    <t>70.7595</t>
  </si>
  <si>
    <t>81.3435</t>
  </si>
  <si>
    <t>68.2185</t>
  </si>
  <si>
    <t>55.8705</t>
  </si>
  <si>
    <t>55.8495</t>
  </si>
  <si>
    <t>60.4695</t>
  </si>
  <si>
    <t>50.0115</t>
  </si>
  <si>
    <t>83.5695</t>
  </si>
  <si>
    <t>67.8195</t>
  </si>
  <si>
    <t>34.8705</t>
  </si>
  <si>
    <t>33.5895</t>
  </si>
  <si>
    <t>60.8055</t>
  </si>
  <si>
    <t>97.1145</t>
  </si>
  <si>
    <t>52.9725</t>
  </si>
  <si>
    <t>63.777</t>
  </si>
  <si>
    <t>47.082</t>
  </si>
  <si>
    <t>87.024</t>
  </si>
  <si>
    <t>99.4035</t>
  </si>
  <si>
    <t>37.5795</t>
  </si>
  <si>
    <t>96.6945</t>
  </si>
  <si>
    <t>53.3295</t>
  </si>
  <si>
    <t>65.9925</t>
  </si>
  <si>
    <t>48.321</t>
  </si>
  <si>
    <t>34.965</t>
  </si>
  <si>
    <t>85.0605</t>
  </si>
  <si>
    <t>38.7555</t>
  </si>
  <si>
    <t>84.084</t>
  </si>
  <si>
    <t>62.5695</t>
  </si>
  <si>
    <t>High</t>
  </si>
  <si>
    <t>78.4245</t>
  </si>
  <si>
    <t>82.4775</t>
  </si>
  <si>
    <t>93.1035</t>
  </si>
  <si>
    <t>76.482</t>
  </si>
  <si>
    <t>85.365</t>
  </si>
  <si>
    <t>54.5055</t>
  </si>
  <si>
    <t>95.025</t>
  </si>
  <si>
    <t>102.081</t>
  </si>
  <si>
    <t>103.929</t>
  </si>
  <si>
    <t>72.996</t>
  </si>
  <si>
    <t>104.265</t>
  </si>
  <si>
    <t>54.873</t>
  </si>
  <si>
    <t>102.0705</t>
  </si>
  <si>
    <t>81.27</t>
  </si>
  <si>
    <t>77.679</t>
  </si>
  <si>
    <t>67.3995</t>
  </si>
  <si>
    <t>73.6995</t>
  </si>
  <si>
    <t>102.375</t>
  </si>
  <si>
    <t>92.8095</t>
  </si>
  <si>
    <t>75.3585</t>
  </si>
  <si>
    <t>95.1615</t>
  </si>
  <si>
    <t>85.26</t>
  </si>
  <si>
    <t>102.1545</t>
  </si>
  <si>
    <t>104.055</t>
  </si>
  <si>
    <t>95.0565</t>
  </si>
  <si>
    <t>68.523</t>
  </si>
  <si>
    <t>89.88</t>
  </si>
  <si>
    <t>91.434</t>
  </si>
  <si>
    <t>98.406</t>
  </si>
  <si>
    <t>81.9735</t>
  </si>
  <si>
    <t>87.969</t>
  </si>
  <si>
    <t>75.9675</t>
  </si>
  <si>
    <t>57.8235</t>
  </si>
  <si>
    <t>102.4905</t>
  </si>
  <si>
    <t>65.226</t>
  </si>
  <si>
    <t>104.1495</t>
  </si>
  <si>
    <t>87.213</t>
  </si>
  <si>
    <t>67.578</t>
  </si>
  <si>
    <t>86.0685</t>
  </si>
  <si>
    <t>71.967</t>
  </si>
  <si>
    <t>91.8225</t>
  </si>
  <si>
    <t>94.29</t>
  </si>
  <si>
    <t>75.453</t>
  </si>
  <si>
    <t>85.0185</t>
  </si>
  <si>
    <t>100.359</t>
  </si>
  <si>
    <t>99.6135</t>
  </si>
  <si>
    <t>66.591</t>
  </si>
  <si>
    <t>78.813</t>
  </si>
  <si>
    <t>103.32</t>
  </si>
  <si>
    <t>104.6955</t>
  </si>
  <si>
    <t>74.5395</t>
  </si>
  <si>
    <t>104.8215</t>
  </si>
  <si>
    <t>99.624</t>
  </si>
  <si>
    <t>83.9265</t>
  </si>
  <si>
    <t>101.8815</t>
  </si>
  <si>
    <t>81.8265</t>
  </si>
  <si>
    <t>100.212</t>
  </si>
  <si>
    <t>99.1935</t>
  </si>
  <si>
    <t>101.535</t>
  </si>
  <si>
    <t>56.7735</t>
  </si>
  <si>
    <t>93.6705</t>
  </si>
  <si>
    <t>63.399</t>
  </si>
  <si>
    <t>79.716</t>
  </si>
  <si>
    <t>104.5275</t>
  </si>
  <si>
    <t>85.7955</t>
  </si>
  <si>
    <t>61.152</t>
  </si>
  <si>
    <t>93.66</t>
  </si>
  <si>
    <t>85.2705</t>
  </si>
  <si>
    <t>51.7965</t>
  </si>
  <si>
    <t>69.027</t>
  </si>
  <si>
    <t>99.3195</t>
  </si>
  <si>
    <t>86.709</t>
  </si>
  <si>
    <t>69.7935</t>
  </si>
  <si>
    <t>92.9775</t>
  </si>
  <si>
    <t>91.455</t>
  </si>
  <si>
    <t>61.8975</t>
  </si>
  <si>
    <t>77.049</t>
  </si>
  <si>
    <t>63.4305</t>
  </si>
  <si>
    <t>81.5115</t>
  </si>
  <si>
    <t>75.033</t>
  </si>
  <si>
    <t>86.0475</t>
  </si>
  <si>
    <t>61.698</t>
  </si>
  <si>
    <t>75.7365</t>
  </si>
  <si>
    <t>78.309</t>
  </si>
  <si>
    <t>102.2385</t>
  </si>
  <si>
    <t>97.23</t>
  </si>
  <si>
    <t>75.7155</t>
  </si>
  <si>
    <t>77.931</t>
  </si>
  <si>
    <t>58.6635</t>
  </si>
  <si>
    <t>100.7475</t>
  </si>
  <si>
    <t>94.521</t>
  </si>
  <si>
    <t>104.916</t>
  </si>
  <si>
    <t>103.593</t>
  </si>
  <si>
    <t>102.354</t>
  </si>
  <si>
    <t>79.1385</t>
  </si>
  <si>
    <t>92.757</t>
  </si>
  <si>
    <t>89.6595</t>
  </si>
  <si>
    <t>74.949</t>
  </si>
  <si>
    <t>63.924</t>
  </si>
  <si>
    <t>103.635</t>
  </si>
  <si>
    <t>59.5245</t>
  </si>
  <si>
    <t>86.7615</t>
  </si>
  <si>
    <t>90.279</t>
  </si>
  <si>
    <t>86.835</t>
  </si>
  <si>
    <t>60.9735</t>
  </si>
  <si>
    <t>84.8295</t>
  </si>
  <si>
    <t>104.538</t>
  </si>
  <si>
    <t>104.958</t>
  </si>
  <si>
    <t>67.1055</t>
  </si>
  <si>
    <t>98.3745</t>
  </si>
  <si>
    <t>96.7365</t>
  </si>
  <si>
    <t>76.125</t>
  </si>
  <si>
    <t>72.03</t>
  </si>
  <si>
    <t>98.0595</t>
  </si>
  <si>
    <t>99.2145</t>
  </si>
  <si>
    <t>92.19</t>
  </si>
  <si>
    <t>69.9825</t>
  </si>
  <si>
    <t>104.7165</t>
  </si>
  <si>
    <t>97.923</t>
  </si>
  <si>
    <t>72.8385</t>
  </si>
  <si>
    <t>98.5635</t>
  </si>
  <si>
    <t>76.713</t>
  </si>
  <si>
    <t>78.33</t>
  </si>
  <si>
    <t>73.458</t>
  </si>
  <si>
    <t>75.81</t>
  </si>
  <si>
    <t>93.2295</t>
  </si>
  <si>
    <t>82.0365</t>
  </si>
  <si>
    <t>104.769</t>
  </si>
  <si>
    <t>80.745</t>
  </si>
  <si>
    <t>100.2645</t>
  </si>
  <si>
    <t>102.6795</t>
  </si>
  <si>
    <t>104.202</t>
  </si>
  <si>
    <t>92.8515</t>
  </si>
  <si>
    <t>83.3595</t>
  </si>
  <si>
    <t>76.1985</t>
  </si>
  <si>
    <t>69.2685</t>
  </si>
  <si>
    <t>95.277</t>
  </si>
  <si>
    <t>102.9945</t>
  </si>
  <si>
    <t>91.014</t>
  </si>
  <si>
    <t>91.854</t>
  </si>
  <si>
    <t>103.446</t>
  </si>
  <si>
    <t>85.3755</t>
  </si>
  <si>
    <t>81.438</t>
  </si>
  <si>
    <t>76.146</t>
  </si>
  <si>
    <t>76.419</t>
  </si>
  <si>
    <t>58.842</t>
  </si>
  <si>
    <t>66.738</t>
  </si>
  <si>
    <t>73.059</t>
  </si>
  <si>
    <t>84.651</t>
  </si>
  <si>
    <t>73.227</t>
  </si>
  <si>
    <t>96.138</t>
  </si>
  <si>
    <t>68.4915</t>
  </si>
  <si>
    <t>85.2915</t>
  </si>
  <si>
    <t>67.074</t>
  </si>
  <si>
    <t>100.233</t>
  </si>
  <si>
    <t>90.1635</t>
  </si>
  <si>
    <t>92.2635</t>
  </si>
  <si>
    <t>68.1975</t>
  </si>
  <si>
    <t>93.513</t>
  </si>
  <si>
    <t>80.766</t>
  </si>
  <si>
    <t>104.118</t>
  </si>
  <si>
    <t>88.8405</t>
  </si>
  <si>
    <t>92.6625</t>
  </si>
  <si>
    <t>82.8345</t>
  </si>
  <si>
    <t>65.1</t>
  </si>
  <si>
    <t>86.457</t>
  </si>
  <si>
    <t>80.43</t>
  </si>
  <si>
    <t>102.249</t>
  </si>
  <si>
    <t>90.6255</t>
  </si>
  <si>
    <t>77.238</t>
  </si>
  <si>
    <t>72.3765</t>
  </si>
  <si>
    <t>95.97</t>
  </si>
  <si>
    <t>94.08</t>
  </si>
  <si>
    <t>82.7085</t>
  </si>
  <si>
    <t>78.4035</t>
  </si>
  <si>
    <t>94.794</t>
  </si>
  <si>
    <t>87.402</t>
  </si>
  <si>
    <t>95.235</t>
  </si>
  <si>
    <t>88.2945</t>
  </si>
  <si>
    <t>93.7125</t>
  </si>
  <si>
    <t>85.008</t>
  </si>
  <si>
    <t>95.1825</t>
  </si>
  <si>
    <t>57.2775</t>
  </si>
  <si>
    <t>94.752</t>
  </si>
  <si>
    <t>87.3285</t>
  </si>
  <si>
    <t>57.078</t>
  </si>
  <si>
    <t>57.0255</t>
  </si>
  <si>
    <t>83.853</t>
  </si>
  <si>
    <t>62.5905</t>
  </si>
  <si>
    <t>103.9185</t>
  </si>
  <si>
    <t>70.8225</t>
  </si>
  <si>
    <t>103.4565</t>
  </si>
  <si>
    <t>87.4125</t>
  </si>
  <si>
    <t>84.4935</t>
  </si>
  <si>
    <t>101.346</t>
  </si>
  <si>
    <t>81.06</t>
  </si>
  <si>
    <t>75.4845</t>
  </si>
  <si>
    <t>79.3695</t>
  </si>
  <si>
    <t>65.289</t>
  </si>
  <si>
    <t>55.4295</t>
  </si>
  <si>
    <t>51.4605</t>
  </si>
  <si>
    <t>97.776</t>
  </si>
  <si>
    <t>87.297</t>
  </si>
  <si>
    <t>78.162</t>
  </si>
  <si>
    <t>98.574</t>
  </si>
  <si>
    <t>88.8615</t>
  </si>
  <si>
    <t>101.1885</t>
  </si>
  <si>
    <t>Profit %</t>
  </si>
  <si>
    <t>Average Order Value</t>
  </si>
  <si>
    <t>Total Sales</t>
  </si>
  <si>
    <t>Total Profit</t>
  </si>
  <si>
    <t>Orders</t>
  </si>
  <si>
    <t>Quantity Sold</t>
  </si>
  <si>
    <t>Average Rating</t>
  </si>
  <si>
    <t>Pivot 1 Product Line Sales</t>
  </si>
  <si>
    <t>Marketing Analysis</t>
  </si>
  <si>
    <t>Row Labels</t>
  </si>
  <si>
    <t>Grand Total</t>
  </si>
  <si>
    <t>Pivot 2 Gender</t>
  </si>
  <si>
    <t>Pivot 3 Customer Type</t>
  </si>
  <si>
    <t>Pivot 4 Payment Method</t>
  </si>
  <si>
    <t>Pivot 5 Monthly Sales</t>
  </si>
  <si>
    <t>finance analysis</t>
  </si>
  <si>
    <t>Revenue by Month</t>
  </si>
  <si>
    <t>Gross Income</t>
  </si>
  <si>
    <t>Sum of gross income</t>
  </si>
  <si>
    <t>Tax</t>
  </si>
  <si>
    <t>Sum of Tax 5%</t>
  </si>
  <si>
    <t>operational analysis</t>
  </si>
  <si>
    <t>Branch Performance</t>
  </si>
  <si>
    <t>Peak Sales Hours</t>
  </si>
  <si>
    <t>Time Slot Analysis</t>
  </si>
  <si>
    <t>Weekend vs Weekday</t>
  </si>
  <si>
    <t>Sum of Quantity</t>
  </si>
  <si>
    <t>Hr Analysis</t>
  </si>
  <si>
    <t>Customer Rating by Branch</t>
  </si>
  <si>
    <t>Customer Rating by City</t>
  </si>
  <si>
    <t>Customer Rating by Gender</t>
  </si>
  <si>
    <t>Customer Rating by Customer Type</t>
  </si>
  <si>
    <t>Date (Month Index)</t>
  </si>
  <si>
    <t>Date (Month)</t>
  </si>
  <si>
    <t>Feb</t>
  </si>
  <si>
    <t>Jan</t>
  </si>
  <si>
    <t>Mar</t>
  </si>
  <si>
    <t>sales trend over time</t>
  </si>
  <si>
    <t>Profit%</t>
  </si>
  <si>
    <t>Total Tax</t>
  </si>
  <si>
    <t>Average Quantity</t>
  </si>
  <si>
    <t>Qunatity Sold</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</si>
  <si>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</si>
  <si>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</si>
  <si>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</si>
  <si>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</si>
  <si>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</si>
  <si>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</si>
  <si>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</si>
  <si>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</si>
  <si>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</si>
  <si>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</si>
  <si>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</si>
  <si>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</si>
  <si>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</si>
  <si>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</si>
  <si>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</si>
  <si>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</si>
  <si>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</si>
  <si>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</si>
  <si>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</si>
  <si>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</si>
  <si>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</si>
  <si>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</si>
  <si>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</si>
  <si>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PROBABILITY OUTPUT</t>
  </si>
  <si>
    <t>Percentile</t>
  </si>
  <si>
    <t>X</t>
  </si>
  <si>
    <t>independent</t>
  </si>
  <si>
    <t>Y</t>
  </si>
  <si>
    <t>dependent</t>
  </si>
  <si>
    <t>Unit Price</t>
  </si>
  <si>
    <t>MEAN</t>
  </si>
  <si>
    <t>MEDIAN</t>
  </si>
  <si>
    <t>MODE</t>
  </si>
  <si>
    <t>MINIMUM</t>
  </si>
  <si>
    <t>MAXIMUM</t>
  </si>
  <si>
    <t>RANGE</t>
  </si>
  <si>
    <t>STANDARD DEVIATION</t>
  </si>
  <si>
    <t>VARIANCE</t>
  </si>
  <si>
    <t>SKEWNESS</t>
  </si>
  <si>
    <t>KURTOSIS</t>
  </si>
  <si>
    <t>Sum</t>
  </si>
  <si>
    <t>Total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</si>
</sst>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F400]h:mm:ss\ AM/PM"/>
    <numFmt numFmtId="165" formatCode="#,##0,&quot;K&quot;"/>
    <numFmt numFmtId="166" formatCode="[$$-C09]#,##0.00"/>
    <numFmt numFmtId="167" formatCode="&quot;₹&quot;\ #,##0.00"/>
    <numFmt numFmtId="169" formatCode="&quot;₹&quot;\ #,##0.00;#,##0.00\ \-&quot;₹&quot;;&quot;₹&quot;\ #,##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24"/>
      <color theme="1"/>
      <name val="Calibri"/>
      <family val="2"/>
      <scheme val="minor"/>
    </font>
    <font>
      <sz val="8"/>
      <name val="Calibri"/>
      <family val="2"/>
      <scheme val="minor"/>
    </font>
    <font>
      <i/>
      <sz val="11"/>
      <color theme="1"/>
      <name val="Calibri"/>
      <family val="2"/>
      <scheme val="minor"/>
    </font>
    <font>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5">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8" fillId="0" borderId="0" xfId="0" applyFont="1" applyAlignment="1">
      <alignment vertical="center"/>
    </xf>
    <xf numFmtId="0" fontId="19" fillId="0" borderId="0" xfId="0" applyFont="1" applyAlignment="1">
      <alignment vertical="center"/>
    </xf>
    <xf numFmtId="10" fontId="0" fillId="0" borderId="0" xfId="0" applyNumberFormat="1"/>
    <xf numFmtId="2" fontId="0" fillId="0" borderId="0" xfId="0" applyNumberFormat="1"/>
    <xf numFmtId="166" fontId="0" fillId="0" borderId="0" xfId="0" applyNumberFormat="1"/>
    <xf numFmtId="0" fontId="0" fillId="0" borderId="0" xfId="0" applyAlignment="1">
      <alignment horizontal="left" indent="1"/>
    </xf>
    <xf numFmtId="167" fontId="0" fillId="0" borderId="0" xfId="0" applyNumberFormat="1"/>
    <xf numFmtId="0" fontId="13" fillId="33" borderId="10" xfId="0" applyFont="1" applyFill="1" applyBorder="1"/>
    <xf numFmtId="0" fontId="0" fillId="34" borderId="11" xfId="0" applyFill="1" applyBorder="1"/>
    <xf numFmtId="0" fontId="0" fillId="35" borderId="11" xfId="0" applyFill="1" applyBorder="1"/>
    <xf numFmtId="0" fontId="0" fillId="35" borderId="12" xfId="0" applyFill="1" applyBorder="1"/>
    <xf numFmtId="0" fontId="0" fillId="0" borderId="13" xfId="0" applyBorder="1"/>
    <xf numFmtId="0" fontId="21" fillId="0" borderId="14" xfId="0" applyFont="1" applyBorder="1" applyAlignment="1">
      <alignment horizontal="center"/>
    </xf>
    <xf numFmtId="0" fontId="21" fillId="0" borderId="14" xfId="0" applyFont="1" applyBorder="1" applyAlignment="1">
      <alignment horizontal="centerContinuous"/>
    </xf>
    <xf numFmtId="0" fontId="22" fillId="0" borderId="0" xfId="0" applyFont="1" applyAlignment="1">
      <alignment vertical="center"/>
    </xf>
    <xf numFmtId="0" fontId="0" fillId="0" borderId="0" xfId="42" applyNumberFormat="1" applyFont="1"/>
    <xf numFmtId="169"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4" formatCode="0.00%"/>
    </dxf>
    <dxf>
      <numFmt numFmtId="165" formatCode="#,##0,&quot;K&quot;"/>
    </dxf>
    <dxf>
      <numFmt numFmtId="165" formatCode="#,##0,&quot;K&quot;"/>
    </dxf>
    <dxf>
      <numFmt numFmtId="165" formatCode="#,##0,&quot;K&quot;"/>
    </dxf>
    <dxf>
      <numFmt numFmtId="165" formatCode="#,##0,&quot;K&quot;"/>
    </dxf>
    <dxf>
      <numFmt numFmtId="166" formatCode="[$$-C09]#,##0.00"/>
    </dxf>
    <dxf>
      <numFmt numFmtId="2" formatCode="0.00"/>
    </dxf>
    <dxf>
      <numFmt numFmtId="165" formatCode="#,##0,&quot;K&quot;"/>
    </dxf>
    <dxf>
      <numFmt numFmtId="165" formatCode="#,##0,&quot;K&quot;"/>
    </dxf>
    <dxf>
      <numFmt numFmtId="2" formatCode="0.00"/>
    </dxf>
    <dxf>
      <numFmt numFmtId="2" formatCode="0.00"/>
    </dxf>
    <dxf>
      <numFmt numFmtId="2" formatCode="0.00"/>
    </dxf>
    <dxf>
      <numFmt numFmtId="165" formatCode="#,##0,&quot;K&quot;"/>
    </dxf>
    <dxf>
      <numFmt numFmtId="165" formatCode="#,##0,&quot;K&quot;"/>
    </dxf>
    <dxf>
      <numFmt numFmtId="165" formatCode="#,##0,&quot;K&quot;"/>
    </dxf>
    <dxf>
      <numFmt numFmtId="165" formatCode="#,##0,&quot;K&quot;"/>
    </dxf>
    <dxf>
      <numFmt numFmtId="165" formatCode="#,##0,&quot;K&quot;"/>
    </dxf>
    <dxf>
      <numFmt numFmtId="14" formatCode="0.00%"/>
    </dxf>
    <dxf>
      <numFmt numFmtId="14" formatCode="0.00%"/>
    </dxf>
    <dxf>
      <numFmt numFmtId="165" formatCode="#,##0,&quot;K&quot;"/>
    </dxf>
    <dxf>
      <numFmt numFmtId="2" formatCode="0.00"/>
    </dxf>
    <dxf>
      <numFmt numFmtId="2" formatCode="0.00"/>
    </dxf>
    <dxf>
      <numFmt numFmtId="2" formatCode="0.00"/>
    </dxf>
    <dxf>
      <numFmt numFmtId="2" formatCode="0.00"/>
    </dxf>
    <dxf>
      <numFmt numFmtId="2" formatCode="0.00"/>
    </dxf>
    <dxf>
      <numFmt numFmtId="165" formatCode="#,##0,&quot;K&quot;"/>
    </dxf>
    <dxf>
      <numFmt numFmtId="165" formatCode="#,##0,&quot;K&quot;"/>
    </dxf>
    <dxf>
      <numFmt numFmtId="165" formatCode="#,##0,&quot;K&quot;"/>
    </dxf>
    <dxf>
      <numFmt numFmtId="165" formatCode="#,##0,&quot;K&quot;"/>
    </dxf>
    <dxf>
      <numFmt numFmtId="14" formatCode="0.00%"/>
    </dxf>
    <dxf>
      <numFmt numFmtId="165" formatCode="#,##0,&quot;K&quot;"/>
    </dxf>
    <dxf>
      <numFmt numFmtId="165" formatCode="#,##0,&quot;K&quot;"/>
    </dxf>
    <dxf>
      <numFmt numFmtId="165" formatCode="#,##0,&quot;K&quot;"/>
    </dxf>
    <dxf>
      <numFmt numFmtId="166" formatCode="[$$-C09]#,##0.00"/>
    </dxf>
    <dxf>
      <numFmt numFmtId="2" formatCode="0.00"/>
    </dxf>
    <dxf>
      <numFmt numFmtId="165" formatCode="#,##0,&quot;K&quot;"/>
    </dxf>
    <dxf>
      <numFmt numFmtId="165" formatCode="#,##0,&quot;K&quot;"/>
    </dxf>
    <dxf>
      <numFmt numFmtId="2" formatCode="0.00"/>
    </dxf>
    <dxf>
      <numFmt numFmtId="2" formatCode="0.00"/>
    </dxf>
    <dxf>
      <numFmt numFmtId="2" formatCode="0.00"/>
    </dxf>
    <dxf>
      <numFmt numFmtId="165" formatCode="#,##0,&quot;K&quot;"/>
    </dxf>
    <dxf>
      <numFmt numFmtId="165" formatCode="#,##0,&quot;K&quot;"/>
    </dxf>
    <dxf>
      <numFmt numFmtId="165" formatCode="#,##0,&quot;K&quot;"/>
    </dxf>
    <dxf>
      <numFmt numFmtId="165" formatCode="#,##0,&quot;K&quot;"/>
    </dxf>
    <dxf>
      <numFmt numFmtId="165" formatCode="#,##0,&quot;K&quot;"/>
    </dxf>
    <dxf>
      <numFmt numFmtId="14" formatCode="0.00%"/>
    </dxf>
    <dxf>
      <numFmt numFmtId="14" formatCode="0.00%"/>
    </dxf>
    <dxf>
      <numFmt numFmtId="165" formatCode="#,##0,&quot;K&quot;"/>
    </dxf>
    <dxf>
      <numFmt numFmtId="2" formatCode="0.00"/>
    </dxf>
    <dxf>
      <numFmt numFmtId="2" formatCode="0.00"/>
    </dxf>
    <dxf>
      <numFmt numFmtId="2" formatCode="0.00"/>
    </dxf>
    <dxf>
      <numFmt numFmtId="2" formatCode="0.00"/>
    </dxf>
    <dxf>
      <numFmt numFmtId="2" formatCode="0.00"/>
    </dxf>
    <dxf>
      <numFmt numFmtId="165" formatCode="#,##0,&quot;K&quot;"/>
    </dxf>
    <dxf>
      <numFmt numFmtId="165" formatCode="#,##0,&quot;K&quot;"/>
    </dxf>
    <dxf>
      <numFmt numFmtId="165" formatCode="#,##0,&quot;K&quot;"/>
    </dxf>
    <dxf>
      <numFmt numFmtId="165" formatCode="#,##0,&quot;K&quot;"/>
    </dxf>
    <dxf>
      <numFmt numFmtId="165" formatCode="#,##0,&quot;K&quot;"/>
    </dxf>
    <dxf>
      <numFmt numFmtId="2" formatCode="0.00"/>
    </dxf>
    <dxf>
      <numFmt numFmtId="2" formatCode="0.00"/>
    </dxf>
    <dxf>
      <numFmt numFmtId="2" formatCode="0.00"/>
    </dxf>
    <dxf>
      <numFmt numFmtId="165" formatCode="#,##0,&quot;K&quot;"/>
    </dxf>
    <dxf>
      <numFmt numFmtId="2" formatCode="0.00"/>
    </dxf>
    <dxf>
      <numFmt numFmtId="165" formatCode="#,##0,&quot;K&quot;"/>
    </dxf>
    <dxf>
      <numFmt numFmtId="2" formatCode="0.00"/>
    </dxf>
    <dxf>
      <numFmt numFmtId="165" formatCode="#,##0,&quot;K&quot;"/>
    </dxf>
    <dxf>
      <numFmt numFmtId="165" formatCode="#,##0,&quot;K&quot;"/>
    </dxf>
    <dxf>
      <numFmt numFmtId="165" formatCode="#,##0,&quot;K&quot;"/>
    </dxf>
    <dxf>
      <numFmt numFmtId="14" formatCode="0.00%"/>
    </dxf>
    <dxf>
      <numFmt numFmtId="14" formatCode="0.00%"/>
    </dxf>
    <dxf>
      <numFmt numFmtId="2" formatCode="0.00"/>
    </dxf>
    <dxf>
      <numFmt numFmtId="165" formatCode="#,##0,&quot;K&quot;"/>
    </dxf>
    <dxf>
      <numFmt numFmtId="165" formatCode="#,##0,&quot;K&quot;"/>
    </dxf>
    <dxf>
      <numFmt numFmtId="165" formatCode="#,##0,&quot;K&quot;"/>
    </dxf>
    <dxf>
      <numFmt numFmtId="165" formatCode="#,##0,&quot;K&quot;"/>
    </dxf>
    <dxf>
      <numFmt numFmtId="2" formatCode="0.00"/>
    </dxf>
    <dxf>
      <numFmt numFmtId="165" formatCode="#,##0,&quot;K&quot;"/>
    </dxf>
    <dxf>
      <numFmt numFmtId="165" formatCode="#,##0,&quot;K&quot;"/>
    </dxf>
    <dxf>
      <numFmt numFmtId="2" formatCode="0.00"/>
    </dxf>
    <dxf>
      <numFmt numFmtId="2" formatCode="0.00"/>
    </dxf>
    <dxf>
      <numFmt numFmtId="14" formatCode="0.00%"/>
    </dxf>
    <dxf>
      <numFmt numFmtId="165" formatCode="#,##0,&quot;K&quot;"/>
    </dxf>
    <dxf>
      <numFmt numFmtId="166" formatCode="[$$-C09]#,##0.00"/>
    </dxf>
    <dxf>
      <numFmt numFmtId="165" formatCode="#,##0,&quot;K&quot;"/>
    </dxf>
    <dxf>
      <numFmt numFmtId="165" formatCode="#,##0,&quot;K&quot;"/>
    </dxf>
    <dxf>
      <numFmt numFmtId="165" formatCode="#,##0,&quot;K&quot;"/>
    </dxf>
    <dxf>
      <numFmt numFmtId="165" formatCode="#,##0,&quot;K&quot;"/>
    </dxf>
    <dxf>
      <numFmt numFmtId="25" formatCode="hh:mm"/>
    </dxf>
    <dxf>
      <numFmt numFmtId="0" formatCode="General"/>
    </dxf>
    <dxf>
      <numFmt numFmtId="0" formatCode="General"/>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5BDDB"/>
      <color rgb="FF326A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microsoft.com/office/2007/relationships/slicerCache" Target="slicerCaches/slicerCache3.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pivotCacheDefinition" Target="pivotCache/pivotCacheDefinition31.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microsoft.com/office/2007/relationships/slicerCache" Target="slicerCaches/slicerCache2.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microsoft.com/office/2011/relationships/timelineCache" Target="timelineCaches/timelineCache1.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34" Type="http://schemas.openxmlformats.org/officeDocument/2006/relationships/pivotCacheDefinition" Target="pivotCache/pivotCacheDefinition25.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microsoft.com/office/2007/relationships/slicerCache" Target="slicerCaches/slicerCache1.xml"/><Relationship Id="rId45" Type="http://schemas.openxmlformats.org/officeDocument/2006/relationships/theme" Target="theme/theme1.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Pivot_table!$B$4:$B$10</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DD93-41DA-B17B-7DBFCE17AA39}"/>
            </c:ext>
          </c:extLst>
        </c:ser>
        <c:dLbls>
          <c:showLegendKey val="0"/>
          <c:showVal val="0"/>
          <c:showCatName val="0"/>
          <c:showSerName val="0"/>
          <c:showPercent val="0"/>
          <c:showBubbleSize val="0"/>
        </c:dLbls>
        <c:gapWidth val="219"/>
        <c:overlap val="-27"/>
        <c:axId val="500677055"/>
        <c:axId val="1017701391"/>
      </c:barChart>
      <c:catAx>
        <c:axId val="5006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01391"/>
        <c:crosses val="autoZero"/>
        <c:auto val="1"/>
        <c:lblAlgn val="ctr"/>
        <c:lblOffset val="100"/>
        <c:noMultiLvlLbl val="0"/>
      </c:catAx>
      <c:valAx>
        <c:axId val="101770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D0-49B0-8C01-E7EE02FA29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D0-49B0-8C01-E7EE02FA2969}"/>
              </c:ext>
            </c:extLst>
          </c:dPt>
          <c:cat>
            <c:strRef>
              <c:f>Pivot_table!$A$14:$A$16</c:f>
              <c:strCache>
                <c:ptCount val="2"/>
                <c:pt idx="0">
                  <c:v>Female</c:v>
                </c:pt>
                <c:pt idx="1">
                  <c:v>Male</c:v>
                </c:pt>
              </c:strCache>
            </c:strRef>
          </c:cat>
          <c:val>
            <c:numRef>
              <c:f>Pivot_table!$B$14:$B$16</c:f>
              <c:numCache>
                <c:formatCode>#,##0,"K"</c:formatCode>
                <c:ptCount val="2"/>
                <c:pt idx="0">
                  <c:v>167882.92499999999</c:v>
                </c:pt>
                <c:pt idx="1">
                  <c:v>155083.82399999999</c:v>
                </c:pt>
              </c:numCache>
            </c:numRef>
          </c:val>
          <c:extLst>
            <c:ext xmlns:c16="http://schemas.microsoft.com/office/drawing/2014/chart" uri="{C3380CC4-5D6E-409C-BE32-E72D297353CC}">
              <c16:uniqueId val="{00000000-5560-42C1-9B27-DEB16F2A69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D-47F4-A53E-42691E7D59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D-47F4-A53E-42691E7D59C8}"/>
              </c:ext>
            </c:extLst>
          </c:dPt>
          <c:cat>
            <c:strRef>
              <c:f>Pivot_table!$A$20:$A$22</c:f>
              <c:strCache>
                <c:ptCount val="2"/>
                <c:pt idx="0">
                  <c:v>Member</c:v>
                </c:pt>
                <c:pt idx="1">
                  <c:v>Normal</c:v>
                </c:pt>
              </c:strCache>
            </c:strRef>
          </c:cat>
          <c:val>
            <c:numRef>
              <c:f>Pivot_table!$B$20:$B$22</c:f>
              <c:numCache>
                <c:formatCode>General</c:formatCode>
                <c:ptCount val="2"/>
                <c:pt idx="0">
                  <c:v>501</c:v>
                </c:pt>
                <c:pt idx="1">
                  <c:v>499</c:v>
                </c:pt>
              </c:numCache>
            </c:numRef>
          </c:val>
          <c:extLst>
            <c:ext xmlns:c16="http://schemas.microsoft.com/office/drawing/2014/chart" uri="{C3380CC4-5D6E-409C-BE32-E72D297353CC}">
              <c16:uniqueId val="{00000000-1408-4708-AC3D-A68BB9C533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B5-4912-93EF-CB72885802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B5-4912-93EF-CB72885802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B5-4912-93EF-CB728858022E}"/>
              </c:ext>
            </c:extLst>
          </c:dPt>
          <c:cat>
            <c:strRef>
              <c:f>Pivot_table!$A$26:$A$29</c:f>
              <c:strCache>
                <c:ptCount val="3"/>
                <c:pt idx="0">
                  <c:v>Cash</c:v>
                </c:pt>
                <c:pt idx="1">
                  <c:v>Credit card</c:v>
                </c:pt>
                <c:pt idx="2">
                  <c:v>Ewallet</c:v>
                </c:pt>
              </c:strCache>
            </c:strRef>
          </c:cat>
          <c:val>
            <c:numRef>
              <c:f>Pivot_table!$B$26:$B$29</c:f>
              <c:numCache>
                <c:formatCode>General</c:formatCode>
                <c:ptCount val="3"/>
                <c:pt idx="0">
                  <c:v>344</c:v>
                </c:pt>
                <c:pt idx="1">
                  <c:v>311</c:v>
                </c:pt>
                <c:pt idx="2">
                  <c:v>345</c:v>
                </c:pt>
              </c:numCache>
            </c:numRef>
          </c:val>
          <c:extLst>
            <c:ext xmlns:c16="http://schemas.microsoft.com/office/drawing/2014/chart" uri="{C3380CC4-5D6E-409C-BE32-E72D297353CC}">
              <c16:uniqueId val="{00000000-852B-4E0C-97C9-375E7D068A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Pivot_table!$B$32</c:f>
              <c:strCache>
                <c:ptCount val="1"/>
                <c:pt idx="0">
                  <c:v>Total</c:v>
                </c:pt>
              </c:strCache>
            </c:strRef>
          </c:tx>
          <c:spPr>
            <a:ln w="28575" cap="rnd">
              <a:solidFill>
                <a:schemeClr val="accent1"/>
              </a:solidFill>
              <a:round/>
            </a:ln>
            <a:effectLst/>
          </c:spPr>
          <c:marker>
            <c:symbol val="none"/>
          </c:marker>
          <c:cat>
            <c:strRef>
              <c:f>Pivot_table!$A$33:$A$36</c:f>
              <c:strCache>
                <c:ptCount val="3"/>
                <c:pt idx="0">
                  <c:v>1</c:v>
                </c:pt>
                <c:pt idx="1">
                  <c:v>2</c:v>
                </c:pt>
                <c:pt idx="2">
                  <c:v>3</c:v>
                </c:pt>
              </c:strCache>
            </c:strRef>
          </c:cat>
          <c:val>
            <c:numRef>
              <c:f>Pivot_table!$B$33:$B$36</c:f>
              <c:numCache>
                <c:formatCode>General</c:formatCode>
                <c:ptCount val="3"/>
                <c:pt idx="0">
                  <c:v>116291.868</c:v>
                </c:pt>
                <c:pt idx="1">
                  <c:v>97219.373999999996</c:v>
                </c:pt>
                <c:pt idx="2">
                  <c:v>109455.507</c:v>
                </c:pt>
              </c:numCache>
            </c:numRef>
          </c:val>
          <c:smooth val="0"/>
          <c:extLst>
            <c:ext xmlns:c16="http://schemas.microsoft.com/office/drawing/2014/chart" uri="{C3380CC4-5D6E-409C-BE32-E72D297353CC}">
              <c16:uniqueId val="{00000000-A2F5-4E61-9C2F-D2FB6DE609DF}"/>
            </c:ext>
          </c:extLst>
        </c:ser>
        <c:dLbls>
          <c:showLegendKey val="0"/>
          <c:showVal val="0"/>
          <c:showCatName val="0"/>
          <c:showSerName val="0"/>
          <c:showPercent val="0"/>
          <c:showBubbleSize val="0"/>
        </c:dLbls>
        <c:smooth val="0"/>
        <c:axId val="500690047"/>
        <c:axId val="546265615"/>
      </c:lineChart>
      <c:catAx>
        <c:axId val="50069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615"/>
        <c:crosses val="autoZero"/>
        <c:auto val="1"/>
        <c:lblAlgn val="ctr"/>
        <c:lblOffset val="100"/>
        <c:noMultiLvlLbl val="0"/>
      </c:catAx>
      <c:valAx>
        <c:axId val="54626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9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Pivot_table!$S$3</c:f>
              <c:strCache>
                <c:ptCount val="1"/>
                <c:pt idx="0">
                  <c:v>Total Sales</c:v>
                </c:pt>
              </c:strCache>
            </c:strRef>
          </c:tx>
          <c:spPr>
            <a:solidFill>
              <a:schemeClr val="accent1"/>
            </a:solidFill>
            <a:ln>
              <a:noFill/>
            </a:ln>
            <a:effectLst/>
          </c:spPr>
          <c:invertIfNegative val="0"/>
          <c:cat>
            <c:strRef>
              <c:f>Pivot_table!$R$4:$R$7</c:f>
              <c:strCache>
                <c:ptCount val="3"/>
                <c:pt idx="0">
                  <c:v>A</c:v>
                </c:pt>
                <c:pt idx="1">
                  <c:v>B</c:v>
                </c:pt>
                <c:pt idx="2">
                  <c:v>C</c:v>
                </c:pt>
              </c:strCache>
            </c:strRef>
          </c:cat>
          <c:val>
            <c:numRef>
              <c:f>Pivot_table!$S$4:$S$7</c:f>
              <c:numCache>
                <c:formatCode>General</c:formatCode>
                <c:ptCount val="3"/>
                <c:pt idx="0">
                  <c:v>106200.3705</c:v>
                </c:pt>
                <c:pt idx="1">
                  <c:v>106197.67200000001</c:v>
                </c:pt>
                <c:pt idx="2">
                  <c:v>110568.7065</c:v>
                </c:pt>
              </c:numCache>
            </c:numRef>
          </c:val>
          <c:extLst>
            <c:ext xmlns:c16="http://schemas.microsoft.com/office/drawing/2014/chart" uri="{C3380CC4-5D6E-409C-BE32-E72D297353CC}">
              <c16:uniqueId val="{00000000-FE21-4247-9EB6-4828A8F52E70}"/>
            </c:ext>
          </c:extLst>
        </c:ser>
        <c:ser>
          <c:idx val="1"/>
          <c:order val="1"/>
          <c:tx>
            <c:strRef>
              <c:f>Pivot_table!$T$3</c:f>
              <c:strCache>
                <c:ptCount val="1"/>
                <c:pt idx="0">
                  <c:v>Orders</c:v>
                </c:pt>
              </c:strCache>
            </c:strRef>
          </c:tx>
          <c:spPr>
            <a:solidFill>
              <a:schemeClr val="accent2"/>
            </a:solidFill>
            <a:ln>
              <a:noFill/>
            </a:ln>
            <a:effectLst/>
          </c:spPr>
          <c:invertIfNegative val="0"/>
          <c:cat>
            <c:strRef>
              <c:f>Pivot_table!$R$4:$R$7</c:f>
              <c:strCache>
                <c:ptCount val="3"/>
                <c:pt idx="0">
                  <c:v>A</c:v>
                </c:pt>
                <c:pt idx="1">
                  <c:v>B</c:v>
                </c:pt>
                <c:pt idx="2">
                  <c:v>C</c:v>
                </c:pt>
              </c:strCache>
            </c:strRef>
          </c:cat>
          <c:val>
            <c:numRef>
              <c:f>Pivot_table!$T$4:$T$7</c:f>
              <c:numCache>
                <c:formatCode>General</c:formatCode>
                <c:ptCount val="3"/>
                <c:pt idx="0">
                  <c:v>340</c:v>
                </c:pt>
                <c:pt idx="1">
                  <c:v>332</c:v>
                </c:pt>
                <c:pt idx="2">
                  <c:v>328</c:v>
                </c:pt>
              </c:numCache>
            </c:numRef>
          </c:val>
          <c:extLst>
            <c:ext xmlns:c16="http://schemas.microsoft.com/office/drawing/2014/chart" uri="{C3380CC4-5D6E-409C-BE32-E72D297353CC}">
              <c16:uniqueId val="{00000001-FE21-4247-9EB6-4828A8F52E70}"/>
            </c:ext>
          </c:extLst>
        </c:ser>
        <c:ser>
          <c:idx val="2"/>
          <c:order val="2"/>
          <c:tx>
            <c:strRef>
              <c:f>Pivot_table!$U$3</c:f>
              <c:strCache>
                <c:ptCount val="1"/>
                <c:pt idx="0">
                  <c:v>Profit %</c:v>
                </c:pt>
              </c:strCache>
            </c:strRef>
          </c:tx>
          <c:spPr>
            <a:solidFill>
              <a:schemeClr val="accent3"/>
            </a:solidFill>
            <a:ln>
              <a:noFill/>
            </a:ln>
            <a:effectLst/>
          </c:spPr>
          <c:invertIfNegative val="0"/>
          <c:cat>
            <c:strRef>
              <c:f>Pivot_table!$R$4:$R$7</c:f>
              <c:strCache>
                <c:ptCount val="3"/>
                <c:pt idx="0">
                  <c:v>A</c:v>
                </c:pt>
                <c:pt idx="1">
                  <c:v>B</c:v>
                </c:pt>
                <c:pt idx="2">
                  <c:v>C</c:v>
                </c:pt>
              </c:strCache>
            </c:strRef>
          </c:cat>
          <c:val>
            <c:numRef>
              <c:f>Pivot_table!$U$4:$U$7</c:f>
              <c:numCache>
                <c:formatCode>General</c:formatCode>
                <c:ptCount val="3"/>
                <c:pt idx="0">
                  <c:v>4.7619047619047616E-2</c:v>
                </c:pt>
                <c:pt idx="1">
                  <c:v>4.7619047619047616E-2</c:v>
                </c:pt>
                <c:pt idx="2">
                  <c:v>4.7619047619047616E-2</c:v>
                </c:pt>
              </c:numCache>
            </c:numRef>
          </c:val>
          <c:extLst>
            <c:ext xmlns:c16="http://schemas.microsoft.com/office/drawing/2014/chart" uri="{C3380CC4-5D6E-409C-BE32-E72D297353CC}">
              <c16:uniqueId val="{00000002-FE21-4247-9EB6-4828A8F52E70}"/>
            </c:ext>
          </c:extLst>
        </c:ser>
        <c:dLbls>
          <c:showLegendKey val="0"/>
          <c:showVal val="0"/>
          <c:showCatName val="0"/>
          <c:showSerName val="0"/>
          <c:showPercent val="0"/>
          <c:showBubbleSize val="0"/>
        </c:dLbls>
        <c:gapWidth val="219"/>
        <c:overlap val="-27"/>
        <c:axId val="1391211519"/>
        <c:axId val="577066544"/>
      </c:barChart>
      <c:catAx>
        <c:axId val="139121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66544"/>
        <c:crosses val="autoZero"/>
        <c:auto val="1"/>
        <c:lblAlgn val="ctr"/>
        <c:lblOffset val="100"/>
        <c:noMultiLvlLbl val="0"/>
      </c:catAx>
      <c:valAx>
        <c:axId val="57706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1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Pivot_table!$S$11</c:f>
              <c:strCache>
                <c:ptCount val="1"/>
                <c:pt idx="0">
                  <c:v>Total</c:v>
                </c:pt>
              </c:strCache>
            </c:strRef>
          </c:tx>
          <c:spPr>
            <a:ln w="28575" cap="rnd">
              <a:solidFill>
                <a:schemeClr val="accent1"/>
              </a:solidFill>
              <a:round/>
            </a:ln>
            <a:effectLst/>
          </c:spPr>
          <c:marker>
            <c:symbol val="none"/>
          </c:marker>
          <c:cat>
            <c:strRef>
              <c:f>Pivot_table!$R$12:$R$23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Pivot_table!$S$12:$S$23</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BA7D-4404-84EA-E3D08253FEA4}"/>
            </c:ext>
          </c:extLst>
        </c:ser>
        <c:dLbls>
          <c:showLegendKey val="0"/>
          <c:showVal val="0"/>
          <c:showCatName val="0"/>
          <c:showSerName val="0"/>
          <c:showPercent val="0"/>
          <c:showBubbleSize val="0"/>
        </c:dLbls>
        <c:smooth val="0"/>
        <c:axId val="1391220335"/>
        <c:axId val="577031024"/>
      </c:lineChart>
      <c:catAx>
        <c:axId val="139122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31024"/>
        <c:crosses val="autoZero"/>
        <c:auto val="1"/>
        <c:lblAlgn val="ctr"/>
        <c:lblOffset val="100"/>
        <c:noMultiLvlLbl val="0"/>
      </c:catAx>
      <c:valAx>
        <c:axId val="5770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2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Pivot_table!$S$27</c:f>
              <c:strCache>
                <c:ptCount val="1"/>
                <c:pt idx="0">
                  <c:v>Total</c:v>
                </c:pt>
              </c:strCache>
            </c:strRef>
          </c:tx>
          <c:spPr>
            <a:solidFill>
              <a:schemeClr val="accent1"/>
            </a:solidFill>
            <a:ln>
              <a:noFill/>
            </a:ln>
            <a:effectLst/>
          </c:spPr>
          <c:invertIfNegative val="0"/>
          <c:cat>
            <c:strRef>
              <c:f>Pivot_table!$R$28:$R$31</c:f>
              <c:strCache>
                <c:ptCount val="3"/>
                <c:pt idx="0">
                  <c:v>Afternoon</c:v>
                </c:pt>
                <c:pt idx="1">
                  <c:v>Evening</c:v>
                </c:pt>
                <c:pt idx="2">
                  <c:v>Morning</c:v>
                </c:pt>
              </c:strCache>
            </c:strRef>
          </c:cat>
          <c:val>
            <c:numRef>
              <c:f>Pivot_table!$S$28:$S$31</c:f>
              <c:numCache>
                <c:formatCode>General</c:formatCode>
                <c:ptCount val="3"/>
                <c:pt idx="0">
                  <c:v>148023.34049999999</c:v>
                </c:pt>
                <c:pt idx="1">
                  <c:v>113144.598</c:v>
                </c:pt>
                <c:pt idx="2">
                  <c:v>61798.8105</c:v>
                </c:pt>
              </c:numCache>
            </c:numRef>
          </c:val>
          <c:extLst>
            <c:ext xmlns:c16="http://schemas.microsoft.com/office/drawing/2014/chart" uri="{C3380CC4-5D6E-409C-BE32-E72D297353CC}">
              <c16:uniqueId val="{00000000-6CF5-4FA2-AF9F-A6B52ABB6DD0}"/>
            </c:ext>
          </c:extLst>
        </c:ser>
        <c:dLbls>
          <c:showLegendKey val="0"/>
          <c:showVal val="0"/>
          <c:showCatName val="0"/>
          <c:showSerName val="0"/>
          <c:showPercent val="0"/>
          <c:showBubbleSize val="0"/>
        </c:dLbls>
        <c:gapWidth val="219"/>
        <c:overlap val="-27"/>
        <c:axId val="1391233327"/>
        <c:axId val="577025744"/>
      </c:barChart>
      <c:catAx>
        <c:axId val="13912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25744"/>
        <c:crosses val="autoZero"/>
        <c:auto val="1"/>
        <c:lblAlgn val="ctr"/>
        <c:lblOffset val="100"/>
        <c:noMultiLvlLbl val="0"/>
      </c:catAx>
      <c:valAx>
        <c:axId val="57702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Pivot_table!$S$36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EF-47CC-ABDD-9DD8727D8B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EF-47CC-ABDD-9DD8727D8BA5}"/>
              </c:ext>
            </c:extLst>
          </c:dPt>
          <c:cat>
            <c:strRef>
              <c:f>Pivot_table!$R$37:$R$39</c:f>
              <c:strCache>
                <c:ptCount val="2"/>
                <c:pt idx="0">
                  <c:v>Weekday</c:v>
                </c:pt>
                <c:pt idx="1">
                  <c:v>Weekend</c:v>
                </c:pt>
              </c:strCache>
            </c:strRef>
          </c:cat>
          <c:val>
            <c:numRef>
              <c:f>Pivot_table!$S$37:$S$39</c:f>
              <c:numCache>
                <c:formatCode>General</c:formatCode>
                <c:ptCount val="2"/>
                <c:pt idx="0">
                  <c:v>222919.59899999999</c:v>
                </c:pt>
                <c:pt idx="1">
                  <c:v>100047.15</c:v>
                </c:pt>
              </c:numCache>
            </c:numRef>
          </c:val>
          <c:extLst>
            <c:ext xmlns:c16="http://schemas.microsoft.com/office/drawing/2014/chart" uri="{C3380CC4-5D6E-409C-BE32-E72D297353CC}">
              <c16:uniqueId val="{00000000-5840-4C31-B814-340BDD565F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Pivot_table!$S$44</c:f>
              <c:strCache>
                <c:ptCount val="1"/>
                <c:pt idx="0">
                  <c:v>Total</c:v>
                </c:pt>
              </c:strCache>
            </c:strRef>
          </c:tx>
          <c:spPr>
            <a:solidFill>
              <a:schemeClr val="accent1"/>
            </a:solidFill>
            <a:ln>
              <a:noFill/>
            </a:ln>
            <a:effectLst/>
          </c:spPr>
          <c:invertIfNegative val="0"/>
          <c:cat>
            <c:strRef>
              <c:f>Pivot_table!$R$45:$R$51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Pivot_table!$S$45:$S$51</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2636-4104-B6BD-02B750487E72}"/>
            </c:ext>
          </c:extLst>
        </c:ser>
        <c:dLbls>
          <c:showLegendKey val="0"/>
          <c:showVal val="0"/>
          <c:showCatName val="0"/>
          <c:showSerName val="0"/>
          <c:showPercent val="0"/>
          <c:showBubbleSize val="0"/>
        </c:dLbls>
        <c:gapWidth val="182"/>
        <c:axId val="1391268591"/>
        <c:axId val="577015184"/>
      </c:barChart>
      <c:catAx>
        <c:axId val="1391268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15184"/>
        <c:crosses val="autoZero"/>
        <c:auto val="1"/>
        <c:lblAlgn val="ctr"/>
        <c:lblOffset val="100"/>
        <c:noMultiLvlLbl val="0"/>
      </c:catAx>
      <c:valAx>
        <c:axId val="57701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6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Pivot_table!$AB$3</c:f>
              <c:strCache>
                <c:ptCount val="1"/>
                <c:pt idx="0">
                  <c:v>Total</c:v>
                </c:pt>
              </c:strCache>
            </c:strRef>
          </c:tx>
          <c:spPr>
            <a:solidFill>
              <a:schemeClr val="accent1"/>
            </a:solidFill>
            <a:ln>
              <a:noFill/>
            </a:ln>
            <a:effectLst/>
          </c:spPr>
          <c:invertIfNegative val="0"/>
          <c:cat>
            <c:strRef>
              <c:f>Pivot_table!$AA$4:$AA$7</c:f>
              <c:strCache>
                <c:ptCount val="3"/>
                <c:pt idx="0">
                  <c:v>A</c:v>
                </c:pt>
                <c:pt idx="1">
                  <c:v>B</c:v>
                </c:pt>
                <c:pt idx="2">
                  <c:v>C</c:v>
                </c:pt>
              </c:strCache>
            </c:strRef>
          </c:cat>
          <c:val>
            <c:numRef>
              <c:f>Pivot_table!$AB$4:$AB$7</c:f>
              <c:numCache>
                <c:formatCode>General</c:formatCode>
                <c:ptCount val="3"/>
                <c:pt idx="0">
                  <c:v>7.0270588235294111</c:v>
                </c:pt>
                <c:pt idx="1">
                  <c:v>6.8180722891566266</c:v>
                </c:pt>
                <c:pt idx="2">
                  <c:v>7.0728658536585369</c:v>
                </c:pt>
              </c:numCache>
            </c:numRef>
          </c:val>
          <c:extLst>
            <c:ext xmlns:c16="http://schemas.microsoft.com/office/drawing/2014/chart" uri="{C3380CC4-5D6E-409C-BE32-E72D297353CC}">
              <c16:uniqueId val="{00000000-073D-43EE-B012-3E77D06B8467}"/>
            </c:ext>
          </c:extLst>
        </c:ser>
        <c:dLbls>
          <c:showLegendKey val="0"/>
          <c:showVal val="0"/>
          <c:showCatName val="0"/>
          <c:showSerName val="0"/>
          <c:showPercent val="0"/>
          <c:showBubbleSize val="0"/>
        </c:dLbls>
        <c:gapWidth val="219"/>
        <c:overlap val="-27"/>
        <c:axId val="1391250959"/>
        <c:axId val="577040624"/>
      </c:barChart>
      <c:catAx>
        <c:axId val="13912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0624"/>
        <c:crosses val="autoZero"/>
        <c:auto val="1"/>
        <c:lblAlgn val="ctr"/>
        <c:lblOffset val="100"/>
        <c:noMultiLvlLbl val="0"/>
      </c:catAx>
      <c:valAx>
        <c:axId val="57704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5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Pivot_table!$AB$12</c:f>
              <c:strCache>
                <c:ptCount val="1"/>
                <c:pt idx="0">
                  <c:v>Total</c:v>
                </c:pt>
              </c:strCache>
            </c:strRef>
          </c:tx>
          <c:spPr>
            <a:solidFill>
              <a:schemeClr val="accent1"/>
            </a:solidFill>
            <a:ln>
              <a:noFill/>
            </a:ln>
            <a:effectLst/>
          </c:spPr>
          <c:invertIfNegative val="0"/>
          <c:cat>
            <c:strRef>
              <c:f>Pivot_table!$AA$13:$AA$16</c:f>
              <c:strCache>
                <c:ptCount val="3"/>
                <c:pt idx="0">
                  <c:v>Mandalay</c:v>
                </c:pt>
                <c:pt idx="1">
                  <c:v>Naypyitaw</c:v>
                </c:pt>
                <c:pt idx="2">
                  <c:v>Yangon</c:v>
                </c:pt>
              </c:strCache>
            </c:strRef>
          </c:cat>
          <c:val>
            <c:numRef>
              <c:f>Pivot_table!$AB$13:$AB$16</c:f>
              <c:numCache>
                <c:formatCode>General</c:formatCode>
                <c:ptCount val="3"/>
                <c:pt idx="0">
                  <c:v>6.8180722891566266</c:v>
                </c:pt>
                <c:pt idx="1">
                  <c:v>7.0728658536585369</c:v>
                </c:pt>
                <c:pt idx="2">
                  <c:v>7.0270588235294111</c:v>
                </c:pt>
              </c:numCache>
            </c:numRef>
          </c:val>
          <c:extLst>
            <c:ext xmlns:c16="http://schemas.microsoft.com/office/drawing/2014/chart" uri="{C3380CC4-5D6E-409C-BE32-E72D297353CC}">
              <c16:uniqueId val="{00000000-668A-4847-8874-5A5A39EB0401}"/>
            </c:ext>
          </c:extLst>
        </c:ser>
        <c:dLbls>
          <c:showLegendKey val="0"/>
          <c:showVal val="0"/>
          <c:showCatName val="0"/>
          <c:showSerName val="0"/>
          <c:showPercent val="0"/>
          <c:showBubbleSize val="0"/>
        </c:dLbls>
        <c:gapWidth val="182"/>
        <c:axId val="500677519"/>
        <c:axId val="577041104"/>
      </c:barChart>
      <c:catAx>
        <c:axId val="5006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1104"/>
        <c:crosses val="autoZero"/>
        <c:auto val="1"/>
        <c:lblAlgn val="ctr"/>
        <c:lblOffset val="100"/>
        <c:noMultiLvlLbl val="0"/>
      </c:catAx>
      <c:valAx>
        <c:axId val="57704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Pivot_table!$AB$21</c:f>
              <c:strCache>
                <c:ptCount val="1"/>
                <c:pt idx="0">
                  <c:v>Total</c:v>
                </c:pt>
              </c:strCache>
            </c:strRef>
          </c:tx>
          <c:spPr>
            <a:solidFill>
              <a:schemeClr val="accent1"/>
            </a:solidFill>
            <a:ln>
              <a:noFill/>
            </a:ln>
            <a:effectLst/>
          </c:spPr>
          <c:invertIfNegative val="0"/>
          <c:cat>
            <c:strRef>
              <c:f>Pivot_table!$AA$22:$AA$24</c:f>
              <c:strCache>
                <c:ptCount val="2"/>
                <c:pt idx="0">
                  <c:v>Female</c:v>
                </c:pt>
                <c:pt idx="1">
                  <c:v>Male</c:v>
                </c:pt>
              </c:strCache>
            </c:strRef>
          </c:cat>
          <c:val>
            <c:numRef>
              <c:f>Pivot_table!$AB$22:$AB$24</c:f>
              <c:numCache>
                <c:formatCode>General</c:formatCode>
                <c:ptCount val="2"/>
                <c:pt idx="0">
                  <c:v>6.9644710578842313</c:v>
                </c:pt>
                <c:pt idx="1">
                  <c:v>6.980961923847695</c:v>
                </c:pt>
              </c:numCache>
            </c:numRef>
          </c:val>
          <c:extLst>
            <c:ext xmlns:c16="http://schemas.microsoft.com/office/drawing/2014/chart" uri="{C3380CC4-5D6E-409C-BE32-E72D297353CC}">
              <c16:uniqueId val="{00000000-15B6-4A8E-B982-C029F5ED63CB}"/>
            </c:ext>
          </c:extLst>
        </c:ser>
        <c:dLbls>
          <c:showLegendKey val="0"/>
          <c:showVal val="0"/>
          <c:showCatName val="0"/>
          <c:showSerName val="0"/>
          <c:showPercent val="0"/>
          <c:showBubbleSize val="0"/>
        </c:dLbls>
        <c:gapWidth val="219"/>
        <c:overlap val="-27"/>
        <c:axId val="1391193887"/>
        <c:axId val="577018064"/>
      </c:barChart>
      <c:catAx>
        <c:axId val="139119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18064"/>
        <c:crosses val="autoZero"/>
        <c:auto val="1"/>
        <c:lblAlgn val="ctr"/>
        <c:lblOffset val="100"/>
        <c:noMultiLvlLbl val="0"/>
      </c:catAx>
      <c:valAx>
        <c:axId val="57701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19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(Recovered).xlsx]Pivot_table!PivotTable20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Pivot_table!$AB$29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55-41A0-8A9F-6FB5A575E3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55-41A0-8A9F-6FB5A575E374}"/>
              </c:ext>
            </c:extLst>
          </c:dPt>
          <c:cat>
            <c:strRef>
              <c:f>Pivot_table!$AA$30:$AA$32</c:f>
              <c:strCache>
                <c:ptCount val="2"/>
                <c:pt idx="0">
                  <c:v>Member</c:v>
                </c:pt>
                <c:pt idx="1">
                  <c:v>Normal</c:v>
                </c:pt>
              </c:strCache>
            </c:strRef>
          </c:cat>
          <c:val>
            <c:numRef>
              <c:f>Pivot_table!$AB$30:$AB$32</c:f>
              <c:numCache>
                <c:formatCode>General</c:formatCode>
                <c:ptCount val="2"/>
                <c:pt idx="0">
                  <c:v>6.940319361277445</c:v>
                </c:pt>
                <c:pt idx="1">
                  <c:v>7.0052104208416832</c:v>
                </c:pt>
              </c:numCache>
            </c:numRef>
          </c:val>
          <c:extLst>
            <c:ext xmlns:c16="http://schemas.microsoft.com/office/drawing/2014/chart" uri="{C3380CC4-5D6E-409C-BE32-E72D297353CC}">
              <c16:uniqueId val="{00000000-9405-4CF9-9E6E-DD039FF76D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Pivot_table!$J$3</c:f>
              <c:strCache>
                <c:ptCount val="1"/>
                <c:pt idx="0">
                  <c:v>Total</c:v>
                </c:pt>
              </c:strCache>
            </c:strRef>
          </c:tx>
          <c:spPr>
            <a:ln w="28575" cap="rnd">
              <a:solidFill>
                <a:schemeClr val="accent1"/>
              </a:solidFill>
              <a:round/>
            </a:ln>
            <a:effectLst/>
          </c:spPr>
          <c:marker>
            <c:symbol val="none"/>
          </c:marker>
          <c:cat>
            <c:strRef>
              <c:f>Pivot_table!$I$4:$I$7</c:f>
              <c:strCache>
                <c:ptCount val="3"/>
                <c:pt idx="0">
                  <c:v>1</c:v>
                </c:pt>
                <c:pt idx="1">
                  <c:v>2</c:v>
                </c:pt>
                <c:pt idx="2">
                  <c:v>3</c:v>
                </c:pt>
              </c:strCache>
            </c:strRef>
          </c:cat>
          <c:val>
            <c:numRef>
              <c:f>Pivot_table!$J$4:$J$7</c:f>
              <c:numCache>
                <c:formatCode>General</c:formatCode>
                <c:ptCount val="3"/>
                <c:pt idx="0">
                  <c:v>116291.868</c:v>
                </c:pt>
                <c:pt idx="1">
                  <c:v>97219.373999999996</c:v>
                </c:pt>
                <c:pt idx="2">
                  <c:v>109455.507</c:v>
                </c:pt>
              </c:numCache>
            </c:numRef>
          </c:val>
          <c:smooth val="0"/>
          <c:extLst>
            <c:ext xmlns:c16="http://schemas.microsoft.com/office/drawing/2014/chart" uri="{C3380CC4-5D6E-409C-BE32-E72D297353CC}">
              <c16:uniqueId val="{00000000-7A2A-4F92-BB2B-F218513983D0}"/>
            </c:ext>
          </c:extLst>
        </c:ser>
        <c:dLbls>
          <c:showLegendKey val="0"/>
          <c:showVal val="0"/>
          <c:showCatName val="0"/>
          <c:showSerName val="0"/>
          <c:showPercent val="0"/>
          <c:showBubbleSize val="0"/>
        </c:dLbls>
        <c:smooth val="0"/>
        <c:axId val="378377456"/>
        <c:axId val="577016624"/>
      </c:lineChart>
      <c:catAx>
        <c:axId val="3783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16624"/>
        <c:crosses val="autoZero"/>
        <c:auto val="1"/>
        <c:lblAlgn val="ctr"/>
        <c:lblOffset val="100"/>
        <c:noMultiLvlLbl val="0"/>
      </c:catAx>
      <c:valAx>
        <c:axId val="57701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Pivot_table!$J$11</c:f>
              <c:strCache>
                <c:ptCount val="1"/>
                <c:pt idx="0">
                  <c:v>Sum of gross income</c:v>
                </c:pt>
              </c:strCache>
            </c:strRef>
          </c:tx>
          <c:spPr>
            <a:solidFill>
              <a:schemeClr val="accent1"/>
            </a:solidFill>
            <a:ln>
              <a:noFill/>
            </a:ln>
            <a:effectLst/>
          </c:spPr>
          <c:invertIfNegative val="0"/>
          <c:cat>
            <c:strRef>
              <c:f>Pivot_table!$I$12:$I$18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Pivot_table!$J$12:$J$18</c:f>
              <c:numCache>
                <c:formatCode>"₹"\ #,##0.00;#,##0.00\ \-"₹";"₹"\ #,##0.00</c:formatCode>
                <c:ptCount val="6"/>
                <c:pt idx="0">
                  <c:v>2587.5014999999999</c:v>
                </c:pt>
                <c:pt idx="1">
                  <c:v>2585.9949999999999</c:v>
                </c:pt>
                <c:pt idx="2">
                  <c:v>2673.5639999999999</c:v>
                </c:pt>
                <c:pt idx="3">
                  <c:v>2342.5590000000002</c:v>
                </c:pt>
                <c:pt idx="4">
                  <c:v>2564.8530000000001</c:v>
                </c:pt>
                <c:pt idx="5">
                  <c:v>2624.8964999999998</c:v>
                </c:pt>
              </c:numCache>
            </c:numRef>
          </c:val>
          <c:extLst>
            <c:ext xmlns:c16="http://schemas.microsoft.com/office/drawing/2014/chart" uri="{C3380CC4-5D6E-409C-BE32-E72D297353CC}">
              <c16:uniqueId val="{00000000-C4DB-4BEB-9DF0-11614AF0FDEB}"/>
            </c:ext>
          </c:extLst>
        </c:ser>
        <c:ser>
          <c:idx val="1"/>
          <c:order val="1"/>
          <c:tx>
            <c:strRef>
              <c:f>Pivot_table!$K$11</c:f>
              <c:strCache>
                <c:ptCount val="1"/>
                <c:pt idx="0">
                  <c:v>Total Sales</c:v>
                </c:pt>
              </c:strCache>
            </c:strRef>
          </c:tx>
          <c:spPr>
            <a:solidFill>
              <a:schemeClr val="accent2"/>
            </a:solidFill>
            <a:ln>
              <a:noFill/>
            </a:ln>
            <a:effectLst/>
          </c:spPr>
          <c:invertIfNegative val="0"/>
          <c:cat>
            <c:strRef>
              <c:f>Pivot_table!$I$12:$I$18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Pivot_table!$K$12:$K$18</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807F-4A16-AC8E-5E1544052532}"/>
            </c:ext>
          </c:extLst>
        </c:ser>
        <c:dLbls>
          <c:showLegendKey val="0"/>
          <c:showVal val="0"/>
          <c:showCatName val="0"/>
          <c:showSerName val="0"/>
          <c:showPercent val="0"/>
          <c:showBubbleSize val="0"/>
        </c:dLbls>
        <c:gapWidth val="219"/>
        <c:overlap val="-27"/>
        <c:axId val="378422928"/>
        <c:axId val="577005104"/>
      </c:barChart>
      <c:catAx>
        <c:axId val="3784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5104"/>
        <c:crosses val="autoZero"/>
        <c:auto val="1"/>
        <c:lblAlgn val="ctr"/>
        <c:lblOffset val="100"/>
        <c:noMultiLvlLbl val="0"/>
      </c:catAx>
      <c:valAx>
        <c:axId val="577005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2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Pivot_table!$J$22</c:f>
              <c:strCache>
                <c:ptCount val="1"/>
                <c:pt idx="0">
                  <c:v>Total</c:v>
                </c:pt>
              </c:strCache>
            </c:strRef>
          </c:tx>
          <c:spPr>
            <a:solidFill>
              <a:schemeClr val="accent1"/>
            </a:solidFill>
            <a:ln>
              <a:noFill/>
            </a:ln>
            <a:effectLst/>
          </c:spPr>
          <c:invertIfNegative val="0"/>
          <c:cat>
            <c:strRef>
              <c:f>Pivot_table!$I$23:$I$26</c:f>
              <c:strCache>
                <c:ptCount val="3"/>
                <c:pt idx="0">
                  <c:v>1</c:v>
                </c:pt>
                <c:pt idx="1">
                  <c:v>2</c:v>
                </c:pt>
                <c:pt idx="2">
                  <c:v>3</c:v>
                </c:pt>
              </c:strCache>
            </c:strRef>
          </c:cat>
          <c:val>
            <c:numRef>
              <c:f>Pivot_table!$J$23:$J$26</c:f>
              <c:numCache>
                <c:formatCode>"₹"\ #,##0.00;#,##0.00\ \-"₹";"₹"\ #,##0.00</c:formatCode>
                <c:ptCount val="3"/>
                <c:pt idx="0">
                  <c:v>5537.7079999999996</c:v>
                </c:pt>
                <c:pt idx="1">
                  <c:v>4629.4939999999997</c:v>
                </c:pt>
                <c:pt idx="2">
                  <c:v>5212.1670000000004</c:v>
                </c:pt>
              </c:numCache>
            </c:numRef>
          </c:val>
          <c:extLst>
            <c:ext xmlns:c16="http://schemas.microsoft.com/office/drawing/2014/chart" uri="{C3380CC4-5D6E-409C-BE32-E72D297353CC}">
              <c16:uniqueId val="{00000000-D67D-4AC8-B51E-15ED6A648225}"/>
            </c:ext>
          </c:extLst>
        </c:ser>
        <c:dLbls>
          <c:showLegendKey val="0"/>
          <c:showVal val="0"/>
          <c:showCatName val="0"/>
          <c:showSerName val="0"/>
          <c:showPercent val="0"/>
          <c:showBubbleSize val="0"/>
        </c:dLbls>
        <c:gapWidth val="219"/>
        <c:overlap val="-27"/>
        <c:axId val="378345904"/>
        <c:axId val="577068464"/>
      </c:barChart>
      <c:catAx>
        <c:axId val="37834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68464"/>
        <c:crosses val="autoZero"/>
        <c:auto val="1"/>
        <c:lblAlgn val="ctr"/>
        <c:lblOffset val="100"/>
        <c:noMultiLvlLbl val="0"/>
      </c:catAx>
      <c:valAx>
        <c:axId val="577068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Pivot_table!$J$30</c:f>
              <c:strCache>
                <c:ptCount val="1"/>
                <c:pt idx="0">
                  <c:v>Total</c:v>
                </c:pt>
              </c:strCache>
            </c:strRef>
          </c:tx>
          <c:spPr>
            <a:solidFill>
              <a:schemeClr val="accent1"/>
            </a:solidFill>
            <a:ln>
              <a:noFill/>
            </a:ln>
            <a:effectLst/>
          </c:spPr>
          <c:invertIfNegative val="0"/>
          <c:cat>
            <c:strRef>
              <c:f>Pivot_table!$I$31:$I$34</c:f>
              <c:strCache>
                <c:ptCount val="3"/>
                <c:pt idx="0">
                  <c:v>A</c:v>
                </c:pt>
                <c:pt idx="1">
                  <c:v>B</c:v>
                </c:pt>
                <c:pt idx="2">
                  <c:v>C</c:v>
                </c:pt>
              </c:strCache>
            </c:strRef>
          </c:cat>
          <c:val>
            <c:numRef>
              <c:f>Pivot_table!$J$31:$J$34</c:f>
              <c:numCache>
                <c:formatCode>General</c:formatCode>
                <c:ptCount val="3"/>
                <c:pt idx="0">
                  <c:v>4.7619047619047616E-2</c:v>
                </c:pt>
                <c:pt idx="1">
                  <c:v>4.7619047619047616E-2</c:v>
                </c:pt>
                <c:pt idx="2">
                  <c:v>4.7619047619047616E-2</c:v>
                </c:pt>
              </c:numCache>
            </c:numRef>
          </c:val>
          <c:extLst>
            <c:ext xmlns:c16="http://schemas.microsoft.com/office/drawing/2014/chart" uri="{C3380CC4-5D6E-409C-BE32-E72D297353CC}">
              <c16:uniqueId val="{00000000-5FB2-4A59-B37F-9CF375C24E01}"/>
            </c:ext>
          </c:extLst>
        </c:ser>
        <c:dLbls>
          <c:showLegendKey val="0"/>
          <c:showVal val="0"/>
          <c:showCatName val="0"/>
          <c:showSerName val="0"/>
          <c:showPercent val="0"/>
          <c:showBubbleSize val="0"/>
        </c:dLbls>
        <c:gapWidth val="219"/>
        <c:overlap val="-27"/>
        <c:axId val="378403440"/>
        <c:axId val="577006064"/>
      </c:barChart>
      <c:catAx>
        <c:axId val="3784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6064"/>
        <c:crosses val="autoZero"/>
        <c:auto val="1"/>
        <c:lblAlgn val="ctr"/>
        <c:lblOffset val="100"/>
        <c:noMultiLvlLbl val="0"/>
      </c:catAx>
      <c:valAx>
        <c:axId val="57700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0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Pivot_table!$J$38</c:f>
              <c:strCache>
                <c:ptCount val="1"/>
                <c:pt idx="0">
                  <c:v>Total</c:v>
                </c:pt>
              </c:strCache>
            </c:strRef>
          </c:tx>
          <c:spPr>
            <a:solidFill>
              <a:schemeClr val="accent1"/>
            </a:solidFill>
            <a:ln>
              <a:noFill/>
            </a:ln>
            <a:effectLst/>
          </c:spPr>
          <c:invertIfNegative val="0"/>
          <c:cat>
            <c:strRef>
              <c:f>Pivot_table!$I$39:$I$42</c:f>
              <c:strCache>
                <c:ptCount val="3"/>
                <c:pt idx="0">
                  <c:v>Mandalay</c:v>
                </c:pt>
                <c:pt idx="1">
                  <c:v>Naypyitaw</c:v>
                </c:pt>
                <c:pt idx="2">
                  <c:v>Yangon</c:v>
                </c:pt>
              </c:strCache>
            </c:strRef>
          </c:cat>
          <c:val>
            <c:numRef>
              <c:f>Pivot_table!$J$39:$J$42</c:f>
              <c:numCache>
                <c:formatCode>General</c:formatCode>
                <c:ptCount val="3"/>
                <c:pt idx="0">
                  <c:v>319.87250602409642</c:v>
                </c:pt>
                <c:pt idx="1">
                  <c:v>337.09971493902441</c:v>
                </c:pt>
                <c:pt idx="2">
                  <c:v>312.35403088235296</c:v>
                </c:pt>
              </c:numCache>
            </c:numRef>
          </c:val>
          <c:extLst>
            <c:ext xmlns:c16="http://schemas.microsoft.com/office/drawing/2014/chart" uri="{C3380CC4-5D6E-409C-BE32-E72D297353CC}">
              <c16:uniqueId val="{00000000-B87C-4983-AD9A-3FE7C134EA70}"/>
            </c:ext>
          </c:extLst>
        </c:ser>
        <c:dLbls>
          <c:showLegendKey val="0"/>
          <c:showVal val="0"/>
          <c:showCatName val="0"/>
          <c:showSerName val="0"/>
          <c:showPercent val="0"/>
          <c:showBubbleSize val="0"/>
        </c:dLbls>
        <c:gapWidth val="182"/>
        <c:axId val="378350080"/>
        <c:axId val="577050704"/>
      </c:barChart>
      <c:catAx>
        <c:axId val="37835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50704"/>
        <c:crosses val="autoZero"/>
        <c:auto val="1"/>
        <c:lblAlgn val="ctr"/>
        <c:lblOffset val="100"/>
        <c:noMultiLvlLbl val="0"/>
      </c:catAx>
      <c:valAx>
        <c:axId val="57705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5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(Recovered).xlsx]Pivot_table!PivotTable22</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Jan</c:v>
                </c:pt>
                <c:pt idx="1">
                  <c:v>Feb</c:v>
                </c:pt>
                <c:pt idx="2">
                  <c:v>Mar</c:v>
                </c:pt>
              </c:strCache>
            </c:strRef>
          </c:cat>
          <c:val>
            <c:numRef>
              <c:f>Pivot_table!$B$41:$B$44</c:f>
              <c:numCache>
                <c:formatCode>#,##0,"K"</c:formatCode>
                <c:ptCount val="3"/>
                <c:pt idx="0">
                  <c:v>116291.868</c:v>
                </c:pt>
                <c:pt idx="1">
                  <c:v>97219.373999999996</c:v>
                </c:pt>
                <c:pt idx="2">
                  <c:v>109455.507</c:v>
                </c:pt>
              </c:numCache>
            </c:numRef>
          </c:val>
          <c:smooth val="0"/>
          <c:extLst>
            <c:ext xmlns:c16="http://schemas.microsoft.com/office/drawing/2014/chart" uri="{C3380CC4-5D6E-409C-BE32-E72D297353CC}">
              <c16:uniqueId val="{00000000-C836-4E00-9F46-F32C9D2C017B}"/>
            </c:ext>
          </c:extLst>
        </c:ser>
        <c:ser>
          <c:idx val="1"/>
          <c:order val="1"/>
          <c:tx>
            <c:strRef>
              <c:f>Pivot_table!$C$40</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Jan</c:v>
                </c:pt>
                <c:pt idx="1">
                  <c:v>Feb</c:v>
                </c:pt>
                <c:pt idx="2">
                  <c:v>Mar</c:v>
                </c:pt>
              </c:strCache>
            </c:strRef>
          </c:cat>
          <c:val>
            <c:numRef>
              <c:f>Pivot_table!$C$41:$C$44</c:f>
              <c:numCache>
                <c:formatCode>[$$-C09]#,##0.00</c:formatCode>
                <c:ptCount val="3"/>
                <c:pt idx="0">
                  <c:v>5537.7079999999996</c:v>
                </c:pt>
                <c:pt idx="1">
                  <c:v>4629.4939999999997</c:v>
                </c:pt>
                <c:pt idx="2">
                  <c:v>5212.1670000000004</c:v>
                </c:pt>
              </c:numCache>
            </c:numRef>
          </c:val>
          <c:smooth val="0"/>
          <c:extLst>
            <c:ext xmlns:c16="http://schemas.microsoft.com/office/drawing/2014/chart" uri="{C3380CC4-5D6E-409C-BE32-E72D297353CC}">
              <c16:uniqueId val="{00000001-C836-4E00-9F46-F32C9D2C017B}"/>
            </c:ext>
          </c:extLst>
        </c:ser>
        <c:dLbls>
          <c:showLegendKey val="0"/>
          <c:showVal val="0"/>
          <c:showCatName val="0"/>
          <c:showSerName val="0"/>
          <c:showPercent val="0"/>
          <c:showBubbleSize val="0"/>
        </c:dLbls>
        <c:marker val="1"/>
        <c:smooth val="0"/>
        <c:axId val="378326880"/>
        <c:axId val="539186384"/>
      </c:lineChart>
      <c:catAx>
        <c:axId val="37832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86384"/>
        <c:crosses val="autoZero"/>
        <c:auto val="1"/>
        <c:lblAlgn val="ctr"/>
        <c:lblOffset val="100"/>
        <c:noMultiLvlLbl val="0"/>
      </c:catAx>
      <c:valAx>
        <c:axId val="5391863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2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(Recovered).xlsx]Pivot_table!PivotTable22</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1090524959615"/>
          <c:y val="7.337874726668106E-2"/>
          <c:w val="0.78524942782833362"/>
          <c:h val="0.77187035966091355"/>
        </c:manualLayout>
      </c:layout>
      <c:lineChart>
        <c:grouping val="standard"/>
        <c:varyColors val="0"/>
        <c:ser>
          <c:idx val="0"/>
          <c:order val="0"/>
          <c:tx>
            <c:strRef>
              <c:f>Pivot_table!$B$40</c:f>
              <c:strCache>
                <c:ptCount val="1"/>
                <c:pt idx="0">
                  <c:v>Total Sales</c:v>
                </c:pt>
              </c:strCache>
            </c:strRef>
          </c:tx>
          <c:spPr>
            <a:ln w="158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Jan</c:v>
                </c:pt>
                <c:pt idx="1">
                  <c:v>Feb</c:v>
                </c:pt>
                <c:pt idx="2">
                  <c:v>Mar</c:v>
                </c:pt>
              </c:strCache>
            </c:strRef>
          </c:cat>
          <c:val>
            <c:numRef>
              <c:f>Pivot_table!$B$41:$B$44</c:f>
              <c:numCache>
                <c:formatCode>#,##0,"K"</c:formatCode>
                <c:ptCount val="3"/>
                <c:pt idx="0">
                  <c:v>116291.868</c:v>
                </c:pt>
                <c:pt idx="1">
                  <c:v>97219.373999999996</c:v>
                </c:pt>
                <c:pt idx="2">
                  <c:v>109455.507</c:v>
                </c:pt>
              </c:numCache>
            </c:numRef>
          </c:val>
          <c:smooth val="0"/>
          <c:extLst>
            <c:ext xmlns:c16="http://schemas.microsoft.com/office/drawing/2014/chart" uri="{C3380CC4-5D6E-409C-BE32-E72D297353CC}">
              <c16:uniqueId val="{00000000-28A2-424B-BEB3-F62335071104}"/>
            </c:ext>
          </c:extLst>
        </c:ser>
        <c:ser>
          <c:idx val="1"/>
          <c:order val="1"/>
          <c:tx>
            <c:strRef>
              <c:f>Pivot_table!$C$40</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Jan</c:v>
                </c:pt>
                <c:pt idx="1">
                  <c:v>Feb</c:v>
                </c:pt>
                <c:pt idx="2">
                  <c:v>Mar</c:v>
                </c:pt>
              </c:strCache>
            </c:strRef>
          </c:cat>
          <c:val>
            <c:numRef>
              <c:f>Pivot_table!$C$41:$C$44</c:f>
              <c:numCache>
                <c:formatCode>[$$-C09]#,##0.00</c:formatCode>
                <c:ptCount val="3"/>
                <c:pt idx="0">
                  <c:v>5537.7079999999996</c:v>
                </c:pt>
                <c:pt idx="1">
                  <c:v>4629.4939999999997</c:v>
                </c:pt>
                <c:pt idx="2">
                  <c:v>5212.1670000000004</c:v>
                </c:pt>
              </c:numCache>
            </c:numRef>
          </c:val>
          <c:smooth val="0"/>
          <c:extLst>
            <c:ext xmlns:c16="http://schemas.microsoft.com/office/drawing/2014/chart" uri="{C3380CC4-5D6E-409C-BE32-E72D297353CC}">
              <c16:uniqueId val="{00000001-28A2-424B-BEB3-F62335071104}"/>
            </c:ext>
          </c:extLst>
        </c:ser>
        <c:dLbls>
          <c:showLegendKey val="0"/>
          <c:showVal val="0"/>
          <c:showCatName val="0"/>
          <c:showSerName val="0"/>
          <c:showPercent val="0"/>
          <c:showBubbleSize val="0"/>
        </c:dLbls>
        <c:marker val="1"/>
        <c:smooth val="0"/>
        <c:axId val="378326880"/>
        <c:axId val="539186384"/>
      </c:lineChart>
      <c:catAx>
        <c:axId val="378326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Sales</a:t>
                </a:r>
                <a:r>
                  <a:rPr lang="en-IN" b="1" baseline="0"/>
                  <a:t> Trend Over Time</a:t>
                </a:r>
                <a:endParaRPr lang="en-IN" b="1"/>
              </a:p>
            </c:rich>
          </c:tx>
          <c:layout>
            <c:manualLayout>
              <c:xMode val="edge"/>
              <c:yMode val="edge"/>
              <c:x val="0.31308490855162047"/>
              <c:y val="4.470850988617101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86384"/>
        <c:crosses val="autoZero"/>
        <c:auto val="1"/>
        <c:lblAlgn val="ctr"/>
        <c:lblOffset val="100"/>
        <c:noMultiLvlLbl val="0"/>
      </c:catAx>
      <c:valAx>
        <c:axId val="539186384"/>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2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product line</a:t>
            </a:r>
          </a:p>
        </c:rich>
      </c:tx>
      <c:layout>
        <c:manualLayout>
          <c:xMode val="edge"/>
          <c:yMode val="edge"/>
          <c:x val="0.2928246952569622"/>
          <c:y val="7.26589514076676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cat>
            <c:strRef>
              <c:f>Pivot_table!$A$4:$A$10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Pivot_table!$B$4:$B$10</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5F35-4198-B1CF-04B9A32CD2C3}"/>
            </c:ext>
          </c:extLst>
        </c:ser>
        <c:dLbls>
          <c:showLegendKey val="0"/>
          <c:showVal val="0"/>
          <c:showCatName val="0"/>
          <c:showSerName val="0"/>
          <c:showPercent val="0"/>
          <c:showBubbleSize val="0"/>
        </c:dLbls>
        <c:gapWidth val="219"/>
        <c:overlap val="-27"/>
        <c:axId val="500677055"/>
        <c:axId val="1017701391"/>
      </c:barChart>
      <c:catAx>
        <c:axId val="50067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701391"/>
        <c:crosses val="autoZero"/>
        <c:auto val="1"/>
        <c:lblAlgn val="ctr"/>
        <c:lblOffset val="100"/>
        <c:noMultiLvlLbl val="0"/>
      </c:catAx>
      <c:valAx>
        <c:axId val="1017701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Gender</a:t>
            </a:r>
          </a:p>
        </c:rich>
      </c:tx>
      <c:layout>
        <c:manualLayout>
          <c:xMode val="edge"/>
          <c:yMode val="edge"/>
          <c:x val="0.29647404573220942"/>
          <c:y val="7.495640318770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261812820224736"/>
              <c:y val="-0.159932544712397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731550668807024E-2"/>
              <c:y val="-0.1182110113091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8B-4CB4-A10B-1282C8F18E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8B-4CB4-A10B-1282C8F18E53}"/>
              </c:ext>
            </c:extLst>
          </c:dPt>
          <c:dLbls>
            <c:dLbl>
              <c:idx val="0"/>
              <c:layout>
                <c:manualLayout>
                  <c:x val="0.10261812820224736"/>
                  <c:y val="-0.15993254471239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8B-4CB4-A10B-1282C8F18E53}"/>
                </c:ext>
              </c:extLst>
            </c:dLbl>
            <c:dLbl>
              <c:idx val="1"/>
              <c:layout>
                <c:manualLayout>
                  <c:x val="-9.7731550668807024E-2"/>
                  <c:y val="-0.11821101130916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8B-4CB4-A10B-1282C8F18E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Pivot_table!$A$14:$A$16</c:f>
              <c:strCache>
                <c:ptCount val="2"/>
                <c:pt idx="0">
                  <c:v>Female</c:v>
                </c:pt>
                <c:pt idx="1">
                  <c:v>Male</c:v>
                </c:pt>
              </c:strCache>
            </c:strRef>
          </c:cat>
          <c:val>
            <c:numRef>
              <c:f>Pivot_table!$B$14:$B$16</c:f>
              <c:numCache>
                <c:formatCode>#,##0,"K"</c:formatCode>
                <c:ptCount val="2"/>
                <c:pt idx="0">
                  <c:v>167882.92499999999</c:v>
                </c:pt>
                <c:pt idx="1">
                  <c:v>155083.82399999999</c:v>
                </c:pt>
              </c:numCache>
            </c:numRef>
          </c:val>
          <c:extLst>
            <c:ext xmlns:c16="http://schemas.microsoft.com/office/drawing/2014/chart" uri="{C3380CC4-5D6E-409C-BE32-E72D297353CC}">
              <c16:uniqueId val="{00000004-478B-4CB4-A10B-1282C8F18E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 Data1 (Recovered).xlsx]Pivot_table!PivotTable3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Customer Type</a:t>
            </a:r>
            <a:endParaRPr lang="en-US" b="1"/>
          </a:p>
        </c:rich>
      </c:tx>
      <c:layout>
        <c:manualLayout>
          <c:xMode val="edge"/>
          <c:yMode val="edge"/>
          <c:x val="0.23593671366807414"/>
          <c:y val="7.9062830639595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Pivot_table!$B$19</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8C1F-48FB-B474-B66069F7183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8C1F-48FB-B474-B66069F718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Pivot_table!$A$20:$A$22</c:f>
              <c:strCache>
                <c:ptCount val="2"/>
                <c:pt idx="0">
                  <c:v>Member</c:v>
                </c:pt>
                <c:pt idx="1">
                  <c:v>Normal</c:v>
                </c:pt>
              </c:strCache>
            </c:strRef>
          </c:cat>
          <c:val>
            <c:numRef>
              <c:f>Pivot_table!$B$20:$B$22</c:f>
              <c:numCache>
                <c:formatCode>General</c:formatCode>
                <c:ptCount val="2"/>
                <c:pt idx="0">
                  <c:v>501</c:v>
                </c:pt>
                <c:pt idx="1">
                  <c:v>499</c:v>
                </c:pt>
              </c:numCache>
            </c:numRef>
          </c:val>
          <c:extLst>
            <c:ext xmlns:c16="http://schemas.microsoft.com/office/drawing/2014/chart" uri="{C3380CC4-5D6E-409C-BE32-E72D297353CC}">
              <c16:uniqueId val="{00000004-8C1F-48FB-B474-B66069F7183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95-42FE-8399-318A0BACB93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795-42FE-8399-318A0BACB93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2795-42FE-8399-318A0BACB93C}"/>
              </c:ext>
            </c:extLst>
          </c:dPt>
          <c:cat>
            <c:strRef>
              <c:f>Pivot_table!$A$26:$A$29</c:f>
              <c:strCache>
                <c:ptCount val="3"/>
                <c:pt idx="0">
                  <c:v>Cash</c:v>
                </c:pt>
                <c:pt idx="1">
                  <c:v>Credit card</c:v>
                </c:pt>
                <c:pt idx="2">
                  <c:v>Ewallet</c:v>
                </c:pt>
              </c:strCache>
            </c:strRef>
          </c:cat>
          <c:val>
            <c:numRef>
              <c:f>Pivot_table!$B$26:$B$29</c:f>
              <c:numCache>
                <c:formatCode>General</c:formatCode>
                <c:ptCount val="3"/>
                <c:pt idx="0">
                  <c:v>344</c:v>
                </c:pt>
                <c:pt idx="1">
                  <c:v>311</c:v>
                </c:pt>
                <c:pt idx="2">
                  <c:v>345</c:v>
                </c:pt>
              </c:numCache>
            </c:numRef>
          </c:val>
          <c:extLst>
            <c:ext xmlns:c16="http://schemas.microsoft.com/office/drawing/2014/chart" uri="{C3380CC4-5D6E-409C-BE32-E72D297353CC}">
              <c16:uniqueId val="{00000006-2795-42FE-8399-318A0BACB9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 Data1 (Recovered).xlsx]Pivot_table!PivotTable6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Pivot_table!$J$3</c:f>
              <c:strCache>
                <c:ptCount val="1"/>
                <c:pt idx="0">
                  <c:v>Total</c:v>
                </c:pt>
              </c:strCache>
            </c:strRef>
          </c:tx>
          <c:spPr>
            <a:ln w="28575" cap="rnd">
              <a:solidFill>
                <a:schemeClr val="accent1"/>
              </a:solidFill>
              <a:round/>
            </a:ln>
            <a:effectLst/>
          </c:spPr>
          <c:marker>
            <c:symbol val="none"/>
          </c:marker>
          <c:cat>
            <c:strRef>
              <c:f>Pivot_table!$I$4:$I$7</c:f>
              <c:strCache>
                <c:ptCount val="3"/>
                <c:pt idx="0">
                  <c:v>1</c:v>
                </c:pt>
                <c:pt idx="1">
                  <c:v>2</c:v>
                </c:pt>
                <c:pt idx="2">
                  <c:v>3</c:v>
                </c:pt>
              </c:strCache>
            </c:strRef>
          </c:cat>
          <c:val>
            <c:numRef>
              <c:f>Pivot_table!$J$4:$J$7</c:f>
              <c:numCache>
                <c:formatCode>General</c:formatCode>
                <c:ptCount val="3"/>
                <c:pt idx="0">
                  <c:v>116291.868</c:v>
                </c:pt>
                <c:pt idx="1">
                  <c:v>97219.373999999996</c:v>
                </c:pt>
                <c:pt idx="2">
                  <c:v>109455.507</c:v>
                </c:pt>
              </c:numCache>
            </c:numRef>
          </c:val>
          <c:smooth val="0"/>
          <c:extLst>
            <c:ext xmlns:c16="http://schemas.microsoft.com/office/drawing/2014/chart" uri="{C3380CC4-5D6E-409C-BE32-E72D297353CC}">
              <c16:uniqueId val="{00000000-4ABB-4ACB-8801-4A5C028FA35F}"/>
            </c:ext>
          </c:extLst>
        </c:ser>
        <c:dLbls>
          <c:showLegendKey val="0"/>
          <c:showVal val="0"/>
          <c:showCatName val="0"/>
          <c:showSerName val="0"/>
          <c:showPercent val="0"/>
          <c:showBubbleSize val="0"/>
        </c:dLbls>
        <c:smooth val="0"/>
        <c:axId val="378377456"/>
        <c:axId val="577016624"/>
      </c:lineChart>
      <c:catAx>
        <c:axId val="3783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16624"/>
        <c:crosses val="autoZero"/>
        <c:auto val="1"/>
        <c:lblAlgn val="ctr"/>
        <c:lblOffset val="100"/>
        <c:noMultiLvlLbl val="0"/>
      </c:catAx>
      <c:valAx>
        <c:axId val="57701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7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[Supermarket Data1 (Recovered).xlsx]Pivot_table!PivotTable7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Gross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4.0332644371812054E-2"/>
              <c:y val="1.9618276063300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42731754849259"/>
                  <c:h val="0.16493883949515406"/>
                </c:manualLayout>
              </c15:layout>
            </c:ext>
          </c:extLst>
        </c:dLbl>
      </c:pivotFmt>
      <c:pivotFmt>
        <c:idx val="5"/>
        <c:spPr>
          <a:solidFill>
            <a:schemeClr val="accent4"/>
          </a:solidFill>
          <a:ln>
            <a:noFill/>
          </a:ln>
          <a:effectLst/>
        </c:spPr>
        <c:dLbl>
          <c:idx val="0"/>
          <c:layout>
            <c:manualLayout>
              <c:x val="1.1862542462297633E-2"/>
              <c:y val="5.2645676843267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42731754849259"/>
                  <c:h val="0.16493883949515406"/>
                </c:manualLayout>
              </c15:layout>
            </c:ext>
          </c:extLst>
        </c:dLbl>
      </c:pivotFmt>
      <c:pivotFmt>
        <c:idx val="6"/>
        <c:spPr>
          <a:solidFill>
            <a:schemeClr val="accent4"/>
          </a:solidFill>
          <a:ln>
            <a:noFill/>
          </a:ln>
          <a:effectLst/>
        </c:spPr>
        <c:dLbl>
          <c:idx val="0"/>
          <c:layout>
            <c:manualLayout>
              <c:x val="4.7452037966112985E-3"/>
              <c:y val="-6.8036445606731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17233453341159"/>
                  <c:h val="0.16493883949515406"/>
                </c:manualLayout>
              </c15:layout>
            </c:ext>
          </c:extLst>
        </c:dLbl>
      </c:pivotFmt>
      <c:pivotFmt>
        <c:idx val="7"/>
        <c:spPr>
          <a:solidFill>
            <a:schemeClr val="accent4"/>
          </a:solidFill>
          <a:ln>
            <a:noFill/>
          </a:ln>
          <a:effectLst/>
        </c:spPr>
        <c:dLbl>
          <c:idx val="0"/>
          <c:layout>
            <c:manualLayout>
              <c:x val="8.9684557248815872E-3"/>
              <c:y val="3.2829236375286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59927995301312"/>
                  <c:h val="0.16493883949515406"/>
                </c:manualLayout>
              </c15:layout>
            </c:ext>
          </c:extLst>
        </c:dLbl>
      </c:pivotFmt>
      <c:pivotFmt>
        <c:idx val="8"/>
        <c:spPr>
          <a:solidFill>
            <a:schemeClr val="accent4"/>
          </a:solidFill>
          <a:ln>
            <a:noFill/>
          </a:ln>
          <a:effectLst/>
        </c:spPr>
        <c:dLbl>
          <c:idx val="0"/>
          <c:layout>
            <c:manualLayout>
              <c:x val="-3.321511889443355E-2"/>
              <c:y val="2.3151947888482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4.2705152864271588E-2"/>
              <c:y val="8.4518939003839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3.7960135879352527E-2"/>
              <c:y val="3.76460357236837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3.7960135879352527E-2"/>
              <c:y val="2.99223049901009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95186834109723E-2"/>
          <c:y val="0.24499725898579355"/>
          <c:w val="0.89086460934686151"/>
          <c:h val="0.52920558438734955"/>
        </c:manualLayout>
      </c:layout>
      <c:barChart>
        <c:barDir val="col"/>
        <c:grouping val="clustered"/>
        <c:varyColors val="0"/>
        <c:ser>
          <c:idx val="0"/>
          <c:order val="0"/>
          <c:tx>
            <c:strRef>
              <c:f>Pivot_table!$J$11</c:f>
              <c:strCache>
                <c:ptCount val="1"/>
                <c:pt idx="0">
                  <c:v>Sum of gross income</c:v>
                </c:pt>
              </c:strCache>
            </c:strRef>
          </c:tx>
          <c:spPr>
            <a:solidFill>
              <a:schemeClr val="accent4">
                <a:shade val="76000"/>
              </a:schemeClr>
            </a:solidFill>
            <a:ln>
              <a:noFill/>
            </a:ln>
            <a:effectLst/>
          </c:spPr>
          <c:invertIfNegative val="0"/>
          <c:dPt>
            <c:idx val="1"/>
            <c:invertIfNegative val="0"/>
            <c:bubble3D val="0"/>
            <c:extLst>
              <c:ext xmlns:c16="http://schemas.microsoft.com/office/drawing/2014/chart" uri="{C3380CC4-5D6E-409C-BE32-E72D297353CC}">
                <c16:uniqueId val="{00000008-199C-4B7F-988B-A13B904E6511}"/>
              </c:ext>
            </c:extLst>
          </c:dPt>
          <c:dPt>
            <c:idx val="2"/>
            <c:invertIfNegative val="0"/>
            <c:bubble3D val="0"/>
            <c:extLst>
              <c:ext xmlns:c16="http://schemas.microsoft.com/office/drawing/2014/chart" uri="{C3380CC4-5D6E-409C-BE32-E72D297353CC}">
                <c16:uniqueId val="{00000007-199C-4B7F-988B-A13B904E6511}"/>
              </c:ext>
            </c:extLst>
          </c:dPt>
          <c:dPt>
            <c:idx val="3"/>
            <c:invertIfNegative val="0"/>
            <c:bubble3D val="0"/>
            <c:extLst>
              <c:ext xmlns:c16="http://schemas.microsoft.com/office/drawing/2014/chart" uri="{C3380CC4-5D6E-409C-BE32-E72D297353CC}">
                <c16:uniqueId val="{00000006-199C-4B7F-988B-A13B904E6511}"/>
              </c:ext>
            </c:extLst>
          </c:dPt>
          <c:dPt>
            <c:idx val="5"/>
            <c:invertIfNegative val="0"/>
            <c:bubble3D val="0"/>
            <c:extLst>
              <c:ext xmlns:c16="http://schemas.microsoft.com/office/drawing/2014/chart" uri="{C3380CC4-5D6E-409C-BE32-E72D297353CC}">
                <c16:uniqueId val="{00000003-54A1-4686-8B9C-139941D5D142}"/>
              </c:ext>
            </c:extLst>
          </c:dPt>
          <c:dLbls>
            <c:dLbl>
              <c:idx val="1"/>
              <c:layout>
                <c:manualLayout>
                  <c:x val="-3.7960135879352527E-2"/>
                  <c:y val="2.99223049901009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9C-4B7F-988B-A13B904E6511}"/>
                </c:ext>
              </c:extLst>
            </c:dLbl>
            <c:dLbl>
              <c:idx val="2"/>
              <c:layout>
                <c:manualLayout>
                  <c:x val="-3.7960135879352527E-2"/>
                  <c:y val="3.764603572368375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9C-4B7F-988B-A13B904E6511}"/>
                </c:ext>
              </c:extLst>
            </c:dLbl>
            <c:dLbl>
              <c:idx val="3"/>
              <c:layout>
                <c:manualLayout>
                  <c:x val="-4.2705152864271588E-2"/>
                  <c:y val="8.451893900383987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9C-4B7F-988B-A13B904E6511}"/>
                </c:ext>
              </c:extLst>
            </c:dLbl>
            <c:dLbl>
              <c:idx val="5"/>
              <c:layout>
                <c:manualLayout>
                  <c:x val="-3.321511889443355E-2"/>
                  <c:y val="2.3151947888482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A1-4686-8B9C-139941D5D1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Pivot_table!$I$12:$I$18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Pivot_table!$J$12:$J$18</c:f>
              <c:numCache>
                <c:formatCode>"₹"\ #,##0.00;#,##0.00\ \-"₹";"₹"\ #,##0.00</c:formatCode>
                <c:ptCount val="6"/>
                <c:pt idx="0">
                  <c:v>2587.5014999999999</c:v>
                </c:pt>
                <c:pt idx="1">
                  <c:v>2585.9949999999999</c:v>
                </c:pt>
                <c:pt idx="2">
                  <c:v>2673.5639999999999</c:v>
                </c:pt>
                <c:pt idx="3">
                  <c:v>2342.5590000000002</c:v>
                </c:pt>
                <c:pt idx="4">
                  <c:v>2564.8530000000001</c:v>
                </c:pt>
                <c:pt idx="5">
                  <c:v>2624.8964999999998</c:v>
                </c:pt>
              </c:numCache>
            </c:numRef>
          </c:val>
          <c:extLst>
            <c:ext xmlns:c16="http://schemas.microsoft.com/office/drawing/2014/chart" uri="{C3380CC4-5D6E-409C-BE32-E72D297353CC}">
              <c16:uniqueId val="{00000000-657A-4D80-9DC2-1905431775FB}"/>
            </c:ext>
          </c:extLst>
        </c:ser>
        <c:ser>
          <c:idx val="1"/>
          <c:order val="1"/>
          <c:tx>
            <c:strRef>
              <c:f>Pivot_table!$K$11</c:f>
              <c:strCache>
                <c:ptCount val="1"/>
                <c:pt idx="0">
                  <c:v>Total Sales</c:v>
                </c:pt>
              </c:strCache>
            </c:strRef>
          </c:tx>
          <c:spPr>
            <a:solidFill>
              <a:schemeClr val="accent4">
                <a:tint val="77000"/>
              </a:schemeClr>
            </a:solidFill>
            <a:ln>
              <a:noFill/>
            </a:ln>
            <a:effectLst/>
          </c:spPr>
          <c:invertIfNegative val="0"/>
          <c:dPt>
            <c:idx val="1"/>
            <c:invertIfNegative val="0"/>
            <c:bubble3D val="0"/>
            <c:extLst>
              <c:ext xmlns:c16="http://schemas.microsoft.com/office/drawing/2014/chart" uri="{C3380CC4-5D6E-409C-BE32-E72D297353CC}">
                <c16:uniqueId val="{00000003-199C-4B7F-988B-A13B904E6511}"/>
              </c:ext>
            </c:extLst>
          </c:dPt>
          <c:dPt>
            <c:idx val="2"/>
            <c:invertIfNegative val="0"/>
            <c:bubble3D val="0"/>
            <c:extLst>
              <c:ext xmlns:c16="http://schemas.microsoft.com/office/drawing/2014/chart" uri="{C3380CC4-5D6E-409C-BE32-E72D297353CC}">
                <c16:uniqueId val="{00000004-199C-4B7F-988B-A13B904E6511}"/>
              </c:ext>
            </c:extLst>
          </c:dPt>
          <c:dPt>
            <c:idx val="3"/>
            <c:invertIfNegative val="0"/>
            <c:bubble3D val="0"/>
            <c:extLst>
              <c:ext xmlns:c16="http://schemas.microsoft.com/office/drawing/2014/chart" uri="{C3380CC4-5D6E-409C-BE32-E72D297353CC}">
                <c16:uniqueId val="{00000005-199C-4B7F-988B-A13B904E6511}"/>
              </c:ext>
            </c:extLst>
          </c:dPt>
          <c:dPt>
            <c:idx val="5"/>
            <c:invertIfNegative val="0"/>
            <c:bubble3D val="0"/>
            <c:extLst>
              <c:ext xmlns:c16="http://schemas.microsoft.com/office/drawing/2014/chart" uri="{C3380CC4-5D6E-409C-BE32-E72D297353CC}">
                <c16:uniqueId val="{00000007-54A1-4686-8B9C-139941D5D142}"/>
              </c:ext>
            </c:extLst>
          </c:dPt>
          <c:dLbls>
            <c:dLbl>
              <c:idx val="1"/>
              <c:layout>
                <c:manualLayout>
                  <c:x val="-4.0332644371812054E-2"/>
                  <c:y val="1.961827606330026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442731754849259"/>
                      <c:h val="0.16493883949515406"/>
                    </c:manualLayout>
                  </c15:layout>
                </c:ext>
                <c:ext xmlns:c16="http://schemas.microsoft.com/office/drawing/2014/chart" uri="{C3380CC4-5D6E-409C-BE32-E72D297353CC}">
                  <c16:uniqueId val="{00000003-199C-4B7F-988B-A13B904E6511}"/>
                </c:ext>
              </c:extLst>
            </c:dLbl>
            <c:dLbl>
              <c:idx val="2"/>
              <c:layout>
                <c:manualLayout>
                  <c:x val="1.1862542462297633E-2"/>
                  <c:y val="5.264567684326704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442731754849259"/>
                      <c:h val="0.16493883949515406"/>
                    </c:manualLayout>
                  </c15:layout>
                </c:ext>
                <c:ext xmlns:c16="http://schemas.microsoft.com/office/drawing/2014/chart" uri="{C3380CC4-5D6E-409C-BE32-E72D297353CC}">
                  <c16:uniqueId val="{00000004-199C-4B7F-988B-A13B904E6511}"/>
                </c:ext>
              </c:extLst>
            </c:dLbl>
            <c:dLbl>
              <c:idx val="3"/>
              <c:layout>
                <c:manualLayout>
                  <c:x val="4.7452037966112985E-3"/>
                  <c:y val="-6.803644560673155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917233453341159"/>
                      <c:h val="0.16493883949515406"/>
                    </c:manualLayout>
                  </c15:layout>
                </c:ext>
                <c:ext xmlns:c16="http://schemas.microsoft.com/office/drawing/2014/chart" uri="{C3380CC4-5D6E-409C-BE32-E72D297353CC}">
                  <c16:uniqueId val="{00000005-199C-4B7F-988B-A13B904E6511}"/>
                </c:ext>
              </c:extLst>
            </c:dLbl>
            <c:dLbl>
              <c:idx val="5"/>
              <c:layout>
                <c:manualLayout>
                  <c:x val="8.9684557248815872E-3"/>
                  <c:y val="3.282923637528697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59927995301312"/>
                      <c:h val="0.16493883949515406"/>
                    </c:manualLayout>
                  </c15:layout>
                </c:ext>
                <c:ext xmlns:c16="http://schemas.microsoft.com/office/drawing/2014/chart" uri="{C3380CC4-5D6E-409C-BE32-E72D297353CC}">
                  <c16:uniqueId val="{00000007-54A1-4686-8B9C-139941D5D1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Pivot_table!$I$12:$I$18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Pivot_table!$K$12:$K$18</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199C-4B7F-988B-A13B904E6511}"/>
            </c:ext>
          </c:extLst>
        </c:ser>
        <c:dLbls>
          <c:dLblPos val="inEnd"/>
          <c:showLegendKey val="0"/>
          <c:showVal val="1"/>
          <c:showCatName val="0"/>
          <c:showSerName val="0"/>
          <c:showPercent val="0"/>
          <c:showBubbleSize val="0"/>
        </c:dLbls>
        <c:gapWidth val="219"/>
        <c:overlap val="-27"/>
        <c:axId val="378422928"/>
        <c:axId val="577005104"/>
      </c:barChart>
      <c:catAx>
        <c:axId val="37842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05104"/>
        <c:crosses val="autoZero"/>
        <c:auto val="1"/>
        <c:lblAlgn val="ctr"/>
        <c:lblOffset val="100"/>
        <c:noMultiLvlLbl val="0"/>
      </c:catAx>
      <c:valAx>
        <c:axId val="577005104"/>
        <c:scaling>
          <c:orientation val="minMax"/>
        </c:scaling>
        <c:delete val="1"/>
        <c:axPos val="l"/>
        <c:numFmt formatCode="&quot;₹&quot;\ #,##0.00;#,##0.00\ \-&quot;₹&quot;;&quot;₹&quot;\ #,##0.00" sourceLinked="1"/>
        <c:majorTickMark val="none"/>
        <c:minorTickMark val="none"/>
        <c:tickLblPos val="nextTo"/>
        <c:crossAx val="37842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[Supermarket Data1 (Recovered).xlsx]Pivot_table!PivotTable15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Pivot_table!$S$44</c:f>
              <c:strCache>
                <c:ptCount val="1"/>
                <c:pt idx="0">
                  <c:v>Total</c:v>
                </c:pt>
              </c:strCache>
            </c:strRef>
          </c:tx>
          <c:spPr>
            <a:solidFill>
              <a:schemeClr val="accent6"/>
            </a:solidFill>
            <a:ln>
              <a:noFill/>
            </a:ln>
            <a:effectLst/>
          </c:spPr>
          <c:invertIfNegative val="0"/>
          <c:cat>
            <c:strRef>
              <c:f>Pivot_table!$R$45:$R$51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Pivot_table!$S$45:$S$51</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99D1-492B-9248-4FB16A7D6056}"/>
            </c:ext>
          </c:extLst>
        </c:ser>
        <c:dLbls>
          <c:showLegendKey val="0"/>
          <c:showVal val="0"/>
          <c:showCatName val="0"/>
          <c:showSerName val="0"/>
          <c:showPercent val="0"/>
          <c:showBubbleSize val="0"/>
        </c:dLbls>
        <c:gapWidth val="182"/>
        <c:axId val="1391268591"/>
        <c:axId val="577015184"/>
      </c:barChart>
      <c:catAx>
        <c:axId val="1391268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15184"/>
        <c:crosses val="autoZero"/>
        <c:auto val="1"/>
        <c:lblAlgn val="ctr"/>
        <c:lblOffset val="100"/>
        <c:noMultiLvlLbl val="0"/>
      </c:catAx>
      <c:valAx>
        <c:axId val="57701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6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 Data1 (Recovered).xlsx]Pivot_table!PivotTable13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Time Slot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Pivot_table!$S$27</c:f>
              <c:strCache>
                <c:ptCount val="1"/>
                <c:pt idx="0">
                  <c:v>Total</c:v>
                </c:pt>
              </c:strCache>
            </c:strRef>
          </c:tx>
          <c:spPr>
            <a:solidFill>
              <a:schemeClr val="accent1"/>
            </a:solidFill>
            <a:ln>
              <a:noFill/>
            </a:ln>
            <a:effectLst/>
          </c:spPr>
          <c:invertIfNegative val="0"/>
          <c:cat>
            <c:strRef>
              <c:f>Pivot_table!$R$28:$R$31</c:f>
              <c:strCache>
                <c:ptCount val="3"/>
                <c:pt idx="0">
                  <c:v>Afternoon</c:v>
                </c:pt>
                <c:pt idx="1">
                  <c:v>Evening</c:v>
                </c:pt>
                <c:pt idx="2">
                  <c:v>Morning</c:v>
                </c:pt>
              </c:strCache>
            </c:strRef>
          </c:cat>
          <c:val>
            <c:numRef>
              <c:f>Pivot_table!$S$28:$S$31</c:f>
              <c:numCache>
                <c:formatCode>General</c:formatCode>
                <c:ptCount val="3"/>
                <c:pt idx="0">
                  <c:v>148023.34049999999</c:v>
                </c:pt>
                <c:pt idx="1">
                  <c:v>113144.598</c:v>
                </c:pt>
                <c:pt idx="2">
                  <c:v>61798.8105</c:v>
                </c:pt>
              </c:numCache>
            </c:numRef>
          </c:val>
          <c:extLst>
            <c:ext xmlns:c16="http://schemas.microsoft.com/office/drawing/2014/chart" uri="{C3380CC4-5D6E-409C-BE32-E72D297353CC}">
              <c16:uniqueId val="{00000000-9A1D-49E5-A268-370C89988AFE}"/>
            </c:ext>
          </c:extLst>
        </c:ser>
        <c:dLbls>
          <c:showLegendKey val="0"/>
          <c:showVal val="0"/>
          <c:showCatName val="0"/>
          <c:showSerName val="0"/>
          <c:showPercent val="0"/>
          <c:showBubbleSize val="0"/>
        </c:dLbls>
        <c:gapWidth val="219"/>
        <c:overlap val="-27"/>
        <c:axId val="1391233327"/>
        <c:axId val="577025744"/>
      </c:barChart>
      <c:catAx>
        <c:axId val="13912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25744"/>
        <c:crosses val="autoZero"/>
        <c:auto val="1"/>
        <c:lblAlgn val="ctr"/>
        <c:lblOffset val="100"/>
        <c:noMultiLvlLbl val="0"/>
      </c:catAx>
      <c:valAx>
        <c:axId val="57702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Rating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Pivot_table!$AB$12</c:f>
              <c:strCache>
                <c:ptCount val="1"/>
                <c:pt idx="0">
                  <c:v>Total</c:v>
                </c:pt>
              </c:strCache>
            </c:strRef>
          </c:tx>
          <c:spPr>
            <a:solidFill>
              <a:schemeClr val="accent6"/>
            </a:solidFill>
            <a:ln>
              <a:noFill/>
            </a:ln>
            <a:effectLst/>
          </c:spPr>
          <c:invertIfNegative val="0"/>
          <c:cat>
            <c:strRef>
              <c:f>Pivot_table!$AA$13:$AA$16</c:f>
              <c:strCache>
                <c:ptCount val="3"/>
                <c:pt idx="0">
                  <c:v>Mandalay</c:v>
                </c:pt>
                <c:pt idx="1">
                  <c:v>Naypyitaw</c:v>
                </c:pt>
                <c:pt idx="2">
                  <c:v>Yangon</c:v>
                </c:pt>
              </c:strCache>
            </c:strRef>
          </c:cat>
          <c:val>
            <c:numRef>
              <c:f>Pivot_table!$AB$13:$AB$16</c:f>
              <c:numCache>
                <c:formatCode>General</c:formatCode>
                <c:ptCount val="3"/>
                <c:pt idx="0">
                  <c:v>6.8180722891566266</c:v>
                </c:pt>
                <c:pt idx="1">
                  <c:v>7.0728658536585369</c:v>
                </c:pt>
                <c:pt idx="2">
                  <c:v>7.0270588235294111</c:v>
                </c:pt>
              </c:numCache>
            </c:numRef>
          </c:val>
          <c:extLst>
            <c:ext xmlns:c16="http://schemas.microsoft.com/office/drawing/2014/chart" uri="{C3380CC4-5D6E-409C-BE32-E72D297353CC}">
              <c16:uniqueId val="{00000000-9406-4020-899A-A657DA90295F}"/>
            </c:ext>
          </c:extLst>
        </c:ser>
        <c:dLbls>
          <c:showLegendKey val="0"/>
          <c:showVal val="0"/>
          <c:showCatName val="0"/>
          <c:showSerName val="0"/>
          <c:showPercent val="0"/>
          <c:showBubbleSize val="0"/>
        </c:dLbls>
        <c:gapWidth val="182"/>
        <c:axId val="500677519"/>
        <c:axId val="577041104"/>
      </c:barChart>
      <c:catAx>
        <c:axId val="5006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1104"/>
        <c:crosses val="autoZero"/>
        <c:auto val="1"/>
        <c:lblAlgn val="ctr"/>
        <c:lblOffset val="100"/>
        <c:noMultiLvlLbl val="0"/>
      </c:catAx>
      <c:valAx>
        <c:axId val="57704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7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 Data1 (Recovered).xlsx]Pivot_table!PivotTable12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Peak</a:t>
            </a:r>
            <a:r>
              <a:rPr lang="en-US" b="1" baseline="0"/>
              <a:t> Sales Hour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Pivot_table!$S$11</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Pivot_table!$R$12:$R$23</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Pivot_table!$S$12:$S$23</c:f>
              <c:numCache>
                <c:formatCode>General</c:formatCode>
                <c:ptCount val="11"/>
                <c:pt idx="0">
                  <c:v>101</c:v>
                </c:pt>
                <c:pt idx="1">
                  <c:v>90</c:v>
                </c:pt>
                <c:pt idx="2">
                  <c:v>89</c:v>
                </c:pt>
                <c:pt idx="3">
                  <c:v>103</c:v>
                </c:pt>
                <c:pt idx="4">
                  <c:v>83</c:v>
                </c:pt>
                <c:pt idx="5">
                  <c:v>102</c:v>
                </c:pt>
                <c:pt idx="6">
                  <c:v>77</c:v>
                </c:pt>
                <c:pt idx="7">
                  <c:v>74</c:v>
                </c:pt>
                <c:pt idx="8">
                  <c:v>93</c:v>
                </c:pt>
                <c:pt idx="9">
                  <c:v>113</c:v>
                </c:pt>
                <c:pt idx="10">
                  <c:v>75</c:v>
                </c:pt>
              </c:numCache>
            </c:numRef>
          </c:val>
          <c:smooth val="0"/>
          <c:extLst>
            <c:ext xmlns:c16="http://schemas.microsoft.com/office/drawing/2014/chart" uri="{C3380CC4-5D6E-409C-BE32-E72D297353CC}">
              <c16:uniqueId val="{00000000-487A-420B-8188-0AD6E3961F1C}"/>
            </c:ext>
          </c:extLst>
        </c:ser>
        <c:dLbls>
          <c:dLblPos val="t"/>
          <c:showLegendKey val="0"/>
          <c:showVal val="1"/>
          <c:showCatName val="0"/>
          <c:showSerName val="0"/>
          <c:showPercent val="0"/>
          <c:showBubbleSize val="0"/>
        </c:dLbls>
        <c:smooth val="0"/>
        <c:axId val="1391220335"/>
        <c:axId val="577031024"/>
      </c:lineChart>
      <c:catAx>
        <c:axId val="1391220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31024"/>
        <c:crosses val="autoZero"/>
        <c:auto val="1"/>
        <c:lblAlgn val="ctr"/>
        <c:lblOffset val="100"/>
        <c:noMultiLvlLbl val="0"/>
      </c:catAx>
      <c:valAx>
        <c:axId val="577031024"/>
        <c:scaling>
          <c:orientation val="minMax"/>
        </c:scaling>
        <c:delete val="1"/>
        <c:axPos val="l"/>
        <c:numFmt formatCode="General" sourceLinked="1"/>
        <c:majorTickMark val="none"/>
        <c:minorTickMark val="none"/>
        <c:tickLblPos val="nextTo"/>
        <c:crossAx val="139122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Data1 (Recovered).xlsx]Pivot_table!PivotTable17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By Branch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Pivot_table!$AB$3</c:f>
              <c:strCache>
                <c:ptCount val="1"/>
                <c:pt idx="0">
                  <c:v>Total</c:v>
                </c:pt>
              </c:strCache>
            </c:strRef>
          </c:tx>
          <c:spPr>
            <a:solidFill>
              <a:schemeClr val="accent1"/>
            </a:solidFill>
            <a:ln>
              <a:noFill/>
            </a:ln>
            <a:effectLst/>
          </c:spPr>
          <c:invertIfNegative val="0"/>
          <c:cat>
            <c:strRef>
              <c:f>Pivot_table!$AA$4:$AA$7</c:f>
              <c:strCache>
                <c:ptCount val="3"/>
                <c:pt idx="0">
                  <c:v>A</c:v>
                </c:pt>
                <c:pt idx="1">
                  <c:v>B</c:v>
                </c:pt>
                <c:pt idx="2">
                  <c:v>C</c:v>
                </c:pt>
              </c:strCache>
            </c:strRef>
          </c:cat>
          <c:val>
            <c:numRef>
              <c:f>Pivot_table!$AB$4:$AB$7</c:f>
              <c:numCache>
                <c:formatCode>General</c:formatCode>
                <c:ptCount val="3"/>
                <c:pt idx="0">
                  <c:v>7.0270588235294111</c:v>
                </c:pt>
                <c:pt idx="1">
                  <c:v>6.8180722891566266</c:v>
                </c:pt>
                <c:pt idx="2">
                  <c:v>7.0728658536585369</c:v>
                </c:pt>
              </c:numCache>
            </c:numRef>
          </c:val>
          <c:extLst>
            <c:ext xmlns:c16="http://schemas.microsoft.com/office/drawing/2014/chart" uri="{C3380CC4-5D6E-409C-BE32-E72D297353CC}">
              <c16:uniqueId val="{00000000-007C-40F7-8001-545F47A8EC80}"/>
            </c:ext>
          </c:extLst>
        </c:ser>
        <c:dLbls>
          <c:showLegendKey val="0"/>
          <c:showVal val="0"/>
          <c:showCatName val="0"/>
          <c:showSerName val="0"/>
          <c:showPercent val="0"/>
          <c:showBubbleSize val="0"/>
        </c:dLbls>
        <c:gapWidth val="219"/>
        <c:overlap val="-27"/>
        <c:axId val="1391250959"/>
        <c:axId val="577040624"/>
      </c:barChart>
      <c:catAx>
        <c:axId val="13912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040624"/>
        <c:crosses val="autoZero"/>
        <c:auto val="1"/>
        <c:lblAlgn val="ctr"/>
        <c:lblOffset val="100"/>
        <c:noMultiLvlLbl val="0"/>
      </c:catAx>
      <c:valAx>
        <c:axId val="57704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25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a:noFill/>
            </a:ln>
          </c:spPr>
          <c:xVal>
            <c:numRef>
              <c:f>Regression!$E$27:$E$1026</c:f>
              <c:numCache>
                <c:formatCode>General</c:formatCode>
                <c:ptCount val="1000"/>
                <c:pt idx="0">
                  <c:v>0.05</c:v>
                </c:pt>
                <c:pt idx="1">
                  <c:v>0.15000000000000002</c:v>
                </c:pt>
                <c:pt idx="2">
                  <c:v>0.25</c:v>
                </c:pt>
                <c:pt idx="3">
                  <c:v>0.35000000000000003</c:v>
                </c:pt>
                <c:pt idx="4">
                  <c:v>0.45</c:v>
                </c:pt>
                <c:pt idx="5">
                  <c:v>0.55000000000000004</c:v>
                </c:pt>
                <c:pt idx="6">
                  <c:v>0.65000000000000013</c:v>
                </c:pt>
                <c:pt idx="7">
                  <c:v>0.75000000000000011</c:v>
                </c:pt>
                <c:pt idx="8">
                  <c:v>0.85000000000000009</c:v>
                </c:pt>
                <c:pt idx="9">
                  <c:v>0.95000000000000007</c:v>
                </c:pt>
                <c:pt idx="10">
                  <c:v>1.05</c:v>
                </c:pt>
                <c:pt idx="11">
                  <c:v>1.1500000000000001</c:v>
                </c:pt>
                <c:pt idx="12">
                  <c:v>1.2500000000000002</c:v>
                </c:pt>
                <c:pt idx="13">
                  <c:v>1.35</c:v>
                </c:pt>
                <c:pt idx="14">
                  <c:v>1.4500000000000002</c:v>
                </c:pt>
                <c:pt idx="15">
                  <c:v>1.55</c:v>
                </c:pt>
                <c:pt idx="16">
                  <c:v>1.6500000000000001</c:v>
                </c:pt>
                <c:pt idx="17">
                  <c:v>1.7500000000000002</c:v>
                </c:pt>
                <c:pt idx="18">
                  <c:v>1.85</c:v>
                </c:pt>
                <c:pt idx="19">
                  <c:v>1.9500000000000002</c:v>
                </c:pt>
                <c:pt idx="20">
                  <c:v>2.0499999999999998</c:v>
                </c:pt>
                <c:pt idx="21">
                  <c:v>2.15</c:v>
                </c:pt>
                <c:pt idx="22">
                  <c:v>2.25</c:v>
                </c:pt>
                <c:pt idx="23">
                  <c:v>2.35</c:v>
                </c:pt>
                <c:pt idx="24">
                  <c:v>2.4500000000000002</c:v>
                </c:pt>
                <c:pt idx="25">
                  <c:v>2.5499999999999998</c:v>
                </c:pt>
                <c:pt idx="26">
                  <c:v>2.65</c:v>
                </c:pt>
                <c:pt idx="27">
                  <c:v>2.75</c:v>
                </c:pt>
                <c:pt idx="28">
                  <c:v>2.85</c:v>
                </c:pt>
                <c:pt idx="29">
                  <c:v>2.95</c:v>
                </c:pt>
                <c:pt idx="30">
                  <c:v>3.05</c:v>
                </c:pt>
                <c:pt idx="31">
                  <c:v>3.15</c:v>
                </c:pt>
                <c:pt idx="32">
                  <c:v>3.25</c:v>
                </c:pt>
                <c:pt idx="33">
                  <c:v>3.35</c:v>
                </c:pt>
                <c:pt idx="34">
                  <c:v>3.45</c:v>
                </c:pt>
                <c:pt idx="35">
                  <c:v>3.55</c:v>
                </c:pt>
                <c:pt idx="36">
                  <c:v>3.65</c:v>
                </c:pt>
                <c:pt idx="37">
                  <c:v>3.75</c:v>
                </c:pt>
                <c:pt idx="38">
                  <c:v>3.85</c:v>
                </c:pt>
                <c:pt idx="39">
                  <c:v>3.95</c:v>
                </c:pt>
                <c:pt idx="40">
                  <c:v>4.05</c:v>
                </c:pt>
                <c:pt idx="41">
                  <c:v>4.1500000000000004</c:v>
                </c:pt>
                <c:pt idx="42">
                  <c:v>4.25</c:v>
                </c:pt>
                <c:pt idx="43">
                  <c:v>4.3499999999999996</c:v>
                </c:pt>
                <c:pt idx="44">
                  <c:v>4.45</c:v>
                </c:pt>
                <c:pt idx="45">
                  <c:v>4.55</c:v>
                </c:pt>
                <c:pt idx="46">
                  <c:v>4.6500000000000004</c:v>
                </c:pt>
                <c:pt idx="47">
                  <c:v>4.75</c:v>
                </c:pt>
                <c:pt idx="48">
                  <c:v>4.8500000000000005</c:v>
                </c:pt>
                <c:pt idx="49">
                  <c:v>4.95</c:v>
                </c:pt>
                <c:pt idx="50">
                  <c:v>5.05</c:v>
                </c:pt>
                <c:pt idx="51">
                  <c:v>5.15</c:v>
                </c:pt>
                <c:pt idx="52">
                  <c:v>5.25</c:v>
                </c:pt>
                <c:pt idx="53">
                  <c:v>5.3500000000000005</c:v>
                </c:pt>
                <c:pt idx="54">
                  <c:v>5.45</c:v>
                </c:pt>
                <c:pt idx="55">
                  <c:v>5.55</c:v>
                </c:pt>
                <c:pt idx="56">
                  <c:v>5.65</c:v>
                </c:pt>
                <c:pt idx="57">
                  <c:v>5.75</c:v>
                </c:pt>
                <c:pt idx="58">
                  <c:v>5.8500000000000005</c:v>
                </c:pt>
                <c:pt idx="59">
                  <c:v>5.95</c:v>
                </c:pt>
                <c:pt idx="60">
                  <c:v>6.05</c:v>
                </c:pt>
                <c:pt idx="61">
                  <c:v>6.15</c:v>
                </c:pt>
                <c:pt idx="62">
                  <c:v>6.25</c:v>
                </c:pt>
                <c:pt idx="63">
                  <c:v>6.3500000000000005</c:v>
                </c:pt>
                <c:pt idx="64">
                  <c:v>6.45</c:v>
                </c:pt>
                <c:pt idx="65">
                  <c:v>6.55</c:v>
                </c:pt>
                <c:pt idx="66">
                  <c:v>6.65</c:v>
                </c:pt>
                <c:pt idx="67">
                  <c:v>6.75</c:v>
                </c:pt>
                <c:pt idx="68">
                  <c:v>6.8500000000000005</c:v>
                </c:pt>
                <c:pt idx="69">
                  <c:v>6.95</c:v>
                </c:pt>
                <c:pt idx="70">
                  <c:v>7.05</c:v>
                </c:pt>
                <c:pt idx="71">
                  <c:v>7.15</c:v>
                </c:pt>
                <c:pt idx="72">
                  <c:v>7.25</c:v>
                </c:pt>
                <c:pt idx="73">
                  <c:v>7.3500000000000005</c:v>
                </c:pt>
                <c:pt idx="74">
                  <c:v>7.45</c:v>
                </c:pt>
                <c:pt idx="75">
                  <c:v>7.55</c:v>
                </c:pt>
                <c:pt idx="76">
                  <c:v>7.65</c:v>
                </c:pt>
                <c:pt idx="77">
                  <c:v>7.75</c:v>
                </c:pt>
                <c:pt idx="78">
                  <c:v>7.8500000000000005</c:v>
                </c:pt>
                <c:pt idx="79">
                  <c:v>7.95</c:v>
                </c:pt>
                <c:pt idx="80">
                  <c:v>8.0500000000000007</c:v>
                </c:pt>
                <c:pt idx="81">
                  <c:v>8.15</c:v>
                </c:pt>
                <c:pt idx="82">
                  <c:v>8.2500000000000018</c:v>
                </c:pt>
                <c:pt idx="83">
                  <c:v>8.3500000000000014</c:v>
                </c:pt>
                <c:pt idx="84">
                  <c:v>8.4500000000000011</c:v>
                </c:pt>
                <c:pt idx="85">
                  <c:v>8.5500000000000007</c:v>
                </c:pt>
                <c:pt idx="86">
                  <c:v>8.65</c:v>
                </c:pt>
                <c:pt idx="87">
                  <c:v>8.7500000000000018</c:v>
                </c:pt>
                <c:pt idx="88">
                  <c:v>8.8500000000000014</c:v>
                </c:pt>
                <c:pt idx="89">
                  <c:v>8.9500000000000011</c:v>
                </c:pt>
                <c:pt idx="90">
                  <c:v>9.0500000000000007</c:v>
                </c:pt>
                <c:pt idx="91">
                  <c:v>9.15</c:v>
                </c:pt>
                <c:pt idx="92">
                  <c:v>9.2500000000000018</c:v>
                </c:pt>
                <c:pt idx="93">
                  <c:v>9.3500000000000014</c:v>
                </c:pt>
                <c:pt idx="94">
                  <c:v>9.4500000000000011</c:v>
                </c:pt>
                <c:pt idx="95">
                  <c:v>9.5500000000000007</c:v>
                </c:pt>
                <c:pt idx="96">
                  <c:v>9.6500000000000021</c:v>
                </c:pt>
                <c:pt idx="97">
                  <c:v>9.7500000000000018</c:v>
                </c:pt>
                <c:pt idx="98">
                  <c:v>9.8500000000000014</c:v>
                </c:pt>
                <c:pt idx="99">
                  <c:v>9.9500000000000011</c:v>
                </c:pt>
                <c:pt idx="100">
                  <c:v>10.050000000000001</c:v>
                </c:pt>
                <c:pt idx="101">
                  <c:v>10.150000000000002</c:v>
                </c:pt>
                <c:pt idx="102">
                  <c:v>10.250000000000002</c:v>
                </c:pt>
                <c:pt idx="103">
                  <c:v>10.350000000000001</c:v>
                </c:pt>
                <c:pt idx="104">
                  <c:v>10.450000000000001</c:v>
                </c:pt>
                <c:pt idx="105">
                  <c:v>10.55</c:v>
                </c:pt>
                <c:pt idx="106">
                  <c:v>10.650000000000002</c:v>
                </c:pt>
                <c:pt idx="107">
                  <c:v>10.750000000000002</c:v>
                </c:pt>
                <c:pt idx="108">
                  <c:v>10.850000000000001</c:v>
                </c:pt>
                <c:pt idx="109">
                  <c:v>10.950000000000001</c:v>
                </c:pt>
                <c:pt idx="110">
                  <c:v>11.05</c:v>
                </c:pt>
                <c:pt idx="111">
                  <c:v>11.150000000000002</c:v>
                </c:pt>
                <c:pt idx="112">
                  <c:v>11.250000000000002</c:v>
                </c:pt>
                <c:pt idx="113">
                  <c:v>11.350000000000001</c:v>
                </c:pt>
                <c:pt idx="114">
                  <c:v>11.450000000000001</c:v>
                </c:pt>
                <c:pt idx="115">
                  <c:v>11.55</c:v>
                </c:pt>
                <c:pt idx="116">
                  <c:v>11.650000000000002</c:v>
                </c:pt>
                <c:pt idx="117">
                  <c:v>11.750000000000002</c:v>
                </c:pt>
                <c:pt idx="118">
                  <c:v>11.850000000000001</c:v>
                </c:pt>
                <c:pt idx="119">
                  <c:v>11.950000000000001</c:v>
                </c:pt>
                <c:pt idx="120">
                  <c:v>12.05</c:v>
                </c:pt>
                <c:pt idx="121">
                  <c:v>12.150000000000002</c:v>
                </c:pt>
                <c:pt idx="122">
                  <c:v>12.250000000000002</c:v>
                </c:pt>
                <c:pt idx="123">
                  <c:v>12.350000000000001</c:v>
                </c:pt>
                <c:pt idx="124">
                  <c:v>12.450000000000001</c:v>
                </c:pt>
                <c:pt idx="125">
                  <c:v>12.55</c:v>
                </c:pt>
                <c:pt idx="126">
                  <c:v>12.650000000000002</c:v>
                </c:pt>
                <c:pt idx="127">
                  <c:v>12.750000000000002</c:v>
                </c:pt>
                <c:pt idx="128">
                  <c:v>12.850000000000001</c:v>
                </c:pt>
                <c:pt idx="129">
                  <c:v>12.950000000000001</c:v>
                </c:pt>
                <c:pt idx="130">
                  <c:v>13.05</c:v>
                </c:pt>
                <c:pt idx="131">
                  <c:v>13.150000000000002</c:v>
                </c:pt>
                <c:pt idx="132">
                  <c:v>13.250000000000002</c:v>
                </c:pt>
                <c:pt idx="133">
                  <c:v>13.350000000000001</c:v>
                </c:pt>
                <c:pt idx="134">
                  <c:v>13.450000000000001</c:v>
                </c:pt>
                <c:pt idx="135">
                  <c:v>13.55</c:v>
                </c:pt>
                <c:pt idx="136">
                  <c:v>13.650000000000002</c:v>
                </c:pt>
                <c:pt idx="137">
                  <c:v>13.750000000000002</c:v>
                </c:pt>
                <c:pt idx="138">
                  <c:v>13.850000000000001</c:v>
                </c:pt>
                <c:pt idx="139">
                  <c:v>13.950000000000001</c:v>
                </c:pt>
                <c:pt idx="140">
                  <c:v>14.05</c:v>
                </c:pt>
                <c:pt idx="141">
                  <c:v>14.150000000000002</c:v>
                </c:pt>
                <c:pt idx="142">
                  <c:v>14.250000000000002</c:v>
                </c:pt>
                <c:pt idx="143">
                  <c:v>14.350000000000001</c:v>
                </c:pt>
                <c:pt idx="144">
                  <c:v>14.450000000000001</c:v>
                </c:pt>
                <c:pt idx="145">
                  <c:v>14.55</c:v>
                </c:pt>
                <c:pt idx="146">
                  <c:v>14.650000000000002</c:v>
                </c:pt>
                <c:pt idx="147">
                  <c:v>14.750000000000002</c:v>
                </c:pt>
                <c:pt idx="148">
                  <c:v>14.850000000000001</c:v>
                </c:pt>
                <c:pt idx="149">
                  <c:v>14.950000000000001</c:v>
                </c:pt>
                <c:pt idx="150">
                  <c:v>15.05</c:v>
                </c:pt>
                <c:pt idx="151">
                  <c:v>15.150000000000002</c:v>
                </c:pt>
                <c:pt idx="152">
                  <c:v>15.250000000000002</c:v>
                </c:pt>
                <c:pt idx="153">
                  <c:v>15.350000000000001</c:v>
                </c:pt>
                <c:pt idx="154">
                  <c:v>15.450000000000001</c:v>
                </c:pt>
                <c:pt idx="155">
                  <c:v>15.55</c:v>
                </c:pt>
                <c:pt idx="156">
                  <c:v>15.650000000000002</c:v>
                </c:pt>
                <c:pt idx="157">
                  <c:v>15.750000000000002</c:v>
                </c:pt>
                <c:pt idx="158">
                  <c:v>15.850000000000001</c:v>
                </c:pt>
                <c:pt idx="159">
                  <c:v>15.950000000000001</c:v>
                </c:pt>
                <c:pt idx="160">
                  <c:v>16.05</c:v>
                </c:pt>
                <c:pt idx="161">
                  <c:v>16.150000000000002</c:v>
                </c:pt>
                <c:pt idx="162">
                  <c:v>16.25</c:v>
                </c:pt>
                <c:pt idx="163">
                  <c:v>16.350000000000001</c:v>
                </c:pt>
                <c:pt idx="164">
                  <c:v>16.450000000000003</c:v>
                </c:pt>
                <c:pt idx="165">
                  <c:v>16.55</c:v>
                </c:pt>
                <c:pt idx="166">
                  <c:v>16.650000000000002</c:v>
                </c:pt>
                <c:pt idx="167">
                  <c:v>16.75</c:v>
                </c:pt>
                <c:pt idx="168">
                  <c:v>16.850000000000001</c:v>
                </c:pt>
                <c:pt idx="169">
                  <c:v>16.950000000000003</c:v>
                </c:pt>
                <c:pt idx="170">
                  <c:v>17.05</c:v>
                </c:pt>
                <c:pt idx="171">
                  <c:v>17.150000000000002</c:v>
                </c:pt>
                <c:pt idx="172">
                  <c:v>17.25</c:v>
                </c:pt>
                <c:pt idx="173">
                  <c:v>17.350000000000001</c:v>
                </c:pt>
                <c:pt idx="174">
                  <c:v>17.450000000000003</c:v>
                </c:pt>
                <c:pt idx="175">
                  <c:v>17.55</c:v>
                </c:pt>
                <c:pt idx="176">
                  <c:v>17.650000000000002</c:v>
                </c:pt>
                <c:pt idx="177">
                  <c:v>17.75</c:v>
                </c:pt>
                <c:pt idx="178">
                  <c:v>17.850000000000001</c:v>
                </c:pt>
                <c:pt idx="179">
                  <c:v>17.950000000000003</c:v>
                </c:pt>
                <c:pt idx="180">
                  <c:v>18.05</c:v>
                </c:pt>
                <c:pt idx="181">
                  <c:v>18.150000000000002</c:v>
                </c:pt>
                <c:pt idx="182">
                  <c:v>18.25</c:v>
                </c:pt>
                <c:pt idx="183">
                  <c:v>18.350000000000001</c:v>
                </c:pt>
                <c:pt idx="184">
                  <c:v>18.450000000000003</c:v>
                </c:pt>
                <c:pt idx="185">
                  <c:v>18.55</c:v>
                </c:pt>
                <c:pt idx="186">
                  <c:v>18.650000000000002</c:v>
                </c:pt>
                <c:pt idx="187">
                  <c:v>18.75</c:v>
                </c:pt>
                <c:pt idx="188">
                  <c:v>18.850000000000001</c:v>
                </c:pt>
                <c:pt idx="189">
                  <c:v>18.950000000000003</c:v>
                </c:pt>
                <c:pt idx="190">
                  <c:v>19.05</c:v>
                </c:pt>
                <c:pt idx="191">
                  <c:v>19.150000000000002</c:v>
                </c:pt>
                <c:pt idx="192">
                  <c:v>19.250000000000004</c:v>
                </c:pt>
                <c:pt idx="193">
                  <c:v>19.350000000000001</c:v>
                </c:pt>
                <c:pt idx="194">
                  <c:v>19.450000000000003</c:v>
                </c:pt>
                <c:pt idx="195">
                  <c:v>19.55</c:v>
                </c:pt>
                <c:pt idx="196">
                  <c:v>19.650000000000002</c:v>
                </c:pt>
                <c:pt idx="197">
                  <c:v>19.750000000000004</c:v>
                </c:pt>
                <c:pt idx="198">
                  <c:v>19.850000000000001</c:v>
                </c:pt>
                <c:pt idx="199">
                  <c:v>19.950000000000003</c:v>
                </c:pt>
                <c:pt idx="200">
                  <c:v>20.05</c:v>
                </c:pt>
                <c:pt idx="201">
                  <c:v>20.150000000000002</c:v>
                </c:pt>
                <c:pt idx="202">
                  <c:v>20.250000000000004</c:v>
                </c:pt>
                <c:pt idx="203">
                  <c:v>20.350000000000001</c:v>
                </c:pt>
                <c:pt idx="204">
                  <c:v>20.450000000000003</c:v>
                </c:pt>
                <c:pt idx="205">
                  <c:v>20.55</c:v>
                </c:pt>
                <c:pt idx="206">
                  <c:v>20.650000000000002</c:v>
                </c:pt>
                <c:pt idx="207">
                  <c:v>20.750000000000004</c:v>
                </c:pt>
                <c:pt idx="208">
                  <c:v>20.85</c:v>
                </c:pt>
                <c:pt idx="209">
                  <c:v>20.950000000000003</c:v>
                </c:pt>
                <c:pt idx="210">
                  <c:v>21.05</c:v>
                </c:pt>
                <c:pt idx="211">
                  <c:v>21.150000000000002</c:v>
                </c:pt>
                <c:pt idx="212">
                  <c:v>21.250000000000004</c:v>
                </c:pt>
                <c:pt idx="213">
                  <c:v>21.35</c:v>
                </c:pt>
                <c:pt idx="214">
                  <c:v>21.450000000000003</c:v>
                </c:pt>
                <c:pt idx="215">
                  <c:v>21.55</c:v>
                </c:pt>
                <c:pt idx="216">
                  <c:v>21.650000000000002</c:v>
                </c:pt>
                <c:pt idx="217">
                  <c:v>21.750000000000004</c:v>
                </c:pt>
                <c:pt idx="218">
                  <c:v>21.85</c:v>
                </c:pt>
                <c:pt idx="219">
                  <c:v>21.950000000000003</c:v>
                </c:pt>
                <c:pt idx="220">
                  <c:v>22.05</c:v>
                </c:pt>
                <c:pt idx="221">
                  <c:v>22.150000000000002</c:v>
                </c:pt>
                <c:pt idx="222">
                  <c:v>22.250000000000004</c:v>
                </c:pt>
                <c:pt idx="223">
                  <c:v>22.35</c:v>
                </c:pt>
                <c:pt idx="224">
                  <c:v>22.450000000000003</c:v>
                </c:pt>
                <c:pt idx="225">
                  <c:v>22.55</c:v>
                </c:pt>
                <c:pt idx="226">
                  <c:v>22.650000000000002</c:v>
                </c:pt>
                <c:pt idx="227">
                  <c:v>22.750000000000004</c:v>
                </c:pt>
                <c:pt idx="228">
                  <c:v>22.85</c:v>
                </c:pt>
                <c:pt idx="229">
                  <c:v>22.950000000000003</c:v>
                </c:pt>
                <c:pt idx="230">
                  <c:v>23.05</c:v>
                </c:pt>
                <c:pt idx="231">
                  <c:v>23.150000000000002</c:v>
                </c:pt>
                <c:pt idx="232">
                  <c:v>23.250000000000004</c:v>
                </c:pt>
                <c:pt idx="233">
                  <c:v>23.35</c:v>
                </c:pt>
                <c:pt idx="234">
                  <c:v>23.450000000000003</c:v>
                </c:pt>
                <c:pt idx="235">
                  <c:v>23.55</c:v>
                </c:pt>
                <c:pt idx="236">
                  <c:v>23.650000000000002</c:v>
                </c:pt>
                <c:pt idx="237">
                  <c:v>23.750000000000004</c:v>
                </c:pt>
                <c:pt idx="238">
                  <c:v>23.85</c:v>
                </c:pt>
                <c:pt idx="239">
                  <c:v>23.950000000000003</c:v>
                </c:pt>
                <c:pt idx="240">
                  <c:v>24.05</c:v>
                </c:pt>
                <c:pt idx="241">
                  <c:v>24.150000000000002</c:v>
                </c:pt>
                <c:pt idx="242">
                  <c:v>24.250000000000004</c:v>
                </c:pt>
                <c:pt idx="243">
                  <c:v>24.35</c:v>
                </c:pt>
                <c:pt idx="244">
                  <c:v>24.450000000000003</c:v>
                </c:pt>
                <c:pt idx="245">
                  <c:v>24.55</c:v>
                </c:pt>
                <c:pt idx="246">
                  <c:v>24.650000000000002</c:v>
                </c:pt>
                <c:pt idx="247">
                  <c:v>24.750000000000004</c:v>
                </c:pt>
                <c:pt idx="248">
                  <c:v>24.85</c:v>
                </c:pt>
                <c:pt idx="249">
                  <c:v>24.950000000000003</c:v>
                </c:pt>
                <c:pt idx="250">
                  <c:v>25.05</c:v>
                </c:pt>
                <c:pt idx="251">
                  <c:v>25.150000000000002</c:v>
                </c:pt>
                <c:pt idx="252">
                  <c:v>25.250000000000004</c:v>
                </c:pt>
                <c:pt idx="253">
                  <c:v>25.35</c:v>
                </c:pt>
                <c:pt idx="254">
                  <c:v>25.450000000000003</c:v>
                </c:pt>
                <c:pt idx="255">
                  <c:v>25.55</c:v>
                </c:pt>
                <c:pt idx="256">
                  <c:v>25.650000000000002</c:v>
                </c:pt>
                <c:pt idx="257">
                  <c:v>25.750000000000004</c:v>
                </c:pt>
                <c:pt idx="258">
                  <c:v>25.85</c:v>
                </c:pt>
                <c:pt idx="259">
                  <c:v>25.950000000000003</c:v>
                </c:pt>
                <c:pt idx="260">
                  <c:v>26.05</c:v>
                </c:pt>
                <c:pt idx="261">
                  <c:v>26.150000000000002</c:v>
                </c:pt>
                <c:pt idx="262">
                  <c:v>26.250000000000004</c:v>
                </c:pt>
                <c:pt idx="263">
                  <c:v>26.35</c:v>
                </c:pt>
                <c:pt idx="264">
                  <c:v>26.450000000000003</c:v>
                </c:pt>
                <c:pt idx="265">
                  <c:v>26.55</c:v>
                </c:pt>
                <c:pt idx="266">
                  <c:v>26.650000000000002</c:v>
                </c:pt>
                <c:pt idx="267">
                  <c:v>26.750000000000004</c:v>
                </c:pt>
                <c:pt idx="268">
                  <c:v>26.85</c:v>
                </c:pt>
                <c:pt idx="269">
                  <c:v>26.950000000000003</c:v>
                </c:pt>
                <c:pt idx="270">
                  <c:v>27.05</c:v>
                </c:pt>
                <c:pt idx="271">
                  <c:v>27.150000000000002</c:v>
                </c:pt>
                <c:pt idx="272">
                  <c:v>27.250000000000004</c:v>
                </c:pt>
                <c:pt idx="273">
                  <c:v>27.35</c:v>
                </c:pt>
                <c:pt idx="274">
                  <c:v>27.450000000000003</c:v>
                </c:pt>
                <c:pt idx="275">
                  <c:v>27.55</c:v>
                </c:pt>
                <c:pt idx="276">
                  <c:v>27.650000000000002</c:v>
                </c:pt>
                <c:pt idx="277">
                  <c:v>27.750000000000004</c:v>
                </c:pt>
                <c:pt idx="278">
                  <c:v>27.85</c:v>
                </c:pt>
                <c:pt idx="279">
                  <c:v>27.950000000000003</c:v>
                </c:pt>
                <c:pt idx="280">
                  <c:v>28.05</c:v>
                </c:pt>
                <c:pt idx="281">
                  <c:v>28.150000000000002</c:v>
                </c:pt>
                <c:pt idx="282">
                  <c:v>28.250000000000004</c:v>
                </c:pt>
                <c:pt idx="283">
                  <c:v>28.35</c:v>
                </c:pt>
                <c:pt idx="284">
                  <c:v>28.450000000000003</c:v>
                </c:pt>
                <c:pt idx="285">
                  <c:v>28.55</c:v>
                </c:pt>
                <c:pt idx="286">
                  <c:v>28.650000000000002</c:v>
                </c:pt>
                <c:pt idx="287">
                  <c:v>28.750000000000004</c:v>
                </c:pt>
                <c:pt idx="288">
                  <c:v>28.85</c:v>
                </c:pt>
                <c:pt idx="289">
                  <c:v>28.950000000000003</c:v>
                </c:pt>
                <c:pt idx="290">
                  <c:v>29.05</c:v>
                </c:pt>
                <c:pt idx="291">
                  <c:v>29.150000000000002</c:v>
                </c:pt>
                <c:pt idx="292">
                  <c:v>29.250000000000004</c:v>
                </c:pt>
                <c:pt idx="293">
                  <c:v>29.35</c:v>
                </c:pt>
                <c:pt idx="294">
                  <c:v>29.450000000000003</c:v>
                </c:pt>
                <c:pt idx="295">
                  <c:v>29.55</c:v>
                </c:pt>
                <c:pt idx="296">
                  <c:v>29.650000000000002</c:v>
                </c:pt>
                <c:pt idx="297">
                  <c:v>29.750000000000004</c:v>
                </c:pt>
                <c:pt idx="298">
                  <c:v>29.85</c:v>
                </c:pt>
                <c:pt idx="299">
                  <c:v>29.950000000000003</c:v>
                </c:pt>
                <c:pt idx="300">
                  <c:v>30.05</c:v>
                </c:pt>
                <c:pt idx="301">
                  <c:v>30.150000000000002</c:v>
                </c:pt>
                <c:pt idx="302">
                  <c:v>30.250000000000004</c:v>
                </c:pt>
                <c:pt idx="303">
                  <c:v>30.35</c:v>
                </c:pt>
                <c:pt idx="304">
                  <c:v>30.450000000000003</c:v>
                </c:pt>
                <c:pt idx="305">
                  <c:v>30.55</c:v>
                </c:pt>
                <c:pt idx="306">
                  <c:v>30.650000000000002</c:v>
                </c:pt>
                <c:pt idx="307">
                  <c:v>30.750000000000004</c:v>
                </c:pt>
                <c:pt idx="308">
                  <c:v>30.85</c:v>
                </c:pt>
                <c:pt idx="309">
                  <c:v>30.950000000000003</c:v>
                </c:pt>
                <c:pt idx="310">
                  <c:v>31.05</c:v>
                </c:pt>
                <c:pt idx="311">
                  <c:v>31.150000000000002</c:v>
                </c:pt>
                <c:pt idx="312">
                  <c:v>31.250000000000004</c:v>
                </c:pt>
                <c:pt idx="313">
                  <c:v>31.35</c:v>
                </c:pt>
                <c:pt idx="314">
                  <c:v>31.450000000000003</c:v>
                </c:pt>
                <c:pt idx="315">
                  <c:v>31.55</c:v>
                </c:pt>
                <c:pt idx="316">
                  <c:v>31.650000000000002</c:v>
                </c:pt>
                <c:pt idx="317">
                  <c:v>31.750000000000004</c:v>
                </c:pt>
                <c:pt idx="318">
                  <c:v>31.85</c:v>
                </c:pt>
                <c:pt idx="319">
                  <c:v>31.950000000000003</c:v>
                </c:pt>
                <c:pt idx="320">
                  <c:v>32.049999999999997</c:v>
                </c:pt>
                <c:pt idx="321">
                  <c:v>32.15</c:v>
                </c:pt>
                <c:pt idx="322">
                  <c:v>32.25</c:v>
                </c:pt>
                <c:pt idx="323">
                  <c:v>32.35</c:v>
                </c:pt>
                <c:pt idx="324">
                  <c:v>32.449999999999996</c:v>
                </c:pt>
                <c:pt idx="325">
                  <c:v>32.549999999999997</c:v>
                </c:pt>
                <c:pt idx="326">
                  <c:v>32.65</c:v>
                </c:pt>
                <c:pt idx="327">
                  <c:v>32.75</c:v>
                </c:pt>
                <c:pt idx="328">
                  <c:v>32.85</c:v>
                </c:pt>
                <c:pt idx="329">
                  <c:v>32.949999999999996</c:v>
                </c:pt>
                <c:pt idx="330">
                  <c:v>33.049999999999997</c:v>
                </c:pt>
                <c:pt idx="331">
                  <c:v>33.15</c:v>
                </c:pt>
                <c:pt idx="332">
                  <c:v>33.25</c:v>
                </c:pt>
                <c:pt idx="333">
                  <c:v>33.35</c:v>
                </c:pt>
                <c:pt idx="334">
                  <c:v>33.449999999999996</c:v>
                </c:pt>
                <c:pt idx="335">
                  <c:v>33.549999999999997</c:v>
                </c:pt>
                <c:pt idx="336">
                  <c:v>33.65</c:v>
                </c:pt>
                <c:pt idx="337">
                  <c:v>33.75</c:v>
                </c:pt>
                <c:pt idx="338">
                  <c:v>33.85</c:v>
                </c:pt>
                <c:pt idx="339">
                  <c:v>33.949999999999996</c:v>
                </c:pt>
                <c:pt idx="340">
                  <c:v>34.049999999999997</c:v>
                </c:pt>
                <c:pt idx="341">
                  <c:v>34.15</c:v>
                </c:pt>
                <c:pt idx="342">
                  <c:v>34.25</c:v>
                </c:pt>
                <c:pt idx="343">
                  <c:v>34.35</c:v>
                </c:pt>
                <c:pt idx="344">
                  <c:v>34.449999999999996</c:v>
                </c:pt>
                <c:pt idx="345">
                  <c:v>34.549999999999997</c:v>
                </c:pt>
                <c:pt idx="346">
                  <c:v>34.65</c:v>
                </c:pt>
                <c:pt idx="347">
                  <c:v>34.75</c:v>
                </c:pt>
                <c:pt idx="348">
                  <c:v>34.85</c:v>
                </c:pt>
                <c:pt idx="349">
                  <c:v>34.949999999999996</c:v>
                </c:pt>
                <c:pt idx="350">
                  <c:v>35.049999999999997</c:v>
                </c:pt>
                <c:pt idx="351">
                  <c:v>35.15</c:v>
                </c:pt>
                <c:pt idx="352">
                  <c:v>35.25</c:v>
                </c:pt>
                <c:pt idx="353">
                  <c:v>35.35</c:v>
                </c:pt>
                <c:pt idx="354">
                  <c:v>35.449999999999996</c:v>
                </c:pt>
                <c:pt idx="355">
                  <c:v>35.549999999999997</c:v>
                </c:pt>
                <c:pt idx="356">
                  <c:v>35.65</c:v>
                </c:pt>
                <c:pt idx="357">
                  <c:v>35.75</c:v>
                </c:pt>
                <c:pt idx="358">
                  <c:v>35.85</c:v>
                </c:pt>
                <c:pt idx="359">
                  <c:v>35.949999999999996</c:v>
                </c:pt>
                <c:pt idx="360">
                  <c:v>36.049999999999997</c:v>
                </c:pt>
                <c:pt idx="361">
                  <c:v>36.15</c:v>
                </c:pt>
                <c:pt idx="362">
                  <c:v>36.25</c:v>
                </c:pt>
                <c:pt idx="363">
                  <c:v>36.35</c:v>
                </c:pt>
                <c:pt idx="364">
                  <c:v>36.449999999999996</c:v>
                </c:pt>
                <c:pt idx="365">
                  <c:v>36.549999999999997</c:v>
                </c:pt>
                <c:pt idx="366">
                  <c:v>36.65</c:v>
                </c:pt>
                <c:pt idx="367">
                  <c:v>36.75</c:v>
                </c:pt>
                <c:pt idx="368">
                  <c:v>36.85</c:v>
                </c:pt>
                <c:pt idx="369">
                  <c:v>36.949999999999996</c:v>
                </c:pt>
                <c:pt idx="370">
                  <c:v>37.049999999999997</c:v>
                </c:pt>
                <c:pt idx="371">
                  <c:v>37.15</c:v>
                </c:pt>
                <c:pt idx="372">
                  <c:v>37.25</c:v>
                </c:pt>
                <c:pt idx="373">
                  <c:v>37.35</c:v>
                </c:pt>
                <c:pt idx="374">
                  <c:v>37.449999999999996</c:v>
                </c:pt>
                <c:pt idx="375">
                  <c:v>37.549999999999997</c:v>
                </c:pt>
                <c:pt idx="376">
                  <c:v>37.65</c:v>
                </c:pt>
                <c:pt idx="377">
                  <c:v>37.75</c:v>
                </c:pt>
                <c:pt idx="378">
                  <c:v>37.85</c:v>
                </c:pt>
                <c:pt idx="379">
                  <c:v>37.949999999999996</c:v>
                </c:pt>
                <c:pt idx="380">
                  <c:v>38.049999999999997</c:v>
                </c:pt>
                <c:pt idx="381">
                  <c:v>38.15</c:v>
                </c:pt>
                <c:pt idx="382">
                  <c:v>38.25</c:v>
                </c:pt>
                <c:pt idx="383">
                  <c:v>38.35</c:v>
                </c:pt>
                <c:pt idx="384">
                  <c:v>38.450000000000003</c:v>
                </c:pt>
                <c:pt idx="385">
                  <c:v>38.549999999999997</c:v>
                </c:pt>
                <c:pt idx="386">
                  <c:v>38.65</c:v>
                </c:pt>
                <c:pt idx="387">
                  <c:v>38.75</c:v>
                </c:pt>
                <c:pt idx="388">
                  <c:v>38.85</c:v>
                </c:pt>
                <c:pt idx="389">
                  <c:v>38.950000000000003</c:v>
                </c:pt>
                <c:pt idx="390">
                  <c:v>39.049999999999997</c:v>
                </c:pt>
                <c:pt idx="391">
                  <c:v>39.15</c:v>
                </c:pt>
                <c:pt idx="392">
                  <c:v>39.25</c:v>
                </c:pt>
                <c:pt idx="393">
                  <c:v>39.35</c:v>
                </c:pt>
                <c:pt idx="394">
                  <c:v>39.450000000000003</c:v>
                </c:pt>
                <c:pt idx="395">
                  <c:v>39.549999999999997</c:v>
                </c:pt>
                <c:pt idx="396">
                  <c:v>39.65</c:v>
                </c:pt>
                <c:pt idx="397">
                  <c:v>39.75</c:v>
                </c:pt>
                <c:pt idx="398">
                  <c:v>39.85</c:v>
                </c:pt>
                <c:pt idx="399">
                  <c:v>39.950000000000003</c:v>
                </c:pt>
                <c:pt idx="400">
                  <c:v>40.049999999999997</c:v>
                </c:pt>
                <c:pt idx="401">
                  <c:v>40.15</c:v>
                </c:pt>
                <c:pt idx="402">
                  <c:v>40.25</c:v>
                </c:pt>
                <c:pt idx="403">
                  <c:v>40.35</c:v>
                </c:pt>
                <c:pt idx="404">
                  <c:v>40.450000000000003</c:v>
                </c:pt>
                <c:pt idx="405">
                  <c:v>40.549999999999997</c:v>
                </c:pt>
                <c:pt idx="406">
                  <c:v>40.65</c:v>
                </c:pt>
                <c:pt idx="407">
                  <c:v>40.75</c:v>
                </c:pt>
                <c:pt idx="408">
                  <c:v>40.85</c:v>
                </c:pt>
                <c:pt idx="409">
                  <c:v>40.950000000000003</c:v>
                </c:pt>
                <c:pt idx="410">
                  <c:v>41.05</c:v>
                </c:pt>
                <c:pt idx="411">
                  <c:v>41.15</c:v>
                </c:pt>
                <c:pt idx="412">
                  <c:v>41.25</c:v>
                </c:pt>
                <c:pt idx="413">
                  <c:v>41.35</c:v>
                </c:pt>
                <c:pt idx="414">
                  <c:v>41.45</c:v>
                </c:pt>
                <c:pt idx="415">
                  <c:v>41.55</c:v>
                </c:pt>
                <c:pt idx="416">
                  <c:v>41.65</c:v>
                </c:pt>
                <c:pt idx="417">
                  <c:v>41.75</c:v>
                </c:pt>
                <c:pt idx="418">
                  <c:v>41.85</c:v>
                </c:pt>
                <c:pt idx="419">
                  <c:v>41.95</c:v>
                </c:pt>
                <c:pt idx="420">
                  <c:v>42.05</c:v>
                </c:pt>
                <c:pt idx="421">
                  <c:v>42.15</c:v>
                </c:pt>
                <c:pt idx="422">
                  <c:v>42.25</c:v>
                </c:pt>
                <c:pt idx="423">
                  <c:v>42.35</c:v>
                </c:pt>
                <c:pt idx="424">
                  <c:v>42.45</c:v>
                </c:pt>
                <c:pt idx="425">
                  <c:v>42.55</c:v>
                </c:pt>
                <c:pt idx="426">
                  <c:v>42.65</c:v>
                </c:pt>
                <c:pt idx="427">
                  <c:v>42.75</c:v>
                </c:pt>
                <c:pt idx="428">
                  <c:v>42.85</c:v>
                </c:pt>
                <c:pt idx="429">
                  <c:v>42.95</c:v>
                </c:pt>
                <c:pt idx="430">
                  <c:v>43.05</c:v>
                </c:pt>
                <c:pt idx="431">
                  <c:v>43.15</c:v>
                </c:pt>
                <c:pt idx="432">
                  <c:v>43.25</c:v>
                </c:pt>
                <c:pt idx="433">
                  <c:v>43.35</c:v>
                </c:pt>
                <c:pt idx="434">
                  <c:v>43.45</c:v>
                </c:pt>
                <c:pt idx="435">
                  <c:v>43.55</c:v>
                </c:pt>
                <c:pt idx="436">
                  <c:v>43.65</c:v>
                </c:pt>
                <c:pt idx="437">
                  <c:v>43.75</c:v>
                </c:pt>
                <c:pt idx="438">
                  <c:v>43.85</c:v>
                </c:pt>
                <c:pt idx="439">
                  <c:v>43.95</c:v>
                </c:pt>
                <c:pt idx="440">
                  <c:v>44.05</c:v>
                </c:pt>
                <c:pt idx="441">
                  <c:v>44.15</c:v>
                </c:pt>
                <c:pt idx="442">
                  <c:v>44.25</c:v>
                </c:pt>
                <c:pt idx="443">
                  <c:v>44.35</c:v>
                </c:pt>
                <c:pt idx="444">
                  <c:v>44.45</c:v>
                </c:pt>
                <c:pt idx="445">
                  <c:v>44.55</c:v>
                </c:pt>
                <c:pt idx="446">
                  <c:v>44.65</c:v>
                </c:pt>
                <c:pt idx="447">
                  <c:v>44.75</c:v>
                </c:pt>
                <c:pt idx="448">
                  <c:v>44.85</c:v>
                </c:pt>
                <c:pt idx="449">
                  <c:v>44.95</c:v>
                </c:pt>
                <c:pt idx="450">
                  <c:v>45.05</c:v>
                </c:pt>
                <c:pt idx="451">
                  <c:v>45.15</c:v>
                </c:pt>
                <c:pt idx="452">
                  <c:v>45.25</c:v>
                </c:pt>
                <c:pt idx="453">
                  <c:v>45.35</c:v>
                </c:pt>
                <c:pt idx="454">
                  <c:v>45.45</c:v>
                </c:pt>
                <c:pt idx="455">
                  <c:v>45.55</c:v>
                </c:pt>
                <c:pt idx="456">
                  <c:v>45.65</c:v>
                </c:pt>
                <c:pt idx="457">
                  <c:v>45.75</c:v>
                </c:pt>
                <c:pt idx="458">
                  <c:v>45.85</c:v>
                </c:pt>
                <c:pt idx="459">
                  <c:v>45.95</c:v>
                </c:pt>
                <c:pt idx="460">
                  <c:v>46.05</c:v>
                </c:pt>
                <c:pt idx="461">
                  <c:v>46.15</c:v>
                </c:pt>
                <c:pt idx="462">
                  <c:v>46.25</c:v>
                </c:pt>
                <c:pt idx="463">
                  <c:v>46.35</c:v>
                </c:pt>
                <c:pt idx="464">
                  <c:v>46.45</c:v>
                </c:pt>
                <c:pt idx="465">
                  <c:v>46.55</c:v>
                </c:pt>
                <c:pt idx="466">
                  <c:v>46.65</c:v>
                </c:pt>
                <c:pt idx="467">
                  <c:v>46.75</c:v>
                </c:pt>
                <c:pt idx="468">
                  <c:v>46.85</c:v>
                </c:pt>
                <c:pt idx="469">
                  <c:v>46.95</c:v>
                </c:pt>
                <c:pt idx="470">
                  <c:v>47.05</c:v>
                </c:pt>
                <c:pt idx="471">
                  <c:v>47.15</c:v>
                </c:pt>
                <c:pt idx="472">
                  <c:v>47.25</c:v>
                </c:pt>
                <c:pt idx="473">
                  <c:v>47.35</c:v>
                </c:pt>
                <c:pt idx="474">
                  <c:v>47.45</c:v>
                </c:pt>
                <c:pt idx="475">
                  <c:v>47.55</c:v>
                </c:pt>
                <c:pt idx="476">
                  <c:v>47.65</c:v>
                </c:pt>
                <c:pt idx="477">
                  <c:v>47.75</c:v>
                </c:pt>
                <c:pt idx="478">
                  <c:v>47.85</c:v>
                </c:pt>
                <c:pt idx="479">
                  <c:v>47.95</c:v>
                </c:pt>
                <c:pt idx="480">
                  <c:v>48.05</c:v>
                </c:pt>
                <c:pt idx="481">
                  <c:v>48.15</c:v>
                </c:pt>
                <c:pt idx="482">
                  <c:v>48.25</c:v>
                </c:pt>
                <c:pt idx="483">
                  <c:v>48.35</c:v>
                </c:pt>
                <c:pt idx="484">
                  <c:v>48.45</c:v>
                </c:pt>
                <c:pt idx="485">
                  <c:v>48.55</c:v>
                </c:pt>
                <c:pt idx="486">
                  <c:v>48.65</c:v>
                </c:pt>
                <c:pt idx="487">
                  <c:v>48.75</c:v>
                </c:pt>
                <c:pt idx="488">
                  <c:v>48.85</c:v>
                </c:pt>
                <c:pt idx="489">
                  <c:v>48.95</c:v>
                </c:pt>
                <c:pt idx="490">
                  <c:v>49.05</c:v>
                </c:pt>
                <c:pt idx="491">
                  <c:v>49.15</c:v>
                </c:pt>
                <c:pt idx="492">
                  <c:v>49.25</c:v>
                </c:pt>
                <c:pt idx="493">
                  <c:v>49.35</c:v>
                </c:pt>
                <c:pt idx="494">
                  <c:v>49.45</c:v>
                </c:pt>
                <c:pt idx="495">
                  <c:v>49.55</c:v>
                </c:pt>
                <c:pt idx="496">
                  <c:v>49.65</c:v>
                </c:pt>
                <c:pt idx="497">
                  <c:v>49.75</c:v>
                </c:pt>
                <c:pt idx="498">
                  <c:v>49.85</c:v>
                </c:pt>
                <c:pt idx="499">
                  <c:v>49.95</c:v>
                </c:pt>
                <c:pt idx="500">
                  <c:v>50.05</c:v>
                </c:pt>
                <c:pt idx="501">
                  <c:v>50.15</c:v>
                </c:pt>
                <c:pt idx="502">
                  <c:v>50.25</c:v>
                </c:pt>
                <c:pt idx="503">
                  <c:v>50.35</c:v>
                </c:pt>
                <c:pt idx="504">
                  <c:v>50.45</c:v>
                </c:pt>
                <c:pt idx="505">
                  <c:v>50.55</c:v>
                </c:pt>
                <c:pt idx="506">
                  <c:v>50.65</c:v>
                </c:pt>
                <c:pt idx="507">
                  <c:v>50.75</c:v>
                </c:pt>
                <c:pt idx="508">
                  <c:v>50.85</c:v>
                </c:pt>
                <c:pt idx="509">
                  <c:v>50.95</c:v>
                </c:pt>
                <c:pt idx="510">
                  <c:v>51.05</c:v>
                </c:pt>
                <c:pt idx="511">
                  <c:v>51.15</c:v>
                </c:pt>
                <c:pt idx="512">
                  <c:v>51.25</c:v>
                </c:pt>
                <c:pt idx="513">
                  <c:v>51.35</c:v>
                </c:pt>
                <c:pt idx="514">
                  <c:v>51.45</c:v>
                </c:pt>
                <c:pt idx="515">
                  <c:v>51.55</c:v>
                </c:pt>
                <c:pt idx="516">
                  <c:v>51.65</c:v>
                </c:pt>
                <c:pt idx="517">
                  <c:v>51.75</c:v>
                </c:pt>
                <c:pt idx="518">
                  <c:v>51.85</c:v>
                </c:pt>
                <c:pt idx="519">
                  <c:v>51.95</c:v>
                </c:pt>
                <c:pt idx="520">
                  <c:v>52.05</c:v>
                </c:pt>
                <c:pt idx="521">
                  <c:v>52.15</c:v>
                </c:pt>
                <c:pt idx="522">
                  <c:v>52.25</c:v>
                </c:pt>
                <c:pt idx="523">
                  <c:v>52.35</c:v>
                </c:pt>
                <c:pt idx="524">
                  <c:v>52.45</c:v>
                </c:pt>
                <c:pt idx="525">
                  <c:v>52.55</c:v>
                </c:pt>
                <c:pt idx="526">
                  <c:v>52.65</c:v>
                </c:pt>
                <c:pt idx="527">
                  <c:v>52.75</c:v>
                </c:pt>
                <c:pt idx="528">
                  <c:v>52.85</c:v>
                </c:pt>
                <c:pt idx="529">
                  <c:v>52.95</c:v>
                </c:pt>
                <c:pt idx="530">
                  <c:v>53.05</c:v>
                </c:pt>
                <c:pt idx="531">
                  <c:v>53.15</c:v>
                </c:pt>
                <c:pt idx="532">
                  <c:v>53.25</c:v>
                </c:pt>
                <c:pt idx="533">
                  <c:v>53.35</c:v>
                </c:pt>
                <c:pt idx="534">
                  <c:v>53.45</c:v>
                </c:pt>
                <c:pt idx="535">
                  <c:v>53.55</c:v>
                </c:pt>
                <c:pt idx="536">
                  <c:v>53.65</c:v>
                </c:pt>
                <c:pt idx="537">
                  <c:v>53.75</c:v>
                </c:pt>
                <c:pt idx="538">
                  <c:v>53.85</c:v>
                </c:pt>
                <c:pt idx="539">
                  <c:v>53.95</c:v>
                </c:pt>
                <c:pt idx="540">
                  <c:v>54.05</c:v>
                </c:pt>
                <c:pt idx="541">
                  <c:v>54.15</c:v>
                </c:pt>
                <c:pt idx="542">
                  <c:v>54.25</c:v>
                </c:pt>
                <c:pt idx="543">
                  <c:v>54.35</c:v>
                </c:pt>
                <c:pt idx="544">
                  <c:v>54.45</c:v>
                </c:pt>
                <c:pt idx="545">
                  <c:v>54.55</c:v>
                </c:pt>
                <c:pt idx="546">
                  <c:v>54.65</c:v>
                </c:pt>
                <c:pt idx="547">
                  <c:v>54.75</c:v>
                </c:pt>
                <c:pt idx="548">
                  <c:v>54.85</c:v>
                </c:pt>
                <c:pt idx="549">
                  <c:v>54.95</c:v>
                </c:pt>
                <c:pt idx="550">
                  <c:v>55.05</c:v>
                </c:pt>
                <c:pt idx="551">
                  <c:v>55.15</c:v>
                </c:pt>
                <c:pt idx="552">
                  <c:v>55.25</c:v>
                </c:pt>
                <c:pt idx="553">
                  <c:v>55.35</c:v>
                </c:pt>
                <c:pt idx="554">
                  <c:v>55.45</c:v>
                </c:pt>
                <c:pt idx="555">
                  <c:v>55.55</c:v>
                </c:pt>
                <c:pt idx="556">
                  <c:v>55.65</c:v>
                </c:pt>
                <c:pt idx="557">
                  <c:v>55.75</c:v>
                </c:pt>
                <c:pt idx="558">
                  <c:v>55.85</c:v>
                </c:pt>
                <c:pt idx="559">
                  <c:v>55.95</c:v>
                </c:pt>
                <c:pt idx="560">
                  <c:v>56.05</c:v>
                </c:pt>
                <c:pt idx="561">
                  <c:v>56.15</c:v>
                </c:pt>
                <c:pt idx="562">
                  <c:v>56.25</c:v>
                </c:pt>
                <c:pt idx="563">
                  <c:v>56.35</c:v>
                </c:pt>
                <c:pt idx="564">
                  <c:v>56.45</c:v>
                </c:pt>
                <c:pt idx="565">
                  <c:v>56.55</c:v>
                </c:pt>
                <c:pt idx="566">
                  <c:v>56.65</c:v>
                </c:pt>
                <c:pt idx="567">
                  <c:v>56.75</c:v>
                </c:pt>
                <c:pt idx="568">
                  <c:v>56.85</c:v>
                </c:pt>
                <c:pt idx="569">
                  <c:v>56.95</c:v>
                </c:pt>
                <c:pt idx="570">
                  <c:v>57.05</c:v>
                </c:pt>
                <c:pt idx="571">
                  <c:v>57.15</c:v>
                </c:pt>
                <c:pt idx="572">
                  <c:v>57.25</c:v>
                </c:pt>
                <c:pt idx="573">
                  <c:v>57.35</c:v>
                </c:pt>
                <c:pt idx="574">
                  <c:v>57.45</c:v>
                </c:pt>
                <c:pt idx="575">
                  <c:v>57.55</c:v>
                </c:pt>
                <c:pt idx="576">
                  <c:v>57.65</c:v>
                </c:pt>
                <c:pt idx="577">
                  <c:v>57.75</c:v>
                </c:pt>
                <c:pt idx="578">
                  <c:v>57.85</c:v>
                </c:pt>
                <c:pt idx="579">
                  <c:v>57.95</c:v>
                </c:pt>
                <c:pt idx="580">
                  <c:v>58.05</c:v>
                </c:pt>
                <c:pt idx="581">
                  <c:v>58.15</c:v>
                </c:pt>
                <c:pt idx="582">
                  <c:v>58.25</c:v>
                </c:pt>
                <c:pt idx="583">
                  <c:v>58.35</c:v>
                </c:pt>
                <c:pt idx="584">
                  <c:v>58.45</c:v>
                </c:pt>
                <c:pt idx="585">
                  <c:v>58.55</c:v>
                </c:pt>
                <c:pt idx="586">
                  <c:v>58.65</c:v>
                </c:pt>
                <c:pt idx="587">
                  <c:v>58.75</c:v>
                </c:pt>
                <c:pt idx="588">
                  <c:v>58.85</c:v>
                </c:pt>
                <c:pt idx="589">
                  <c:v>58.95</c:v>
                </c:pt>
                <c:pt idx="590">
                  <c:v>59.05</c:v>
                </c:pt>
                <c:pt idx="591">
                  <c:v>59.15</c:v>
                </c:pt>
                <c:pt idx="592">
                  <c:v>59.25</c:v>
                </c:pt>
                <c:pt idx="593">
                  <c:v>59.35</c:v>
                </c:pt>
                <c:pt idx="594">
                  <c:v>59.45</c:v>
                </c:pt>
                <c:pt idx="595">
                  <c:v>59.55</c:v>
                </c:pt>
                <c:pt idx="596">
                  <c:v>59.65</c:v>
                </c:pt>
                <c:pt idx="597">
                  <c:v>59.75</c:v>
                </c:pt>
                <c:pt idx="598">
                  <c:v>59.85</c:v>
                </c:pt>
                <c:pt idx="599">
                  <c:v>59.95</c:v>
                </c:pt>
                <c:pt idx="600">
                  <c:v>60.05</c:v>
                </c:pt>
                <c:pt idx="601">
                  <c:v>60.15</c:v>
                </c:pt>
                <c:pt idx="602">
                  <c:v>60.25</c:v>
                </c:pt>
                <c:pt idx="603">
                  <c:v>60.35</c:v>
                </c:pt>
                <c:pt idx="604">
                  <c:v>60.45</c:v>
                </c:pt>
                <c:pt idx="605">
                  <c:v>60.55</c:v>
                </c:pt>
                <c:pt idx="606">
                  <c:v>60.65</c:v>
                </c:pt>
                <c:pt idx="607">
                  <c:v>60.75</c:v>
                </c:pt>
                <c:pt idx="608">
                  <c:v>60.85</c:v>
                </c:pt>
                <c:pt idx="609">
                  <c:v>60.95</c:v>
                </c:pt>
                <c:pt idx="610">
                  <c:v>61.05</c:v>
                </c:pt>
                <c:pt idx="611">
                  <c:v>61.15</c:v>
                </c:pt>
                <c:pt idx="612">
                  <c:v>61.25</c:v>
                </c:pt>
                <c:pt idx="613">
                  <c:v>61.35</c:v>
                </c:pt>
                <c:pt idx="614">
                  <c:v>61.45</c:v>
                </c:pt>
                <c:pt idx="615">
                  <c:v>61.55</c:v>
                </c:pt>
                <c:pt idx="616">
                  <c:v>61.65</c:v>
                </c:pt>
                <c:pt idx="617">
                  <c:v>61.75</c:v>
                </c:pt>
                <c:pt idx="618">
                  <c:v>61.85</c:v>
                </c:pt>
                <c:pt idx="619">
                  <c:v>61.95</c:v>
                </c:pt>
                <c:pt idx="620">
                  <c:v>62.05</c:v>
                </c:pt>
                <c:pt idx="621">
                  <c:v>62.15</c:v>
                </c:pt>
                <c:pt idx="622">
                  <c:v>62.25</c:v>
                </c:pt>
                <c:pt idx="623">
                  <c:v>62.35</c:v>
                </c:pt>
                <c:pt idx="624">
                  <c:v>62.45</c:v>
                </c:pt>
                <c:pt idx="625">
                  <c:v>62.55</c:v>
                </c:pt>
                <c:pt idx="626">
                  <c:v>62.65</c:v>
                </c:pt>
                <c:pt idx="627">
                  <c:v>62.75</c:v>
                </c:pt>
                <c:pt idx="628">
                  <c:v>62.85</c:v>
                </c:pt>
                <c:pt idx="629">
                  <c:v>62.95</c:v>
                </c:pt>
                <c:pt idx="630">
                  <c:v>63.05</c:v>
                </c:pt>
                <c:pt idx="631">
                  <c:v>63.15</c:v>
                </c:pt>
                <c:pt idx="632">
                  <c:v>63.25</c:v>
                </c:pt>
                <c:pt idx="633">
                  <c:v>63.35</c:v>
                </c:pt>
                <c:pt idx="634">
                  <c:v>63.45</c:v>
                </c:pt>
                <c:pt idx="635">
                  <c:v>63.55</c:v>
                </c:pt>
                <c:pt idx="636">
                  <c:v>63.65</c:v>
                </c:pt>
                <c:pt idx="637">
                  <c:v>63.75</c:v>
                </c:pt>
                <c:pt idx="638">
                  <c:v>63.85</c:v>
                </c:pt>
                <c:pt idx="639">
                  <c:v>63.95</c:v>
                </c:pt>
                <c:pt idx="640">
                  <c:v>64.05</c:v>
                </c:pt>
                <c:pt idx="641">
                  <c:v>64.150000000000006</c:v>
                </c:pt>
                <c:pt idx="642">
                  <c:v>64.25</c:v>
                </c:pt>
                <c:pt idx="643">
                  <c:v>64.349999999999994</c:v>
                </c:pt>
                <c:pt idx="644">
                  <c:v>64.45</c:v>
                </c:pt>
                <c:pt idx="645">
                  <c:v>64.55</c:v>
                </c:pt>
                <c:pt idx="646">
                  <c:v>64.650000000000006</c:v>
                </c:pt>
                <c:pt idx="647">
                  <c:v>64.75</c:v>
                </c:pt>
                <c:pt idx="648">
                  <c:v>64.849999999999994</c:v>
                </c:pt>
                <c:pt idx="649">
                  <c:v>64.95</c:v>
                </c:pt>
                <c:pt idx="650">
                  <c:v>65.05</c:v>
                </c:pt>
                <c:pt idx="651">
                  <c:v>65.150000000000006</c:v>
                </c:pt>
                <c:pt idx="652">
                  <c:v>65.25</c:v>
                </c:pt>
                <c:pt idx="653">
                  <c:v>65.349999999999994</c:v>
                </c:pt>
                <c:pt idx="654">
                  <c:v>65.45</c:v>
                </c:pt>
                <c:pt idx="655">
                  <c:v>65.55</c:v>
                </c:pt>
                <c:pt idx="656">
                  <c:v>65.650000000000006</c:v>
                </c:pt>
                <c:pt idx="657">
                  <c:v>65.75</c:v>
                </c:pt>
                <c:pt idx="658">
                  <c:v>65.849999999999994</c:v>
                </c:pt>
                <c:pt idx="659">
                  <c:v>65.95</c:v>
                </c:pt>
                <c:pt idx="660">
                  <c:v>66.05</c:v>
                </c:pt>
                <c:pt idx="661">
                  <c:v>66.150000000000006</c:v>
                </c:pt>
                <c:pt idx="662">
                  <c:v>66.25</c:v>
                </c:pt>
                <c:pt idx="663">
                  <c:v>66.349999999999994</c:v>
                </c:pt>
                <c:pt idx="664">
                  <c:v>66.45</c:v>
                </c:pt>
                <c:pt idx="665">
                  <c:v>66.55</c:v>
                </c:pt>
                <c:pt idx="666">
                  <c:v>66.650000000000006</c:v>
                </c:pt>
                <c:pt idx="667">
                  <c:v>66.75</c:v>
                </c:pt>
                <c:pt idx="668">
                  <c:v>66.849999999999994</c:v>
                </c:pt>
                <c:pt idx="669">
                  <c:v>66.95</c:v>
                </c:pt>
                <c:pt idx="670">
                  <c:v>67.05</c:v>
                </c:pt>
                <c:pt idx="671">
                  <c:v>67.150000000000006</c:v>
                </c:pt>
                <c:pt idx="672">
                  <c:v>67.25</c:v>
                </c:pt>
                <c:pt idx="673">
                  <c:v>67.349999999999994</c:v>
                </c:pt>
                <c:pt idx="674">
                  <c:v>67.45</c:v>
                </c:pt>
                <c:pt idx="675">
                  <c:v>67.55</c:v>
                </c:pt>
                <c:pt idx="676">
                  <c:v>67.650000000000006</c:v>
                </c:pt>
                <c:pt idx="677">
                  <c:v>67.75</c:v>
                </c:pt>
                <c:pt idx="678">
                  <c:v>67.849999999999994</c:v>
                </c:pt>
                <c:pt idx="679">
                  <c:v>67.95</c:v>
                </c:pt>
                <c:pt idx="680">
                  <c:v>68.05</c:v>
                </c:pt>
                <c:pt idx="681">
                  <c:v>68.150000000000006</c:v>
                </c:pt>
                <c:pt idx="682">
                  <c:v>68.25</c:v>
                </c:pt>
                <c:pt idx="683">
                  <c:v>68.349999999999994</c:v>
                </c:pt>
                <c:pt idx="684">
                  <c:v>68.45</c:v>
                </c:pt>
                <c:pt idx="685">
                  <c:v>68.55</c:v>
                </c:pt>
                <c:pt idx="686">
                  <c:v>68.650000000000006</c:v>
                </c:pt>
                <c:pt idx="687">
                  <c:v>68.75</c:v>
                </c:pt>
                <c:pt idx="688">
                  <c:v>68.849999999999994</c:v>
                </c:pt>
                <c:pt idx="689">
                  <c:v>68.95</c:v>
                </c:pt>
                <c:pt idx="690">
                  <c:v>69.05</c:v>
                </c:pt>
                <c:pt idx="691">
                  <c:v>69.150000000000006</c:v>
                </c:pt>
                <c:pt idx="692">
                  <c:v>69.25</c:v>
                </c:pt>
                <c:pt idx="693">
                  <c:v>69.349999999999994</c:v>
                </c:pt>
                <c:pt idx="694">
                  <c:v>69.45</c:v>
                </c:pt>
                <c:pt idx="695">
                  <c:v>69.55</c:v>
                </c:pt>
                <c:pt idx="696">
                  <c:v>69.650000000000006</c:v>
                </c:pt>
                <c:pt idx="697">
                  <c:v>69.75</c:v>
                </c:pt>
                <c:pt idx="698">
                  <c:v>69.849999999999994</c:v>
                </c:pt>
                <c:pt idx="699">
                  <c:v>69.95</c:v>
                </c:pt>
                <c:pt idx="700">
                  <c:v>70.05</c:v>
                </c:pt>
                <c:pt idx="701">
                  <c:v>70.150000000000006</c:v>
                </c:pt>
                <c:pt idx="702">
                  <c:v>70.25</c:v>
                </c:pt>
                <c:pt idx="703">
                  <c:v>70.349999999999994</c:v>
                </c:pt>
                <c:pt idx="704">
                  <c:v>70.45</c:v>
                </c:pt>
                <c:pt idx="705">
                  <c:v>70.55</c:v>
                </c:pt>
                <c:pt idx="706">
                  <c:v>70.650000000000006</c:v>
                </c:pt>
                <c:pt idx="707">
                  <c:v>70.75</c:v>
                </c:pt>
                <c:pt idx="708">
                  <c:v>70.849999999999994</c:v>
                </c:pt>
                <c:pt idx="709">
                  <c:v>70.95</c:v>
                </c:pt>
                <c:pt idx="710">
                  <c:v>71.05</c:v>
                </c:pt>
                <c:pt idx="711">
                  <c:v>71.150000000000006</c:v>
                </c:pt>
                <c:pt idx="712">
                  <c:v>71.25</c:v>
                </c:pt>
                <c:pt idx="713">
                  <c:v>71.349999999999994</c:v>
                </c:pt>
                <c:pt idx="714">
                  <c:v>71.45</c:v>
                </c:pt>
                <c:pt idx="715">
                  <c:v>71.55</c:v>
                </c:pt>
                <c:pt idx="716">
                  <c:v>71.650000000000006</c:v>
                </c:pt>
                <c:pt idx="717">
                  <c:v>71.75</c:v>
                </c:pt>
                <c:pt idx="718">
                  <c:v>71.849999999999994</c:v>
                </c:pt>
                <c:pt idx="719">
                  <c:v>71.95</c:v>
                </c:pt>
                <c:pt idx="720">
                  <c:v>72.05</c:v>
                </c:pt>
                <c:pt idx="721">
                  <c:v>72.150000000000006</c:v>
                </c:pt>
                <c:pt idx="722">
                  <c:v>72.25</c:v>
                </c:pt>
                <c:pt idx="723">
                  <c:v>72.349999999999994</c:v>
                </c:pt>
                <c:pt idx="724">
                  <c:v>72.45</c:v>
                </c:pt>
                <c:pt idx="725">
                  <c:v>72.55</c:v>
                </c:pt>
                <c:pt idx="726">
                  <c:v>72.650000000000006</c:v>
                </c:pt>
                <c:pt idx="727">
                  <c:v>72.75</c:v>
                </c:pt>
                <c:pt idx="728">
                  <c:v>72.849999999999994</c:v>
                </c:pt>
                <c:pt idx="729">
                  <c:v>72.95</c:v>
                </c:pt>
                <c:pt idx="730">
                  <c:v>73.05</c:v>
                </c:pt>
                <c:pt idx="731">
                  <c:v>73.150000000000006</c:v>
                </c:pt>
                <c:pt idx="732">
                  <c:v>73.25</c:v>
                </c:pt>
                <c:pt idx="733">
                  <c:v>73.349999999999994</c:v>
                </c:pt>
                <c:pt idx="734">
                  <c:v>73.45</c:v>
                </c:pt>
                <c:pt idx="735">
                  <c:v>73.55</c:v>
                </c:pt>
                <c:pt idx="736">
                  <c:v>73.650000000000006</c:v>
                </c:pt>
                <c:pt idx="737">
                  <c:v>73.75</c:v>
                </c:pt>
                <c:pt idx="738">
                  <c:v>73.849999999999994</c:v>
                </c:pt>
                <c:pt idx="739">
                  <c:v>73.95</c:v>
                </c:pt>
                <c:pt idx="740">
                  <c:v>74.05</c:v>
                </c:pt>
                <c:pt idx="741">
                  <c:v>74.150000000000006</c:v>
                </c:pt>
                <c:pt idx="742">
                  <c:v>74.25</c:v>
                </c:pt>
                <c:pt idx="743">
                  <c:v>74.349999999999994</c:v>
                </c:pt>
                <c:pt idx="744">
                  <c:v>74.45</c:v>
                </c:pt>
                <c:pt idx="745">
                  <c:v>74.55</c:v>
                </c:pt>
                <c:pt idx="746">
                  <c:v>74.650000000000006</c:v>
                </c:pt>
                <c:pt idx="747">
                  <c:v>74.75</c:v>
                </c:pt>
                <c:pt idx="748">
                  <c:v>74.849999999999994</c:v>
                </c:pt>
                <c:pt idx="749">
                  <c:v>74.95</c:v>
                </c:pt>
                <c:pt idx="750">
                  <c:v>75.05</c:v>
                </c:pt>
                <c:pt idx="751">
                  <c:v>75.150000000000006</c:v>
                </c:pt>
                <c:pt idx="752">
                  <c:v>75.25</c:v>
                </c:pt>
                <c:pt idx="753">
                  <c:v>75.349999999999994</c:v>
                </c:pt>
                <c:pt idx="754">
                  <c:v>75.45</c:v>
                </c:pt>
                <c:pt idx="755">
                  <c:v>75.55</c:v>
                </c:pt>
                <c:pt idx="756">
                  <c:v>75.650000000000006</c:v>
                </c:pt>
                <c:pt idx="757">
                  <c:v>75.75</c:v>
                </c:pt>
                <c:pt idx="758">
                  <c:v>75.849999999999994</c:v>
                </c:pt>
                <c:pt idx="759">
                  <c:v>75.95</c:v>
                </c:pt>
                <c:pt idx="760">
                  <c:v>76.05</c:v>
                </c:pt>
                <c:pt idx="761">
                  <c:v>76.150000000000006</c:v>
                </c:pt>
                <c:pt idx="762">
                  <c:v>76.25</c:v>
                </c:pt>
                <c:pt idx="763">
                  <c:v>76.349999999999994</c:v>
                </c:pt>
                <c:pt idx="764">
                  <c:v>76.45</c:v>
                </c:pt>
                <c:pt idx="765">
                  <c:v>76.55</c:v>
                </c:pt>
                <c:pt idx="766">
                  <c:v>76.650000000000006</c:v>
                </c:pt>
                <c:pt idx="767">
                  <c:v>76.75</c:v>
                </c:pt>
                <c:pt idx="768">
                  <c:v>76.850000000000009</c:v>
                </c:pt>
                <c:pt idx="769">
                  <c:v>76.95</c:v>
                </c:pt>
                <c:pt idx="770">
                  <c:v>77.05</c:v>
                </c:pt>
                <c:pt idx="771">
                  <c:v>77.150000000000006</c:v>
                </c:pt>
                <c:pt idx="772">
                  <c:v>77.25</c:v>
                </c:pt>
                <c:pt idx="773">
                  <c:v>77.350000000000009</c:v>
                </c:pt>
                <c:pt idx="774">
                  <c:v>77.45</c:v>
                </c:pt>
                <c:pt idx="775">
                  <c:v>77.55</c:v>
                </c:pt>
                <c:pt idx="776">
                  <c:v>77.650000000000006</c:v>
                </c:pt>
                <c:pt idx="777">
                  <c:v>77.75</c:v>
                </c:pt>
                <c:pt idx="778">
                  <c:v>77.850000000000009</c:v>
                </c:pt>
                <c:pt idx="779">
                  <c:v>77.95</c:v>
                </c:pt>
                <c:pt idx="780">
                  <c:v>78.05</c:v>
                </c:pt>
                <c:pt idx="781">
                  <c:v>78.150000000000006</c:v>
                </c:pt>
                <c:pt idx="782">
                  <c:v>78.25</c:v>
                </c:pt>
                <c:pt idx="783">
                  <c:v>78.350000000000009</c:v>
                </c:pt>
                <c:pt idx="784">
                  <c:v>78.45</c:v>
                </c:pt>
                <c:pt idx="785">
                  <c:v>78.55</c:v>
                </c:pt>
                <c:pt idx="786">
                  <c:v>78.650000000000006</c:v>
                </c:pt>
                <c:pt idx="787">
                  <c:v>78.75</c:v>
                </c:pt>
                <c:pt idx="788">
                  <c:v>78.850000000000009</c:v>
                </c:pt>
                <c:pt idx="789">
                  <c:v>78.95</c:v>
                </c:pt>
                <c:pt idx="790">
                  <c:v>79.05</c:v>
                </c:pt>
                <c:pt idx="791">
                  <c:v>79.150000000000006</c:v>
                </c:pt>
                <c:pt idx="792">
                  <c:v>79.25</c:v>
                </c:pt>
                <c:pt idx="793">
                  <c:v>79.350000000000009</c:v>
                </c:pt>
                <c:pt idx="794">
                  <c:v>79.45</c:v>
                </c:pt>
                <c:pt idx="795">
                  <c:v>79.55</c:v>
                </c:pt>
                <c:pt idx="796">
                  <c:v>79.650000000000006</c:v>
                </c:pt>
                <c:pt idx="797">
                  <c:v>79.75</c:v>
                </c:pt>
                <c:pt idx="798">
                  <c:v>79.850000000000009</c:v>
                </c:pt>
                <c:pt idx="799">
                  <c:v>79.95</c:v>
                </c:pt>
                <c:pt idx="800">
                  <c:v>80.05</c:v>
                </c:pt>
                <c:pt idx="801">
                  <c:v>80.150000000000006</c:v>
                </c:pt>
                <c:pt idx="802">
                  <c:v>80.25</c:v>
                </c:pt>
                <c:pt idx="803">
                  <c:v>80.350000000000009</c:v>
                </c:pt>
                <c:pt idx="804">
                  <c:v>80.45</c:v>
                </c:pt>
                <c:pt idx="805">
                  <c:v>80.55</c:v>
                </c:pt>
                <c:pt idx="806">
                  <c:v>80.650000000000006</c:v>
                </c:pt>
                <c:pt idx="807">
                  <c:v>80.75</c:v>
                </c:pt>
                <c:pt idx="808">
                  <c:v>80.850000000000009</c:v>
                </c:pt>
                <c:pt idx="809">
                  <c:v>80.95</c:v>
                </c:pt>
                <c:pt idx="810">
                  <c:v>81.05</c:v>
                </c:pt>
                <c:pt idx="811">
                  <c:v>81.150000000000006</c:v>
                </c:pt>
                <c:pt idx="812">
                  <c:v>81.25</c:v>
                </c:pt>
                <c:pt idx="813">
                  <c:v>81.350000000000009</c:v>
                </c:pt>
                <c:pt idx="814">
                  <c:v>81.45</c:v>
                </c:pt>
                <c:pt idx="815">
                  <c:v>81.55</c:v>
                </c:pt>
                <c:pt idx="816">
                  <c:v>81.650000000000006</c:v>
                </c:pt>
                <c:pt idx="817">
                  <c:v>81.75</c:v>
                </c:pt>
                <c:pt idx="818">
                  <c:v>81.850000000000009</c:v>
                </c:pt>
                <c:pt idx="819">
                  <c:v>81.95</c:v>
                </c:pt>
                <c:pt idx="820">
                  <c:v>82.05</c:v>
                </c:pt>
                <c:pt idx="821">
                  <c:v>82.15</c:v>
                </c:pt>
                <c:pt idx="822">
                  <c:v>82.25</c:v>
                </c:pt>
                <c:pt idx="823">
                  <c:v>82.350000000000009</c:v>
                </c:pt>
                <c:pt idx="824">
                  <c:v>82.45</c:v>
                </c:pt>
                <c:pt idx="825">
                  <c:v>82.55</c:v>
                </c:pt>
                <c:pt idx="826">
                  <c:v>82.65</c:v>
                </c:pt>
                <c:pt idx="827">
                  <c:v>82.75</c:v>
                </c:pt>
                <c:pt idx="828">
                  <c:v>82.850000000000009</c:v>
                </c:pt>
                <c:pt idx="829">
                  <c:v>82.95</c:v>
                </c:pt>
                <c:pt idx="830">
                  <c:v>83.05</c:v>
                </c:pt>
                <c:pt idx="831">
                  <c:v>83.15</c:v>
                </c:pt>
                <c:pt idx="832">
                  <c:v>83.25</c:v>
                </c:pt>
                <c:pt idx="833">
                  <c:v>83.350000000000009</c:v>
                </c:pt>
                <c:pt idx="834">
                  <c:v>83.45</c:v>
                </c:pt>
                <c:pt idx="835">
                  <c:v>83.55</c:v>
                </c:pt>
                <c:pt idx="836">
                  <c:v>83.65</c:v>
                </c:pt>
                <c:pt idx="837">
                  <c:v>83.75</c:v>
                </c:pt>
                <c:pt idx="838">
                  <c:v>83.850000000000009</c:v>
                </c:pt>
                <c:pt idx="839">
                  <c:v>83.95</c:v>
                </c:pt>
                <c:pt idx="840">
                  <c:v>84.05</c:v>
                </c:pt>
                <c:pt idx="841">
                  <c:v>84.15</c:v>
                </c:pt>
                <c:pt idx="842">
                  <c:v>84.25</c:v>
                </c:pt>
                <c:pt idx="843">
                  <c:v>84.350000000000009</c:v>
                </c:pt>
                <c:pt idx="844">
                  <c:v>84.45</c:v>
                </c:pt>
                <c:pt idx="845">
                  <c:v>84.55</c:v>
                </c:pt>
                <c:pt idx="846">
                  <c:v>84.65</c:v>
                </c:pt>
                <c:pt idx="847">
                  <c:v>84.75</c:v>
                </c:pt>
                <c:pt idx="848">
                  <c:v>84.850000000000009</c:v>
                </c:pt>
                <c:pt idx="849">
                  <c:v>84.95</c:v>
                </c:pt>
                <c:pt idx="850">
                  <c:v>85.05</c:v>
                </c:pt>
                <c:pt idx="851">
                  <c:v>85.15</c:v>
                </c:pt>
                <c:pt idx="852">
                  <c:v>85.25</c:v>
                </c:pt>
                <c:pt idx="853">
                  <c:v>85.350000000000009</c:v>
                </c:pt>
                <c:pt idx="854">
                  <c:v>85.45</c:v>
                </c:pt>
                <c:pt idx="855">
                  <c:v>85.55</c:v>
                </c:pt>
                <c:pt idx="856">
                  <c:v>85.65</c:v>
                </c:pt>
                <c:pt idx="857">
                  <c:v>85.75</c:v>
                </c:pt>
                <c:pt idx="858">
                  <c:v>85.850000000000009</c:v>
                </c:pt>
                <c:pt idx="859">
                  <c:v>85.95</c:v>
                </c:pt>
                <c:pt idx="860">
                  <c:v>86.05</c:v>
                </c:pt>
                <c:pt idx="861">
                  <c:v>86.15</c:v>
                </c:pt>
                <c:pt idx="862">
                  <c:v>86.25</c:v>
                </c:pt>
                <c:pt idx="863">
                  <c:v>86.350000000000009</c:v>
                </c:pt>
                <c:pt idx="864">
                  <c:v>86.45</c:v>
                </c:pt>
                <c:pt idx="865">
                  <c:v>86.55</c:v>
                </c:pt>
                <c:pt idx="866">
                  <c:v>86.65</c:v>
                </c:pt>
                <c:pt idx="867">
                  <c:v>86.75</c:v>
                </c:pt>
                <c:pt idx="868">
                  <c:v>86.850000000000009</c:v>
                </c:pt>
                <c:pt idx="869">
                  <c:v>86.95</c:v>
                </c:pt>
                <c:pt idx="870">
                  <c:v>87.05</c:v>
                </c:pt>
                <c:pt idx="871">
                  <c:v>87.15</c:v>
                </c:pt>
                <c:pt idx="872">
                  <c:v>87.25</c:v>
                </c:pt>
                <c:pt idx="873">
                  <c:v>87.350000000000009</c:v>
                </c:pt>
                <c:pt idx="874">
                  <c:v>87.45</c:v>
                </c:pt>
                <c:pt idx="875">
                  <c:v>87.55</c:v>
                </c:pt>
                <c:pt idx="876">
                  <c:v>87.65</c:v>
                </c:pt>
                <c:pt idx="877">
                  <c:v>87.75</c:v>
                </c:pt>
                <c:pt idx="878">
                  <c:v>87.850000000000009</c:v>
                </c:pt>
                <c:pt idx="879">
                  <c:v>87.95</c:v>
                </c:pt>
                <c:pt idx="880">
                  <c:v>88.05</c:v>
                </c:pt>
                <c:pt idx="881">
                  <c:v>88.15</c:v>
                </c:pt>
                <c:pt idx="882">
                  <c:v>88.25</c:v>
                </c:pt>
                <c:pt idx="883">
                  <c:v>88.350000000000009</c:v>
                </c:pt>
                <c:pt idx="884">
                  <c:v>88.45</c:v>
                </c:pt>
                <c:pt idx="885">
                  <c:v>88.55</c:v>
                </c:pt>
                <c:pt idx="886">
                  <c:v>88.65</c:v>
                </c:pt>
                <c:pt idx="887">
                  <c:v>88.75</c:v>
                </c:pt>
                <c:pt idx="888">
                  <c:v>88.850000000000009</c:v>
                </c:pt>
                <c:pt idx="889">
                  <c:v>88.95</c:v>
                </c:pt>
                <c:pt idx="890">
                  <c:v>89.05</c:v>
                </c:pt>
                <c:pt idx="891">
                  <c:v>89.15</c:v>
                </c:pt>
                <c:pt idx="892">
                  <c:v>89.25</c:v>
                </c:pt>
                <c:pt idx="893">
                  <c:v>89.350000000000009</c:v>
                </c:pt>
                <c:pt idx="894">
                  <c:v>89.45</c:v>
                </c:pt>
                <c:pt idx="895">
                  <c:v>89.55</c:v>
                </c:pt>
                <c:pt idx="896">
                  <c:v>89.65</c:v>
                </c:pt>
                <c:pt idx="897">
                  <c:v>89.75</c:v>
                </c:pt>
                <c:pt idx="898">
                  <c:v>89.850000000000009</c:v>
                </c:pt>
                <c:pt idx="899">
                  <c:v>89.95</c:v>
                </c:pt>
                <c:pt idx="900">
                  <c:v>90.05</c:v>
                </c:pt>
                <c:pt idx="901">
                  <c:v>90.15</c:v>
                </c:pt>
                <c:pt idx="902">
                  <c:v>90.25</c:v>
                </c:pt>
                <c:pt idx="903">
                  <c:v>90.350000000000009</c:v>
                </c:pt>
                <c:pt idx="904">
                  <c:v>90.45</c:v>
                </c:pt>
                <c:pt idx="905">
                  <c:v>90.55</c:v>
                </c:pt>
                <c:pt idx="906">
                  <c:v>90.65</c:v>
                </c:pt>
                <c:pt idx="907">
                  <c:v>90.75</c:v>
                </c:pt>
                <c:pt idx="908">
                  <c:v>90.850000000000009</c:v>
                </c:pt>
                <c:pt idx="909">
                  <c:v>90.95</c:v>
                </c:pt>
                <c:pt idx="910">
                  <c:v>91.05</c:v>
                </c:pt>
                <c:pt idx="911">
                  <c:v>91.15</c:v>
                </c:pt>
                <c:pt idx="912">
                  <c:v>91.25</c:v>
                </c:pt>
                <c:pt idx="913">
                  <c:v>91.350000000000009</c:v>
                </c:pt>
                <c:pt idx="914">
                  <c:v>91.45</c:v>
                </c:pt>
                <c:pt idx="915">
                  <c:v>91.55</c:v>
                </c:pt>
                <c:pt idx="916">
                  <c:v>91.65</c:v>
                </c:pt>
                <c:pt idx="917">
                  <c:v>91.75</c:v>
                </c:pt>
                <c:pt idx="918">
                  <c:v>91.850000000000009</c:v>
                </c:pt>
                <c:pt idx="919">
                  <c:v>91.95</c:v>
                </c:pt>
                <c:pt idx="920">
                  <c:v>92.05</c:v>
                </c:pt>
                <c:pt idx="921">
                  <c:v>92.15</c:v>
                </c:pt>
                <c:pt idx="922">
                  <c:v>92.25</c:v>
                </c:pt>
                <c:pt idx="923">
                  <c:v>92.350000000000009</c:v>
                </c:pt>
                <c:pt idx="924">
                  <c:v>92.45</c:v>
                </c:pt>
                <c:pt idx="925">
                  <c:v>92.55</c:v>
                </c:pt>
                <c:pt idx="926">
                  <c:v>92.65</c:v>
                </c:pt>
                <c:pt idx="927">
                  <c:v>92.75</c:v>
                </c:pt>
                <c:pt idx="928">
                  <c:v>92.850000000000009</c:v>
                </c:pt>
                <c:pt idx="929">
                  <c:v>92.95</c:v>
                </c:pt>
                <c:pt idx="930">
                  <c:v>93.05</c:v>
                </c:pt>
                <c:pt idx="931">
                  <c:v>93.15</c:v>
                </c:pt>
                <c:pt idx="932">
                  <c:v>93.25</c:v>
                </c:pt>
                <c:pt idx="933">
                  <c:v>93.350000000000009</c:v>
                </c:pt>
                <c:pt idx="934">
                  <c:v>93.45</c:v>
                </c:pt>
                <c:pt idx="935">
                  <c:v>93.55</c:v>
                </c:pt>
                <c:pt idx="936">
                  <c:v>93.65</c:v>
                </c:pt>
                <c:pt idx="937">
                  <c:v>93.75</c:v>
                </c:pt>
                <c:pt idx="938">
                  <c:v>93.850000000000009</c:v>
                </c:pt>
                <c:pt idx="939">
                  <c:v>93.95</c:v>
                </c:pt>
                <c:pt idx="940">
                  <c:v>94.05</c:v>
                </c:pt>
                <c:pt idx="941">
                  <c:v>94.15</c:v>
                </c:pt>
                <c:pt idx="942">
                  <c:v>94.25</c:v>
                </c:pt>
                <c:pt idx="943">
                  <c:v>94.350000000000009</c:v>
                </c:pt>
                <c:pt idx="944">
                  <c:v>94.45</c:v>
                </c:pt>
                <c:pt idx="945">
                  <c:v>94.55</c:v>
                </c:pt>
                <c:pt idx="946">
                  <c:v>94.65</c:v>
                </c:pt>
                <c:pt idx="947">
                  <c:v>94.75</c:v>
                </c:pt>
                <c:pt idx="948">
                  <c:v>94.850000000000009</c:v>
                </c:pt>
                <c:pt idx="949">
                  <c:v>94.95</c:v>
                </c:pt>
                <c:pt idx="950">
                  <c:v>95.05</c:v>
                </c:pt>
                <c:pt idx="951">
                  <c:v>95.15</c:v>
                </c:pt>
                <c:pt idx="952">
                  <c:v>95.25</c:v>
                </c:pt>
                <c:pt idx="953">
                  <c:v>95.350000000000009</c:v>
                </c:pt>
                <c:pt idx="954">
                  <c:v>95.45</c:v>
                </c:pt>
                <c:pt idx="955">
                  <c:v>95.55</c:v>
                </c:pt>
                <c:pt idx="956">
                  <c:v>95.65</c:v>
                </c:pt>
                <c:pt idx="957">
                  <c:v>95.75</c:v>
                </c:pt>
                <c:pt idx="958">
                  <c:v>95.850000000000009</c:v>
                </c:pt>
                <c:pt idx="959">
                  <c:v>95.95</c:v>
                </c:pt>
                <c:pt idx="960">
                  <c:v>96.05</c:v>
                </c:pt>
                <c:pt idx="961">
                  <c:v>96.15</c:v>
                </c:pt>
                <c:pt idx="962">
                  <c:v>96.25</c:v>
                </c:pt>
                <c:pt idx="963">
                  <c:v>96.350000000000009</c:v>
                </c:pt>
                <c:pt idx="964">
                  <c:v>96.45</c:v>
                </c:pt>
                <c:pt idx="965">
                  <c:v>96.55</c:v>
                </c:pt>
                <c:pt idx="966">
                  <c:v>96.65</c:v>
                </c:pt>
                <c:pt idx="967">
                  <c:v>96.75</c:v>
                </c:pt>
                <c:pt idx="968">
                  <c:v>96.850000000000009</c:v>
                </c:pt>
                <c:pt idx="969">
                  <c:v>96.95</c:v>
                </c:pt>
                <c:pt idx="970">
                  <c:v>97.05</c:v>
                </c:pt>
                <c:pt idx="971">
                  <c:v>97.15</c:v>
                </c:pt>
                <c:pt idx="972">
                  <c:v>97.25</c:v>
                </c:pt>
                <c:pt idx="973">
                  <c:v>97.350000000000009</c:v>
                </c:pt>
                <c:pt idx="974">
                  <c:v>97.45</c:v>
                </c:pt>
                <c:pt idx="975">
                  <c:v>97.55</c:v>
                </c:pt>
                <c:pt idx="976">
                  <c:v>97.65</c:v>
                </c:pt>
                <c:pt idx="977">
                  <c:v>97.75</c:v>
                </c:pt>
                <c:pt idx="978">
                  <c:v>97.850000000000009</c:v>
                </c:pt>
                <c:pt idx="979">
                  <c:v>97.95</c:v>
                </c:pt>
                <c:pt idx="980">
                  <c:v>98.05</c:v>
                </c:pt>
                <c:pt idx="981">
                  <c:v>98.15</c:v>
                </c:pt>
                <c:pt idx="982">
                  <c:v>98.25</c:v>
                </c:pt>
                <c:pt idx="983">
                  <c:v>98.350000000000009</c:v>
                </c:pt>
                <c:pt idx="984">
                  <c:v>98.45</c:v>
                </c:pt>
                <c:pt idx="985">
                  <c:v>98.55</c:v>
                </c:pt>
                <c:pt idx="986">
                  <c:v>98.65</c:v>
                </c:pt>
                <c:pt idx="987">
                  <c:v>98.75</c:v>
                </c:pt>
                <c:pt idx="988">
                  <c:v>98.850000000000009</c:v>
                </c:pt>
                <c:pt idx="989">
                  <c:v>98.95</c:v>
                </c:pt>
                <c:pt idx="990">
                  <c:v>99.05</c:v>
                </c:pt>
                <c:pt idx="991">
                  <c:v>99.15</c:v>
                </c:pt>
                <c:pt idx="992">
                  <c:v>99.25</c:v>
                </c:pt>
                <c:pt idx="993">
                  <c:v>99.350000000000009</c:v>
                </c:pt>
                <c:pt idx="994">
                  <c:v>99.45</c:v>
                </c:pt>
                <c:pt idx="995">
                  <c:v>99.55</c:v>
                </c:pt>
                <c:pt idx="996">
                  <c:v>99.65</c:v>
                </c:pt>
                <c:pt idx="997">
                  <c:v>99.75</c:v>
                </c:pt>
                <c:pt idx="998">
                  <c:v>99.850000000000009</c:v>
                </c:pt>
                <c:pt idx="999">
                  <c:v>99.95</c:v>
                </c:pt>
              </c:numCache>
            </c:numRef>
          </c:xVal>
          <c:yVal>
            <c:numRef>
              <c:f>Regression!$F$27:$F$1026</c:f>
              <c:numCache>
                <c:formatCode>General</c:formatCode>
                <c:ptCount val="1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2</c:v>
                </c:pt>
                <c:pt idx="158">
                  <c:v>2</c:v>
                </c:pt>
                <c:pt idx="159">
                  <c:v>2</c:v>
                </c:pt>
                <c:pt idx="160">
                  <c:v>2</c:v>
                </c:pt>
                <c:pt idx="161">
                  <c:v>2</c:v>
                </c:pt>
                <c:pt idx="162">
                  <c:v>2</c:v>
                </c:pt>
                <c:pt idx="163">
                  <c:v>2</c:v>
                </c:pt>
                <c:pt idx="164">
                  <c:v>2</c:v>
                </c:pt>
                <c:pt idx="165">
                  <c:v>2</c:v>
                </c:pt>
                <c:pt idx="166">
                  <c:v>2</c:v>
                </c:pt>
                <c:pt idx="167">
                  <c:v>2</c:v>
                </c:pt>
                <c:pt idx="168">
                  <c:v>2</c:v>
                </c:pt>
                <c:pt idx="169">
                  <c:v>2</c:v>
                </c:pt>
                <c:pt idx="170">
                  <c:v>2</c:v>
                </c:pt>
                <c:pt idx="171">
                  <c:v>2</c:v>
                </c:pt>
                <c:pt idx="172">
                  <c:v>2</c:v>
                </c:pt>
                <c:pt idx="173">
                  <c:v>2</c:v>
                </c:pt>
                <c:pt idx="174">
                  <c:v>2</c:v>
                </c:pt>
                <c:pt idx="175">
                  <c:v>2</c:v>
                </c:pt>
                <c:pt idx="176">
                  <c:v>2</c:v>
                </c:pt>
                <c:pt idx="177">
                  <c:v>2</c:v>
                </c:pt>
                <c:pt idx="178">
                  <c:v>2</c:v>
                </c:pt>
                <c:pt idx="179">
                  <c:v>2</c:v>
                </c:pt>
                <c:pt idx="180">
                  <c:v>2</c:v>
                </c:pt>
                <c:pt idx="181">
                  <c:v>2</c:v>
                </c:pt>
                <c:pt idx="182">
                  <c:v>2</c:v>
                </c:pt>
                <c:pt idx="183">
                  <c:v>2</c:v>
                </c:pt>
                <c:pt idx="184">
                  <c:v>2</c:v>
                </c:pt>
                <c:pt idx="185">
                  <c:v>2</c:v>
                </c:pt>
                <c:pt idx="186">
                  <c:v>2</c:v>
                </c:pt>
                <c:pt idx="187">
                  <c:v>2</c:v>
                </c:pt>
                <c:pt idx="188">
                  <c:v>2</c:v>
                </c:pt>
                <c:pt idx="189">
                  <c:v>2</c:v>
                </c:pt>
                <c:pt idx="190">
                  <c:v>2</c:v>
                </c:pt>
                <c:pt idx="191">
                  <c:v>2</c:v>
                </c:pt>
                <c:pt idx="192">
                  <c:v>2</c:v>
                </c:pt>
                <c:pt idx="193">
                  <c:v>2</c:v>
                </c:pt>
                <c:pt idx="194">
                  <c:v>2</c:v>
                </c:pt>
                <c:pt idx="195">
                  <c:v>2</c:v>
                </c:pt>
                <c:pt idx="196">
                  <c:v>2</c:v>
                </c:pt>
                <c:pt idx="197">
                  <c:v>2</c:v>
                </c:pt>
                <c:pt idx="198">
                  <c:v>2</c:v>
                </c:pt>
                <c:pt idx="199">
                  <c:v>2</c:v>
                </c:pt>
                <c:pt idx="200">
                  <c:v>2</c:v>
                </c:pt>
                <c:pt idx="201">
                  <c:v>2</c:v>
                </c:pt>
                <c:pt idx="202">
                  <c:v>2</c:v>
                </c:pt>
                <c:pt idx="203">
                  <c:v>3</c:v>
                </c:pt>
                <c:pt idx="204">
                  <c:v>3</c:v>
                </c:pt>
                <c:pt idx="205">
                  <c:v>3</c:v>
                </c:pt>
                <c:pt idx="206">
                  <c:v>3</c:v>
                </c:pt>
                <c:pt idx="207">
                  <c:v>3</c:v>
                </c:pt>
                <c:pt idx="208">
                  <c:v>3</c:v>
                </c:pt>
                <c:pt idx="209">
                  <c:v>3</c:v>
                </c:pt>
                <c:pt idx="210">
                  <c:v>3</c:v>
                </c:pt>
                <c:pt idx="211">
                  <c:v>3</c:v>
                </c:pt>
                <c:pt idx="212">
                  <c:v>3</c:v>
                </c:pt>
                <c:pt idx="213">
                  <c:v>3</c:v>
                </c:pt>
                <c:pt idx="214">
                  <c:v>3</c:v>
                </c:pt>
                <c:pt idx="215">
                  <c:v>3</c:v>
                </c:pt>
                <c:pt idx="216">
                  <c:v>3</c:v>
                </c:pt>
                <c:pt idx="217">
                  <c:v>3</c:v>
                </c:pt>
                <c:pt idx="218">
                  <c:v>3</c:v>
                </c:pt>
                <c:pt idx="219">
                  <c:v>3</c:v>
                </c:pt>
                <c:pt idx="220">
                  <c:v>3</c:v>
                </c:pt>
                <c:pt idx="221">
                  <c:v>3</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3</c:v>
                </c:pt>
                <c:pt idx="252">
                  <c:v>3</c:v>
                </c:pt>
                <c:pt idx="253">
                  <c:v>3</c:v>
                </c:pt>
                <c:pt idx="254">
                  <c:v>3</c:v>
                </c:pt>
                <c:pt idx="255">
                  <c:v>3</c:v>
                </c:pt>
                <c:pt idx="256">
                  <c:v>3</c:v>
                </c:pt>
                <c:pt idx="257">
                  <c:v>3</c:v>
                </c:pt>
                <c:pt idx="258">
                  <c:v>3</c:v>
                </c:pt>
                <c:pt idx="259">
                  <c:v>3</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3</c:v>
                </c:pt>
                <c:pt idx="279">
                  <c:v>3</c:v>
                </c:pt>
                <c:pt idx="280">
                  <c:v>3</c:v>
                </c:pt>
                <c:pt idx="281">
                  <c:v>3</c:v>
                </c:pt>
                <c:pt idx="282">
                  <c:v>3</c:v>
                </c:pt>
                <c:pt idx="283">
                  <c:v>3</c:v>
                </c:pt>
                <c:pt idx="284">
                  <c:v>3</c:v>
                </c:pt>
                <c:pt idx="285">
                  <c:v>3</c:v>
                </c:pt>
                <c:pt idx="286">
                  <c:v>3</c:v>
                </c:pt>
                <c:pt idx="287">
                  <c:v>3</c:v>
                </c:pt>
                <c:pt idx="288">
                  <c:v>3</c:v>
                </c:pt>
                <c:pt idx="289">
                  <c:v>3</c:v>
                </c:pt>
                <c:pt idx="290">
                  <c:v>3</c:v>
                </c:pt>
                <c:pt idx="291">
                  <c:v>3</c:v>
                </c:pt>
                <c:pt idx="292">
                  <c:v>3</c:v>
                </c:pt>
                <c:pt idx="293">
                  <c:v>4</c:v>
                </c:pt>
                <c:pt idx="294">
                  <c:v>4</c:v>
                </c:pt>
                <c:pt idx="295">
                  <c:v>4</c:v>
                </c:pt>
                <c:pt idx="296">
                  <c:v>4</c:v>
                </c:pt>
                <c:pt idx="297">
                  <c:v>4</c:v>
                </c:pt>
                <c:pt idx="298">
                  <c:v>4</c:v>
                </c:pt>
                <c:pt idx="299">
                  <c:v>4</c:v>
                </c:pt>
                <c:pt idx="300">
                  <c:v>4</c:v>
                </c:pt>
                <c:pt idx="301">
                  <c:v>4</c:v>
                </c:pt>
                <c:pt idx="302">
                  <c:v>4</c:v>
                </c:pt>
                <c:pt idx="303">
                  <c:v>4</c:v>
                </c:pt>
                <c:pt idx="304">
                  <c:v>4</c:v>
                </c:pt>
                <c:pt idx="305">
                  <c:v>4</c:v>
                </c:pt>
                <c:pt idx="306">
                  <c:v>4</c:v>
                </c:pt>
                <c:pt idx="307">
                  <c:v>4</c:v>
                </c:pt>
                <c:pt idx="308">
                  <c:v>4</c:v>
                </c:pt>
                <c:pt idx="309">
                  <c:v>4</c:v>
                </c:pt>
                <c:pt idx="310">
                  <c:v>4</c:v>
                </c:pt>
                <c:pt idx="311">
                  <c:v>4</c:v>
                </c:pt>
                <c:pt idx="312">
                  <c:v>4</c:v>
                </c:pt>
                <c:pt idx="313">
                  <c:v>4</c:v>
                </c:pt>
                <c:pt idx="314">
                  <c:v>4</c:v>
                </c:pt>
                <c:pt idx="315">
                  <c:v>4</c:v>
                </c:pt>
                <c:pt idx="316">
                  <c:v>4</c:v>
                </c:pt>
                <c:pt idx="317">
                  <c:v>4</c:v>
                </c:pt>
                <c:pt idx="318">
                  <c:v>4</c:v>
                </c:pt>
                <c:pt idx="319">
                  <c:v>4</c:v>
                </c:pt>
                <c:pt idx="320">
                  <c:v>4</c:v>
                </c:pt>
                <c:pt idx="321">
                  <c:v>4</c:v>
                </c:pt>
                <c:pt idx="322">
                  <c:v>4</c:v>
                </c:pt>
                <c:pt idx="323">
                  <c:v>4</c:v>
                </c:pt>
                <c:pt idx="324">
                  <c:v>4</c:v>
                </c:pt>
                <c:pt idx="325">
                  <c:v>4</c:v>
                </c:pt>
                <c:pt idx="326">
                  <c:v>4</c:v>
                </c:pt>
                <c:pt idx="327">
                  <c:v>4</c:v>
                </c:pt>
                <c:pt idx="328">
                  <c:v>4</c:v>
                </c:pt>
                <c:pt idx="329">
                  <c:v>4</c:v>
                </c:pt>
                <c:pt idx="330">
                  <c:v>4</c:v>
                </c:pt>
                <c:pt idx="331">
                  <c:v>4</c:v>
                </c:pt>
                <c:pt idx="332">
                  <c:v>4</c:v>
                </c:pt>
                <c:pt idx="333">
                  <c:v>4</c:v>
                </c:pt>
                <c:pt idx="334">
                  <c:v>4</c:v>
                </c:pt>
                <c:pt idx="335">
                  <c:v>4</c:v>
                </c:pt>
                <c:pt idx="336">
                  <c:v>4</c:v>
                </c:pt>
                <c:pt idx="337">
                  <c:v>4</c:v>
                </c:pt>
                <c:pt idx="338">
                  <c:v>4</c:v>
                </c:pt>
                <c:pt idx="339">
                  <c:v>4</c:v>
                </c:pt>
                <c:pt idx="340">
                  <c:v>4</c:v>
                </c:pt>
                <c:pt idx="341">
                  <c:v>4</c:v>
                </c:pt>
                <c:pt idx="342">
                  <c:v>4</c:v>
                </c:pt>
                <c:pt idx="343">
                  <c:v>4</c:v>
                </c:pt>
                <c:pt idx="344">
                  <c:v>4</c:v>
                </c:pt>
                <c:pt idx="345">
                  <c:v>4</c:v>
                </c:pt>
                <c:pt idx="346">
                  <c:v>4</c:v>
                </c:pt>
                <c:pt idx="347">
                  <c:v>4</c:v>
                </c:pt>
                <c:pt idx="348">
                  <c:v>4</c:v>
                </c:pt>
                <c:pt idx="349">
                  <c:v>4</c:v>
                </c:pt>
                <c:pt idx="350">
                  <c:v>4</c:v>
                </c:pt>
                <c:pt idx="351">
                  <c:v>4</c:v>
                </c:pt>
                <c:pt idx="352">
                  <c:v>4</c:v>
                </c:pt>
                <c:pt idx="353">
                  <c:v>4</c:v>
                </c:pt>
                <c:pt idx="354">
                  <c:v>4</c:v>
                </c:pt>
                <c:pt idx="355">
                  <c:v>4</c:v>
                </c:pt>
                <c:pt idx="356">
                  <c:v>4</c:v>
                </c:pt>
                <c:pt idx="357">
                  <c:v>4</c:v>
                </c:pt>
                <c:pt idx="358">
                  <c:v>4</c:v>
                </c:pt>
                <c:pt idx="359">
                  <c:v>4</c:v>
                </c:pt>
                <c:pt idx="360">
                  <c:v>4</c:v>
                </c:pt>
                <c:pt idx="361">
                  <c:v>4</c:v>
                </c:pt>
                <c:pt idx="362">
                  <c:v>4</c:v>
                </c:pt>
                <c:pt idx="363">
                  <c:v>4</c:v>
                </c:pt>
                <c:pt idx="364">
                  <c:v>4</c:v>
                </c:pt>
                <c:pt idx="365">
                  <c:v>4</c:v>
                </c:pt>
                <c:pt idx="366">
                  <c:v>4</c:v>
                </c:pt>
                <c:pt idx="367">
                  <c:v>4</c:v>
                </c:pt>
                <c:pt idx="368">
                  <c:v>4</c:v>
                </c:pt>
                <c:pt idx="369">
                  <c:v>4</c:v>
                </c:pt>
                <c:pt idx="370">
                  <c:v>4</c:v>
                </c:pt>
                <c:pt idx="371">
                  <c:v>4</c:v>
                </c:pt>
                <c:pt idx="372">
                  <c:v>4</c:v>
                </c:pt>
                <c:pt idx="373">
                  <c:v>4</c:v>
                </c:pt>
                <c:pt idx="374">
                  <c:v>4</c:v>
                </c:pt>
                <c:pt idx="375">
                  <c:v>4</c:v>
                </c:pt>
                <c:pt idx="376">
                  <c:v>4</c:v>
                </c:pt>
                <c:pt idx="377">
                  <c:v>4</c:v>
                </c:pt>
                <c:pt idx="378">
                  <c:v>4</c:v>
                </c:pt>
                <c:pt idx="379">
                  <c:v>4</c:v>
                </c:pt>
                <c:pt idx="380">
                  <c:v>4</c:v>
                </c:pt>
                <c:pt idx="381">
                  <c:v>4</c:v>
                </c:pt>
                <c:pt idx="382">
                  <c:v>4</c:v>
                </c:pt>
                <c:pt idx="383">
                  <c:v>4</c:v>
                </c:pt>
                <c:pt idx="384">
                  <c:v>4</c:v>
                </c:pt>
                <c:pt idx="385">
                  <c:v>4</c:v>
                </c:pt>
                <c:pt idx="386">
                  <c:v>4</c:v>
                </c:pt>
                <c:pt idx="387">
                  <c:v>4</c:v>
                </c:pt>
                <c:pt idx="388">
                  <c:v>4</c:v>
                </c:pt>
                <c:pt idx="389">
                  <c:v>4</c:v>
                </c:pt>
                <c:pt idx="390">
                  <c:v>4</c:v>
                </c:pt>
                <c:pt idx="391">
                  <c:v>4</c:v>
                </c:pt>
                <c:pt idx="392">
                  <c:v>4</c:v>
                </c:pt>
                <c:pt idx="393">
                  <c:v>4</c:v>
                </c:pt>
                <c:pt idx="394">
                  <c:v>4</c:v>
                </c:pt>
                <c:pt idx="395">
                  <c:v>4</c:v>
                </c:pt>
                <c:pt idx="396">
                  <c:v>4</c:v>
                </c:pt>
                <c:pt idx="397">
                  <c:v>4</c:v>
                </c:pt>
                <c:pt idx="398">
                  <c:v>4</c:v>
                </c:pt>
                <c:pt idx="399">
                  <c:v>4</c:v>
                </c:pt>
                <c:pt idx="400">
                  <c:v>4</c:v>
                </c:pt>
                <c:pt idx="401">
                  <c:v>4</c:v>
                </c:pt>
                <c:pt idx="402">
                  <c:v>5</c:v>
                </c:pt>
                <c:pt idx="403">
                  <c:v>5</c:v>
                </c:pt>
                <c:pt idx="404">
                  <c:v>5</c:v>
                </c:pt>
                <c:pt idx="405">
                  <c:v>5</c:v>
                </c:pt>
                <c:pt idx="406">
                  <c:v>5</c:v>
                </c:pt>
                <c:pt idx="407">
                  <c:v>5</c:v>
                </c:pt>
                <c:pt idx="408">
                  <c:v>5</c:v>
                </c:pt>
                <c:pt idx="409">
                  <c:v>5</c:v>
                </c:pt>
                <c:pt idx="410">
                  <c:v>5</c:v>
                </c:pt>
                <c:pt idx="411">
                  <c:v>5</c:v>
                </c:pt>
                <c:pt idx="412">
                  <c:v>5</c:v>
                </c:pt>
                <c:pt idx="413">
                  <c:v>5</c:v>
                </c:pt>
                <c:pt idx="414">
                  <c:v>5</c:v>
                </c:pt>
                <c:pt idx="415">
                  <c:v>5</c:v>
                </c:pt>
                <c:pt idx="416">
                  <c:v>5</c:v>
                </c:pt>
                <c:pt idx="417">
                  <c:v>5</c:v>
                </c:pt>
                <c:pt idx="418">
                  <c:v>5</c:v>
                </c:pt>
                <c:pt idx="419">
                  <c:v>5</c:v>
                </c:pt>
                <c:pt idx="420">
                  <c:v>5</c:v>
                </c:pt>
                <c:pt idx="421">
                  <c:v>5</c:v>
                </c:pt>
                <c:pt idx="422">
                  <c:v>5</c:v>
                </c:pt>
                <c:pt idx="423">
                  <c:v>5</c:v>
                </c:pt>
                <c:pt idx="424">
                  <c:v>5</c:v>
                </c:pt>
                <c:pt idx="425">
                  <c:v>5</c:v>
                </c:pt>
                <c:pt idx="426">
                  <c:v>5</c:v>
                </c:pt>
                <c:pt idx="427">
                  <c:v>5</c:v>
                </c:pt>
                <c:pt idx="428">
                  <c:v>5</c:v>
                </c:pt>
                <c:pt idx="429">
                  <c:v>5</c:v>
                </c:pt>
                <c:pt idx="430">
                  <c:v>5</c:v>
                </c:pt>
                <c:pt idx="431">
                  <c:v>5</c:v>
                </c:pt>
                <c:pt idx="432">
                  <c:v>5</c:v>
                </c:pt>
                <c:pt idx="433">
                  <c:v>5</c:v>
                </c:pt>
                <c:pt idx="434">
                  <c:v>5</c:v>
                </c:pt>
                <c:pt idx="435">
                  <c:v>5</c:v>
                </c:pt>
                <c:pt idx="436">
                  <c:v>5</c:v>
                </c:pt>
                <c:pt idx="437">
                  <c:v>5</c:v>
                </c:pt>
                <c:pt idx="438">
                  <c:v>5</c:v>
                </c:pt>
                <c:pt idx="439">
                  <c:v>5</c:v>
                </c:pt>
                <c:pt idx="440">
                  <c:v>5</c:v>
                </c:pt>
                <c:pt idx="441">
                  <c:v>5</c:v>
                </c:pt>
                <c:pt idx="442">
                  <c:v>5</c:v>
                </c:pt>
                <c:pt idx="443">
                  <c:v>5</c:v>
                </c:pt>
                <c:pt idx="444">
                  <c:v>5</c:v>
                </c:pt>
                <c:pt idx="445">
                  <c:v>5</c:v>
                </c:pt>
                <c:pt idx="446">
                  <c:v>5</c:v>
                </c:pt>
                <c:pt idx="447">
                  <c:v>5</c:v>
                </c:pt>
                <c:pt idx="448">
                  <c:v>5</c:v>
                </c:pt>
                <c:pt idx="449">
                  <c:v>5</c:v>
                </c:pt>
                <c:pt idx="450">
                  <c:v>5</c:v>
                </c:pt>
                <c:pt idx="451">
                  <c:v>5</c:v>
                </c:pt>
                <c:pt idx="452">
                  <c:v>5</c:v>
                </c:pt>
                <c:pt idx="453">
                  <c:v>5</c:v>
                </c:pt>
                <c:pt idx="454">
                  <c:v>5</c:v>
                </c:pt>
                <c:pt idx="455">
                  <c:v>5</c:v>
                </c:pt>
                <c:pt idx="456">
                  <c:v>5</c:v>
                </c:pt>
                <c:pt idx="457">
                  <c:v>5</c:v>
                </c:pt>
                <c:pt idx="458">
                  <c:v>5</c:v>
                </c:pt>
                <c:pt idx="459">
                  <c:v>5</c:v>
                </c:pt>
                <c:pt idx="460">
                  <c:v>5</c:v>
                </c:pt>
                <c:pt idx="461">
                  <c:v>5</c:v>
                </c:pt>
                <c:pt idx="462">
                  <c:v>5</c:v>
                </c:pt>
                <c:pt idx="463">
                  <c:v>5</c:v>
                </c:pt>
                <c:pt idx="464">
                  <c:v>5</c:v>
                </c:pt>
                <c:pt idx="465">
                  <c:v>5</c:v>
                </c:pt>
                <c:pt idx="466">
                  <c:v>5</c:v>
                </c:pt>
                <c:pt idx="467">
                  <c:v>5</c:v>
                </c:pt>
                <c:pt idx="468">
                  <c:v>5</c:v>
                </c:pt>
                <c:pt idx="469">
                  <c:v>5</c:v>
                </c:pt>
                <c:pt idx="470">
                  <c:v>5</c:v>
                </c:pt>
                <c:pt idx="471">
                  <c:v>5</c:v>
                </c:pt>
                <c:pt idx="472">
                  <c:v>5</c:v>
                </c:pt>
                <c:pt idx="473">
                  <c:v>5</c:v>
                </c:pt>
                <c:pt idx="474">
                  <c:v>5</c:v>
                </c:pt>
                <c:pt idx="475">
                  <c:v>5</c:v>
                </c:pt>
                <c:pt idx="476">
                  <c:v>5</c:v>
                </c:pt>
                <c:pt idx="477">
                  <c:v>5</c:v>
                </c:pt>
                <c:pt idx="478">
                  <c:v>5</c:v>
                </c:pt>
                <c:pt idx="479">
                  <c:v>5</c:v>
                </c:pt>
                <c:pt idx="480">
                  <c:v>5</c:v>
                </c:pt>
                <c:pt idx="481">
                  <c:v>5</c:v>
                </c:pt>
                <c:pt idx="482">
                  <c:v>5</c:v>
                </c:pt>
                <c:pt idx="483">
                  <c:v>5</c:v>
                </c:pt>
                <c:pt idx="484">
                  <c:v>5</c:v>
                </c:pt>
                <c:pt idx="485">
                  <c:v>5</c:v>
                </c:pt>
                <c:pt idx="486">
                  <c:v>5</c:v>
                </c:pt>
                <c:pt idx="487">
                  <c:v>5</c:v>
                </c:pt>
                <c:pt idx="488">
                  <c:v>5</c:v>
                </c:pt>
                <c:pt idx="489">
                  <c:v>5</c:v>
                </c:pt>
                <c:pt idx="490">
                  <c:v>5</c:v>
                </c:pt>
                <c:pt idx="491">
                  <c:v>5</c:v>
                </c:pt>
                <c:pt idx="492">
                  <c:v>5</c:v>
                </c:pt>
                <c:pt idx="493">
                  <c:v>5</c:v>
                </c:pt>
                <c:pt idx="494">
                  <c:v>5</c:v>
                </c:pt>
                <c:pt idx="495">
                  <c:v>5</c:v>
                </c:pt>
                <c:pt idx="496">
                  <c:v>5</c:v>
                </c:pt>
                <c:pt idx="497">
                  <c:v>5</c:v>
                </c:pt>
                <c:pt idx="498">
                  <c:v>5</c:v>
                </c:pt>
                <c:pt idx="499">
                  <c:v>5</c:v>
                </c:pt>
                <c:pt idx="500">
                  <c:v>5</c:v>
                </c:pt>
                <c:pt idx="501">
                  <c:v>5</c:v>
                </c:pt>
                <c:pt idx="502">
                  <c:v>5</c:v>
                </c:pt>
                <c:pt idx="503">
                  <c:v>5</c:v>
                </c:pt>
                <c:pt idx="504">
                  <c:v>6</c:v>
                </c:pt>
                <c:pt idx="505">
                  <c:v>6</c:v>
                </c:pt>
                <c:pt idx="506">
                  <c:v>6</c:v>
                </c:pt>
                <c:pt idx="507">
                  <c:v>6</c:v>
                </c:pt>
                <c:pt idx="508">
                  <c:v>6</c:v>
                </c:pt>
                <c:pt idx="509">
                  <c:v>6</c:v>
                </c:pt>
                <c:pt idx="510">
                  <c:v>6</c:v>
                </c:pt>
                <c:pt idx="511">
                  <c:v>6</c:v>
                </c:pt>
                <c:pt idx="512">
                  <c:v>6</c:v>
                </c:pt>
                <c:pt idx="513">
                  <c:v>6</c:v>
                </c:pt>
                <c:pt idx="514">
                  <c:v>6</c:v>
                </c:pt>
                <c:pt idx="515">
                  <c:v>6</c:v>
                </c:pt>
                <c:pt idx="516">
                  <c:v>6</c:v>
                </c:pt>
                <c:pt idx="517">
                  <c:v>6</c:v>
                </c:pt>
                <c:pt idx="518">
                  <c:v>6</c:v>
                </c:pt>
                <c:pt idx="519">
                  <c:v>6</c:v>
                </c:pt>
                <c:pt idx="520">
                  <c:v>6</c:v>
                </c:pt>
                <c:pt idx="521">
                  <c:v>6</c:v>
                </c:pt>
                <c:pt idx="522">
                  <c:v>6</c:v>
                </c:pt>
                <c:pt idx="523">
                  <c:v>6</c:v>
                </c:pt>
                <c:pt idx="524">
                  <c:v>6</c:v>
                </c:pt>
                <c:pt idx="525">
                  <c:v>6</c:v>
                </c:pt>
                <c:pt idx="526">
                  <c:v>6</c:v>
                </c:pt>
                <c:pt idx="527">
                  <c:v>6</c:v>
                </c:pt>
                <c:pt idx="528">
                  <c:v>6</c:v>
                </c:pt>
                <c:pt idx="529">
                  <c:v>6</c:v>
                </c:pt>
                <c:pt idx="530">
                  <c:v>6</c:v>
                </c:pt>
                <c:pt idx="531">
                  <c:v>6</c:v>
                </c:pt>
                <c:pt idx="532">
                  <c:v>6</c:v>
                </c:pt>
                <c:pt idx="533">
                  <c:v>6</c:v>
                </c:pt>
                <c:pt idx="534">
                  <c:v>6</c:v>
                </c:pt>
                <c:pt idx="535">
                  <c:v>6</c:v>
                </c:pt>
                <c:pt idx="536">
                  <c:v>6</c:v>
                </c:pt>
                <c:pt idx="537">
                  <c:v>6</c:v>
                </c:pt>
                <c:pt idx="538">
                  <c:v>6</c:v>
                </c:pt>
                <c:pt idx="539">
                  <c:v>6</c:v>
                </c:pt>
                <c:pt idx="540">
                  <c:v>6</c:v>
                </c:pt>
                <c:pt idx="541">
                  <c:v>6</c:v>
                </c:pt>
                <c:pt idx="542">
                  <c:v>6</c:v>
                </c:pt>
                <c:pt idx="543">
                  <c:v>6</c:v>
                </c:pt>
                <c:pt idx="544">
                  <c:v>6</c:v>
                </c:pt>
                <c:pt idx="545">
                  <c:v>6</c:v>
                </c:pt>
                <c:pt idx="546">
                  <c:v>6</c:v>
                </c:pt>
                <c:pt idx="547">
                  <c:v>6</c:v>
                </c:pt>
                <c:pt idx="548">
                  <c:v>6</c:v>
                </c:pt>
                <c:pt idx="549">
                  <c:v>6</c:v>
                </c:pt>
                <c:pt idx="550">
                  <c:v>6</c:v>
                </c:pt>
                <c:pt idx="551">
                  <c:v>6</c:v>
                </c:pt>
                <c:pt idx="552">
                  <c:v>6</c:v>
                </c:pt>
                <c:pt idx="553">
                  <c:v>6</c:v>
                </c:pt>
                <c:pt idx="554">
                  <c:v>6</c:v>
                </c:pt>
                <c:pt idx="555">
                  <c:v>6</c:v>
                </c:pt>
                <c:pt idx="556">
                  <c:v>6</c:v>
                </c:pt>
                <c:pt idx="557">
                  <c:v>6</c:v>
                </c:pt>
                <c:pt idx="558">
                  <c:v>6</c:v>
                </c:pt>
                <c:pt idx="559">
                  <c:v>6</c:v>
                </c:pt>
                <c:pt idx="560">
                  <c:v>6</c:v>
                </c:pt>
                <c:pt idx="561">
                  <c:v>6</c:v>
                </c:pt>
                <c:pt idx="562">
                  <c:v>6</c:v>
                </c:pt>
                <c:pt idx="563">
                  <c:v>6</c:v>
                </c:pt>
                <c:pt idx="564">
                  <c:v>6</c:v>
                </c:pt>
                <c:pt idx="565">
                  <c:v>6</c:v>
                </c:pt>
                <c:pt idx="566">
                  <c:v>6</c:v>
                </c:pt>
                <c:pt idx="567">
                  <c:v>6</c:v>
                </c:pt>
                <c:pt idx="568">
                  <c:v>6</c:v>
                </c:pt>
                <c:pt idx="569">
                  <c:v>6</c:v>
                </c:pt>
                <c:pt idx="570">
                  <c:v>6</c:v>
                </c:pt>
                <c:pt idx="571">
                  <c:v>6</c:v>
                </c:pt>
                <c:pt idx="572">
                  <c:v>6</c:v>
                </c:pt>
                <c:pt idx="573">
                  <c:v>6</c:v>
                </c:pt>
                <c:pt idx="574">
                  <c:v>6</c:v>
                </c:pt>
                <c:pt idx="575">
                  <c:v>6</c:v>
                </c:pt>
                <c:pt idx="576">
                  <c:v>6</c:v>
                </c:pt>
                <c:pt idx="577">
                  <c:v>6</c:v>
                </c:pt>
                <c:pt idx="578">
                  <c:v>6</c:v>
                </c:pt>
                <c:pt idx="579">
                  <c:v>6</c:v>
                </c:pt>
                <c:pt idx="580">
                  <c:v>6</c:v>
                </c:pt>
                <c:pt idx="581">
                  <c:v>6</c:v>
                </c:pt>
                <c:pt idx="582">
                  <c:v>6</c:v>
                </c:pt>
                <c:pt idx="583">
                  <c:v>6</c:v>
                </c:pt>
                <c:pt idx="584">
                  <c:v>6</c:v>
                </c:pt>
                <c:pt idx="585">
                  <c:v>6</c:v>
                </c:pt>
                <c:pt idx="586">
                  <c:v>6</c:v>
                </c:pt>
                <c:pt idx="587">
                  <c:v>6</c:v>
                </c:pt>
                <c:pt idx="588">
                  <c:v>6</c:v>
                </c:pt>
                <c:pt idx="589">
                  <c:v>6</c:v>
                </c:pt>
                <c:pt idx="590">
                  <c:v>6</c:v>
                </c:pt>
                <c:pt idx="591">
                  <c:v>6</c:v>
                </c:pt>
                <c:pt idx="592">
                  <c:v>6</c:v>
                </c:pt>
                <c:pt idx="593">
                  <c:v>6</c:v>
                </c:pt>
                <c:pt idx="594">
                  <c:v>6</c:v>
                </c:pt>
                <c:pt idx="595">
                  <c:v>6</c:v>
                </c:pt>
                <c:pt idx="596">
                  <c:v>6</c:v>
                </c:pt>
                <c:pt idx="597">
                  <c:v>6</c:v>
                </c:pt>
                <c:pt idx="598">
                  <c:v>6</c:v>
                </c:pt>
                <c:pt idx="599">
                  <c:v>6</c:v>
                </c:pt>
                <c:pt idx="600">
                  <c:v>6</c:v>
                </c:pt>
                <c:pt idx="601">
                  <c:v>6</c:v>
                </c:pt>
                <c:pt idx="602">
                  <c:v>7</c:v>
                </c:pt>
                <c:pt idx="603">
                  <c:v>7</c:v>
                </c:pt>
                <c:pt idx="604">
                  <c:v>7</c:v>
                </c:pt>
                <c:pt idx="605">
                  <c:v>7</c:v>
                </c:pt>
                <c:pt idx="606">
                  <c:v>7</c:v>
                </c:pt>
                <c:pt idx="607">
                  <c:v>7</c:v>
                </c:pt>
                <c:pt idx="608">
                  <c:v>7</c:v>
                </c:pt>
                <c:pt idx="609">
                  <c:v>7</c:v>
                </c:pt>
                <c:pt idx="610">
                  <c:v>7</c:v>
                </c:pt>
                <c:pt idx="611">
                  <c:v>7</c:v>
                </c:pt>
                <c:pt idx="612">
                  <c:v>7</c:v>
                </c:pt>
                <c:pt idx="613">
                  <c:v>7</c:v>
                </c:pt>
                <c:pt idx="614">
                  <c:v>7</c:v>
                </c:pt>
                <c:pt idx="615">
                  <c:v>7</c:v>
                </c:pt>
                <c:pt idx="616">
                  <c:v>7</c:v>
                </c:pt>
                <c:pt idx="617">
                  <c:v>7</c:v>
                </c:pt>
                <c:pt idx="618">
                  <c:v>7</c:v>
                </c:pt>
                <c:pt idx="619">
                  <c:v>7</c:v>
                </c:pt>
                <c:pt idx="620">
                  <c:v>7</c:v>
                </c:pt>
                <c:pt idx="621">
                  <c:v>7</c:v>
                </c:pt>
                <c:pt idx="622">
                  <c:v>7</c:v>
                </c:pt>
                <c:pt idx="623">
                  <c:v>7</c:v>
                </c:pt>
                <c:pt idx="624">
                  <c:v>7</c:v>
                </c:pt>
                <c:pt idx="625">
                  <c:v>7</c:v>
                </c:pt>
                <c:pt idx="626">
                  <c:v>7</c:v>
                </c:pt>
                <c:pt idx="627">
                  <c:v>7</c:v>
                </c:pt>
                <c:pt idx="628">
                  <c:v>7</c:v>
                </c:pt>
                <c:pt idx="629">
                  <c:v>7</c:v>
                </c:pt>
                <c:pt idx="630">
                  <c:v>7</c:v>
                </c:pt>
                <c:pt idx="631">
                  <c:v>7</c:v>
                </c:pt>
                <c:pt idx="632">
                  <c:v>7</c:v>
                </c:pt>
                <c:pt idx="633">
                  <c:v>7</c:v>
                </c:pt>
                <c:pt idx="634">
                  <c:v>7</c:v>
                </c:pt>
                <c:pt idx="635">
                  <c:v>7</c:v>
                </c:pt>
                <c:pt idx="636">
                  <c:v>7</c:v>
                </c:pt>
                <c:pt idx="637">
                  <c:v>7</c:v>
                </c:pt>
                <c:pt idx="638">
                  <c:v>7</c:v>
                </c:pt>
                <c:pt idx="639">
                  <c:v>7</c:v>
                </c:pt>
                <c:pt idx="640">
                  <c:v>7</c:v>
                </c:pt>
                <c:pt idx="641">
                  <c:v>7</c:v>
                </c:pt>
                <c:pt idx="642">
                  <c:v>7</c:v>
                </c:pt>
                <c:pt idx="643">
                  <c:v>7</c:v>
                </c:pt>
                <c:pt idx="644">
                  <c:v>7</c:v>
                </c:pt>
                <c:pt idx="645">
                  <c:v>7</c:v>
                </c:pt>
                <c:pt idx="646">
                  <c:v>7</c:v>
                </c:pt>
                <c:pt idx="647">
                  <c:v>7</c:v>
                </c:pt>
                <c:pt idx="648">
                  <c:v>7</c:v>
                </c:pt>
                <c:pt idx="649">
                  <c:v>7</c:v>
                </c:pt>
                <c:pt idx="650">
                  <c:v>7</c:v>
                </c:pt>
                <c:pt idx="651">
                  <c:v>7</c:v>
                </c:pt>
                <c:pt idx="652">
                  <c:v>7</c:v>
                </c:pt>
                <c:pt idx="653">
                  <c:v>7</c:v>
                </c:pt>
                <c:pt idx="654">
                  <c:v>7</c:v>
                </c:pt>
                <c:pt idx="655">
                  <c:v>7</c:v>
                </c:pt>
                <c:pt idx="656">
                  <c:v>7</c:v>
                </c:pt>
                <c:pt idx="657">
                  <c:v>7</c:v>
                </c:pt>
                <c:pt idx="658">
                  <c:v>7</c:v>
                </c:pt>
                <c:pt idx="659">
                  <c:v>7</c:v>
                </c:pt>
                <c:pt idx="660">
                  <c:v>7</c:v>
                </c:pt>
                <c:pt idx="661">
                  <c:v>7</c:v>
                </c:pt>
                <c:pt idx="662">
                  <c:v>7</c:v>
                </c:pt>
                <c:pt idx="663">
                  <c:v>7</c:v>
                </c:pt>
                <c:pt idx="664">
                  <c:v>7</c:v>
                </c:pt>
                <c:pt idx="665">
                  <c:v>7</c:v>
                </c:pt>
                <c:pt idx="666">
                  <c:v>7</c:v>
                </c:pt>
                <c:pt idx="667">
                  <c:v>7</c:v>
                </c:pt>
                <c:pt idx="668">
                  <c:v>7</c:v>
                </c:pt>
                <c:pt idx="669">
                  <c:v>7</c:v>
                </c:pt>
                <c:pt idx="670">
                  <c:v>7</c:v>
                </c:pt>
                <c:pt idx="671">
                  <c:v>7</c:v>
                </c:pt>
                <c:pt idx="672">
                  <c:v>7</c:v>
                </c:pt>
                <c:pt idx="673">
                  <c:v>7</c:v>
                </c:pt>
                <c:pt idx="674">
                  <c:v>7</c:v>
                </c:pt>
                <c:pt idx="675">
                  <c:v>7</c:v>
                </c:pt>
                <c:pt idx="676">
                  <c:v>7</c:v>
                </c:pt>
                <c:pt idx="677">
                  <c:v>7</c:v>
                </c:pt>
                <c:pt idx="678">
                  <c:v>7</c:v>
                </c:pt>
                <c:pt idx="679">
                  <c:v>7</c:v>
                </c:pt>
                <c:pt idx="680">
                  <c:v>7</c:v>
                </c:pt>
                <c:pt idx="681">
                  <c:v>7</c:v>
                </c:pt>
                <c:pt idx="682">
                  <c:v>7</c:v>
                </c:pt>
                <c:pt idx="683">
                  <c:v>7</c:v>
                </c:pt>
                <c:pt idx="684">
                  <c:v>7</c:v>
                </c:pt>
                <c:pt idx="685">
                  <c:v>7</c:v>
                </c:pt>
                <c:pt idx="686">
                  <c:v>7</c:v>
                </c:pt>
                <c:pt idx="687">
                  <c:v>7</c:v>
                </c:pt>
                <c:pt idx="688">
                  <c:v>7</c:v>
                </c:pt>
                <c:pt idx="689">
                  <c:v>7</c:v>
                </c:pt>
                <c:pt idx="690">
                  <c:v>7</c:v>
                </c:pt>
                <c:pt idx="691">
                  <c:v>7</c:v>
                </c:pt>
                <c:pt idx="692">
                  <c:v>7</c:v>
                </c:pt>
                <c:pt idx="693">
                  <c:v>7</c:v>
                </c:pt>
                <c:pt idx="694">
                  <c:v>7</c:v>
                </c:pt>
                <c:pt idx="695">
                  <c:v>7</c:v>
                </c:pt>
                <c:pt idx="696">
                  <c:v>7</c:v>
                </c:pt>
                <c:pt idx="697">
                  <c:v>7</c:v>
                </c:pt>
                <c:pt idx="698">
                  <c:v>7</c:v>
                </c:pt>
                <c:pt idx="699">
                  <c:v>7</c:v>
                </c:pt>
                <c:pt idx="700">
                  <c:v>7</c:v>
                </c:pt>
                <c:pt idx="701">
                  <c:v>7</c:v>
                </c:pt>
                <c:pt idx="702">
                  <c:v>7</c:v>
                </c:pt>
                <c:pt idx="703">
                  <c:v>7</c:v>
                </c:pt>
                <c:pt idx="704">
                  <c:v>8</c:v>
                </c:pt>
                <c:pt idx="705">
                  <c:v>8</c:v>
                </c:pt>
                <c:pt idx="706">
                  <c:v>8</c:v>
                </c:pt>
                <c:pt idx="707">
                  <c:v>8</c:v>
                </c:pt>
                <c:pt idx="708">
                  <c:v>8</c:v>
                </c:pt>
                <c:pt idx="709">
                  <c:v>8</c:v>
                </c:pt>
                <c:pt idx="710">
                  <c:v>8</c:v>
                </c:pt>
                <c:pt idx="711">
                  <c:v>8</c:v>
                </c:pt>
                <c:pt idx="712">
                  <c:v>8</c:v>
                </c:pt>
                <c:pt idx="713">
                  <c:v>8</c:v>
                </c:pt>
                <c:pt idx="714">
                  <c:v>8</c:v>
                </c:pt>
                <c:pt idx="715">
                  <c:v>8</c:v>
                </c:pt>
                <c:pt idx="716">
                  <c:v>8</c:v>
                </c:pt>
                <c:pt idx="717">
                  <c:v>8</c:v>
                </c:pt>
                <c:pt idx="718">
                  <c:v>8</c:v>
                </c:pt>
                <c:pt idx="719">
                  <c:v>8</c:v>
                </c:pt>
                <c:pt idx="720">
                  <c:v>8</c:v>
                </c:pt>
                <c:pt idx="721">
                  <c:v>8</c:v>
                </c:pt>
                <c:pt idx="722">
                  <c:v>8</c:v>
                </c:pt>
                <c:pt idx="723">
                  <c:v>8</c:v>
                </c:pt>
                <c:pt idx="724">
                  <c:v>8</c:v>
                </c:pt>
                <c:pt idx="725">
                  <c:v>8</c:v>
                </c:pt>
                <c:pt idx="726">
                  <c:v>8</c:v>
                </c:pt>
                <c:pt idx="727">
                  <c:v>8</c:v>
                </c:pt>
                <c:pt idx="728">
                  <c:v>8</c:v>
                </c:pt>
                <c:pt idx="729">
                  <c:v>8</c:v>
                </c:pt>
                <c:pt idx="730">
                  <c:v>8</c:v>
                </c:pt>
                <c:pt idx="731">
                  <c:v>8</c:v>
                </c:pt>
                <c:pt idx="732">
                  <c:v>8</c:v>
                </c:pt>
                <c:pt idx="733">
                  <c:v>8</c:v>
                </c:pt>
                <c:pt idx="734">
                  <c:v>8</c:v>
                </c:pt>
                <c:pt idx="735">
                  <c:v>8</c:v>
                </c:pt>
                <c:pt idx="736">
                  <c:v>8</c:v>
                </c:pt>
                <c:pt idx="737">
                  <c:v>8</c:v>
                </c:pt>
                <c:pt idx="738">
                  <c:v>8</c:v>
                </c:pt>
                <c:pt idx="739">
                  <c:v>8</c:v>
                </c:pt>
                <c:pt idx="740">
                  <c:v>8</c:v>
                </c:pt>
                <c:pt idx="741">
                  <c:v>8</c:v>
                </c:pt>
                <c:pt idx="742">
                  <c:v>8</c:v>
                </c:pt>
                <c:pt idx="743">
                  <c:v>8</c:v>
                </c:pt>
                <c:pt idx="744">
                  <c:v>8</c:v>
                </c:pt>
                <c:pt idx="745">
                  <c:v>8</c:v>
                </c:pt>
                <c:pt idx="746">
                  <c:v>8</c:v>
                </c:pt>
                <c:pt idx="747">
                  <c:v>8</c:v>
                </c:pt>
                <c:pt idx="748">
                  <c:v>8</c:v>
                </c:pt>
                <c:pt idx="749">
                  <c:v>8</c:v>
                </c:pt>
                <c:pt idx="750">
                  <c:v>8</c:v>
                </c:pt>
                <c:pt idx="751">
                  <c:v>8</c:v>
                </c:pt>
                <c:pt idx="752">
                  <c:v>8</c:v>
                </c:pt>
                <c:pt idx="753">
                  <c:v>8</c:v>
                </c:pt>
                <c:pt idx="754">
                  <c:v>8</c:v>
                </c:pt>
                <c:pt idx="755">
                  <c:v>8</c:v>
                </c:pt>
                <c:pt idx="756">
                  <c:v>8</c:v>
                </c:pt>
                <c:pt idx="757">
                  <c:v>8</c:v>
                </c:pt>
                <c:pt idx="758">
                  <c:v>8</c:v>
                </c:pt>
                <c:pt idx="759">
                  <c:v>8</c:v>
                </c:pt>
                <c:pt idx="760">
                  <c:v>8</c:v>
                </c:pt>
                <c:pt idx="761">
                  <c:v>8</c:v>
                </c:pt>
                <c:pt idx="762">
                  <c:v>8</c:v>
                </c:pt>
                <c:pt idx="763">
                  <c:v>8</c:v>
                </c:pt>
                <c:pt idx="764">
                  <c:v>8</c:v>
                </c:pt>
                <c:pt idx="765">
                  <c:v>8</c:v>
                </c:pt>
                <c:pt idx="766">
                  <c:v>8</c:v>
                </c:pt>
                <c:pt idx="767">
                  <c:v>8</c:v>
                </c:pt>
                <c:pt idx="768">
                  <c:v>8</c:v>
                </c:pt>
                <c:pt idx="769">
                  <c:v>8</c:v>
                </c:pt>
                <c:pt idx="770">
                  <c:v>8</c:v>
                </c:pt>
                <c:pt idx="771">
                  <c:v>8</c:v>
                </c:pt>
                <c:pt idx="772">
                  <c:v>8</c:v>
                </c:pt>
                <c:pt idx="773">
                  <c:v>8</c:v>
                </c:pt>
                <c:pt idx="774">
                  <c:v>8</c:v>
                </c:pt>
                <c:pt idx="775">
                  <c:v>8</c:v>
                </c:pt>
                <c:pt idx="776">
                  <c:v>8</c:v>
                </c:pt>
                <c:pt idx="777">
                  <c:v>8</c:v>
                </c:pt>
                <c:pt idx="778">
                  <c:v>8</c:v>
                </c:pt>
                <c:pt idx="779">
                  <c:v>8</c:v>
                </c:pt>
                <c:pt idx="780">
                  <c:v>8</c:v>
                </c:pt>
                <c:pt idx="781">
                  <c:v>8</c:v>
                </c:pt>
                <c:pt idx="782">
                  <c:v>8</c:v>
                </c:pt>
                <c:pt idx="783">
                  <c:v>8</c:v>
                </c:pt>
                <c:pt idx="784">
                  <c:v>8</c:v>
                </c:pt>
                <c:pt idx="785">
                  <c:v>8</c:v>
                </c:pt>
                <c:pt idx="786">
                  <c:v>8</c:v>
                </c:pt>
                <c:pt idx="787">
                  <c:v>8</c:v>
                </c:pt>
                <c:pt idx="788">
                  <c:v>8</c:v>
                </c:pt>
                <c:pt idx="789">
                  <c:v>9</c:v>
                </c:pt>
                <c:pt idx="790">
                  <c:v>9</c:v>
                </c:pt>
                <c:pt idx="791">
                  <c:v>9</c:v>
                </c:pt>
                <c:pt idx="792">
                  <c:v>9</c:v>
                </c:pt>
                <c:pt idx="793">
                  <c:v>9</c:v>
                </c:pt>
                <c:pt idx="794">
                  <c:v>9</c:v>
                </c:pt>
                <c:pt idx="795">
                  <c:v>9</c:v>
                </c:pt>
                <c:pt idx="796">
                  <c:v>9</c:v>
                </c:pt>
                <c:pt idx="797">
                  <c:v>9</c:v>
                </c:pt>
                <c:pt idx="798">
                  <c:v>9</c:v>
                </c:pt>
                <c:pt idx="799">
                  <c:v>9</c:v>
                </c:pt>
                <c:pt idx="800">
                  <c:v>9</c:v>
                </c:pt>
                <c:pt idx="801">
                  <c:v>9</c:v>
                </c:pt>
                <c:pt idx="802">
                  <c:v>9</c:v>
                </c:pt>
                <c:pt idx="803">
                  <c:v>9</c:v>
                </c:pt>
                <c:pt idx="804">
                  <c:v>9</c:v>
                </c:pt>
                <c:pt idx="805">
                  <c:v>9</c:v>
                </c:pt>
                <c:pt idx="806">
                  <c:v>9</c:v>
                </c:pt>
                <c:pt idx="807">
                  <c:v>9</c:v>
                </c:pt>
                <c:pt idx="808">
                  <c:v>9</c:v>
                </c:pt>
                <c:pt idx="809">
                  <c:v>9</c:v>
                </c:pt>
                <c:pt idx="810">
                  <c:v>9</c:v>
                </c:pt>
                <c:pt idx="811">
                  <c:v>9</c:v>
                </c:pt>
                <c:pt idx="812">
                  <c:v>9</c:v>
                </c:pt>
                <c:pt idx="813">
                  <c:v>9</c:v>
                </c:pt>
                <c:pt idx="814">
                  <c:v>9</c:v>
                </c:pt>
                <c:pt idx="815">
                  <c:v>9</c:v>
                </c:pt>
                <c:pt idx="816">
                  <c:v>9</c:v>
                </c:pt>
                <c:pt idx="817">
                  <c:v>9</c:v>
                </c:pt>
                <c:pt idx="818">
                  <c:v>9</c:v>
                </c:pt>
                <c:pt idx="819">
                  <c:v>9</c:v>
                </c:pt>
                <c:pt idx="820">
                  <c:v>9</c:v>
                </c:pt>
                <c:pt idx="821">
                  <c:v>9</c:v>
                </c:pt>
                <c:pt idx="822">
                  <c:v>9</c:v>
                </c:pt>
                <c:pt idx="823">
                  <c:v>9</c:v>
                </c:pt>
                <c:pt idx="824">
                  <c:v>9</c:v>
                </c:pt>
                <c:pt idx="825">
                  <c:v>9</c:v>
                </c:pt>
                <c:pt idx="826">
                  <c:v>9</c:v>
                </c:pt>
                <c:pt idx="827">
                  <c:v>9</c:v>
                </c:pt>
                <c:pt idx="828">
                  <c:v>9</c:v>
                </c:pt>
                <c:pt idx="829">
                  <c:v>9</c:v>
                </c:pt>
                <c:pt idx="830">
                  <c:v>9</c:v>
                </c:pt>
                <c:pt idx="831">
                  <c:v>9</c:v>
                </c:pt>
                <c:pt idx="832">
                  <c:v>9</c:v>
                </c:pt>
                <c:pt idx="833">
                  <c:v>9</c:v>
                </c:pt>
                <c:pt idx="834">
                  <c:v>9</c:v>
                </c:pt>
                <c:pt idx="835">
                  <c:v>9</c:v>
                </c:pt>
                <c:pt idx="836">
                  <c:v>9</c:v>
                </c:pt>
                <c:pt idx="837">
                  <c:v>9</c:v>
                </c:pt>
                <c:pt idx="838">
                  <c:v>9</c:v>
                </c:pt>
                <c:pt idx="839">
                  <c:v>9</c:v>
                </c:pt>
                <c:pt idx="840">
                  <c:v>9</c:v>
                </c:pt>
                <c:pt idx="841">
                  <c:v>9</c:v>
                </c:pt>
                <c:pt idx="842">
                  <c:v>9</c:v>
                </c:pt>
                <c:pt idx="843">
                  <c:v>9</c:v>
                </c:pt>
                <c:pt idx="844">
                  <c:v>9</c:v>
                </c:pt>
                <c:pt idx="845">
                  <c:v>9</c:v>
                </c:pt>
                <c:pt idx="846">
                  <c:v>9</c:v>
                </c:pt>
                <c:pt idx="847">
                  <c:v>9</c:v>
                </c:pt>
                <c:pt idx="848">
                  <c:v>9</c:v>
                </c:pt>
                <c:pt idx="849">
                  <c:v>9</c:v>
                </c:pt>
                <c:pt idx="850">
                  <c:v>9</c:v>
                </c:pt>
                <c:pt idx="851">
                  <c:v>9</c:v>
                </c:pt>
                <c:pt idx="852">
                  <c:v>9</c:v>
                </c:pt>
                <c:pt idx="853">
                  <c:v>9</c:v>
                </c:pt>
                <c:pt idx="854">
                  <c:v>9</c:v>
                </c:pt>
                <c:pt idx="855">
                  <c:v>9</c:v>
                </c:pt>
                <c:pt idx="856">
                  <c:v>9</c:v>
                </c:pt>
                <c:pt idx="857">
                  <c:v>9</c:v>
                </c:pt>
                <c:pt idx="858">
                  <c:v>9</c:v>
                </c:pt>
                <c:pt idx="859">
                  <c:v>9</c:v>
                </c:pt>
                <c:pt idx="860">
                  <c:v>9</c:v>
                </c:pt>
                <c:pt idx="861">
                  <c:v>9</c:v>
                </c:pt>
                <c:pt idx="862">
                  <c:v>9</c:v>
                </c:pt>
                <c:pt idx="863">
                  <c:v>9</c:v>
                </c:pt>
                <c:pt idx="864">
                  <c:v>9</c:v>
                </c:pt>
                <c:pt idx="865">
                  <c:v>9</c:v>
                </c:pt>
                <c:pt idx="866">
                  <c:v>9</c:v>
                </c:pt>
                <c:pt idx="867">
                  <c:v>9</c:v>
                </c:pt>
                <c:pt idx="868">
                  <c:v>9</c:v>
                </c:pt>
                <c:pt idx="869">
                  <c:v>9</c:v>
                </c:pt>
                <c:pt idx="870">
                  <c:v>9</c:v>
                </c:pt>
                <c:pt idx="871">
                  <c:v>9</c:v>
                </c:pt>
                <c:pt idx="872">
                  <c:v>9</c:v>
                </c:pt>
                <c:pt idx="873">
                  <c:v>9</c:v>
                </c:pt>
                <c:pt idx="874">
                  <c:v>9</c:v>
                </c:pt>
                <c:pt idx="875">
                  <c:v>9</c:v>
                </c:pt>
                <c:pt idx="876">
                  <c:v>9</c:v>
                </c:pt>
                <c:pt idx="877">
                  <c:v>9</c:v>
                </c:pt>
                <c:pt idx="878">
                  <c:v>9</c:v>
                </c:pt>
                <c:pt idx="879">
                  <c:v>9</c:v>
                </c:pt>
                <c:pt idx="880">
                  <c:v>9</c:v>
                </c:pt>
                <c:pt idx="881">
                  <c:v>10</c:v>
                </c:pt>
                <c:pt idx="882">
                  <c:v>10</c:v>
                </c:pt>
                <c:pt idx="883">
                  <c:v>10</c:v>
                </c:pt>
                <c:pt idx="884">
                  <c:v>10</c:v>
                </c:pt>
                <c:pt idx="885">
                  <c:v>10</c:v>
                </c:pt>
                <c:pt idx="886">
                  <c:v>10</c:v>
                </c:pt>
                <c:pt idx="887">
                  <c:v>10</c:v>
                </c:pt>
                <c:pt idx="888">
                  <c:v>10</c:v>
                </c:pt>
                <c:pt idx="889">
                  <c:v>10</c:v>
                </c:pt>
                <c:pt idx="890">
                  <c:v>10</c:v>
                </c:pt>
                <c:pt idx="891">
                  <c:v>10</c:v>
                </c:pt>
                <c:pt idx="892">
                  <c:v>10</c:v>
                </c:pt>
                <c:pt idx="893">
                  <c:v>10</c:v>
                </c:pt>
                <c:pt idx="894">
                  <c:v>10</c:v>
                </c:pt>
                <c:pt idx="895">
                  <c:v>10</c:v>
                </c:pt>
                <c:pt idx="896">
                  <c:v>10</c:v>
                </c:pt>
                <c:pt idx="897">
                  <c:v>10</c:v>
                </c:pt>
                <c:pt idx="898">
                  <c:v>10</c:v>
                </c:pt>
                <c:pt idx="899">
                  <c:v>10</c:v>
                </c:pt>
                <c:pt idx="900">
                  <c:v>10</c:v>
                </c:pt>
                <c:pt idx="901">
                  <c:v>10</c:v>
                </c:pt>
                <c:pt idx="902">
                  <c:v>10</c:v>
                </c:pt>
                <c:pt idx="903">
                  <c:v>10</c:v>
                </c:pt>
                <c:pt idx="904">
                  <c:v>10</c:v>
                </c:pt>
                <c:pt idx="905">
                  <c:v>10</c:v>
                </c:pt>
                <c:pt idx="906">
                  <c:v>10</c:v>
                </c:pt>
                <c:pt idx="907">
                  <c:v>10</c:v>
                </c:pt>
                <c:pt idx="908">
                  <c:v>10</c:v>
                </c:pt>
                <c:pt idx="909">
                  <c:v>10</c:v>
                </c:pt>
                <c:pt idx="910">
                  <c:v>10</c:v>
                </c:pt>
                <c:pt idx="911">
                  <c:v>10</c:v>
                </c:pt>
                <c:pt idx="912">
                  <c:v>10</c:v>
                </c:pt>
                <c:pt idx="913">
                  <c:v>10</c:v>
                </c:pt>
                <c:pt idx="914">
                  <c:v>10</c:v>
                </c:pt>
                <c:pt idx="915">
                  <c:v>10</c:v>
                </c:pt>
                <c:pt idx="916">
                  <c:v>10</c:v>
                </c:pt>
                <c:pt idx="917">
                  <c:v>10</c:v>
                </c:pt>
                <c:pt idx="918">
                  <c:v>10</c:v>
                </c:pt>
                <c:pt idx="919">
                  <c:v>10</c:v>
                </c:pt>
                <c:pt idx="920">
                  <c:v>10</c:v>
                </c:pt>
                <c:pt idx="921">
                  <c:v>10</c:v>
                </c:pt>
                <c:pt idx="922">
                  <c:v>10</c:v>
                </c:pt>
                <c:pt idx="923">
                  <c:v>10</c:v>
                </c:pt>
                <c:pt idx="924">
                  <c:v>10</c:v>
                </c:pt>
                <c:pt idx="925">
                  <c:v>10</c:v>
                </c:pt>
                <c:pt idx="926">
                  <c:v>10</c:v>
                </c:pt>
                <c:pt idx="927">
                  <c:v>10</c:v>
                </c:pt>
                <c:pt idx="928">
                  <c:v>10</c:v>
                </c:pt>
                <c:pt idx="929">
                  <c:v>10</c:v>
                </c:pt>
                <c:pt idx="930">
                  <c:v>10</c:v>
                </c:pt>
                <c:pt idx="931">
                  <c:v>10</c:v>
                </c:pt>
                <c:pt idx="932">
                  <c:v>10</c:v>
                </c:pt>
                <c:pt idx="933">
                  <c:v>10</c:v>
                </c:pt>
                <c:pt idx="934">
                  <c:v>10</c:v>
                </c:pt>
                <c:pt idx="935">
                  <c:v>10</c:v>
                </c:pt>
                <c:pt idx="936">
                  <c:v>10</c:v>
                </c:pt>
                <c:pt idx="937">
                  <c:v>10</c:v>
                </c:pt>
                <c:pt idx="938">
                  <c:v>10</c:v>
                </c:pt>
                <c:pt idx="939">
                  <c:v>10</c:v>
                </c:pt>
                <c:pt idx="940">
                  <c:v>10</c:v>
                </c:pt>
                <c:pt idx="941">
                  <c:v>10</c:v>
                </c:pt>
                <c:pt idx="942">
                  <c:v>10</c:v>
                </c:pt>
                <c:pt idx="943">
                  <c:v>10</c:v>
                </c:pt>
                <c:pt idx="944">
                  <c:v>10</c:v>
                </c:pt>
                <c:pt idx="945">
                  <c:v>10</c:v>
                </c:pt>
                <c:pt idx="946">
                  <c:v>10</c:v>
                </c:pt>
                <c:pt idx="947">
                  <c:v>10</c:v>
                </c:pt>
                <c:pt idx="948">
                  <c:v>10</c:v>
                </c:pt>
                <c:pt idx="949">
                  <c:v>10</c:v>
                </c:pt>
                <c:pt idx="950">
                  <c:v>10</c:v>
                </c:pt>
                <c:pt idx="951">
                  <c:v>10</c:v>
                </c:pt>
                <c:pt idx="952">
                  <c:v>10</c:v>
                </c:pt>
                <c:pt idx="953">
                  <c:v>10</c:v>
                </c:pt>
                <c:pt idx="954">
                  <c:v>10</c:v>
                </c:pt>
                <c:pt idx="955">
                  <c:v>10</c:v>
                </c:pt>
                <c:pt idx="956">
                  <c:v>10</c:v>
                </c:pt>
                <c:pt idx="957">
                  <c:v>10</c:v>
                </c:pt>
                <c:pt idx="958">
                  <c:v>10</c:v>
                </c:pt>
                <c:pt idx="959">
                  <c:v>10</c:v>
                </c:pt>
                <c:pt idx="960">
                  <c:v>10</c:v>
                </c:pt>
                <c:pt idx="961">
                  <c:v>10</c:v>
                </c:pt>
                <c:pt idx="962">
                  <c:v>10</c:v>
                </c:pt>
                <c:pt idx="963">
                  <c:v>10</c:v>
                </c:pt>
                <c:pt idx="964">
                  <c:v>10</c:v>
                </c:pt>
                <c:pt idx="965">
                  <c:v>10</c:v>
                </c:pt>
                <c:pt idx="966">
                  <c:v>10</c:v>
                </c:pt>
                <c:pt idx="967">
                  <c:v>10</c:v>
                </c:pt>
                <c:pt idx="968">
                  <c:v>10</c:v>
                </c:pt>
                <c:pt idx="969">
                  <c:v>10</c:v>
                </c:pt>
                <c:pt idx="970">
                  <c:v>10</c:v>
                </c:pt>
                <c:pt idx="971">
                  <c:v>10</c:v>
                </c:pt>
                <c:pt idx="972">
                  <c:v>10</c:v>
                </c:pt>
                <c:pt idx="973">
                  <c:v>10</c:v>
                </c:pt>
                <c:pt idx="974">
                  <c:v>10</c:v>
                </c:pt>
                <c:pt idx="975">
                  <c:v>10</c:v>
                </c:pt>
                <c:pt idx="976">
                  <c:v>10</c:v>
                </c:pt>
                <c:pt idx="977">
                  <c:v>10</c:v>
                </c:pt>
                <c:pt idx="978">
                  <c:v>10</c:v>
                </c:pt>
                <c:pt idx="979">
                  <c:v>10</c:v>
                </c:pt>
                <c:pt idx="980">
                  <c:v>10</c:v>
                </c:pt>
                <c:pt idx="981">
                  <c:v>10</c:v>
                </c:pt>
                <c:pt idx="982">
                  <c:v>10</c:v>
                </c:pt>
                <c:pt idx="983">
                  <c:v>10</c:v>
                </c:pt>
                <c:pt idx="984">
                  <c:v>10</c:v>
                </c:pt>
                <c:pt idx="985">
                  <c:v>10</c:v>
                </c:pt>
                <c:pt idx="986">
                  <c:v>10</c:v>
                </c:pt>
                <c:pt idx="987">
                  <c:v>10</c:v>
                </c:pt>
                <c:pt idx="988">
                  <c:v>10</c:v>
                </c:pt>
                <c:pt idx="989">
                  <c:v>10</c:v>
                </c:pt>
                <c:pt idx="990">
                  <c:v>10</c:v>
                </c:pt>
                <c:pt idx="991">
                  <c:v>10</c:v>
                </c:pt>
                <c:pt idx="992">
                  <c:v>10</c:v>
                </c:pt>
                <c:pt idx="993">
                  <c:v>10</c:v>
                </c:pt>
                <c:pt idx="994">
                  <c:v>10</c:v>
                </c:pt>
                <c:pt idx="995">
                  <c:v>10</c:v>
                </c:pt>
                <c:pt idx="996">
                  <c:v>10</c:v>
                </c:pt>
                <c:pt idx="997">
                  <c:v>10</c:v>
                </c:pt>
                <c:pt idx="998">
                  <c:v>10</c:v>
                </c:pt>
                <c:pt idx="999">
                  <c:v>10</c:v>
                </c:pt>
              </c:numCache>
            </c:numRef>
          </c:yVal>
          <c:smooth val="0"/>
          <c:extLst>
            <c:ext xmlns:c16="http://schemas.microsoft.com/office/drawing/2014/chart" uri="{C3380CC4-5D6E-409C-BE32-E72D297353CC}">
              <c16:uniqueId val="{00000001-372D-4C2D-95E8-89AEF0552643}"/>
            </c:ext>
          </c:extLst>
        </c:ser>
        <c:dLbls>
          <c:showLegendKey val="0"/>
          <c:showVal val="0"/>
          <c:showCatName val="0"/>
          <c:showSerName val="0"/>
          <c:showPercent val="0"/>
          <c:showBubbleSize val="0"/>
        </c:dLbls>
        <c:axId val="2053234575"/>
        <c:axId val="137616720"/>
      </c:scatterChart>
      <c:valAx>
        <c:axId val="2053234575"/>
        <c:scaling>
          <c:orientation val="minMax"/>
        </c:scaling>
        <c:delete val="0"/>
        <c:axPos val="b"/>
        <c:numFmt formatCode="General" sourceLinked="1"/>
        <c:majorTickMark val="out"/>
        <c:minorTickMark val="none"/>
        <c:tickLblPos val="nextTo"/>
        <c:crossAx val="137616720"/>
        <c:crosses val="autoZero"/>
        <c:crossBetween val="midCat"/>
      </c:valAx>
      <c:valAx>
        <c:axId val="137616720"/>
        <c:scaling>
          <c:orientation val="minMax"/>
        </c:scaling>
        <c:delete val="0"/>
        <c:axPos val="l"/>
        <c:numFmt formatCode="General" sourceLinked="1"/>
        <c:majorTickMark val="out"/>
        <c:minorTickMark val="none"/>
        <c:tickLblPos val="nextTo"/>
        <c:crossAx val="20532345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4">
  <a:schemeClr val="accent1"/>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4">
  <a:schemeClr val="accent1"/>
</cs:colorStyle>
</file>

<file path=xl/charts/colors27.xml><?xml version="1.0" encoding="utf-8"?>
<cs:colorStyle xmlns:cs="http://schemas.microsoft.com/office/drawing/2012/chartStyle" xmlns:a="http://schemas.openxmlformats.org/drawingml/2006/main" meth="withinLinear" id="17">
  <a:schemeClr val="accent4"/>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withinLinear" id="14">
  <a:schemeClr val="accent1"/>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5">
  <a:schemeClr val="accent2"/>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xdr:col>
      <xdr:colOff>312420</xdr:colOff>
      <xdr:row>1</xdr:row>
      <xdr:rowOff>26670</xdr:rowOff>
    </xdr:from>
    <xdr:to>
      <xdr:col>5</xdr:col>
      <xdr:colOff>571500</xdr:colOff>
      <xdr:row>8</xdr:row>
      <xdr:rowOff>144780</xdr:rowOff>
    </xdr:to>
    <xdr:graphicFrame macro="">
      <xdr:nvGraphicFramePr>
        <xdr:cNvPr id="2" name="Chart 1">
          <a:extLst>
            <a:ext uri="{FF2B5EF4-FFF2-40B4-BE49-F238E27FC236}">
              <a16:creationId xmlns:a16="http://schemas.microsoft.com/office/drawing/2014/main" id="{3D36DB9E-1707-5CA9-562D-A6430CEA6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xdr:colOff>
      <xdr:row>10</xdr:row>
      <xdr:rowOff>11430</xdr:rowOff>
    </xdr:from>
    <xdr:to>
      <xdr:col>4</xdr:col>
      <xdr:colOff>114300</xdr:colOff>
      <xdr:row>16</xdr:row>
      <xdr:rowOff>160020</xdr:rowOff>
    </xdr:to>
    <xdr:graphicFrame macro="">
      <xdr:nvGraphicFramePr>
        <xdr:cNvPr id="3" name="Chart 2">
          <a:extLst>
            <a:ext uri="{FF2B5EF4-FFF2-40B4-BE49-F238E27FC236}">
              <a16:creationId xmlns:a16="http://schemas.microsoft.com/office/drawing/2014/main" id="{0863C2D5-0F90-ED1F-1BBF-D222AC4A8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16</xdr:row>
      <xdr:rowOff>179070</xdr:rowOff>
    </xdr:from>
    <xdr:to>
      <xdr:col>4</xdr:col>
      <xdr:colOff>251460</xdr:colOff>
      <xdr:row>22</xdr:row>
      <xdr:rowOff>137160</xdr:rowOff>
    </xdr:to>
    <xdr:graphicFrame macro="">
      <xdr:nvGraphicFramePr>
        <xdr:cNvPr id="4" name="Chart 3">
          <a:extLst>
            <a:ext uri="{FF2B5EF4-FFF2-40B4-BE49-F238E27FC236}">
              <a16:creationId xmlns:a16="http://schemas.microsoft.com/office/drawing/2014/main" id="{73260DEF-295C-8701-DA60-F7A6B2E4D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xdr:colOff>
      <xdr:row>23</xdr:row>
      <xdr:rowOff>3810</xdr:rowOff>
    </xdr:from>
    <xdr:to>
      <xdr:col>4</xdr:col>
      <xdr:colOff>701040</xdr:colOff>
      <xdr:row>29</xdr:row>
      <xdr:rowOff>167640</xdr:rowOff>
    </xdr:to>
    <xdr:graphicFrame macro="">
      <xdr:nvGraphicFramePr>
        <xdr:cNvPr id="5" name="Chart 4">
          <a:extLst>
            <a:ext uri="{FF2B5EF4-FFF2-40B4-BE49-F238E27FC236}">
              <a16:creationId xmlns:a16="http://schemas.microsoft.com/office/drawing/2014/main" id="{CF64C33D-687B-344B-B41E-983663F43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205740</xdr:colOff>
      <xdr:row>30</xdr:row>
      <xdr:rowOff>278130</xdr:rowOff>
    </xdr:from>
    <xdr:to>
      <xdr:col>4</xdr:col>
      <xdr:colOff>403860</xdr:colOff>
      <xdr:row>36</xdr:row>
      <xdr:rowOff>106680</xdr:rowOff>
    </xdr:to>
    <xdr:graphicFrame macro="">
      <xdr:nvGraphicFramePr>
        <xdr:cNvPr id="6" name="Chart 5">
          <a:extLst>
            <a:ext uri="{FF2B5EF4-FFF2-40B4-BE49-F238E27FC236}">
              <a16:creationId xmlns:a16="http://schemas.microsoft.com/office/drawing/2014/main" id="{1BD62C0D-9E7A-50A8-DA0E-F8E5C92E2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175260</xdr:colOff>
      <xdr:row>0</xdr:row>
      <xdr:rowOff>148590</xdr:rowOff>
    </xdr:from>
    <xdr:to>
      <xdr:col>24</xdr:col>
      <xdr:colOff>320040</xdr:colOff>
      <xdr:row>8</xdr:row>
      <xdr:rowOff>38100</xdr:rowOff>
    </xdr:to>
    <xdr:graphicFrame macro="">
      <xdr:nvGraphicFramePr>
        <xdr:cNvPr id="7" name="Chart 6">
          <a:extLst>
            <a:ext uri="{FF2B5EF4-FFF2-40B4-BE49-F238E27FC236}">
              <a16:creationId xmlns:a16="http://schemas.microsoft.com/office/drawing/2014/main" id="{43EEBFAC-F64F-869E-2BD3-05A3E6D87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320040</xdr:colOff>
      <xdr:row>10</xdr:row>
      <xdr:rowOff>34290</xdr:rowOff>
    </xdr:from>
    <xdr:to>
      <xdr:col>22</xdr:col>
      <xdr:colOff>518160</xdr:colOff>
      <xdr:row>19</xdr:row>
      <xdr:rowOff>99060</xdr:rowOff>
    </xdr:to>
    <xdr:graphicFrame macro="">
      <xdr:nvGraphicFramePr>
        <xdr:cNvPr id="8" name="Chart 7">
          <a:extLst>
            <a:ext uri="{FF2B5EF4-FFF2-40B4-BE49-F238E27FC236}">
              <a16:creationId xmlns:a16="http://schemas.microsoft.com/office/drawing/2014/main" id="{7DD99893-CABC-4C45-7D4A-DBCD61098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213360</xdr:colOff>
      <xdr:row>24</xdr:row>
      <xdr:rowOff>87630</xdr:rowOff>
    </xdr:from>
    <xdr:to>
      <xdr:col>22</xdr:col>
      <xdr:colOff>396240</xdr:colOff>
      <xdr:row>32</xdr:row>
      <xdr:rowOff>22860</xdr:rowOff>
    </xdr:to>
    <xdr:graphicFrame macro="">
      <xdr:nvGraphicFramePr>
        <xdr:cNvPr id="9" name="Chart 8">
          <a:extLst>
            <a:ext uri="{FF2B5EF4-FFF2-40B4-BE49-F238E27FC236}">
              <a16:creationId xmlns:a16="http://schemas.microsoft.com/office/drawing/2014/main" id="{F98F13D0-D14B-A2FB-4B5A-0451CF1B5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213360</xdr:colOff>
      <xdr:row>33</xdr:row>
      <xdr:rowOff>102870</xdr:rowOff>
    </xdr:from>
    <xdr:to>
      <xdr:col>21</xdr:col>
      <xdr:colOff>266700</xdr:colOff>
      <xdr:row>39</xdr:row>
      <xdr:rowOff>121920</xdr:rowOff>
    </xdr:to>
    <xdr:graphicFrame macro="">
      <xdr:nvGraphicFramePr>
        <xdr:cNvPr id="10" name="Chart 9">
          <a:extLst>
            <a:ext uri="{FF2B5EF4-FFF2-40B4-BE49-F238E27FC236}">
              <a16:creationId xmlns:a16="http://schemas.microsoft.com/office/drawing/2014/main" id="{35A9DB81-D06F-DEF5-92B6-7D1BE5235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175260</xdr:colOff>
      <xdr:row>42</xdr:row>
      <xdr:rowOff>110490</xdr:rowOff>
    </xdr:from>
    <xdr:to>
      <xdr:col>22</xdr:col>
      <xdr:colOff>457200</xdr:colOff>
      <xdr:row>52</xdr:row>
      <xdr:rowOff>15240</xdr:rowOff>
    </xdr:to>
    <xdr:graphicFrame macro="">
      <xdr:nvGraphicFramePr>
        <xdr:cNvPr id="11" name="Chart 10">
          <a:extLst>
            <a:ext uri="{FF2B5EF4-FFF2-40B4-BE49-F238E27FC236}">
              <a16:creationId xmlns:a16="http://schemas.microsoft.com/office/drawing/2014/main" id="{86F97894-670B-59B0-CD8E-124C6D73A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160020</xdr:colOff>
      <xdr:row>0</xdr:row>
      <xdr:rowOff>95250</xdr:rowOff>
    </xdr:from>
    <xdr:to>
      <xdr:col>32</xdr:col>
      <xdr:colOff>129540</xdr:colOff>
      <xdr:row>7</xdr:row>
      <xdr:rowOff>167640</xdr:rowOff>
    </xdr:to>
    <xdr:graphicFrame macro="">
      <xdr:nvGraphicFramePr>
        <xdr:cNvPr id="12" name="Chart 11">
          <a:extLst>
            <a:ext uri="{FF2B5EF4-FFF2-40B4-BE49-F238E27FC236}">
              <a16:creationId xmlns:a16="http://schemas.microsoft.com/office/drawing/2014/main" id="{926615C9-245C-40A4-5444-116BBB60A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28</xdr:col>
      <xdr:colOff>236220</xdr:colOff>
      <xdr:row>8</xdr:row>
      <xdr:rowOff>87630</xdr:rowOff>
    </xdr:from>
    <xdr:to>
      <xdr:col>32</xdr:col>
      <xdr:colOff>381000</xdr:colOff>
      <xdr:row>18</xdr:row>
      <xdr:rowOff>76200</xdr:rowOff>
    </xdr:to>
    <xdr:graphicFrame macro="">
      <xdr:nvGraphicFramePr>
        <xdr:cNvPr id="13" name="Chart 12">
          <a:extLst>
            <a:ext uri="{FF2B5EF4-FFF2-40B4-BE49-F238E27FC236}">
              <a16:creationId xmlns:a16="http://schemas.microsoft.com/office/drawing/2014/main" id="{C081F93D-83F9-D3B3-4A72-8D4BE8BF3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60960</xdr:colOff>
      <xdr:row>19</xdr:row>
      <xdr:rowOff>26670</xdr:rowOff>
    </xdr:from>
    <xdr:to>
      <xdr:col>33</xdr:col>
      <xdr:colOff>38100</xdr:colOff>
      <xdr:row>27</xdr:row>
      <xdr:rowOff>99060</xdr:rowOff>
    </xdr:to>
    <xdr:graphicFrame macro="">
      <xdr:nvGraphicFramePr>
        <xdr:cNvPr id="14" name="Chart 13">
          <a:extLst>
            <a:ext uri="{FF2B5EF4-FFF2-40B4-BE49-F238E27FC236}">
              <a16:creationId xmlns:a16="http://schemas.microsoft.com/office/drawing/2014/main" id="{3EB22BEE-FF26-C205-F664-14ACB58F5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7620</xdr:colOff>
      <xdr:row>28</xdr:row>
      <xdr:rowOff>87630</xdr:rowOff>
    </xdr:from>
    <xdr:to>
      <xdr:col>32</xdr:col>
      <xdr:colOff>129540</xdr:colOff>
      <xdr:row>36</xdr:row>
      <xdr:rowOff>45720</xdr:rowOff>
    </xdr:to>
    <xdr:graphicFrame macro="">
      <xdr:nvGraphicFramePr>
        <xdr:cNvPr id="15" name="Chart 14">
          <a:extLst>
            <a:ext uri="{FF2B5EF4-FFF2-40B4-BE49-F238E27FC236}">
              <a16:creationId xmlns:a16="http://schemas.microsoft.com/office/drawing/2014/main" id="{87E2C0A3-7275-8B9F-5523-E032BF7BC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160020</xdr:colOff>
      <xdr:row>0</xdr:row>
      <xdr:rowOff>72390</xdr:rowOff>
    </xdr:from>
    <xdr:to>
      <xdr:col>13</xdr:col>
      <xdr:colOff>236220</xdr:colOff>
      <xdr:row>6</xdr:row>
      <xdr:rowOff>160020</xdr:rowOff>
    </xdr:to>
    <xdr:graphicFrame macro="">
      <xdr:nvGraphicFramePr>
        <xdr:cNvPr id="16" name="Chart 15">
          <a:extLst>
            <a:ext uri="{FF2B5EF4-FFF2-40B4-BE49-F238E27FC236}">
              <a16:creationId xmlns:a16="http://schemas.microsoft.com/office/drawing/2014/main" id="{187A0B6B-9C97-3CD7-CD66-0BFFB55B9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106680</xdr:colOff>
      <xdr:row>8</xdr:row>
      <xdr:rowOff>95250</xdr:rowOff>
    </xdr:from>
    <xdr:to>
      <xdr:col>13</xdr:col>
      <xdr:colOff>243840</xdr:colOff>
      <xdr:row>17</xdr:row>
      <xdr:rowOff>137160</xdr:rowOff>
    </xdr:to>
    <xdr:graphicFrame macro="">
      <xdr:nvGraphicFramePr>
        <xdr:cNvPr id="17" name="Chart 16">
          <a:extLst>
            <a:ext uri="{FF2B5EF4-FFF2-40B4-BE49-F238E27FC236}">
              <a16:creationId xmlns:a16="http://schemas.microsoft.com/office/drawing/2014/main" id="{88C66730-4889-565B-E9A0-4C1EDBAAB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342900</xdr:colOff>
      <xdr:row>19</xdr:row>
      <xdr:rowOff>133350</xdr:rowOff>
    </xdr:from>
    <xdr:to>
      <xdr:col>13</xdr:col>
      <xdr:colOff>190500</xdr:colOff>
      <xdr:row>25</xdr:row>
      <xdr:rowOff>76200</xdr:rowOff>
    </xdr:to>
    <xdr:graphicFrame macro="">
      <xdr:nvGraphicFramePr>
        <xdr:cNvPr id="18" name="Chart 17">
          <a:extLst>
            <a:ext uri="{FF2B5EF4-FFF2-40B4-BE49-F238E27FC236}">
              <a16:creationId xmlns:a16="http://schemas.microsoft.com/office/drawing/2014/main" id="{17AF7D7C-87F5-B44A-6970-4A114509F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205740</xdr:colOff>
      <xdr:row>26</xdr:row>
      <xdr:rowOff>163830</xdr:rowOff>
    </xdr:from>
    <xdr:to>
      <xdr:col>14</xdr:col>
      <xdr:colOff>167640</xdr:colOff>
      <xdr:row>35</xdr:row>
      <xdr:rowOff>0</xdr:rowOff>
    </xdr:to>
    <xdr:graphicFrame macro="">
      <xdr:nvGraphicFramePr>
        <xdr:cNvPr id="19" name="Chart 18">
          <a:extLst>
            <a:ext uri="{FF2B5EF4-FFF2-40B4-BE49-F238E27FC236}">
              <a16:creationId xmlns:a16="http://schemas.microsoft.com/office/drawing/2014/main" id="{7C79F76E-C612-60A2-F5F7-D3ADA87F1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266700</xdr:colOff>
      <xdr:row>35</xdr:row>
      <xdr:rowOff>148590</xdr:rowOff>
    </xdr:from>
    <xdr:to>
      <xdr:col>14</xdr:col>
      <xdr:colOff>556260</xdr:colOff>
      <xdr:row>44</xdr:row>
      <xdr:rowOff>114300</xdr:rowOff>
    </xdr:to>
    <xdr:graphicFrame macro="">
      <xdr:nvGraphicFramePr>
        <xdr:cNvPr id="20" name="Chart 19">
          <a:extLst>
            <a:ext uri="{FF2B5EF4-FFF2-40B4-BE49-F238E27FC236}">
              <a16:creationId xmlns:a16="http://schemas.microsoft.com/office/drawing/2014/main" id="{D14FBE30-4D6E-DED4-05ED-5B96D2A3F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90055</xdr:colOff>
      <xdr:row>38</xdr:row>
      <xdr:rowOff>13855</xdr:rowOff>
    </xdr:from>
    <xdr:to>
      <xdr:col>7</xdr:col>
      <xdr:colOff>235527</xdr:colOff>
      <xdr:row>49</xdr:row>
      <xdr:rowOff>152399</xdr:rowOff>
    </xdr:to>
    <xdr:graphicFrame macro="">
      <xdr:nvGraphicFramePr>
        <xdr:cNvPr id="21" name="Chart 20">
          <a:extLst>
            <a:ext uri="{FF2B5EF4-FFF2-40B4-BE49-F238E27FC236}">
              <a16:creationId xmlns:a16="http://schemas.microsoft.com/office/drawing/2014/main" id="{273B48A8-3FB5-0C07-513D-2F8025B3A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5</xdr:col>
      <xdr:colOff>590896</xdr:colOff>
      <xdr:row>13</xdr:row>
      <xdr:rowOff>81742</xdr:rowOff>
    </xdr:from>
    <xdr:to>
      <xdr:col>7</xdr:col>
      <xdr:colOff>535478</xdr:colOff>
      <xdr:row>26</xdr:row>
      <xdr:rowOff>96463</xdr:rowOff>
    </xdr:to>
    <mc:AlternateContent xmlns:mc="http://schemas.openxmlformats.org/markup-compatibility/2006" xmlns:a14="http://schemas.microsoft.com/office/drawing/2010/main">
      <mc:Choice Requires="a14">
        <xdr:graphicFrame macro="">
          <xdr:nvGraphicFramePr>
            <xdr:cNvPr id="22" name="Product line">
              <a:extLst>
                <a:ext uri="{FF2B5EF4-FFF2-40B4-BE49-F238E27FC236}">
                  <a16:creationId xmlns:a16="http://schemas.microsoft.com/office/drawing/2014/main" id="{9B16942A-1680-FB8A-0D08-D2B70A11CD9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5273509" y="2539807"/>
              <a:ext cx="1837292" cy="2521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79641</xdr:colOff>
      <xdr:row>43</xdr:row>
      <xdr:rowOff>82591</xdr:rowOff>
    </xdr:from>
    <xdr:to>
      <xdr:col>9</xdr:col>
      <xdr:colOff>691699</xdr:colOff>
      <xdr:row>56</xdr:row>
      <xdr:rowOff>152953</xdr:rowOff>
    </xdr:to>
    <mc:AlternateContent xmlns:mc="http://schemas.openxmlformats.org/markup-compatibility/2006" xmlns:a14="http://schemas.microsoft.com/office/drawing/2010/main">
      <mc:Choice Requires="a14">
        <xdr:graphicFrame macro="">
          <xdr:nvGraphicFramePr>
            <xdr:cNvPr id="23" name="Payment">
              <a:extLst>
                <a:ext uri="{FF2B5EF4-FFF2-40B4-BE49-F238E27FC236}">
                  <a16:creationId xmlns:a16="http://schemas.microsoft.com/office/drawing/2014/main" id="{4F0BFAB3-14A9-7CDF-947A-409187F92339}"/>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601318" y="82925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136423</xdr:colOff>
      <xdr:row>51</xdr:row>
      <xdr:rowOff>88980</xdr:rowOff>
    </xdr:from>
    <xdr:to>
      <xdr:col>3</xdr:col>
      <xdr:colOff>368709</xdr:colOff>
      <xdr:row>64</xdr:row>
      <xdr:rowOff>122902</xdr:rowOff>
    </xdr:to>
    <mc:AlternateContent xmlns:mc="http://schemas.openxmlformats.org/markup-compatibility/2006" xmlns:tsle="http://schemas.microsoft.com/office/drawing/2012/timeslicer">
      <mc:Choice Requires="tsle">
        <xdr:graphicFrame macro="">
          <xdr:nvGraphicFramePr>
            <xdr:cNvPr id="24" name="Date">
              <a:extLst>
                <a:ext uri="{FF2B5EF4-FFF2-40B4-BE49-F238E27FC236}">
                  <a16:creationId xmlns:a16="http://schemas.microsoft.com/office/drawing/2014/main" id="{843CEC9D-67EA-1547-70BE-F6FD6BD971A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6423" y="9773754"/>
              <a:ext cx="3415480" cy="24305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266946</xdr:colOff>
      <xdr:row>34</xdr:row>
      <xdr:rowOff>10816</xdr:rowOff>
    </xdr:from>
    <xdr:to>
      <xdr:col>27</xdr:col>
      <xdr:colOff>264488</xdr:colOff>
      <xdr:row>47</xdr:row>
      <xdr:rowOff>81178</xdr:rowOff>
    </xdr:to>
    <mc:AlternateContent xmlns:mc="http://schemas.openxmlformats.org/markup-compatibility/2006" xmlns:a14="http://schemas.microsoft.com/office/drawing/2010/main">
      <mc:Choice Requires="a14">
        <xdr:graphicFrame macro="">
          <xdr:nvGraphicFramePr>
            <xdr:cNvPr id="25" name="Rating">
              <a:extLst>
                <a:ext uri="{FF2B5EF4-FFF2-40B4-BE49-F238E27FC236}">
                  <a16:creationId xmlns:a16="http://schemas.microsoft.com/office/drawing/2014/main" id="{354C315F-22C9-932A-5918-1A9671E9EECD}"/>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1295688" y="656155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80211</xdr:colOff>
      <xdr:row>41</xdr:row>
      <xdr:rowOff>96252</xdr:rowOff>
    </xdr:to>
    <xdr:sp macro="" textlink="">
      <xdr:nvSpPr>
        <xdr:cNvPr id="2" name="Rectangle 1">
          <a:extLst>
            <a:ext uri="{FF2B5EF4-FFF2-40B4-BE49-F238E27FC236}">
              <a16:creationId xmlns:a16="http://schemas.microsoft.com/office/drawing/2014/main" id="{17CF2D66-80DC-4507-880C-517D1ACF5B58}"/>
            </a:ext>
          </a:extLst>
        </xdr:cNvPr>
        <xdr:cNvSpPr/>
      </xdr:nvSpPr>
      <xdr:spPr>
        <a:xfrm>
          <a:off x="0" y="0"/>
          <a:ext cx="14101011" cy="766010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350520</xdr:colOff>
      <xdr:row>8</xdr:row>
      <xdr:rowOff>45720</xdr:rowOff>
    </xdr:from>
    <xdr:to>
      <xdr:col>7</xdr:col>
      <xdr:colOff>586739</xdr:colOff>
      <xdr:row>18</xdr:row>
      <xdr:rowOff>99060</xdr:rowOff>
    </xdr:to>
    <xdr:sp macro="" textlink="">
      <xdr:nvSpPr>
        <xdr:cNvPr id="3" name="TextBox 2">
          <a:extLst>
            <a:ext uri="{FF2B5EF4-FFF2-40B4-BE49-F238E27FC236}">
              <a16:creationId xmlns:a16="http://schemas.microsoft.com/office/drawing/2014/main" id="{7679BBE5-F941-41CF-B991-A6188AA5AB78}"/>
            </a:ext>
          </a:extLst>
        </xdr:cNvPr>
        <xdr:cNvSpPr txBox="1"/>
      </xdr:nvSpPr>
      <xdr:spPr>
        <a:xfrm>
          <a:off x="2179320" y="150876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0</xdr:col>
      <xdr:colOff>22859</xdr:colOff>
      <xdr:row>0</xdr:row>
      <xdr:rowOff>0</xdr:rowOff>
    </xdr:from>
    <xdr:to>
      <xdr:col>23</xdr:col>
      <xdr:colOff>64168</xdr:colOff>
      <xdr:row>2</xdr:row>
      <xdr:rowOff>60960</xdr:rowOff>
    </xdr:to>
    <xdr:sp macro="" textlink="">
      <xdr:nvSpPr>
        <xdr:cNvPr id="4" name="Rectangle 3">
          <a:extLst>
            <a:ext uri="{FF2B5EF4-FFF2-40B4-BE49-F238E27FC236}">
              <a16:creationId xmlns:a16="http://schemas.microsoft.com/office/drawing/2014/main" id="{D9C7936A-4F86-48C7-9016-6E9E166C4B5A}"/>
            </a:ext>
          </a:extLst>
        </xdr:cNvPr>
        <xdr:cNvSpPr/>
      </xdr:nvSpPr>
      <xdr:spPr>
        <a:xfrm>
          <a:off x="22859" y="0"/>
          <a:ext cx="14062109" cy="4299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xdr:colOff>
      <xdr:row>0</xdr:row>
      <xdr:rowOff>0</xdr:rowOff>
    </xdr:from>
    <xdr:to>
      <xdr:col>14</xdr:col>
      <xdr:colOff>556260</xdr:colOff>
      <xdr:row>2</xdr:row>
      <xdr:rowOff>45720</xdr:rowOff>
    </xdr:to>
    <xdr:sp macro="" textlink="">
      <xdr:nvSpPr>
        <xdr:cNvPr id="5" name="TextBox 4">
          <a:extLst>
            <a:ext uri="{FF2B5EF4-FFF2-40B4-BE49-F238E27FC236}">
              <a16:creationId xmlns:a16="http://schemas.microsoft.com/office/drawing/2014/main" id="{A8B7D710-0DBF-40BE-ABFF-B9CBC766FF66}"/>
            </a:ext>
          </a:extLst>
        </xdr:cNvPr>
        <xdr:cNvSpPr txBox="1"/>
      </xdr:nvSpPr>
      <xdr:spPr>
        <a:xfrm>
          <a:off x="4312920" y="0"/>
          <a:ext cx="47777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SUPERMARKET</a:t>
          </a:r>
          <a:r>
            <a:rPr lang="en-IN" sz="2400" baseline="0">
              <a:solidFill>
                <a:schemeClr val="bg1"/>
              </a:solidFill>
            </a:rPr>
            <a:t> SALES DASHBOARD</a:t>
          </a:r>
          <a:endParaRPr lang="en-IN" sz="2400">
            <a:solidFill>
              <a:schemeClr val="bg1"/>
            </a:solidFill>
          </a:endParaRPr>
        </a:p>
      </xdr:txBody>
    </xdr:sp>
    <xdr:clientData/>
  </xdr:twoCellAnchor>
  <xdr:twoCellAnchor>
    <xdr:from>
      <xdr:col>0</xdr:col>
      <xdr:colOff>281940</xdr:colOff>
      <xdr:row>6</xdr:row>
      <xdr:rowOff>38100</xdr:rowOff>
    </xdr:from>
    <xdr:to>
      <xdr:col>2</xdr:col>
      <xdr:colOff>25631</xdr:colOff>
      <xdr:row>7</xdr:row>
      <xdr:rowOff>158634</xdr:rowOff>
    </xdr:to>
    <xdr:sp macro="" textlink="">
      <xdr:nvSpPr>
        <xdr:cNvPr id="44" name="TextBox 43">
          <a:extLst>
            <a:ext uri="{FF2B5EF4-FFF2-40B4-BE49-F238E27FC236}">
              <a16:creationId xmlns:a16="http://schemas.microsoft.com/office/drawing/2014/main" id="{BE471AEF-D46B-445A-8E70-2BD1827D4B94}"/>
            </a:ext>
          </a:extLst>
        </xdr:cNvPr>
        <xdr:cNvSpPr txBox="1"/>
      </xdr:nvSpPr>
      <xdr:spPr>
        <a:xfrm>
          <a:off x="281940" y="1135380"/>
          <a:ext cx="962891" cy="30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2">
                <a:lumMod val="50000"/>
              </a:schemeClr>
            </a:solidFill>
          </a:endParaRPr>
        </a:p>
      </xdr:txBody>
    </xdr:sp>
    <xdr:clientData/>
  </xdr:twoCellAnchor>
  <xdr:twoCellAnchor>
    <xdr:from>
      <xdr:col>12</xdr:col>
      <xdr:colOff>441960</xdr:colOff>
      <xdr:row>8</xdr:row>
      <xdr:rowOff>45720</xdr:rowOff>
    </xdr:from>
    <xdr:to>
      <xdr:col>17</xdr:col>
      <xdr:colOff>68579</xdr:colOff>
      <xdr:row>18</xdr:row>
      <xdr:rowOff>99060</xdr:rowOff>
    </xdr:to>
    <xdr:sp macro="" textlink="">
      <xdr:nvSpPr>
        <xdr:cNvPr id="46" name="TextBox 45">
          <a:extLst>
            <a:ext uri="{FF2B5EF4-FFF2-40B4-BE49-F238E27FC236}">
              <a16:creationId xmlns:a16="http://schemas.microsoft.com/office/drawing/2014/main" id="{ED20F77F-02B6-4871-85D4-9BF2BA84102C}"/>
            </a:ext>
          </a:extLst>
        </xdr:cNvPr>
        <xdr:cNvSpPr txBox="1"/>
      </xdr:nvSpPr>
      <xdr:spPr>
        <a:xfrm>
          <a:off x="7757160" y="150876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8</xdr:col>
      <xdr:colOff>91440</xdr:colOff>
      <xdr:row>8</xdr:row>
      <xdr:rowOff>45720</xdr:rowOff>
    </xdr:from>
    <xdr:to>
      <xdr:col>12</xdr:col>
      <xdr:colOff>327659</xdr:colOff>
      <xdr:row>18</xdr:row>
      <xdr:rowOff>99060</xdr:rowOff>
    </xdr:to>
    <xdr:sp macro="" textlink="">
      <xdr:nvSpPr>
        <xdr:cNvPr id="47" name="TextBox 46">
          <a:extLst>
            <a:ext uri="{FF2B5EF4-FFF2-40B4-BE49-F238E27FC236}">
              <a16:creationId xmlns:a16="http://schemas.microsoft.com/office/drawing/2014/main" id="{56E416C3-2FCF-4D6C-9E88-89BCAF669796}"/>
            </a:ext>
          </a:extLst>
        </xdr:cNvPr>
        <xdr:cNvSpPr txBox="1"/>
      </xdr:nvSpPr>
      <xdr:spPr>
        <a:xfrm>
          <a:off x="4968240" y="150876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17</xdr:col>
      <xdr:colOff>182880</xdr:colOff>
      <xdr:row>8</xdr:row>
      <xdr:rowOff>45720</xdr:rowOff>
    </xdr:from>
    <xdr:to>
      <xdr:col>21</xdr:col>
      <xdr:colOff>419099</xdr:colOff>
      <xdr:row>18</xdr:row>
      <xdr:rowOff>99060</xdr:rowOff>
    </xdr:to>
    <xdr:sp macro="" textlink="">
      <xdr:nvSpPr>
        <xdr:cNvPr id="48" name="TextBox 47">
          <a:extLst>
            <a:ext uri="{FF2B5EF4-FFF2-40B4-BE49-F238E27FC236}">
              <a16:creationId xmlns:a16="http://schemas.microsoft.com/office/drawing/2014/main" id="{9661A40E-1DA0-40D5-BC2A-54C852C2B554}"/>
            </a:ext>
          </a:extLst>
        </xdr:cNvPr>
        <xdr:cNvSpPr txBox="1"/>
      </xdr:nvSpPr>
      <xdr:spPr>
        <a:xfrm>
          <a:off x="10546080" y="150876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3</xdr:col>
      <xdr:colOff>358140</xdr:colOff>
      <xdr:row>18</xdr:row>
      <xdr:rowOff>167640</xdr:rowOff>
    </xdr:from>
    <xdr:to>
      <xdr:col>7</xdr:col>
      <xdr:colOff>594359</xdr:colOff>
      <xdr:row>29</xdr:row>
      <xdr:rowOff>38100</xdr:rowOff>
    </xdr:to>
    <xdr:sp macro="" textlink="">
      <xdr:nvSpPr>
        <xdr:cNvPr id="49" name="TextBox 48">
          <a:extLst>
            <a:ext uri="{FF2B5EF4-FFF2-40B4-BE49-F238E27FC236}">
              <a16:creationId xmlns:a16="http://schemas.microsoft.com/office/drawing/2014/main" id="{27A428C3-610D-4EA4-BD19-F95F5A8E2CAB}"/>
            </a:ext>
          </a:extLst>
        </xdr:cNvPr>
        <xdr:cNvSpPr txBox="1"/>
      </xdr:nvSpPr>
      <xdr:spPr>
        <a:xfrm>
          <a:off x="2186940" y="345948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8</xdr:col>
      <xdr:colOff>104140</xdr:colOff>
      <xdr:row>18</xdr:row>
      <xdr:rowOff>167640</xdr:rowOff>
    </xdr:from>
    <xdr:to>
      <xdr:col>12</xdr:col>
      <xdr:colOff>340359</xdr:colOff>
      <xdr:row>29</xdr:row>
      <xdr:rowOff>38100</xdr:rowOff>
    </xdr:to>
    <xdr:sp macro="" textlink="">
      <xdr:nvSpPr>
        <xdr:cNvPr id="50" name="TextBox 49">
          <a:extLst>
            <a:ext uri="{FF2B5EF4-FFF2-40B4-BE49-F238E27FC236}">
              <a16:creationId xmlns:a16="http://schemas.microsoft.com/office/drawing/2014/main" id="{8DEF0F9D-76E4-4C8A-8A24-BABF5A6F143B}"/>
            </a:ext>
          </a:extLst>
        </xdr:cNvPr>
        <xdr:cNvSpPr txBox="1"/>
      </xdr:nvSpPr>
      <xdr:spPr>
        <a:xfrm>
          <a:off x="4980940" y="345948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12</xdr:col>
      <xdr:colOff>459740</xdr:colOff>
      <xdr:row>18</xdr:row>
      <xdr:rowOff>167640</xdr:rowOff>
    </xdr:from>
    <xdr:to>
      <xdr:col>17</xdr:col>
      <xdr:colOff>86359</xdr:colOff>
      <xdr:row>29</xdr:row>
      <xdr:rowOff>38100</xdr:rowOff>
    </xdr:to>
    <xdr:sp macro="" textlink="">
      <xdr:nvSpPr>
        <xdr:cNvPr id="51" name="TextBox 50">
          <a:extLst>
            <a:ext uri="{FF2B5EF4-FFF2-40B4-BE49-F238E27FC236}">
              <a16:creationId xmlns:a16="http://schemas.microsoft.com/office/drawing/2014/main" id="{446B92C3-78A1-4385-B148-DB70BDF722A2}"/>
            </a:ext>
          </a:extLst>
        </xdr:cNvPr>
        <xdr:cNvSpPr txBox="1"/>
      </xdr:nvSpPr>
      <xdr:spPr>
        <a:xfrm>
          <a:off x="7774940" y="345948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17</xdr:col>
      <xdr:colOff>205740</xdr:colOff>
      <xdr:row>18</xdr:row>
      <xdr:rowOff>167640</xdr:rowOff>
    </xdr:from>
    <xdr:to>
      <xdr:col>21</xdr:col>
      <xdr:colOff>441959</xdr:colOff>
      <xdr:row>29</xdr:row>
      <xdr:rowOff>38100</xdr:rowOff>
    </xdr:to>
    <xdr:sp macro="" textlink="">
      <xdr:nvSpPr>
        <xdr:cNvPr id="52" name="TextBox 51">
          <a:extLst>
            <a:ext uri="{FF2B5EF4-FFF2-40B4-BE49-F238E27FC236}">
              <a16:creationId xmlns:a16="http://schemas.microsoft.com/office/drawing/2014/main" id="{A34AC9E9-F813-4C63-A1EA-0AC1E2A22299}"/>
            </a:ext>
          </a:extLst>
        </xdr:cNvPr>
        <xdr:cNvSpPr txBox="1"/>
      </xdr:nvSpPr>
      <xdr:spPr>
        <a:xfrm>
          <a:off x="10568940" y="3459480"/>
          <a:ext cx="2674619" cy="188214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3</xdr:col>
      <xdr:colOff>441859</xdr:colOff>
      <xdr:row>8</xdr:row>
      <xdr:rowOff>37272</xdr:rowOff>
    </xdr:from>
    <xdr:to>
      <xdr:col>8</xdr:col>
      <xdr:colOff>40106</xdr:colOff>
      <xdr:row>18</xdr:row>
      <xdr:rowOff>96251</xdr:rowOff>
    </xdr:to>
    <xdr:graphicFrame macro="">
      <xdr:nvGraphicFramePr>
        <xdr:cNvPr id="53" name="Chart 52">
          <a:extLst>
            <a:ext uri="{FF2B5EF4-FFF2-40B4-BE49-F238E27FC236}">
              <a16:creationId xmlns:a16="http://schemas.microsoft.com/office/drawing/2014/main" id="{94F5CF2B-B602-471B-8D79-DEDF66F62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8</xdr:row>
      <xdr:rowOff>32886</xdr:rowOff>
    </xdr:from>
    <xdr:to>
      <xdr:col>12</xdr:col>
      <xdr:colOff>295102</xdr:colOff>
      <xdr:row>18</xdr:row>
      <xdr:rowOff>72189</xdr:rowOff>
    </xdr:to>
    <xdr:graphicFrame macro="">
      <xdr:nvGraphicFramePr>
        <xdr:cNvPr id="54" name="Chart 53">
          <a:extLst>
            <a:ext uri="{FF2B5EF4-FFF2-40B4-BE49-F238E27FC236}">
              <a16:creationId xmlns:a16="http://schemas.microsoft.com/office/drawing/2014/main" id="{65862EE1-2BB6-4471-9D1A-7A53688A5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473108</xdr:colOff>
      <xdr:row>8</xdr:row>
      <xdr:rowOff>82615</xdr:rowOff>
    </xdr:from>
    <xdr:to>
      <xdr:col>17</xdr:col>
      <xdr:colOff>24064</xdr:colOff>
      <xdr:row>18</xdr:row>
      <xdr:rowOff>64168</xdr:rowOff>
    </xdr:to>
    <xdr:graphicFrame macro="">
      <xdr:nvGraphicFramePr>
        <xdr:cNvPr id="55" name="Chart 54">
          <a:extLst>
            <a:ext uri="{FF2B5EF4-FFF2-40B4-BE49-F238E27FC236}">
              <a16:creationId xmlns:a16="http://schemas.microsoft.com/office/drawing/2014/main" id="{5E6E46D5-1F4E-44F0-829C-21E8CE5DC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182879</xdr:colOff>
      <xdr:row>8</xdr:row>
      <xdr:rowOff>32886</xdr:rowOff>
    </xdr:from>
    <xdr:to>
      <xdr:col>21</xdr:col>
      <xdr:colOff>417094</xdr:colOff>
      <xdr:row>18</xdr:row>
      <xdr:rowOff>80210</xdr:rowOff>
    </xdr:to>
    <xdr:graphicFrame macro="">
      <xdr:nvGraphicFramePr>
        <xdr:cNvPr id="56" name="Chart 55">
          <a:extLst>
            <a:ext uri="{FF2B5EF4-FFF2-40B4-BE49-F238E27FC236}">
              <a16:creationId xmlns:a16="http://schemas.microsoft.com/office/drawing/2014/main" id="{5BDB4C41-DBDF-41E6-AC87-0977F78E9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104139</xdr:colOff>
      <xdr:row>18</xdr:row>
      <xdr:rowOff>138764</xdr:rowOff>
    </xdr:from>
    <xdr:to>
      <xdr:col>12</xdr:col>
      <xdr:colOff>312820</xdr:colOff>
      <xdr:row>29</xdr:row>
      <xdr:rowOff>40105</xdr:rowOff>
    </xdr:to>
    <xdr:graphicFrame macro="">
      <xdr:nvGraphicFramePr>
        <xdr:cNvPr id="57" name="Chart 56">
          <a:extLst>
            <a:ext uri="{FF2B5EF4-FFF2-40B4-BE49-F238E27FC236}">
              <a16:creationId xmlns:a16="http://schemas.microsoft.com/office/drawing/2014/main" id="{71D9037F-5C8B-41A6-833B-DE99DB4F9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358139</xdr:colOff>
      <xdr:row>18</xdr:row>
      <xdr:rowOff>138764</xdr:rowOff>
    </xdr:from>
    <xdr:to>
      <xdr:col>7</xdr:col>
      <xdr:colOff>569494</xdr:colOff>
      <xdr:row>29</xdr:row>
      <xdr:rowOff>16042</xdr:rowOff>
    </xdr:to>
    <xdr:graphicFrame macro="">
      <xdr:nvGraphicFramePr>
        <xdr:cNvPr id="58" name="Chart 57">
          <a:extLst>
            <a:ext uri="{FF2B5EF4-FFF2-40B4-BE49-F238E27FC236}">
              <a16:creationId xmlns:a16="http://schemas.microsoft.com/office/drawing/2014/main" id="{2BB58C96-CD37-4C76-814A-67A55651D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459740</xdr:colOff>
      <xdr:row>18</xdr:row>
      <xdr:rowOff>138764</xdr:rowOff>
    </xdr:from>
    <xdr:to>
      <xdr:col>17</xdr:col>
      <xdr:colOff>88232</xdr:colOff>
      <xdr:row>29</xdr:row>
      <xdr:rowOff>32084</xdr:rowOff>
    </xdr:to>
    <xdr:graphicFrame macro="">
      <xdr:nvGraphicFramePr>
        <xdr:cNvPr id="59" name="Chart 58">
          <a:extLst>
            <a:ext uri="{FF2B5EF4-FFF2-40B4-BE49-F238E27FC236}">
              <a16:creationId xmlns:a16="http://schemas.microsoft.com/office/drawing/2014/main" id="{34FD4C45-CF36-4BE7-8AD4-2FE7DE480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213761</xdr:colOff>
      <xdr:row>18</xdr:row>
      <xdr:rowOff>146784</xdr:rowOff>
    </xdr:from>
    <xdr:to>
      <xdr:col>21</xdr:col>
      <xdr:colOff>433137</xdr:colOff>
      <xdr:row>29</xdr:row>
      <xdr:rowOff>48126</xdr:rowOff>
    </xdr:to>
    <xdr:graphicFrame macro="">
      <xdr:nvGraphicFramePr>
        <xdr:cNvPr id="60" name="Chart 59">
          <a:extLst>
            <a:ext uri="{FF2B5EF4-FFF2-40B4-BE49-F238E27FC236}">
              <a16:creationId xmlns:a16="http://schemas.microsoft.com/office/drawing/2014/main" id="{B3F03088-DFA1-4D87-BEE0-445DE736D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344905</xdr:colOff>
      <xdr:row>29</xdr:row>
      <xdr:rowOff>132347</xdr:rowOff>
    </xdr:from>
    <xdr:to>
      <xdr:col>7</xdr:col>
      <xdr:colOff>581124</xdr:colOff>
      <xdr:row>40</xdr:row>
      <xdr:rowOff>2807</xdr:rowOff>
    </xdr:to>
    <xdr:sp macro="" textlink="">
      <xdr:nvSpPr>
        <xdr:cNvPr id="64" name="TextBox 63">
          <a:extLst>
            <a:ext uri="{FF2B5EF4-FFF2-40B4-BE49-F238E27FC236}">
              <a16:creationId xmlns:a16="http://schemas.microsoft.com/office/drawing/2014/main" id="{173AABAA-C7A6-4AC6-B4E0-180F2DDD0742}"/>
            </a:ext>
          </a:extLst>
        </xdr:cNvPr>
        <xdr:cNvSpPr txBox="1"/>
      </xdr:nvSpPr>
      <xdr:spPr>
        <a:xfrm>
          <a:off x="2173705" y="5482389"/>
          <a:ext cx="2674619" cy="1899786"/>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8</xdr:col>
      <xdr:colOff>106948</xdr:colOff>
      <xdr:row>29</xdr:row>
      <xdr:rowOff>156410</xdr:rowOff>
    </xdr:from>
    <xdr:to>
      <xdr:col>12</xdr:col>
      <xdr:colOff>343167</xdr:colOff>
      <xdr:row>40</xdr:row>
      <xdr:rowOff>26870</xdr:rowOff>
    </xdr:to>
    <xdr:sp macro="" textlink="">
      <xdr:nvSpPr>
        <xdr:cNvPr id="65" name="TextBox 64">
          <a:extLst>
            <a:ext uri="{FF2B5EF4-FFF2-40B4-BE49-F238E27FC236}">
              <a16:creationId xmlns:a16="http://schemas.microsoft.com/office/drawing/2014/main" id="{5AB4AE52-156C-4948-9F16-4558E5DA7C28}"/>
            </a:ext>
          </a:extLst>
        </xdr:cNvPr>
        <xdr:cNvSpPr txBox="1"/>
      </xdr:nvSpPr>
      <xdr:spPr>
        <a:xfrm>
          <a:off x="4983748" y="5506452"/>
          <a:ext cx="2674619" cy="1899786"/>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12</xdr:col>
      <xdr:colOff>478589</xdr:colOff>
      <xdr:row>29</xdr:row>
      <xdr:rowOff>140368</xdr:rowOff>
    </xdr:from>
    <xdr:to>
      <xdr:col>17</xdr:col>
      <xdr:colOff>105208</xdr:colOff>
      <xdr:row>40</xdr:row>
      <xdr:rowOff>10828</xdr:rowOff>
    </xdr:to>
    <xdr:sp macro="" textlink="">
      <xdr:nvSpPr>
        <xdr:cNvPr id="66" name="TextBox 65">
          <a:extLst>
            <a:ext uri="{FF2B5EF4-FFF2-40B4-BE49-F238E27FC236}">
              <a16:creationId xmlns:a16="http://schemas.microsoft.com/office/drawing/2014/main" id="{910ADBFC-4905-4EC6-88FD-7ACF649122C7}"/>
            </a:ext>
          </a:extLst>
        </xdr:cNvPr>
        <xdr:cNvSpPr txBox="1"/>
      </xdr:nvSpPr>
      <xdr:spPr>
        <a:xfrm>
          <a:off x="7793789" y="5490410"/>
          <a:ext cx="2674619" cy="1899786"/>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17</xdr:col>
      <xdr:colOff>200527</xdr:colOff>
      <xdr:row>29</xdr:row>
      <xdr:rowOff>148389</xdr:rowOff>
    </xdr:from>
    <xdr:to>
      <xdr:col>21</xdr:col>
      <xdr:colOff>436746</xdr:colOff>
      <xdr:row>40</xdr:row>
      <xdr:rowOff>18849</xdr:rowOff>
    </xdr:to>
    <xdr:sp macro="" textlink="">
      <xdr:nvSpPr>
        <xdr:cNvPr id="67" name="TextBox 66">
          <a:extLst>
            <a:ext uri="{FF2B5EF4-FFF2-40B4-BE49-F238E27FC236}">
              <a16:creationId xmlns:a16="http://schemas.microsoft.com/office/drawing/2014/main" id="{4D3173AD-B952-428F-8ECE-E5D38138E0B3}"/>
            </a:ext>
          </a:extLst>
        </xdr:cNvPr>
        <xdr:cNvSpPr txBox="1"/>
      </xdr:nvSpPr>
      <xdr:spPr>
        <a:xfrm>
          <a:off x="10563727" y="5498431"/>
          <a:ext cx="2674619" cy="1899786"/>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IN">
            <a:effectLst/>
          </a:endParaRPr>
        </a:p>
        <a:p>
          <a:endParaRPr lang="en-IN" sz="1100"/>
        </a:p>
      </xdr:txBody>
    </xdr:sp>
    <xdr:clientData/>
  </xdr:twoCellAnchor>
  <xdr:twoCellAnchor>
    <xdr:from>
      <xdr:col>3</xdr:col>
      <xdr:colOff>344905</xdr:colOff>
      <xdr:row>29</xdr:row>
      <xdr:rowOff>132347</xdr:rowOff>
    </xdr:from>
    <xdr:to>
      <xdr:col>7</xdr:col>
      <xdr:colOff>553453</xdr:colOff>
      <xdr:row>39</xdr:row>
      <xdr:rowOff>176463</xdr:rowOff>
    </xdr:to>
    <xdr:graphicFrame macro="">
      <xdr:nvGraphicFramePr>
        <xdr:cNvPr id="68" name="Chart 67">
          <a:extLst>
            <a:ext uri="{FF2B5EF4-FFF2-40B4-BE49-F238E27FC236}">
              <a16:creationId xmlns:a16="http://schemas.microsoft.com/office/drawing/2014/main" id="{535F741B-42A8-446B-A29E-5265F77D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114970</xdr:colOff>
      <xdr:row>30</xdr:row>
      <xdr:rowOff>36094</xdr:rowOff>
    </xdr:from>
    <xdr:to>
      <xdr:col>12</xdr:col>
      <xdr:colOff>320842</xdr:colOff>
      <xdr:row>39</xdr:row>
      <xdr:rowOff>165397</xdr:rowOff>
    </xdr:to>
    <xdr:graphicFrame macro="">
      <xdr:nvGraphicFramePr>
        <xdr:cNvPr id="69" name="Chart 68">
          <a:extLst>
            <a:ext uri="{FF2B5EF4-FFF2-40B4-BE49-F238E27FC236}">
              <a16:creationId xmlns:a16="http://schemas.microsoft.com/office/drawing/2014/main" id="{68522957-6E5E-4D3D-BE31-843D3A912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478589</xdr:colOff>
      <xdr:row>29</xdr:row>
      <xdr:rowOff>140368</xdr:rowOff>
    </xdr:from>
    <xdr:to>
      <xdr:col>17</xdr:col>
      <xdr:colOff>104274</xdr:colOff>
      <xdr:row>39</xdr:row>
      <xdr:rowOff>168442</xdr:rowOff>
    </xdr:to>
    <xdr:graphicFrame macro="">
      <xdr:nvGraphicFramePr>
        <xdr:cNvPr id="39" name="Chart 38">
          <a:extLst>
            <a:ext uri="{FF2B5EF4-FFF2-40B4-BE49-F238E27FC236}">
              <a16:creationId xmlns:a16="http://schemas.microsoft.com/office/drawing/2014/main" id="{E8E626C5-F804-403A-A10C-E260A15BE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200528</xdr:colOff>
      <xdr:row>29</xdr:row>
      <xdr:rowOff>148388</xdr:rowOff>
    </xdr:from>
    <xdr:to>
      <xdr:col>21</xdr:col>
      <xdr:colOff>433138</xdr:colOff>
      <xdr:row>39</xdr:row>
      <xdr:rowOff>168441</xdr:rowOff>
    </xdr:to>
    <xdr:graphicFrame macro="">
      <xdr:nvGraphicFramePr>
        <xdr:cNvPr id="40" name="Chart 39">
          <a:extLst>
            <a:ext uri="{FF2B5EF4-FFF2-40B4-BE49-F238E27FC236}">
              <a16:creationId xmlns:a16="http://schemas.microsoft.com/office/drawing/2014/main" id="{0CD1CA7D-2266-4012-B496-6DADBA4AF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66176</xdr:colOff>
      <xdr:row>3</xdr:row>
      <xdr:rowOff>14237</xdr:rowOff>
    </xdr:from>
    <xdr:to>
      <xdr:col>10</xdr:col>
      <xdr:colOff>163427</xdr:colOff>
      <xdr:row>7</xdr:row>
      <xdr:rowOff>102469</xdr:rowOff>
    </xdr:to>
    <xdr:sp macro="" textlink="">
      <xdr:nvSpPr>
        <xdr:cNvPr id="43" name="Rectangle: Rounded Corners 42">
          <a:extLst>
            <a:ext uri="{FF2B5EF4-FFF2-40B4-BE49-F238E27FC236}">
              <a16:creationId xmlns:a16="http://schemas.microsoft.com/office/drawing/2014/main" id="{8DDAC44B-563D-EC95-8C81-487D7AE6FC18}"/>
            </a:ext>
          </a:extLst>
        </xdr:cNvPr>
        <xdr:cNvSpPr/>
      </xdr:nvSpPr>
      <xdr:spPr>
        <a:xfrm>
          <a:off x="4942976"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283747</xdr:colOff>
      <xdr:row>3</xdr:row>
      <xdr:rowOff>14237</xdr:rowOff>
    </xdr:from>
    <xdr:to>
      <xdr:col>12</xdr:col>
      <xdr:colOff>380998</xdr:colOff>
      <xdr:row>7</xdr:row>
      <xdr:rowOff>102469</xdr:rowOff>
    </xdr:to>
    <xdr:sp macro="" textlink="">
      <xdr:nvSpPr>
        <xdr:cNvPr id="45" name="Rectangle: Rounded Corners 44">
          <a:extLst>
            <a:ext uri="{FF2B5EF4-FFF2-40B4-BE49-F238E27FC236}">
              <a16:creationId xmlns:a16="http://schemas.microsoft.com/office/drawing/2014/main" id="{B0489B11-984F-4AC7-AE3F-419F8C82A4C8}"/>
            </a:ext>
          </a:extLst>
        </xdr:cNvPr>
        <xdr:cNvSpPr/>
      </xdr:nvSpPr>
      <xdr:spPr>
        <a:xfrm>
          <a:off x="6379747"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501318</xdr:colOff>
      <xdr:row>3</xdr:row>
      <xdr:rowOff>14237</xdr:rowOff>
    </xdr:from>
    <xdr:to>
      <xdr:col>14</xdr:col>
      <xdr:colOff>598569</xdr:colOff>
      <xdr:row>7</xdr:row>
      <xdr:rowOff>102469</xdr:rowOff>
    </xdr:to>
    <xdr:sp macro="" textlink="">
      <xdr:nvSpPr>
        <xdr:cNvPr id="61" name="Rectangle: Rounded Corners 60">
          <a:extLst>
            <a:ext uri="{FF2B5EF4-FFF2-40B4-BE49-F238E27FC236}">
              <a16:creationId xmlns:a16="http://schemas.microsoft.com/office/drawing/2014/main" id="{62067DE7-1C43-4DB5-AF35-7DBBF1DD67DA}"/>
            </a:ext>
          </a:extLst>
        </xdr:cNvPr>
        <xdr:cNvSpPr/>
      </xdr:nvSpPr>
      <xdr:spPr>
        <a:xfrm>
          <a:off x="7816518"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109289</xdr:colOff>
      <xdr:row>3</xdr:row>
      <xdr:rowOff>14237</xdr:rowOff>
    </xdr:from>
    <xdr:to>
      <xdr:col>17</xdr:col>
      <xdr:colOff>206540</xdr:colOff>
      <xdr:row>7</xdr:row>
      <xdr:rowOff>102469</xdr:rowOff>
    </xdr:to>
    <xdr:sp macro="" textlink="">
      <xdr:nvSpPr>
        <xdr:cNvPr id="62" name="Rectangle: Rounded Corners 61">
          <a:extLst>
            <a:ext uri="{FF2B5EF4-FFF2-40B4-BE49-F238E27FC236}">
              <a16:creationId xmlns:a16="http://schemas.microsoft.com/office/drawing/2014/main" id="{431D1910-25B1-46BA-91DB-6C5BEE81D8EC}"/>
            </a:ext>
          </a:extLst>
        </xdr:cNvPr>
        <xdr:cNvSpPr/>
      </xdr:nvSpPr>
      <xdr:spPr>
        <a:xfrm>
          <a:off x="9253289"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326860</xdr:colOff>
      <xdr:row>3</xdr:row>
      <xdr:rowOff>14237</xdr:rowOff>
    </xdr:from>
    <xdr:to>
      <xdr:col>19</xdr:col>
      <xdr:colOff>424111</xdr:colOff>
      <xdr:row>7</xdr:row>
      <xdr:rowOff>102469</xdr:rowOff>
    </xdr:to>
    <xdr:sp macro="" textlink="">
      <xdr:nvSpPr>
        <xdr:cNvPr id="63" name="Rectangle: Rounded Corners 62">
          <a:extLst>
            <a:ext uri="{FF2B5EF4-FFF2-40B4-BE49-F238E27FC236}">
              <a16:creationId xmlns:a16="http://schemas.microsoft.com/office/drawing/2014/main" id="{BEDAAC30-E41B-49A4-92E8-91F2A65BA5AE}"/>
            </a:ext>
          </a:extLst>
        </xdr:cNvPr>
        <xdr:cNvSpPr/>
      </xdr:nvSpPr>
      <xdr:spPr>
        <a:xfrm>
          <a:off x="10690060"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544431</xdr:colOff>
      <xdr:row>3</xdr:row>
      <xdr:rowOff>14237</xdr:rowOff>
    </xdr:from>
    <xdr:to>
      <xdr:col>22</xdr:col>
      <xdr:colOff>32082</xdr:colOff>
      <xdr:row>7</xdr:row>
      <xdr:rowOff>102469</xdr:rowOff>
    </xdr:to>
    <xdr:sp macro="" textlink="">
      <xdr:nvSpPr>
        <xdr:cNvPr id="70" name="Rectangle: Rounded Corners 69">
          <a:extLst>
            <a:ext uri="{FF2B5EF4-FFF2-40B4-BE49-F238E27FC236}">
              <a16:creationId xmlns:a16="http://schemas.microsoft.com/office/drawing/2014/main" id="{04AC1161-EF50-41A3-A6DB-0CACB4E03FE4}"/>
            </a:ext>
          </a:extLst>
        </xdr:cNvPr>
        <xdr:cNvSpPr/>
      </xdr:nvSpPr>
      <xdr:spPr>
        <a:xfrm>
          <a:off x="12126831"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458205</xdr:colOff>
      <xdr:row>3</xdr:row>
      <xdr:rowOff>14237</xdr:rowOff>
    </xdr:from>
    <xdr:to>
      <xdr:col>7</xdr:col>
      <xdr:colOff>555456</xdr:colOff>
      <xdr:row>7</xdr:row>
      <xdr:rowOff>102469</xdr:rowOff>
    </xdr:to>
    <xdr:sp macro="" textlink="">
      <xdr:nvSpPr>
        <xdr:cNvPr id="71" name="Rectangle: Rounded Corners 70">
          <a:extLst>
            <a:ext uri="{FF2B5EF4-FFF2-40B4-BE49-F238E27FC236}">
              <a16:creationId xmlns:a16="http://schemas.microsoft.com/office/drawing/2014/main" id="{0A33CBD8-3479-4A03-86ED-60069C3E609C}"/>
            </a:ext>
          </a:extLst>
        </xdr:cNvPr>
        <xdr:cNvSpPr/>
      </xdr:nvSpPr>
      <xdr:spPr>
        <a:xfrm>
          <a:off x="3506205"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23063</xdr:colOff>
      <xdr:row>3</xdr:row>
      <xdr:rowOff>14237</xdr:rowOff>
    </xdr:from>
    <xdr:to>
      <xdr:col>3</xdr:col>
      <xdr:colOff>120314</xdr:colOff>
      <xdr:row>7</xdr:row>
      <xdr:rowOff>102469</xdr:rowOff>
    </xdr:to>
    <xdr:sp macro="" textlink="">
      <xdr:nvSpPr>
        <xdr:cNvPr id="72" name="Rectangle: Rounded Corners 71">
          <a:extLst>
            <a:ext uri="{FF2B5EF4-FFF2-40B4-BE49-F238E27FC236}">
              <a16:creationId xmlns:a16="http://schemas.microsoft.com/office/drawing/2014/main" id="{435165FC-F0D7-4AFD-AF02-E50AE907A3CD}"/>
            </a:ext>
          </a:extLst>
        </xdr:cNvPr>
        <xdr:cNvSpPr/>
      </xdr:nvSpPr>
      <xdr:spPr>
        <a:xfrm>
          <a:off x="632663"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240634</xdr:colOff>
      <xdr:row>3</xdr:row>
      <xdr:rowOff>14237</xdr:rowOff>
    </xdr:from>
    <xdr:to>
      <xdr:col>5</xdr:col>
      <xdr:colOff>337885</xdr:colOff>
      <xdr:row>7</xdr:row>
      <xdr:rowOff>102469</xdr:rowOff>
    </xdr:to>
    <xdr:sp macro="" textlink="">
      <xdr:nvSpPr>
        <xdr:cNvPr id="73" name="Rectangle: Rounded Corners 72">
          <a:extLst>
            <a:ext uri="{FF2B5EF4-FFF2-40B4-BE49-F238E27FC236}">
              <a16:creationId xmlns:a16="http://schemas.microsoft.com/office/drawing/2014/main" id="{A0401232-2590-40B9-AE03-B29DEBB663A2}"/>
            </a:ext>
          </a:extLst>
        </xdr:cNvPr>
        <xdr:cNvSpPr/>
      </xdr:nvSpPr>
      <xdr:spPr>
        <a:xfrm>
          <a:off x="2069434" y="567690"/>
          <a:ext cx="1316451" cy="826168"/>
        </a:xfrm>
        <a:prstGeom prst="roundRect">
          <a:avLst/>
        </a:prstGeom>
        <a:solidFill>
          <a:srgbClr val="95BD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216569</xdr:colOff>
      <xdr:row>5</xdr:row>
      <xdr:rowOff>63264</xdr:rowOff>
    </xdr:from>
    <xdr:to>
      <xdr:col>3</xdr:col>
      <xdr:colOff>1</xdr:colOff>
      <xdr:row>7</xdr:row>
      <xdr:rowOff>47222</xdr:rowOff>
    </xdr:to>
    <xdr:sp macro="" textlink="KPIS!B1">
      <xdr:nvSpPr>
        <xdr:cNvPr id="6" name="TextBox 5">
          <a:extLst>
            <a:ext uri="{FF2B5EF4-FFF2-40B4-BE49-F238E27FC236}">
              <a16:creationId xmlns:a16="http://schemas.microsoft.com/office/drawing/2014/main" id="{B572251C-2412-C524-B2D6-DED920C84CBE}"/>
            </a:ext>
          </a:extLst>
        </xdr:cNvPr>
        <xdr:cNvSpPr txBox="1"/>
      </xdr:nvSpPr>
      <xdr:spPr>
        <a:xfrm>
          <a:off x="826169"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1"/>
              </a:solidFill>
              <a:latin typeface="Calibri"/>
              <a:ea typeface="Calibri"/>
              <a:cs typeface="Calibri"/>
            </a:rPr>
            <a:t>    </a:t>
          </a:r>
          <a:fld id="{F547403E-C0EA-489F-90A4-170C372C7F56}" type="TxLink">
            <a:rPr lang="en-US" sz="1400" b="1" i="0" u="none" strike="noStrike">
              <a:solidFill>
                <a:schemeClr val="tx1"/>
              </a:solidFill>
              <a:latin typeface="Calibri"/>
              <a:ea typeface="Calibri"/>
              <a:cs typeface="Calibri"/>
            </a:rPr>
            <a:pPr/>
            <a:t>215K</a:t>
          </a:fld>
          <a:endParaRPr lang="en-IN" sz="1400" b="1">
            <a:solidFill>
              <a:schemeClr val="tx1"/>
            </a:solidFill>
          </a:endParaRPr>
        </a:p>
      </xdr:txBody>
    </xdr:sp>
    <xdr:clientData/>
  </xdr:twoCellAnchor>
  <xdr:twoCellAnchor>
    <xdr:from>
      <xdr:col>3</xdr:col>
      <xdr:colOff>457201</xdr:colOff>
      <xdr:row>5</xdr:row>
      <xdr:rowOff>63264</xdr:rowOff>
    </xdr:from>
    <xdr:to>
      <xdr:col>5</xdr:col>
      <xdr:colOff>240633</xdr:colOff>
      <xdr:row>7</xdr:row>
      <xdr:rowOff>47222</xdr:rowOff>
    </xdr:to>
    <xdr:sp macro="" textlink="KPIS!B2">
      <xdr:nvSpPr>
        <xdr:cNvPr id="7" name="TextBox 6">
          <a:extLst>
            <a:ext uri="{FF2B5EF4-FFF2-40B4-BE49-F238E27FC236}">
              <a16:creationId xmlns:a16="http://schemas.microsoft.com/office/drawing/2014/main" id="{6286FF71-44B5-43CD-B0EE-C7D3A72F7870}"/>
            </a:ext>
          </a:extLst>
        </xdr:cNvPr>
        <xdr:cNvSpPr txBox="1"/>
      </xdr:nvSpPr>
      <xdr:spPr>
        <a:xfrm>
          <a:off x="2286001"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AF0B74-3DF3-4952-A25F-A20D16042FC8}" type="TxLink">
            <a:rPr lang="en-US" sz="1200" b="1" i="0" u="none" strike="noStrike">
              <a:solidFill>
                <a:srgbClr val="000000"/>
              </a:solidFill>
              <a:latin typeface="Calibri"/>
              <a:ea typeface="Calibri"/>
              <a:cs typeface="Calibri"/>
            </a:rPr>
            <a:pPr/>
            <a:t>₹ 15,379.37</a:t>
          </a:fld>
          <a:endParaRPr lang="en-US" sz="1200" b="1" i="0" u="none" strike="noStrike">
            <a:solidFill>
              <a:srgbClr val="000000"/>
            </a:solidFill>
            <a:latin typeface="Calibri"/>
            <a:ea typeface="Calibri"/>
            <a:cs typeface="Calibri"/>
          </a:endParaRPr>
        </a:p>
      </xdr:txBody>
    </xdr:sp>
    <xdr:clientData/>
  </xdr:twoCellAnchor>
  <xdr:twoCellAnchor>
    <xdr:from>
      <xdr:col>6</xdr:col>
      <xdr:colOff>49132</xdr:colOff>
      <xdr:row>5</xdr:row>
      <xdr:rowOff>63264</xdr:rowOff>
    </xdr:from>
    <xdr:to>
      <xdr:col>7</xdr:col>
      <xdr:colOff>442164</xdr:colOff>
      <xdr:row>7</xdr:row>
      <xdr:rowOff>47222</xdr:rowOff>
    </xdr:to>
    <xdr:sp macro="" textlink="KPIS!B3">
      <xdr:nvSpPr>
        <xdr:cNvPr id="8" name="TextBox 7">
          <a:extLst>
            <a:ext uri="{FF2B5EF4-FFF2-40B4-BE49-F238E27FC236}">
              <a16:creationId xmlns:a16="http://schemas.microsoft.com/office/drawing/2014/main" id="{BBE4FC79-D450-45F3-B4F6-621EC3602D43}"/>
            </a:ext>
          </a:extLst>
        </xdr:cNvPr>
        <xdr:cNvSpPr txBox="1"/>
      </xdr:nvSpPr>
      <xdr:spPr>
        <a:xfrm>
          <a:off x="3706732"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EEC78735-BDC2-4736-A360-CADDEFF3EBA8}" type="TxLink">
            <a:rPr lang="en-US" sz="1400" b="1" i="0" u="none" strike="noStrike">
              <a:solidFill>
                <a:srgbClr val="000000"/>
              </a:solidFill>
              <a:latin typeface="Calibri"/>
              <a:ea typeface="Calibri"/>
              <a:cs typeface="Calibri"/>
            </a:rPr>
            <a:pPr/>
            <a:t>670</a:t>
          </a:fld>
          <a:endParaRPr lang="en-IN" sz="1400" b="1"/>
        </a:p>
      </xdr:txBody>
    </xdr:sp>
    <xdr:clientData/>
  </xdr:twoCellAnchor>
  <xdr:twoCellAnchor>
    <xdr:from>
      <xdr:col>8</xdr:col>
      <xdr:colOff>266703</xdr:colOff>
      <xdr:row>5</xdr:row>
      <xdr:rowOff>63264</xdr:rowOff>
    </xdr:from>
    <xdr:to>
      <xdr:col>10</xdr:col>
      <xdr:colOff>50135</xdr:colOff>
      <xdr:row>7</xdr:row>
      <xdr:rowOff>47222</xdr:rowOff>
    </xdr:to>
    <xdr:sp macro="" textlink="KPIS!B4">
      <xdr:nvSpPr>
        <xdr:cNvPr id="9" name="TextBox 8">
          <a:extLst>
            <a:ext uri="{FF2B5EF4-FFF2-40B4-BE49-F238E27FC236}">
              <a16:creationId xmlns:a16="http://schemas.microsoft.com/office/drawing/2014/main" id="{52B9F3CE-5FAF-4C60-B60C-2E879F122A1D}"/>
            </a:ext>
          </a:extLst>
        </xdr:cNvPr>
        <xdr:cNvSpPr txBox="1"/>
      </xdr:nvSpPr>
      <xdr:spPr>
        <a:xfrm>
          <a:off x="5143503"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DB9B72F4-30E4-4B9F-A1E6-08E029F33CFE}" type="TxLink">
            <a:rPr lang="en-US" sz="1400" b="1" i="0" u="none" strike="noStrike">
              <a:solidFill>
                <a:srgbClr val="000000"/>
              </a:solidFill>
              <a:latin typeface="Calibri"/>
              <a:ea typeface="Calibri"/>
              <a:cs typeface="Calibri"/>
            </a:rPr>
            <a:pPr/>
            <a:t>3628</a:t>
          </a:fld>
          <a:endParaRPr lang="en-IN" sz="1400" b="1"/>
        </a:p>
      </xdr:txBody>
    </xdr:sp>
    <xdr:clientData/>
  </xdr:twoCellAnchor>
  <xdr:twoCellAnchor>
    <xdr:from>
      <xdr:col>10</xdr:col>
      <xdr:colOff>484274</xdr:colOff>
      <xdr:row>5</xdr:row>
      <xdr:rowOff>63264</xdr:rowOff>
    </xdr:from>
    <xdr:to>
      <xdr:col>12</xdr:col>
      <xdr:colOff>267706</xdr:colOff>
      <xdr:row>7</xdr:row>
      <xdr:rowOff>47222</xdr:rowOff>
    </xdr:to>
    <xdr:sp macro="" textlink="KPIS!B5">
      <xdr:nvSpPr>
        <xdr:cNvPr id="10" name="TextBox 9">
          <a:extLst>
            <a:ext uri="{FF2B5EF4-FFF2-40B4-BE49-F238E27FC236}">
              <a16:creationId xmlns:a16="http://schemas.microsoft.com/office/drawing/2014/main" id="{B1C5BAAA-1EEB-4901-9E82-00F85C781A62}"/>
            </a:ext>
          </a:extLst>
        </xdr:cNvPr>
        <xdr:cNvSpPr txBox="1"/>
      </xdr:nvSpPr>
      <xdr:spPr>
        <a:xfrm>
          <a:off x="6580274"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25C10532-7398-48D4-B8F8-13C3ABA984A8}" type="TxLink">
            <a:rPr lang="en-US" sz="1400" b="1" i="0" u="none" strike="noStrike">
              <a:solidFill>
                <a:srgbClr val="000000"/>
              </a:solidFill>
              <a:latin typeface="Calibri"/>
              <a:ea typeface="Calibri"/>
              <a:cs typeface="Calibri"/>
            </a:rPr>
            <a:pPr/>
            <a:t>7.02</a:t>
          </a:fld>
          <a:endParaRPr lang="en-IN" sz="1400" b="1"/>
        </a:p>
      </xdr:txBody>
    </xdr:sp>
    <xdr:clientData/>
  </xdr:twoCellAnchor>
  <xdr:twoCellAnchor>
    <xdr:from>
      <xdr:col>13</xdr:col>
      <xdr:colOff>92245</xdr:colOff>
      <xdr:row>5</xdr:row>
      <xdr:rowOff>63264</xdr:rowOff>
    </xdr:from>
    <xdr:to>
      <xdr:col>14</xdr:col>
      <xdr:colOff>485277</xdr:colOff>
      <xdr:row>7</xdr:row>
      <xdr:rowOff>47222</xdr:rowOff>
    </xdr:to>
    <xdr:sp macro="" textlink="KPIS!B6">
      <xdr:nvSpPr>
        <xdr:cNvPr id="11" name="TextBox 10">
          <a:extLst>
            <a:ext uri="{FF2B5EF4-FFF2-40B4-BE49-F238E27FC236}">
              <a16:creationId xmlns:a16="http://schemas.microsoft.com/office/drawing/2014/main" id="{7134737C-920C-43FC-9A07-FE627EE9AB47}"/>
            </a:ext>
          </a:extLst>
        </xdr:cNvPr>
        <xdr:cNvSpPr txBox="1"/>
      </xdr:nvSpPr>
      <xdr:spPr>
        <a:xfrm>
          <a:off x="8017045"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4FC5DE1B-C0A5-4360-B40B-AB8EB673CF0E}" type="TxLink">
            <a:rPr lang="en-US" sz="1400" b="1" i="0" u="none" strike="noStrike">
              <a:solidFill>
                <a:srgbClr val="000000"/>
              </a:solidFill>
              <a:latin typeface="Calibri"/>
              <a:ea typeface="Calibri"/>
              <a:cs typeface="Calibri"/>
            </a:rPr>
            <a:pPr/>
            <a:t>320.55</a:t>
          </a:fld>
          <a:endParaRPr lang="en-IN" sz="1400" b="1" i="0" u="none" strike="noStrike">
            <a:solidFill>
              <a:srgbClr val="000000"/>
            </a:solidFill>
            <a:latin typeface="Calibri"/>
            <a:ea typeface="Calibri"/>
            <a:cs typeface="Calibri"/>
          </a:endParaRPr>
        </a:p>
      </xdr:txBody>
    </xdr:sp>
    <xdr:clientData/>
  </xdr:twoCellAnchor>
  <xdr:twoCellAnchor>
    <xdr:from>
      <xdr:col>15</xdr:col>
      <xdr:colOff>309816</xdr:colOff>
      <xdr:row>5</xdr:row>
      <xdr:rowOff>63264</xdr:rowOff>
    </xdr:from>
    <xdr:to>
      <xdr:col>17</xdr:col>
      <xdr:colOff>93248</xdr:colOff>
      <xdr:row>7</xdr:row>
      <xdr:rowOff>47222</xdr:rowOff>
    </xdr:to>
    <xdr:sp macro="" textlink="KPIS!B7">
      <xdr:nvSpPr>
        <xdr:cNvPr id="12" name="TextBox 11">
          <a:extLst>
            <a:ext uri="{FF2B5EF4-FFF2-40B4-BE49-F238E27FC236}">
              <a16:creationId xmlns:a16="http://schemas.microsoft.com/office/drawing/2014/main" id="{7F2B75CC-5B2D-45BE-822B-FD87D4D6BD76}"/>
            </a:ext>
          </a:extLst>
        </xdr:cNvPr>
        <xdr:cNvSpPr txBox="1"/>
      </xdr:nvSpPr>
      <xdr:spPr>
        <a:xfrm>
          <a:off x="9453816"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782A6C08-7BD4-4739-A863-9C3CBF9779FC}" type="TxLink">
            <a:rPr lang="en-US" sz="1400" b="1" i="0" u="none" strike="noStrike">
              <a:solidFill>
                <a:srgbClr val="000000"/>
              </a:solidFill>
              <a:latin typeface="Calibri"/>
              <a:ea typeface="Calibri"/>
              <a:cs typeface="Calibri"/>
            </a:rPr>
            <a:pPr/>
            <a:t>4.76%</a:t>
          </a:fld>
          <a:endParaRPr lang="en-IN" sz="1400" b="1"/>
        </a:p>
      </xdr:txBody>
    </xdr:sp>
    <xdr:clientData/>
  </xdr:twoCellAnchor>
  <xdr:twoCellAnchor>
    <xdr:from>
      <xdr:col>17</xdr:col>
      <xdr:colOff>527387</xdr:colOff>
      <xdr:row>5</xdr:row>
      <xdr:rowOff>63264</xdr:rowOff>
    </xdr:from>
    <xdr:to>
      <xdr:col>19</xdr:col>
      <xdr:colOff>310819</xdr:colOff>
      <xdr:row>7</xdr:row>
      <xdr:rowOff>47222</xdr:rowOff>
    </xdr:to>
    <xdr:sp macro="" textlink="KPIS!B8">
      <xdr:nvSpPr>
        <xdr:cNvPr id="13" name="TextBox 12">
          <a:extLst>
            <a:ext uri="{FF2B5EF4-FFF2-40B4-BE49-F238E27FC236}">
              <a16:creationId xmlns:a16="http://schemas.microsoft.com/office/drawing/2014/main" id="{8EEBAB1C-6AA0-481A-8D4C-E06D5B471BEB}"/>
            </a:ext>
          </a:extLst>
        </xdr:cNvPr>
        <xdr:cNvSpPr txBox="1"/>
      </xdr:nvSpPr>
      <xdr:spPr>
        <a:xfrm>
          <a:off x="10890587"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latin typeface="Calibri"/>
              <a:ea typeface="Calibri"/>
              <a:cs typeface="Calibri"/>
            </a:rPr>
            <a:t> </a:t>
          </a:r>
          <a:fld id="{98946C0C-4218-4E6E-B7F4-2B99334FE57C}" type="TxLink">
            <a:rPr lang="en-US" sz="1400" b="1" i="0" u="none" strike="noStrike">
              <a:solidFill>
                <a:srgbClr val="000000"/>
              </a:solidFill>
              <a:latin typeface="Calibri"/>
              <a:ea typeface="Calibri"/>
              <a:cs typeface="Calibri"/>
            </a:rPr>
            <a:pPr/>
            <a:t>10227.01</a:t>
          </a:fld>
          <a:endParaRPr lang="en-IN" sz="1400" b="1"/>
        </a:p>
      </xdr:txBody>
    </xdr:sp>
    <xdr:clientData/>
  </xdr:twoCellAnchor>
  <xdr:twoCellAnchor>
    <xdr:from>
      <xdr:col>20</xdr:col>
      <xdr:colOff>135358</xdr:colOff>
      <xdr:row>5</xdr:row>
      <xdr:rowOff>63264</xdr:rowOff>
    </xdr:from>
    <xdr:to>
      <xdr:col>21</xdr:col>
      <xdr:colOff>528390</xdr:colOff>
      <xdr:row>7</xdr:row>
      <xdr:rowOff>47222</xdr:rowOff>
    </xdr:to>
    <xdr:sp macro="" textlink="KPIS!B9">
      <xdr:nvSpPr>
        <xdr:cNvPr id="14" name="TextBox 13">
          <a:extLst>
            <a:ext uri="{FF2B5EF4-FFF2-40B4-BE49-F238E27FC236}">
              <a16:creationId xmlns:a16="http://schemas.microsoft.com/office/drawing/2014/main" id="{91941731-585E-4D6C-8BB7-DC0079C8F58F}"/>
            </a:ext>
          </a:extLst>
        </xdr:cNvPr>
        <xdr:cNvSpPr txBox="1"/>
      </xdr:nvSpPr>
      <xdr:spPr>
        <a:xfrm>
          <a:off x="12327358" y="985685"/>
          <a:ext cx="100263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DDEAEC-7BFE-48F1-A666-364333235A03}" type="TxLink">
            <a:rPr lang="en-US" sz="1400" b="1" i="0" u="none" strike="noStrike">
              <a:solidFill>
                <a:srgbClr val="000000"/>
              </a:solidFill>
              <a:latin typeface="Calibri"/>
              <a:ea typeface="Calibri"/>
              <a:cs typeface="Calibri"/>
            </a:rPr>
            <a:pPr marL="0" indent="0"/>
            <a:t>5.51</a:t>
          </a:fld>
          <a:endParaRPr lang="en-IN" sz="1400" b="1" i="0" u="none" strike="noStrike">
            <a:solidFill>
              <a:srgbClr val="000000"/>
            </a:solidFill>
            <a:latin typeface="Calibri"/>
            <a:ea typeface="Calibri"/>
            <a:cs typeface="Calibri"/>
          </a:endParaRPr>
        </a:p>
      </xdr:txBody>
    </xdr:sp>
    <xdr:clientData/>
  </xdr:twoCellAnchor>
  <xdr:twoCellAnchor>
    <xdr:from>
      <xdr:col>1</xdr:col>
      <xdr:colOff>295776</xdr:colOff>
      <xdr:row>3</xdr:row>
      <xdr:rowOff>62363</xdr:rowOff>
    </xdr:from>
    <xdr:to>
      <xdr:col>3</xdr:col>
      <xdr:colOff>7019</xdr:colOff>
      <xdr:row>5</xdr:row>
      <xdr:rowOff>46321</xdr:rowOff>
    </xdr:to>
    <xdr:sp macro="" textlink="KPIS!A1">
      <xdr:nvSpPr>
        <xdr:cNvPr id="15" name="TextBox 14">
          <a:extLst>
            <a:ext uri="{FF2B5EF4-FFF2-40B4-BE49-F238E27FC236}">
              <a16:creationId xmlns:a16="http://schemas.microsoft.com/office/drawing/2014/main" id="{E1F6A9DA-CDFE-42AC-95F0-E98664BD47A0}"/>
            </a:ext>
          </a:extLst>
        </xdr:cNvPr>
        <xdr:cNvSpPr txBox="1"/>
      </xdr:nvSpPr>
      <xdr:spPr>
        <a:xfrm>
          <a:off x="905376" y="615816"/>
          <a:ext cx="93044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9C02C0-5440-476D-97EB-19F46B5053C2}" type="TxLink">
            <a:rPr lang="en-US" sz="1100" b="1" i="0" u="none" strike="noStrike">
              <a:solidFill>
                <a:srgbClr val="000000"/>
              </a:solidFill>
              <a:latin typeface="Calibri"/>
              <a:ea typeface="Calibri"/>
              <a:cs typeface="Calibri"/>
            </a:rPr>
            <a:pPr/>
            <a:t>Total Sales</a:t>
          </a:fld>
          <a:endParaRPr lang="en-IN" sz="1100" b="1"/>
        </a:p>
      </xdr:txBody>
    </xdr:sp>
    <xdr:clientData/>
  </xdr:twoCellAnchor>
  <xdr:twoCellAnchor>
    <xdr:from>
      <xdr:col>3</xdr:col>
      <xdr:colOff>491289</xdr:colOff>
      <xdr:row>3</xdr:row>
      <xdr:rowOff>62363</xdr:rowOff>
    </xdr:from>
    <xdr:to>
      <xdr:col>5</xdr:col>
      <xdr:colOff>202532</xdr:colOff>
      <xdr:row>5</xdr:row>
      <xdr:rowOff>46321</xdr:rowOff>
    </xdr:to>
    <xdr:sp macro="" textlink="KPIS!A2">
      <xdr:nvSpPr>
        <xdr:cNvPr id="16" name="TextBox 15">
          <a:extLst>
            <a:ext uri="{FF2B5EF4-FFF2-40B4-BE49-F238E27FC236}">
              <a16:creationId xmlns:a16="http://schemas.microsoft.com/office/drawing/2014/main" id="{D4DA6D55-3E76-4099-9700-59040178660C}"/>
            </a:ext>
          </a:extLst>
        </xdr:cNvPr>
        <xdr:cNvSpPr txBox="1"/>
      </xdr:nvSpPr>
      <xdr:spPr>
        <a:xfrm>
          <a:off x="2320089" y="615816"/>
          <a:ext cx="93044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7B0DEB-2184-4EF0-816B-8EA808F7BEEB}" type="TxLink">
            <a:rPr lang="en-US" sz="1100" b="1" i="0" u="none" strike="noStrike">
              <a:solidFill>
                <a:srgbClr val="000000"/>
              </a:solidFill>
              <a:latin typeface="Calibri"/>
              <a:ea typeface="Calibri"/>
              <a:cs typeface="Calibri"/>
            </a:rPr>
            <a:pPr/>
            <a:t>Total Profit</a:t>
          </a:fld>
          <a:endParaRPr lang="en-IN" sz="1100" b="1"/>
        </a:p>
      </xdr:txBody>
    </xdr:sp>
    <xdr:clientData/>
  </xdr:twoCellAnchor>
  <xdr:twoCellAnchor>
    <xdr:from>
      <xdr:col>6</xdr:col>
      <xdr:colOff>221581</xdr:colOff>
      <xdr:row>3</xdr:row>
      <xdr:rowOff>54342</xdr:rowOff>
    </xdr:from>
    <xdr:to>
      <xdr:col>7</xdr:col>
      <xdr:colOff>542424</xdr:colOff>
      <xdr:row>5</xdr:row>
      <xdr:rowOff>38300</xdr:rowOff>
    </xdr:to>
    <xdr:sp macro="" textlink="KPIS!A3">
      <xdr:nvSpPr>
        <xdr:cNvPr id="17" name="TextBox 16">
          <a:extLst>
            <a:ext uri="{FF2B5EF4-FFF2-40B4-BE49-F238E27FC236}">
              <a16:creationId xmlns:a16="http://schemas.microsoft.com/office/drawing/2014/main" id="{C7B1DA88-8D64-45E6-9742-253E08490FB6}"/>
            </a:ext>
          </a:extLst>
        </xdr:cNvPr>
        <xdr:cNvSpPr txBox="1"/>
      </xdr:nvSpPr>
      <xdr:spPr>
        <a:xfrm>
          <a:off x="3879181" y="607795"/>
          <a:ext cx="93044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D90591-E258-4351-B001-61E5772F94B0}" type="TxLink">
            <a:rPr lang="en-US" sz="1100" b="1" i="0" u="none" strike="noStrike">
              <a:solidFill>
                <a:srgbClr val="000000"/>
              </a:solidFill>
              <a:latin typeface="Calibri"/>
              <a:ea typeface="Calibri"/>
              <a:cs typeface="Calibri"/>
            </a:rPr>
            <a:pPr/>
            <a:t>Orders</a:t>
          </a:fld>
          <a:endParaRPr lang="en-IN" sz="1100" b="1"/>
        </a:p>
      </xdr:txBody>
    </xdr:sp>
    <xdr:clientData/>
  </xdr:twoCellAnchor>
  <xdr:twoCellAnchor>
    <xdr:from>
      <xdr:col>8</xdr:col>
      <xdr:colOff>272715</xdr:colOff>
      <xdr:row>3</xdr:row>
      <xdr:rowOff>62363</xdr:rowOff>
    </xdr:from>
    <xdr:to>
      <xdr:col>10</xdr:col>
      <xdr:colOff>40105</xdr:colOff>
      <xdr:row>5</xdr:row>
      <xdr:rowOff>46321</xdr:rowOff>
    </xdr:to>
    <xdr:sp macro="" textlink="KPIS!A4">
      <xdr:nvSpPr>
        <xdr:cNvPr id="18" name="TextBox 17">
          <a:extLst>
            <a:ext uri="{FF2B5EF4-FFF2-40B4-BE49-F238E27FC236}">
              <a16:creationId xmlns:a16="http://schemas.microsoft.com/office/drawing/2014/main" id="{07C087F3-2EC3-4B4D-A98A-098EB910A152}"/>
            </a:ext>
          </a:extLst>
        </xdr:cNvPr>
        <xdr:cNvSpPr txBox="1"/>
      </xdr:nvSpPr>
      <xdr:spPr>
        <a:xfrm>
          <a:off x="5149515" y="615816"/>
          <a:ext cx="986590"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DE6150-4951-44C7-855A-1B6ADA9F85AD}" type="TxLink">
            <a:rPr lang="en-US" sz="1100" b="1" i="0" u="none" strike="noStrike">
              <a:solidFill>
                <a:srgbClr val="000000"/>
              </a:solidFill>
              <a:latin typeface="Calibri"/>
              <a:ea typeface="Calibri"/>
              <a:cs typeface="Calibri"/>
            </a:rPr>
            <a:pPr/>
            <a:t>Qunatity Sold</a:t>
          </a:fld>
          <a:endParaRPr lang="en-IN" sz="1100" b="1"/>
        </a:p>
      </xdr:txBody>
    </xdr:sp>
    <xdr:clientData/>
  </xdr:twoCellAnchor>
  <xdr:twoCellAnchor>
    <xdr:from>
      <xdr:col>10</xdr:col>
      <xdr:colOff>401053</xdr:colOff>
      <xdr:row>3</xdr:row>
      <xdr:rowOff>62363</xdr:rowOff>
    </xdr:from>
    <xdr:to>
      <xdr:col>12</xdr:col>
      <xdr:colOff>288758</xdr:colOff>
      <xdr:row>5</xdr:row>
      <xdr:rowOff>46321</xdr:rowOff>
    </xdr:to>
    <xdr:sp macro="" textlink="KPIS!A5">
      <xdr:nvSpPr>
        <xdr:cNvPr id="19" name="TextBox 18">
          <a:extLst>
            <a:ext uri="{FF2B5EF4-FFF2-40B4-BE49-F238E27FC236}">
              <a16:creationId xmlns:a16="http://schemas.microsoft.com/office/drawing/2014/main" id="{E6A23A59-B5CA-4323-8ADB-0E8F4F915349}"/>
            </a:ext>
          </a:extLst>
        </xdr:cNvPr>
        <xdr:cNvSpPr txBox="1"/>
      </xdr:nvSpPr>
      <xdr:spPr>
        <a:xfrm>
          <a:off x="6497053" y="615816"/>
          <a:ext cx="1106905"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0340E1-6B66-48EF-9C62-B232BD780F9A}" type="TxLink">
            <a:rPr lang="en-US" sz="1100" b="1" i="0" u="none" strike="noStrike">
              <a:solidFill>
                <a:srgbClr val="000000"/>
              </a:solidFill>
              <a:latin typeface="Calibri"/>
              <a:ea typeface="Calibri"/>
              <a:cs typeface="Calibri"/>
            </a:rPr>
            <a:pPr/>
            <a:t>Average Rating</a:t>
          </a:fld>
          <a:endParaRPr lang="en-IN" sz="1100" b="1"/>
        </a:p>
      </xdr:txBody>
    </xdr:sp>
    <xdr:clientData/>
  </xdr:twoCellAnchor>
  <xdr:twoCellAnchor>
    <xdr:from>
      <xdr:col>12</xdr:col>
      <xdr:colOff>465222</xdr:colOff>
      <xdr:row>3</xdr:row>
      <xdr:rowOff>62363</xdr:rowOff>
    </xdr:from>
    <xdr:to>
      <xdr:col>15</xdr:col>
      <xdr:colOff>32084</xdr:colOff>
      <xdr:row>5</xdr:row>
      <xdr:rowOff>46321</xdr:rowOff>
    </xdr:to>
    <xdr:sp macro="" textlink="KPIS!A6">
      <xdr:nvSpPr>
        <xdr:cNvPr id="20" name="TextBox 19">
          <a:extLst>
            <a:ext uri="{FF2B5EF4-FFF2-40B4-BE49-F238E27FC236}">
              <a16:creationId xmlns:a16="http://schemas.microsoft.com/office/drawing/2014/main" id="{30F58917-9B82-435D-9034-36FCA38B2281}"/>
            </a:ext>
          </a:extLst>
        </xdr:cNvPr>
        <xdr:cNvSpPr txBox="1"/>
      </xdr:nvSpPr>
      <xdr:spPr>
        <a:xfrm>
          <a:off x="7780422" y="615816"/>
          <a:ext cx="1395662"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7B2F73-2F46-43BE-861F-A1FAE89E0579}" type="TxLink">
            <a:rPr lang="en-US" sz="1100" b="1" i="0" u="none" strike="noStrike">
              <a:solidFill>
                <a:srgbClr val="000000"/>
              </a:solidFill>
              <a:latin typeface="Calibri"/>
              <a:ea typeface="Calibri"/>
              <a:cs typeface="Calibri"/>
            </a:rPr>
            <a:pPr/>
            <a:t>Average Order Value</a:t>
          </a:fld>
          <a:endParaRPr lang="en-IN" sz="1100" b="1"/>
        </a:p>
      </xdr:txBody>
    </xdr:sp>
    <xdr:clientData/>
  </xdr:twoCellAnchor>
  <xdr:twoCellAnchor>
    <xdr:from>
      <xdr:col>15</xdr:col>
      <xdr:colOff>249654</xdr:colOff>
      <xdr:row>3</xdr:row>
      <xdr:rowOff>62363</xdr:rowOff>
    </xdr:from>
    <xdr:to>
      <xdr:col>16</xdr:col>
      <xdr:colOff>570497</xdr:colOff>
      <xdr:row>5</xdr:row>
      <xdr:rowOff>46321</xdr:rowOff>
    </xdr:to>
    <xdr:sp macro="" textlink="KPIS!A7">
      <xdr:nvSpPr>
        <xdr:cNvPr id="21" name="TextBox 20">
          <a:extLst>
            <a:ext uri="{FF2B5EF4-FFF2-40B4-BE49-F238E27FC236}">
              <a16:creationId xmlns:a16="http://schemas.microsoft.com/office/drawing/2014/main" id="{DF86DF0E-CC95-454C-B43B-BFC6D58CF9A3}"/>
            </a:ext>
          </a:extLst>
        </xdr:cNvPr>
        <xdr:cNvSpPr txBox="1"/>
      </xdr:nvSpPr>
      <xdr:spPr>
        <a:xfrm>
          <a:off x="9393654" y="615816"/>
          <a:ext cx="93044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     </a:t>
          </a:r>
          <a:fld id="{F6A1012D-9E77-4BD4-8FFB-35CE1AEDC109}" type="TxLink">
            <a:rPr lang="en-US" sz="1100" b="1" i="0" u="none" strike="noStrike">
              <a:solidFill>
                <a:srgbClr val="000000"/>
              </a:solidFill>
              <a:latin typeface="Calibri"/>
              <a:ea typeface="Calibri"/>
              <a:cs typeface="Calibri"/>
            </a:rPr>
            <a:pPr/>
            <a:t>Profit%</a:t>
          </a:fld>
          <a:endParaRPr lang="en-IN" sz="1100" b="1"/>
        </a:p>
      </xdr:txBody>
    </xdr:sp>
    <xdr:clientData/>
  </xdr:twoCellAnchor>
  <xdr:twoCellAnchor>
    <xdr:from>
      <xdr:col>17</xdr:col>
      <xdr:colOff>445167</xdr:colOff>
      <xdr:row>3</xdr:row>
      <xdr:rowOff>62363</xdr:rowOff>
    </xdr:from>
    <xdr:to>
      <xdr:col>19</xdr:col>
      <xdr:colOff>156410</xdr:colOff>
      <xdr:row>5</xdr:row>
      <xdr:rowOff>46321</xdr:rowOff>
    </xdr:to>
    <xdr:sp macro="" textlink="KPIS!A8">
      <xdr:nvSpPr>
        <xdr:cNvPr id="22" name="TextBox 21">
          <a:extLst>
            <a:ext uri="{FF2B5EF4-FFF2-40B4-BE49-F238E27FC236}">
              <a16:creationId xmlns:a16="http://schemas.microsoft.com/office/drawing/2014/main" id="{F9A79013-BEE7-4ED0-813C-E4F63F24AF50}"/>
            </a:ext>
          </a:extLst>
        </xdr:cNvPr>
        <xdr:cNvSpPr txBox="1"/>
      </xdr:nvSpPr>
      <xdr:spPr>
        <a:xfrm>
          <a:off x="10808367" y="615816"/>
          <a:ext cx="930443"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Calibri"/>
              <a:ea typeface="Calibri"/>
              <a:cs typeface="Calibri"/>
            </a:rPr>
            <a:t>   </a:t>
          </a:r>
          <a:fld id="{495C7E95-1392-4BC7-AA03-A367A4789076}" type="TxLink">
            <a:rPr lang="en-US" sz="1100" b="1" i="0" u="none" strike="noStrike">
              <a:solidFill>
                <a:srgbClr val="000000"/>
              </a:solidFill>
              <a:latin typeface="Calibri"/>
              <a:ea typeface="Calibri"/>
              <a:cs typeface="Calibri"/>
            </a:rPr>
            <a:pPr/>
            <a:t>Total Tax</a:t>
          </a:fld>
          <a:endParaRPr lang="en-IN" sz="1100" b="1"/>
        </a:p>
      </xdr:txBody>
    </xdr:sp>
    <xdr:clientData/>
  </xdr:twoCellAnchor>
  <xdr:twoCellAnchor>
    <xdr:from>
      <xdr:col>19</xdr:col>
      <xdr:colOff>601579</xdr:colOff>
      <xdr:row>3</xdr:row>
      <xdr:rowOff>62363</xdr:rowOff>
    </xdr:from>
    <xdr:to>
      <xdr:col>21</xdr:col>
      <xdr:colOff>585537</xdr:colOff>
      <xdr:row>5</xdr:row>
      <xdr:rowOff>46321</xdr:rowOff>
    </xdr:to>
    <xdr:sp macro="" textlink="KPIS!A9">
      <xdr:nvSpPr>
        <xdr:cNvPr id="23" name="TextBox 22">
          <a:extLst>
            <a:ext uri="{FF2B5EF4-FFF2-40B4-BE49-F238E27FC236}">
              <a16:creationId xmlns:a16="http://schemas.microsoft.com/office/drawing/2014/main" id="{FD277AC8-BD03-4D1B-A508-9FCE5BC74036}"/>
            </a:ext>
          </a:extLst>
        </xdr:cNvPr>
        <xdr:cNvSpPr txBox="1"/>
      </xdr:nvSpPr>
      <xdr:spPr>
        <a:xfrm>
          <a:off x="12183979" y="615816"/>
          <a:ext cx="1203158" cy="35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A10F88-D88B-4F07-A3B6-84EE30213D48}" type="TxLink">
            <a:rPr lang="en-US" sz="1100" b="1" i="0" u="none" strike="noStrike">
              <a:solidFill>
                <a:srgbClr val="000000"/>
              </a:solidFill>
              <a:latin typeface="Calibri"/>
              <a:ea typeface="Calibri"/>
              <a:cs typeface="Calibri"/>
            </a:rPr>
            <a:pPr/>
            <a:t>Average Quantity</a:t>
          </a:fld>
          <a:endParaRPr lang="en-IN" sz="1100" b="1"/>
        </a:p>
      </xdr:txBody>
    </xdr:sp>
    <xdr:clientData/>
  </xdr:twoCellAnchor>
  <xdr:twoCellAnchor editAs="oneCell">
    <xdr:from>
      <xdr:col>0</xdr:col>
      <xdr:colOff>152399</xdr:colOff>
      <xdr:row>8</xdr:row>
      <xdr:rowOff>40105</xdr:rowOff>
    </xdr:from>
    <xdr:to>
      <xdr:col>3</xdr:col>
      <xdr:colOff>296778</xdr:colOff>
      <xdr:row>18</xdr:row>
      <xdr:rowOff>112294</xdr:rowOff>
    </xdr:to>
    <mc:AlternateContent xmlns:mc="http://schemas.openxmlformats.org/markup-compatibility/2006" xmlns:a14="http://schemas.microsoft.com/office/drawing/2010/main">
      <mc:Choice Requires="a14">
        <xdr:graphicFrame macro="">
          <xdr:nvGraphicFramePr>
            <xdr:cNvPr id="25" name="Product line 1">
              <a:extLst>
                <a:ext uri="{FF2B5EF4-FFF2-40B4-BE49-F238E27FC236}">
                  <a16:creationId xmlns:a16="http://schemas.microsoft.com/office/drawing/2014/main" id="{B040E527-8F2D-4AFF-99F2-0423E38F9B7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2399" y="1515979"/>
              <a:ext cx="1973179" cy="1917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168442</xdr:colOff>
      <xdr:row>18</xdr:row>
      <xdr:rowOff>152400</xdr:rowOff>
    </xdr:from>
    <xdr:to>
      <xdr:col>3</xdr:col>
      <xdr:colOff>288758</xdr:colOff>
      <xdr:row>24</xdr:row>
      <xdr:rowOff>168442</xdr:rowOff>
    </xdr:to>
    <mc:AlternateContent xmlns:mc="http://schemas.openxmlformats.org/markup-compatibility/2006" xmlns:a14="http://schemas.microsoft.com/office/drawing/2010/main">
      <mc:Choice Requires="a14">
        <xdr:graphicFrame macro="">
          <xdr:nvGraphicFramePr>
            <xdr:cNvPr id="26" name="Payment 1">
              <a:extLst>
                <a:ext uri="{FF2B5EF4-FFF2-40B4-BE49-F238E27FC236}">
                  <a16:creationId xmlns:a16="http://schemas.microsoft.com/office/drawing/2014/main" id="{8AFD4901-49C7-4AE6-80DC-78A8877E816B}"/>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68442" y="3473116"/>
              <a:ext cx="1949116" cy="1122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192505</xdr:colOff>
      <xdr:row>25</xdr:row>
      <xdr:rowOff>32085</xdr:rowOff>
    </xdr:from>
    <xdr:to>
      <xdr:col>3</xdr:col>
      <xdr:colOff>288758</xdr:colOff>
      <xdr:row>31</xdr:row>
      <xdr:rowOff>32085</xdr:rowOff>
    </xdr:to>
    <mc:AlternateContent xmlns:mc="http://schemas.openxmlformats.org/markup-compatibility/2006" xmlns:tsle="http://schemas.microsoft.com/office/drawing/2012/timeslicer">
      <mc:Choice Requires="tsle">
        <xdr:graphicFrame macro="">
          <xdr:nvGraphicFramePr>
            <xdr:cNvPr id="27" name="Date 1">
              <a:extLst>
                <a:ext uri="{FF2B5EF4-FFF2-40B4-BE49-F238E27FC236}">
                  <a16:creationId xmlns:a16="http://schemas.microsoft.com/office/drawing/2014/main" id="{4DB14080-8CAC-4292-A9DE-138A80EFDCC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2505" y="4644190"/>
              <a:ext cx="1925053" cy="11069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200525</xdr:colOff>
      <xdr:row>31</xdr:row>
      <xdr:rowOff>72190</xdr:rowOff>
    </xdr:from>
    <xdr:to>
      <xdr:col>3</xdr:col>
      <xdr:colOff>312821</xdr:colOff>
      <xdr:row>40</xdr:row>
      <xdr:rowOff>8021</xdr:rowOff>
    </xdr:to>
    <mc:AlternateContent xmlns:mc="http://schemas.openxmlformats.org/markup-compatibility/2006" xmlns:a14="http://schemas.microsoft.com/office/drawing/2010/main">
      <mc:Choice Requires="a14">
        <xdr:graphicFrame macro="">
          <xdr:nvGraphicFramePr>
            <xdr:cNvPr id="28" name="Rating 1">
              <a:extLst>
                <a:ext uri="{FF2B5EF4-FFF2-40B4-BE49-F238E27FC236}">
                  <a16:creationId xmlns:a16="http://schemas.microsoft.com/office/drawing/2014/main" id="{24F6DC62-D303-4A69-9BF9-705D05886815}"/>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200525" y="5791201"/>
              <a:ext cx="1941096" cy="1596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601980</xdr:colOff>
      <xdr:row>22</xdr:row>
      <xdr:rowOff>38100</xdr:rowOff>
    </xdr:from>
    <xdr:to>
      <xdr:col>14</xdr:col>
      <xdr:colOff>167640</xdr:colOff>
      <xdr:row>30</xdr:row>
      <xdr:rowOff>144780</xdr:rowOff>
    </xdr:to>
    <xdr:sp macro="" textlink="">
      <xdr:nvSpPr>
        <xdr:cNvPr id="2" name="TextBox 1">
          <a:extLst>
            <a:ext uri="{FF2B5EF4-FFF2-40B4-BE49-F238E27FC236}">
              <a16:creationId xmlns:a16="http://schemas.microsoft.com/office/drawing/2014/main" id="{E7690C77-E1C9-C414-5775-CC05D14FA017}"/>
            </a:ext>
          </a:extLst>
        </xdr:cNvPr>
        <xdr:cNvSpPr txBox="1"/>
      </xdr:nvSpPr>
      <xdr:spPr>
        <a:xfrm>
          <a:off x="5067300" y="4122420"/>
          <a:ext cx="7269480" cy="1577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Business interpretation</a:t>
          </a:r>
        </a:p>
        <a:p>
          <a:r>
            <a:rPr lang="en-IN" sz="1600"/>
            <a:t>"The regression analysis indicates that Unit Price does not have a statistically significant linear relationship with Quantity Sold in the available supermarket transaction data. The very low R² indicates that Unit Price explains almost none of the variation in Quantity Sold."</a:t>
          </a:r>
        </a:p>
        <a:p>
          <a:endParaRPr lang="en-IN" sz="1600"/>
        </a:p>
      </xdr:txBody>
    </xdr:sp>
    <xdr:clientData/>
  </xdr:twoCellAnchor>
  <xdr:twoCellAnchor>
    <xdr:from>
      <xdr:col>6</xdr:col>
      <xdr:colOff>365760</xdr:colOff>
      <xdr:row>1</xdr:row>
      <xdr:rowOff>60960</xdr:rowOff>
    </xdr:from>
    <xdr:to>
      <xdr:col>9</xdr:col>
      <xdr:colOff>982980</xdr:colOff>
      <xdr:row>11</xdr:row>
      <xdr:rowOff>60960</xdr:rowOff>
    </xdr:to>
    <xdr:graphicFrame macro="">
      <xdr:nvGraphicFramePr>
        <xdr:cNvPr id="3" name="Chart 2">
          <a:extLst>
            <a:ext uri="{FF2B5EF4-FFF2-40B4-BE49-F238E27FC236}">
              <a16:creationId xmlns:a16="http://schemas.microsoft.com/office/drawing/2014/main" id="{60477753-A540-11A6-9698-70DD8D79D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167640</xdr:colOff>
      <xdr:row>12</xdr:row>
      <xdr:rowOff>53340</xdr:rowOff>
    </xdr:from>
    <xdr:to>
      <xdr:col>20</xdr:col>
      <xdr:colOff>518160</xdr:colOff>
      <xdr:row>18</xdr:row>
      <xdr:rowOff>0</xdr:rowOff>
    </xdr:to>
    <xdr:sp macro="" textlink="">
      <xdr:nvSpPr>
        <xdr:cNvPr id="2" name="TextBox 1">
          <a:extLst>
            <a:ext uri="{FF2B5EF4-FFF2-40B4-BE49-F238E27FC236}">
              <a16:creationId xmlns:a16="http://schemas.microsoft.com/office/drawing/2014/main" id="{CAE8FCD7-1803-CC1F-E6E9-A0D73AA8D306}"/>
            </a:ext>
          </a:extLst>
        </xdr:cNvPr>
        <xdr:cNvSpPr txBox="1"/>
      </xdr:nvSpPr>
      <xdr:spPr>
        <a:xfrm>
          <a:off x="1996440" y="2278380"/>
          <a:ext cx="1071372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Business interpretation</a:t>
          </a:r>
          <a:endParaRPr lang="en-IN" sz="1600"/>
        </a:p>
        <a:p>
          <a:r>
            <a:rPr lang="en-IN" sz="1600" b="0"/>
            <a:t>"The correlation analysis shows an almost negligible positive linear relationship between unit price and quantity sold. Therefore, changes in unit price do not appear to be strongly associated with the quantity purchased in this dataset."</a:t>
          </a:r>
        </a:p>
        <a:p>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039352" backgroundQuery="1" createdVersion="8" refreshedVersion="8" minRefreshableVersion="3" recordCount="0" supportSubquery="1" supportAdvancedDrill="1" xr:uid="{7487728E-788C-473D-801A-EB58BC301B5B}">
  <cacheSource type="external" connectionId="3"/>
  <cacheFields count="2">
    <cacheField name="[Measures].[Orders]" caption="Orders" numFmtId="0" hierarchy="50" level="32767"/>
    <cacheField name="[Table2].[Payment].[Payment]" caption="Payment" numFmtId="0" hierarchy="11" level="1">
      <sharedItems count="3">
        <s v="Cash"/>
        <s v="Credit card"/>
        <s v="Ewallet"/>
      </sharedItems>
    </cacheField>
  </cacheFields>
  <cacheHierarchies count="66">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Total]" caption="Total" attribute="1" defaultMemberUniqueName="[Table2].[Total].[All]" allUniqueName="[Table2].[Total].[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1"/>
      </fieldsUsage>
    </cacheHierarchy>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Quarter]" caption="Quarter" attribute="1" defaultMemberUniqueName="[Table2].[Quarter].[All]" allUniqueName="[Table2].[Quarter].[All]" dimensionUniqueName="[Table2]" displayFolder="" count="2" memberValueDatatype="20" unbalanced="0"/>
    <cacheHierarchy uniqueName="[Table2].[Year]" caption="Year" attribute="1" defaultMemberUniqueName="[Table2].[Year].[All]" allUniqueName="[Table2].[Year].[All]" dimensionUniqueName="[Table2]" displayFolder="" count="2" memberValueDatatype="20" unbalanced="0"/>
    <cacheHierarchy uniqueName="[Table2].[Day Name]" caption="Day Name" attribute="1" defaultMemberUniqueName="[Table2].[Day Name].[All]" allUniqueName="[Table2].[Day Name].[All]" dimensionUniqueName="[Table2]" displayFolder="" count="2" memberValueDatatype="130" unbalanced="0"/>
    <cacheHierarchy uniqueName="[Table2].[Hour]" caption="Hour" attribute="1" defaultMemberUniqueName="[Table2].[Hour].[All]" allUniqueName="[Table2].[Hour].[All]" dimensionUniqueName="[Table2]" displayFolder="" count="2" memberValueDatatype="20" unbalanced="0"/>
    <cacheHierarchy uniqueName="[Table2].[Time Slot]" caption="Time Slot" attribute="1" defaultMemberUniqueName="[Table2].[Time Slot].[All]" allUniqueName="[Table2].[Time Slot].[All]" dimensionUniqueName="[Table2]" displayFolder="" count="2" memberValueDatatype="130" unbalanced="0"/>
    <cacheHierarchy uniqueName="[Table2].[Weekdays]" caption="Weekdays" attribute="1" defaultMemberUniqueName="[Table2].[Weekdays].[All]" allUniqueName="[Table2].[Weekdays].[All]" dimensionUniqueName="[Table2]" displayFolder="" count="2" memberValueDatatype="130" unbalanced="0"/>
    <cacheHierarchy uniqueName="[Table2].[Sales Category]" caption="Sales Category" attribute="1" defaultMemberUniqueName="[Table2].[Sales Category].[All]" allUniqueName="[Table2].[Sales Category].[All]" dimensionUniqueName="[Table2]" displayFolder="" count="2" memberValueDatatype="130" unbalanced="0"/>
    <cacheHierarchy uniqueName="[Table2].[Profit Margin]" caption="Profit Margin" attribute="1" defaultMemberUniqueName="[Table2].[Profit Margin].[All]" allUniqueName="[Table2].[Profit Margin].[All]" dimensionUniqueName="[Table2]" displayFolder="" count="2" memberValueDatatype="130" unbalanced="0"/>
    <cacheHierarchy uniqueName="[Table2].[Invoice Month-Year]" caption="Invoice Month-Year" attribute="1" defaultMemberUniqueName="[Table2].[Invoice Month-Year].[All]" allUniqueName="[Table2].[Invoice Month-Year].[All]" dimensionUniqueName="[Table2]" displayFolder="" count="2" memberValueDatatype="130" unbalanced="0"/>
    <cacheHierarchy uniqueName="[Table2].[Average Selling Price]" caption="Average Selling Price" attribute="1" defaultMemberUniqueName="[Table2].[Average Selling Price].[All]" allUniqueName="[Table2].[Average Selling Price].[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able2 1].[Invoice ID]" caption="Invoice ID" attribute="1" defaultMemberUniqueName="[Table2 1].[Invoice ID].[All]" allUniqueName="[Table2 1].[Invoice ID].[All]" dimensionUniqueName="[Table2 1]" displayFolder="" count="2" memberValueDatatype="130" unbalanced="0"/>
    <cacheHierarchy uniqueName="[Table2 1].[Branch]" caption="Branch" attribute="1" defaultMemberUniqueName="[Table2 1].[Branch].[All]" allUniqueName="[Table2 1].[Branch].[All]" dimensionUniqueName="[Table2 1]" displayFolder="" count="2" memberValueDatatype="130" unbalanced="0"/>
    <cacheHierarchy uniqueName="[Table2 1].[City]" caption="City" attribute="1" defaultMemberUniqueName="[Table2 1].[City].[All]" allUniqueName="[Table2 1].[City].[All]" dimensionUniqueName="[Table2 1]" displayFolder="" count="2" memberValueDatatype="130" unbalanced="0"/>
    <cacheHierarchy uniqueName="[Table2 1].[Customer type]" caption="Customer type" attribute="1" defaultMemberUniqueName="[Table2 1].[Customer type].[All]" allUniqueName="[Table2 1].[Customer type].[All]" dimensionUniqueName="[Table2 1]" displayFolder="" count="2" memberValueDatatype="130" unbalanced="0"/>
    <cacheHierarchy uniqueName="[Table2 1].[Gender]" caption="Gender" attribute="1" defaultMemberUniqueName="[Table2 1].[Gender].[All]" allUniqueName="[Table2 1].[Gender].[All]" dimensionUniqueName="[Table2 1]" displayFolder="" count="2" memberValueDatatype="130" unbalanced="0"/>
    <cacheHierarchy uniqueName="[Table2 1].[Product line]" caption="Product line" attribute="1" defaultMemberUniqueName="[Table2 1].[Product line].[All]" allUniqueName="[Table2 1].[Product line].[All]" dimensionUniqueName="[Table2 1]" displayFolder="" count="2" memberValueDatatype="130" unbalanced="0"/>
    <cacheHierarchy uniqueName="[Table2 1].[Unit price]" caption="Unit price" attribute="1" defaultMemberUniqueName="[Table2 1].[Unit price].[All]" allUniqueName="[Table2 1].[Unit price].[All]" dimensionUniqueName="[Table2 1]" displayFolder="" count="2" memberValueDatatype="5" unbalanced="0"/>
    <cacheHierarchy uniqueName="[Table2 1].[Quantity]" caption="Quantity" attribute="1" defaultMemberUniqueName="[Table2 1].[Quantity].[All]" allUniqueName="[Table2 1].[Quantity].[All]" dimensionUniqueName="[Table2 1]" displayFolder="" count="2" memberValueDatatype="20" unbalanced="0"/>
    <cacheHierarchy uniqueName="[Table2 1].[Tax 5%]" caption="Tax 5%" attribute="1" defaultMemberUniqueName="[Table2 1].[Tax 5%].[All]" allUniqueName="[Table2 1].[Tax 5%].[All]" dimensionUniqueName="[Table2 1]" displayFolder="" count="2" memberValueDatatype="5" unbalanced="0"/>
    <cacheHierarchy uniqueName="[Table2 1].[Total]" caption="Total" attribute="1" defaultMemberUniqueName="[Table2 1].[Total].[All]" allUniqueName="[Table2 1].[Total].[All]" dimensionUniqueName="[Table2 1]" displayFolder="" count="2" memberValueDatatype="5" unbalanced="0"/>
    <cacheHierarchy uniqueName="[Table2 1].[Date]" caption="Date" attribute="1" defaultMemberUniqueName="[Table2 1].[Date].[All]" allUniqueName="[Table2 1].[Date].[All]" dimensionUniqueName="[Table2 1]" displayFolder="" count="2" memberValueDatatype="130" unbalanced="0"/>
    <cacheHierarchy uniqueName="[Table2 1].[Time]" caption="Time" attribute="1" time="1" defaultMemberUniqueName="[Table2 1].[Time].[All]" allUniqueName="[Table2 1].[Time].[All]" dimensionUniqueName="[Table2 1]" displayFolder="" count="2" memberValueDatatype="7" unbalanced="0"/>
    <cacheHierarchy uniqueName="[Table2 1].[Payment]" caption="Payment" attribute="1" defaultMemberUniqueName="[Table2 1].[Payment].[All]" allUniqueName="[Table2 1].[Payment].[All]" dimensionUniqueName="[Table2 1]" displayFolder="" count="2" memberValueDatatype="130" unbalanced="0"/>
    <cacheHierarchy uniqueName="[Table2 1].[cogs]" caption="cogs" attribute="1" defaultMemberUniqueName="[Table2 1].[cogs].[All]" allUniqueName="[Table2 1].[cogs].[All]" dimensionUniqueName="[Table2 1]" displayFolder="" count="2"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2" memberValueDatatype="5" unbalanced="0"/>
    <cacheHierarchy uniqueName="[Table2 1].[gross income]" caption="gross income" attribute="1" defaultMemberUniqueName="[Table2 1].[gross income].[All]" allUniqueName="[Table2 1].[gross income].[All]" dimensionUniqueName="[Table2 1]" displayFolder="" count="2" memberValueDatatype="5" unbalanced="0"/>
    <cacheHierarchy uniqueName="[Table2 1].[Rating]" caption="Rating" attribute="1" defaultMemberUniqueName="[Table2 1].[Rating].[All]" allUniqueName="[Table2 1].[Rating].[All]" dimensionUniqueName="[Table2 1]" displayFolder="" count="2" memberValueDatatype="5"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oneField="1">
      <fieldsUsage count="1">
        <fieldUsage x="0"/>
      </fieldsUsage>
    </cacheHierarchy>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0856482" backgroundQuery="1" createdVersion="8" refreshedVersion="8" minRefreshableVersion="3" recordCount="0" supportSubquery="1" supportAdvancedDrill="1" xr:uid="{CF38715A-7D32-46D0-8662-668F95E676FA}">
  <cacheSource type="external" connectionId="3"/>
  <cacheFields count="3">
    <cacheField name="[Measures].[Total Sales]" caption="Total Sales" numFmtId="0" hierarchy="48" level="32767"/>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1319444" backgroundQuery="1" createdVersion="8" refreshedVersion="8" minRefreshableVersion="3" recordCount="0" supportSubquery="1" supportAdvancedDrill="1" xr:uid="{3C251F34-1636-4172-AAB4-5A0C490D03C0}">
  <cacheSource type="external" connectionId="3"/>
  <cacheFields count="3">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Measures].[Total Profit]" caption="Total Profit" numFmtId="0" hierarchy="49"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0"/>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oneField="1">
      <fieldsUsage count="1">
        <fieldUsage x="1"/>
      </fieldsUsage>
    </cacheHierarchy>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1666667" backgroundQuery="1" createdVersion="8" refreshedVersion="8" minRefreshableVersion="3" recordCount="0" supportSubquery="1" supportAdvancedDrill="1" xr:uid="{0BE899DB-7D71-47F5-AEEB-090A7BEF0BB3}">
  <cacheSource type="external" connectionId="3"/>
  <cacheFields count="3">
    <cacheField name="[Measures].[Orders]" caption="Orders" numFmtId="0" hierarchy="50" level="32767"/>
    <cacheField name="[Table2].[City].[City]" caption="City" numFmtId="0" hierarchy="2" level="1">
      <sharedItems count="3">
        <s v="Mandalay"/>
        <s v="Naypyitaw"/>
        <s v="Yangon"/>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oneField="1">
      <fieldsUsage count="1">
        <fieldUsage x="0"/>
      </fieldsUsage>
    </cacheHierarchy>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201389" backgroundQuery="1" createdVersion="8" refreshedVersion="8" minRefreshableVersion="3" recordCount="0" supportSubquery="1" supportAdvancedDrill="1" xr:uid="{4F8B994D-ACFE-427D-9134-F813089304F6}">
  <cacheSource type="external" connectionId="3"/>
  <cacheFields count="3">
    <cacheField name="[Measures].[Quantity Sold]" caption="Quantity Sold" numFmtId="0" hierarchy="51" level="32767"/>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oneField="1">
      <fieldsUsage count="1">
        <fieldUsage x="0"/>
      </fieldsUsage>
    </cacheHierarchy>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2592591" backgroundQuery="1" createdVersion="8" refreshedVersion="8" minRefreshableVersion="3" recordCount="0" supportSubquery="1" supportAdvancedDrill="1" xr:uid="{190F550E-B5B1-4C75-B3D8-3F75A6745A53}">
  <cacheSource type="external" connectionId="3"/>
  <cacheFields count="4">
    <cacheField name="[Measures].[Average Rating]" caption="Average Rating" numFmtId="0" hierarchy="52" level="32767"/>
    <cacheField name="[Table2].[Customer type].[Customer type]" caption="Customer type" numFmtId="0" hierarchy="3" level="1">
      <sharedItems count="2">
        <s v="Member"/>
        <s v="Normal"/>
      </sharedItems>
    </cacheField>
    <cacheField name="[Table2].[Gender].[Gender]" caption="Gender" numFmtId="0" hierarchy="4" level="1">
      <sharedItems count="2">
        <s v="Female"/>
        <s v="Male"/>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2" memberValueDatatype="130" unbalanced="0">
      <fieldsUsage count="2">
        <fieldUsage x="-1"/>
        <fieldUsage x="2"/>
      </fieldsUsage>
    </cacheHierarchy>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3"/>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oneField="1">
      <fieldsUsage count="1">
        <fieldUsage x="0"/>
      </fieldsUsage>
    </cacheHierarchy>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2939814" backgroundQuery="1" createdVersion="8" refreshedVersion="8" minRefreshableVersion="3" recordCount="0" supportSubquery="1" supportAdvancedDrill="1" xr:uid="{943E4928-B9C6-4270-86FC-06A56621622A}">
  <cacheSource type="external" connectionId="3"/>
  <cacheFields count="3">
    <cacheField name="[Measures].[Average Order Value]" caption="Average Order Value" numFmtId="0" hierarchy="53" level="32767"/>
    <cacheField name="[Table2].[Time Slot].[Time Slot]" caption="Time Slot" numFmtId="0" hierarchy="23" level="1">
      <sharedItems count="3">
        <s v="Afternoon"/>
        <s v="Evening"/>
        <s v="Morning"/>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2" memberValueDatatype="130" unbalanced="0">
      <fieldsUsage count="2">
        <fieldUsage x="-1"/>
        <fieldUsage x="1"/>
      </fieldsUsage>
    </cacheHierarchy>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oneField="1">
      <fieldsUsage count="1">
        <fieldUsage x="0"/>
      </fieldsUsage>
    </cacheHierarchy>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3287037" backgroundQuery="1" createdVersion="8" refreshedVersion="8" minRefreshableVersion="3" recordCount="0" supportSubquery="1" supportAdvancedDrill="1" xr:uid="{7E07A150-61BD-4C29-BCC6-1C2B8B8E96E4}">
  <cacheSource type="external" connectionId="3"/>
  <cacheFields count="3">
    <cacheField name="[Measures].[Profit %]" caption="Profit %" numFmtId="0" hierarchy="54" level="32767"/>
    <cacheField name="[Table2].[Branch].[Branch]" caption="Branch" numFmtId="0" hierarchy="1" level="1">
      <sharedItems count="3">
        <s v="A"/>
        <s v="B"/>
        <s v="C"/>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oneField="1">
      <fieldsUsage count="1">
        <fieldUsage x="0"/>
      </fieldsUsage>
    </cacheHierarchy>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3634261" backgroundQuery="1" createdVersion="8" refreshedVersion="8" minRefreshableVersion="3" recordCount="0" supportSubquery="1" supportAdvancedDrill="1" xr:uid="{7E78794A-C017-4824-A57F-0F2FFAAC9620}">
  <cacheSource type="external" connectionId="3"/>
  <cacheFields count="3">
    <cacheField name="[Measures].[Total Tax]" caption="Total Tax" numFmtId="0" hierarchy="55" level="32767"/>
    <cacheField name="[Table2].[City].[City]" caption="City" numFmtId="0" hierarchy="2" level="1">
      <sharedItems count="3">
        <s v="Mandalay"/>
        <s v="Naypyitaw"/>
        <s v="Yangon"/>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oneField="1">
      <fieldsUsage count="1">
        <fieldUsage x="0"/>
      </fieldsUsage>
    </cacheHierarchy>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3981484" backgroundQuery="1" createdVersion="8" refreshedVersion="8" minRefreshableVersion="3" recordCount="0" supportSubquery="1" supportAdvancedDrill="1" xr:uid="{A72B22C5-6483-4CC0-9DEB-ED4B3C17BFC4}">
  <cacheSource type="external" connectionId="3"/>
  <cacheFields count="3">
    <cacheField name="[Measures].[Average Quantity]" caption="Average Quantity" numFmtId="0" hierarchy="56" level="32767"/>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oneField="1">
      <fieldsUsage count="1">
        <fieldUsage x="0"/>
      </fieldsUsage>
    </cacheHierarchy>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4328707" backgroundQuery="1" createdVersion="8" refreshedVersion="8" minRefreshableVersion="3" recordCount="0" supportSubquery="1" supportAdvancedDrill="1" xr:uid="{DFB2222D-A260-408C-BA3A-E5CD3B0C31BF}">
  <cacheSource type="external" connectionId="3"/>
  <cacheFields count="3">
    <cacheField name="[Measures].[Total Sales]" caption="Total Sales" numFmtId="0" hierarchy="48" level="32767"/>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1"/>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4907408" backgroundQuery="1" createdVersion="8" refreshedVersion="8" minRefreshableVersion="3" recordCount="0" supportSubquery="1" supportAdvancedDrill="1" xr:uid="{49F6545C-A88C-4BAA-B387-492234C134B7}">
  <cacheSource type="external" connectionId="3"/>
  <cacheFields count="3">
    <cacheField name="[Table2].[City].[City]" caption="City" numFmtId="0" hierarchy="2" level="1">
      <sharedItems count="3">
        <s v="Mandalay"/>
        <s v="Naypyitaw"/>
        <s v="Yangon"/>
      </sharedItems>
    </cacheField>
    <cacheField name="[Measures].[Average Order Value]" caption="Average Order Value" numFmtId="0" hierarchy="53"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oneField="1">
      <fieldsUsage count="1">
        <fieldUsage x="1"/>
      </fieldsUsage>
    </cacheHierarchy>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5254631" backgroundQuery="1" createdVersion="8" refreshedVersion="8" minRefreshableVersion="3" recordCount="0" supportSubquery="1" supportAdvancedDrill="1" xr:uid="{169013E9-0B54-4A10-871B-A8CCCF18CE57}">
  <cacheSource type="external" connectionId="3"/>
  <cacheFields count="5">
    <cacheField name="[Table2].[Branch].[Branch]" caption="Branch" numFmtId="0" hierarchy="1" level="1">
      <sharedItems count="3">
        <s v="A"/>
        <s v="B"/>
        <s v="C"/>
      </sharedItems>
    </cacheField>
    <cacheField name="[Measures].[Total Sales]" caption="Total Sales" numFmtId="0" hierarchy="48" level="32767"/>
    <cacheField name="[Measures].[Orders]" caption="Orders" numFmtId="0" hierarchy="50" level="32767"/>
    <cacheField name="[Measures].[Profit %]" caption="Profit %" numFmtId="0" hierarchy="54"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4"/>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1"/>
      </fieldsUsage>
    </cacheHierarchy>
    <cacheHierarchy uniqueName="[Measures].[Total Profit]" caption="Total Profit" measure="1" displayFolder="" measureGroup="Table2" count="0"/>
    <cacheHierarchy uniqueName="[Measures].[Orders]" caption="Orders" measure="1" displayFolder="" measureGroup="Table2" count="0" oneField="1">
      <fieldsUsage count="1">
        <fieldUsage x="2"/>
      </fieldsUsage>
    </cacheHierarchy>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oneField="1">
      <fieldsUsage count="1">
        <fieldUsage x="3"/>
      </fieldsUsage>
    </cacheHierarchy>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5833331" backgroundQuery="1" createdVersion="8" refreshedVersion="8" minRefreshableVersion="3" recordCount="0" supportSubquery="1" supportAdvancedDrill="1" xr:uid="{13439F0E-FEBA-4380-8B50-4022DFB714FA}">
  <cacheSource type="external" connectionId="3"/>
  <cacheFields count="3">
    <cacheField name="[Measures].[Orders]" caption="Orders" numFmtId="0" hierarchy="50" level="32767"/>
    <cacheField name="[Table2].[Hour].[Hour]" caption="Hour" numFmtId="0" hierarchy="22" level="1">
      <sharedItems containsSemiMixedTypes="0" containsString="0" containsNumber="1" containsInteger="1" minValue="10" maxValue="20" count="11">
        <n v="10"/>
        <n v="11"/>
        <n v="12"/>
        <n v="13"/>
        <n v="14"/>
        <n v="15"/>
        <n v="16"/>
        <n v="17"/>
        <n v="18"/>
        <n v="19"/>
        <n v="20"/>
      </sharedItems>
      <extLst>
        <ext xmlns:x15="http://schemas.microsoft.com/office/spreadsheetml/2010/11/main" uri="{4F2E5C28-24EA-4eb8-9CBF-B6C8F9C3D259}">
          <x15:cachedUniqueNames>
            <x15:cachedUniqueName index="0" name="[Table2].[Hour].&amp;[10]"/>
            <x15:cachedUniqueName index="1" name="[Table2].[Hour].&amp;[11]"/>
            <x15:cachedUniqueName index="2" name="[Table2].[Hour].&amp;[12]"/>
            <x15:cachedUniqueName index="3" name="[Table2].[Hour].&amp;[13]"/>
            <x15:cachedUniqueName index="4" name="[Table2].[Hour].&amp;[14]"/>
            <x15:cachedUniqueName index="5" name="[Table2].[Hour].&amp;[15]"/>
            <x15:cachedUniqueName index="6" name="[Table2].[Hour].&amp;[16]"/>
            <x15:cachedUniqueName index="7" name="[Table2].[Hour].&amp;[17]"/>
            <x15:cachedUniqueName index="8" name="[Table2].[Hour].&amp;[18]"/>
            <x15:cachedUniqueName index="9" name="[Table2].[Hour].&amp;[19]"/>
            <x15:cachedUniqueName index="10" name="[Table2].[Hour].&amp;[20]"/>
          </x15:cachedUniqueNames>
        </ext>
      </extLst>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Total]" caption="Total" attribute="1" defaultMemberUniqueName="[Table2].[Total].[All]" allUniqueName="[Table2].[Total].[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Quarter]" caption="Quarter" attribute="1" defaultMemberUniqueName="[Table2].[Quarter].[All]" allUniqueName="[Table2].[Quarter].[All]" dimensionUniqueName="[Table2]" displayFolder="" count="2" memberValueDatatype="20" unbalanced="0"/>
    <cacheHierarchy uniqueName="[Table2].[Year]" caption="Year" attribute="1" defaultMemberUniqueName="[Table2].[Year].[All]" allUniqueName="[Table2].[Year].[All]" dimensionUniqueName="[Table2]" displayFolder="" count="2" memberValueDatatype="20" unbalanced="0"/>
    <cacheHierarchy uniqueName="[Table2].[Day Name]" caption="Day Name" attribute="1" defaultMemberUniqueName="[Table2].[Day Name].[All]" allUniqueName="[Table2].[Day Name].[All]" dimensionUniqueName="[Table2]" displayFolder="" count="2" memberValueDatatype="130" unbalanced="0"/>
    <cacheHierarchy uniqueName="[Table2].[Hour]" caption="Hour" attribute="1" defaultMemberUniqueName="[Table2].[Hour].[All]" allUniqueName="[Table2].[Hour].[All]" dimensionUniqueName="[Table2]" displayFolder="" count="2" memberValueDatatype="20" unbalanced="0">
      <fieldsUsage count="2">
        <fieldUsage x="-1"/>
        <fieldUsage x="1"/>
      </fieldsUsage>
    </cacheHierarchy>
    <cacheHierarchy uniqueName="[Table2].[Time Slot]" caption="Time Slot" attribute="1" defaultMemberUniqueName="[Table2].[Time Slot].[All]" allUniqueName="[Table2].[Time Slot].[All]" dimensionUniqueName="[Table2]" displayFolder="" count="2" memberValueDatatype="130" unbalanced="0"/>
    <cacheHierarchy uniqueName="[Table2].[Weekdays]" caption="Weekdays" attribute="1" defaultMemberUniqueName="[Table2].[Weekdays].[All]" allUniqueName="[Table2].[Weekdays].[All]" dimensionUniqueName="[Table2]" displayFolder="" count="2" memberValueDatatype="130" unbalanced="0"/>
    <cacheHierarchy uniqueName="[Table2].[Sales Category]" caption="Sales Category" attribute="1" defaultMemberUniqueName="[Table2].[Sales Category].[All]" allUniqueName="[Table2].[Sales Category].[All]" dimensionUniqueName="[Table2]" displayFolder="" count="2" memberValueDatatype="130" unbalanced="0"/>
    <cacheHierarchy uniqueName="[Table2].[Profit Margin]" caption="Profit Margin" attribute="1" defaultMemberUniqueName="[Table2].[Profit Margin].[All]" allUniqueName="[Table2].[Profit Margin].[All]" dimensionUniqueName="[Table2]" displayFolder="" count="2" memberValueDatatype="130" unbalanced="0"/>
    <cacheHierarchy uniqueName="[Table2].[Invoice Month-Year]" caption="Invoice Month-Year" attribute="1" defaultMemberUniqueName="[Table2].[Invoice Month-Year].[All]" allUniqueName="[Table2].[Invoice Month-Year].[All]" dimensionUniqueName="[Table2]" displayFolder="" count="2" memberValueDatatype="130" unbalanced="0"/>
    <cacheHierarchy uniqueName="[Table2].[Average Selling Price]" caption="Average Selling Price" attribute="1" defaultMemberUniqueName="[Table2].[Average Selling Price].[All]" allUniqueName="[Table2].[Average Selling Price].[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able2 1].[Invoice ID]" caption="Invoice ID" attribute="1" defaultMemberUniqueName="[Table2 1].[Invoice ID].[All]" allUniqueName="[Table2 1].[Invoice ID].[All]" dimensionUniqueName="[Table2 1]" displayFolder="" count="2" memberValueDatatype="130" unbalanced="0"/>
    <cacheHierarchy uniqueName="[Table2 1].[Branch]" caption="Branch" attribute="1" defaultMemberUniqueName="[Table2 1].[Branch].[All]" allUniqueName="[Table2 1].[Branch].[All]" dimensionUniqueName="[Table2 1]" displayFolder="" count="2" memberValueDatatype="130" unbalanced="0"/>
    <cacheHierarchy uniqueName="[Table2 1].[City]" caption="City" attribute="1" defaultMemberUniqueName="[Table2 1].[City].[All]" allUniqueName="[Table2 1].[City].[All]" dimensionUniqueName="[Table2 1]" displayFolder="" count="2" memberValueDatatype="130" unbalanced="0"/>
    <cacheHierarchy uniqueName="[Table2 1].[Customer type]" caption="Customer type" attribute="1" defaultMemberUniqueName="[Table2 1].[Customer type].[All]" allUniqueName="[Table2 1].[Customer type].[All]" dimensionUniqueName="[Table2 1]" displayFolder="" count="2" memberValueDatatype="130" unbalanced="0"/>
    <cacheHierarchy uniqueName="[Table2 1].[Gender]" caption="Gender" attribute="1" defaultMemberUniqueName="[Table2 1].[Gender].[All]" allUniqueName="[Table2 1].[Gender].[All]" dimensionUniqueName="[Table2 1]" displayFolder="" count="2" memberValueDatatype="130" unbalanced="0"/>
    <cacheHierarchy uniqueName="[Table2 1].[Product line]" caption="Product line" attribute="1" defaultMemberUniqueName="[Table2 1].[Product line].[All]" allUniqueName="[Table2 1].[Product line].[All]" dimensionUniqueName="[Table2 1]" displayFolder="" count="2" memberValueDatatype="130" unbalanced="0"/>
    <cacheHierarchy uniqueName="[Table2 1].[Unit price]" caption="Unit price" attribute="1" defaultMemberUniqueName="[Table2 1].[Unit price].[All]" allUniqueName="[Table2 1].[Unit price].[All]" dimensionUniqueName="[Table2 1]" displayFolder="" count="2" memberValueDatatype="5" unbalanced="0"/>
    <cacheHierarchy uniqueName="[Table2 1].[Quantity]" caption="Quantity" attribute="1" defaultMemberUniqueName="[Table2 1].[Quantity].[All]" allUniqueName="[Table2 1].[Quantity].[All]" dimensionUniqueName="[Table2 1]" displayFolder="" count="2" memberValueDatatype="20" unbalanced="0"/>
    <cacheHierarchy uniqueName="[Table2 1].[Tax 5%]" caption="Tax 5%" attribute="1" defaultMemberUniqueName="[Table2 1].[Tax 5%].[All]" allUniqueName="[Table2 1].[Tax 5%].[All]" dimensionUniqueName="[Table2 1]" displayFolder="" count="2" memberValueDatatype="5" unbalanced="0"/>
    <cacheHierarchy uniqueName="[Table2 1].[Total]" caption="Total" attribute="1" defaultMemberUniqueName="[Table2 1].[Total].[All]" allUniqueName="[Table2 1].[Total].[All]" dimensionUniqueName="[Table2 1]" displayFolder="" count="2" memberValueDatatype="5" unbalanced="0"/>
    <cacheHierarchy uniqueName="[Table2 1].[Date]" caption="Date" attribute="1" defaultMemberUniqueName="[Table2 1].[Date].[All]" allUniqueName="[Table2 1].[Date].[All]" dimensionUniqueName="[Table2 1]" displayFolder="" count="2" memberValueDatatype="130" unbalanced="0"/>
    <cacheHierarchy uniqueName="[Table2 1].[Time]" caption="Time" attribute="1" time="1" defaultMemberUniqueName="[Table2 1].[Time].[All]" allUniqueName="[Table2 1].[Time].[All]" dimensionUniqueName="[Table2 1]" displayFolder="" count="2" memberValueDatatype="7" unbalanced="0"/>
    <cacheHierarchy uniqueName="[Table2 1].[Payment]" caption="Payment" attribute="1" defaultMemberUniqueName="[Table2 1].[Payment].[All]" allUniqueName="[Table2 1].[Payment].[All]" dimensionUniqueName="[Table2 1]" displayFolder="" count="2" memberValueDatatype="130" unbalanced="0"/>
    <cacheHierarchy uniqueName="[Table2 1].[cogs]" caption="cogs" attribute="1" defaultMemberUniqueName="[Table2 1].[cogs].[All]" allUniqueName="[Table2 1].[cogs].[All]" dimensionUniqueName="[Table2 1]" displayFolder="" count="2"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2" memberValueDatatype="5" unbalanced="0"/>
    <cacheHierarchy uniqueName="[Table2 1].[gross income]" caption="gross income" attribute="1" defaultMemberUniqueName="[Table2 1].[gross income].[All]" allUniqueName="[Table2 1].[gross income].[All]" dimensionUniqueName="[Table2 1]" displayFolder="" count="2" memberValueDatatype="5" unbalanced="0"/>
    <cacheHierarchy uniqueName="[Table2 1].[Rating]" caption="Rating" attribute="1" defaultMemberUniqueName="[Table2 1].[Rating].[All]" allUniqueName="[Table2 1].[Rating].[All]" dimensionUniqueName="[Table2 1]" displayFolder="" count="2" memberValueDatatype="5"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oneField="1">
      <fieldsUsage count="1">
        <fieldUsage x="0"/>
      </fieldsUsage>
    </cacheHierarchy>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6296293" backgroundQuery="1" createdVersion="8" refreshedVersion="8" minRefreshableVersion="3" recordCount="0" supportSubquery="1" supportAdvancedDrill="1" xr:uid="{EFA073A7-A900-49A9-B0EE-6A6B948138A8}">
  <cacheSource type="external" connectionId="3"/>
  <cacheFields count="3">
    <cacheField name="[Table2].[Time Slot].[Time Slot]" caption="Time Slot" numFmtId="0" hierarchy="23" level="1">
      <sharedItems count="3">
        <s v="Afternoon"/>
        <s v="Evening"/>
        <s v="Morning"/>
      </sharedItems>
    </cacheField>
    <cacheField name="[Measures].[Total Sales]" caption="Total Sales" numFmtId="0" hierarchy="48"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2" memberValueDatatype="130" unbalanced="0">
      <fieldsUsage count="2">
        <fieldUsage x="-1"/>
        <fieldUsage x="0"/>
      </fieldsUsage>
    </cacheHierarchy>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1"/>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6759263" backgroundQuery="1" createdVersion="8" refreshedVersion="8" minRefreshableVersion="3" recordCount="0" supportSubquery="1" supportAdvancedDrill="1" xr:uid="{F47F5F46-7AF4-4568-974E-5DDBDF537D90}">
  <cacheSource type="external" connectionId="3"/>
  <cacheFields count="3">
    <cacheField name="[Measures].[Total Sales]" caption="Total Sales" numFmtId="0" hierarchy="48" level="32767"/>
    <cacheField name="[Table2].[Weekdays].[Weekdays]" caption="Weekdays" numFmtId="0" hierarchy="24" level="1">
      <sharedItems count="2">
        <s v="Weekday"/>
        <s v="Weekend"/>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2" memberValueDatatype="130" unbalanced="0">
      <fieldsUsage count="2">
        <fieldUsage x="-1"/>
        <fieldUsage x="1"/>
      </fieldsUsage>
    </cacheHierarchy>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7222224" backgroundQuery="1" createdVersion="8" refreshedVersion="8" minRefreshableVersion="3" recordCount="0" supportSubquery="1" supportAdvancedDrill="1" xr:uid="{65F98BC0-C662-45DC-846E-A2DE39C6A242}">
  <cacheSource type="external" connectionId="3"/>
  <cacheFields count="5">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64" level="32767"/>
    <cacheField name="[Table2 1].[cogs].[cogs]" caption="cogs" numFmtId="0" hierarchy="43" level="1">
      <sharedItems containsSemiMixedTypes="0" containsNonDate="0" containsString="0"/>
    </cacheField>
    <cacheField name="[Table2 1].[Quantity].[Quantity]" caption="Quantity" numFmtId="0" hierarchy="37" level="1">
      <sharedItems containsSemiMixedTypes="0" containsNonDate="0" containsString="0"/>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0"/>
      </fieldsUsage>
    </cacheHierarchy>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4"/>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2" memberValueDatatype="20" unbalanced="0">
      <fieldsUsage count="2">
        <fieldUsage x="-1"/>
        <fieldUsage x="3"/>
      </fieldsUsage>
    </cacheHierarchy>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2" memberValueDatatype="5" unbalanced="0">
      <fieldsUsage count="2">
        <fieldUsage x="-1"/>
        <fieldUsage x="2"/>
      </fieldsUsage>
    </cacheHierarchy>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7800925" backgroundQuery="1" createdVersion="8" refreshedVersion="8" minRefreshableVersion="3" recordCount="0" supportSubquery="1" supportAdvancedDrill="1" xr:uid="{613C8064-6101-4E98-B73F-A2F67F303882}">
  <cacheSource type="external" connectionId="3"/>
  <cacheFields count="3">
    <cacheField name="[Table2].[Branch].[Branch]" caption="Branch" numFmtId="0" hierarchy="1" level="1">
      <sharedItems count="3">
        <s v="A"/>
        <s v="B"/>
        <s v="C"/>
      </sharedItems>
    </cacheField>
    <cacheField name="[Measures].[Average Rating]" caption="Average Rating" numFmtId="0" hierarchy="52"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oneField="1">
      <fieldsUsage count="1">
        <fieldUsage x="1"/>
      </fieldsUsage>
    </cacheHierarchy>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8379633" backgroundQuery="1" createdVersion="8" refreshedVersion="8" minRefreshableVersion="3" recordCount="0" supportSubquery="1" supportAdvancedDrill="1" xr:uid="{41FB2809-024F-43F8-82A7-D3C3B5537B20}">
  <cacheSource type="external" connectionId="3"/>
  <cacheFields count="3">
    <cacheField name="[Measures].[Average Rating]" caption="Average Rating" numFmtId="0" hierarchy="52" level="32767"/>
    <cacheField name="[Table2].[City].[City]" caption="City" numFmtId="0" hierarchy="2" level="1">
      <sharedItems count="3">
        <s v="Mandalay"/>
        <s v="Naypyitaw"/>
        <s v="Yangon"/>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Total]" caption="Total" attribute="1" defaultMemberUniqueName="[Table2].[Total].[All]" allUniqueName="[Table2].[Total].[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Quarter]" caption="Quarter" attribute="1" defaultMemberUniqueName="[Table2].[Quarter].[All]" allUniqueName="[Table2].[Quarter].[All]" dimensionUniqueName="[Table2]" displayFolder="" count="2" memberValueDatatype="20" unbalanced="0"/>
    <cacheHierarchy uniqueName="[Table2].[Year]" caption="Year" attribute="1" defaultMemberUniqueName="[Table2].[Year].[All]" allUniqueName="[Table2].[Year].[All]" dimensionUniqueName="[Table2]" displayFolder="" count="2" memberValueDatatype="20" unbalanced="0"/>
    <cacheHierarchy uniqueName="[Table2].[Day Name]" caption="Day Name" attribute="1" defaultMemberUniqueName="[Table2].[Day Name].[All]" allUniqueName="[Table2].[Day Name].[All]" dimensionUniqueName="[Table2]" displayFolder="" count="2" memberValueDatatype="130" unbalanced="0"/>
    <cacheHierarchy uniqueName="[Table2].[Hour]" caption="Hour" attribute="1" defaultMemberUniqueName="[Table2].[Hour].[All]" allUniqueName="[Table2].[Hour].[All]" dimensionUniqueName="[Table2]" displayFolder="" count="2" memberValueDatatype="20" unbalanced="0"/>
    <cacheHierarchy uniqueName="[Table2].[Time Slot]" caption="Time Slot" attribute="1" defaultMemberUniqueName="[Table2].[Time Slot].[All]" allUniqueName="[Table2].[Time Slot].[All]" dimensionUniqueName="[Table2]" displayFolder="" count="2" memberValueDatatype="130" unbalanced="0"/>
    <cacheHierarchy uniqueName="[Table2].[Weekdays]" caption="Weekdays" attribute="1" defaultMemberUniqueName="[Table2].[Weekdays].[All]" allUniqueName="[Table2].[Weekdays].[All]" dimensionUniqueName="[Table2]" displayFolder="" count="2" memberValueDatatype="130" unbalanced="0"/>
    <cacheHierarchy uniqueName="[Table2].[Sales Category]" caption="Sales Category" attribute="1" defaultMemberUniqueName="[Table2].[Sales Category].[All]" allUniqueName="[Table2].[Sales Category].[All]" dimensionUniqueName="[Table2]" displayFolder="" count="2" memberValueDatatype="130" unbalanced="0"/>
    <cacheHierarchy uniqueName="[Table2].[Profit Margin]" caption="Profit Margin" attribute="1" defaultMemberUniqueName="[Table2].[Profit Margin].[All]" allUniqueName="[Table2].[Profit Margin].[All]" dimensionUniqueName="[Table2]" displayFolder="" count="2" memberValueDatatype="130" unbalanced="0"/>
    <cacheHierarchy uniqueName="[Table2].[Invoice Month-Year]" caption="Invoice Month-Year" attribute="1" defaultMemberUniqueName="[Table2].[Invoice Month-Year].[All]" allUniqueName="[Table2].[Invoice Month-Year].[All]" dimensionUniqueName="[Table2]" displayFolder="" count="2" memberValueDatatype="130" unbalanced="0"/>
    <cacheHierarchy uniqueName="[Table2].[Average Selling Price]" caption="Average Selling Price" attribute="1" defaultMemberUniqueName="[Table2].[Average Selling Price].[All]" allUniqueName="[Table2].[Average Selling Price].[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able2 1].[Invoice ID]" caption="Invoice ID" attribute="1" defaultMemberUniqueName="[Table2 1].[Invoice ID].[All]" allUniqueName="[Table2 1].[Invoice ID].[All]" dimensionUniqueName="[Table2 1]" displayFolder="" count="2" memberValueDatatype="130" unbalanced="0"/>
    <cacheHierarchy uniqueName="[Table2 1].[Branch]" caption="Branch" attribute="1" defaultMemberUniqueName="[Table2 1].[Branch].[All]" allUniqueName="[Table2 1].[Branch].[All]" dimensionUniqueName="[Table2 1]" displayFolder="" count="2" memberValueDatatype="130" unbalanced="0"/>
    <cacheHierarchy uniqueName="[Table2 1].[City]" caption="City" attribute="1" defaultMemberUniqueName="[Table2 1].[City].[All]" allUniqueName="[Table2 1].[City].[All]" dimensionUniqueName="[Table2 1]" displayFolder="" count="2" memberValueDatatype="130" unbalanced="0"/>
    <cacheHierarchy uniqueName="[Table2 1].[Customer type]" caption="Customer type" attribute="1" defaultMemberUniqueName="[Table2 1].[Customer type].[All]" allUniqueName="[Table2 1].[Customer type].[All]" dimensionUniqueName="[Table2 1]" displayFolder="" count="2" memberValueDatatype="130" unbalanced="0"/>
    <cacheHierarchy uniqueName="[Table2 1].[Gender]" caption="Gender" attribute="1" defaultMemberUniqueName="[Table2 1].[Gender].[All]" allUniqueName="[Table2 1].[Gender].[All]" dimensionUniqueName="[Table2 1]" displayFolder="" count="2" memberValueDatatype="130" unbalanced="0"/>
    <cacheHierarchy uniqueName="[Table2 1].[Product line]" caption="Product line" attribute="1" defaultMemberUniqueName="[Table2 1].[Product line].[All]" allUniqueName="[Table2 1].[Product line].[All]" dimensionUniqueName="[Table2 1]" displayFolder="" count="2" memberValueDatatype="130" unbalanced="0"/>
    <cacheHierarchy uniqueName="[Table2 1].[Unit price]" caption="Unit price" attribute="1" defaultMemberUniqueName="[Table2 1].[Unit price].[All]" allUniqueName="[Table2 1].[Unit price].[All]" dimensionUniqueName="[Table2 1]" displayFolder="" count="2" memberValueDatatype="5" unbalanced="0"/>
    <cacheHierarchy uniqueName="[Table2 1].[Quantity]" caption="Quantity" attribute="1" defaultMemberUniqueName="[Table2 1].[Quantity].[All]" allUniqueName="[Table2 1].[Quantity].[All]" dimensionUniqueName="[Table2 1]" displayFolder="" count="2" memberValueDatatype="20" unbalanced="0"/>
    <cacheHierarchy uniqueName="[Table2 1].[Tax 5%]" caption="Tax 5%" attribute="1" defaultMemberUniqueName="[Table2 1].[Tax 5%].[All]" allUniqueName="[Table2 1].[Tax 5%].[All]" dimensionUniqueName="[Table2 1]" displayFolder="" count="2" memberValueDatatype="5" unbalanced="0"/>
    <cacheHierarchy uniqueName="[Table2 1].[Total]" caption="Total" attribute="1" defaultMemberUniqueName="[Table2 1].[Total].[All]" allUniqueName="[Table2 1].[Total].[All]" dimensionUniqueName="[Table2 1]" displayFolder="" count="2" memberValueDatatype="5" unbalanced="0"/>
    <cacheHierarchy uniqueName="[Table2 1].[Date]" caption="Date" attribute="1" defaultMemberUniqueName="[Table2 1].[Date].[All]" allUniqueName="[Table2 1].[Date].[All]" dimensionUniqueName="[Table2 1]" displayFolder="" count="2" memberValueDatatype="130" unbalanced="0"/>
    <cacheHierarchy uniqueName="[Table2 1].[Time]" caption="Time" attribute="1" time="1" defaultMemberUniqueName="[Table2 1].[Time].[All]" allUniqueName="[Table2 1].[Time].[All]" dimensionUniqueName="[Table2 1]" displayFolder="" count="2" memberValueDatatype="7" unbalanced="0"/>
    <cacheHierarchy uniqueName="[Table2 1].[Payment]" caption="Payment" attribute="1" defaultMemberUniqueName="[Table2 1].[Payment].[All]" allUniqueName="[Table2 1].[Payment].[All]" dimensionUniqueName="[Table2 1]" displayFolder="" count="2" memberValueDatatype="130" unbalanced="0"/>
    <cacheHierarchy uniqueName="[Table2 1].[cogs]" caption="cogs" attribute="1" defaultMemberUniqueName="[Table2 1].[cogs].[All]" allUniqueName="[Table2 1].[cogs].[All]" dimensionUniqueName="[Table2 1]" displayFolder="" count="2"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2" memberValueDatatype="5" unbalanced="0"/>
    <cacheHierarchy uniqueName="[Table2 1].[gross income]" caption="gross income" attribute="1" defaultMemberUniqueName="[Table2 1].[gross income].[All]" allUniqueName="[Table2 1].[gross income].[All]" dimensionUniqueName="[Table2 1]" displayFolder="" count="2" memberValueDatatype="5" unbalanced="0"/>
    <cacheHierarchy uniqueName="[Table2 1].[Rating]" caption="Rating" attribute="1" defaultMemberUniqueName="[Table2 1].[Rating].[All]" allUniqueName="[Table2 1].[Rating].[All]" dimensionUniqueName="[Table2 1]" displayFolder="" count="2" memberValueDatatype="5"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oneField="1">
      <fieldsUsage count="1">
        <fieldUsage x="0"/>
      </fieldsUsage>
    </cacheHierarchy>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8842595" backgroundQuery="1" createdVersion="8" refreshedVersion="8" minRefreshableVersion="3" recordCount="0" supportSubquery="1" supportAdvancedDrill="1" xr:uid="{D5FEB2A3-7FE4-4BFF-86EC-3C8781E9237C}">
  <cacheSource type="external" connectionId="3"/>
  <cacheFields count="3">
    <cacheField name="[Measures].[Average Rating]" caption="Average Rating" numFmtId="0" hierarchy="52" level="32767"/>
    <cacheField name="[Table2].[Gender].[Gender]" caption="Gender" numFmtId="0" hierarchy="4" level="1">
      <sharedItems count="2">
        <s v="Female"/>
        <s v="Male"/>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oneField="1">
      <fieldsUsage count="1">
        <fieldUsage x="0"/>
      </fieldsUsage>
    </cacheHierarchy>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9189818" backgroundQuery="1" createdVersion="8" refreshedVersion="8" minRefreshableVersion="3" recordCount="0" supportSubquery="1" supportAdvancedDrill="1" xr:uid="{D14A2B23-05BF-44C5-85A0-E4AA11B30990}">
  <cacheSource type="external" connectionId="3"/>
  <cacheFields count="3">
    <cacheField name="[Measures].[Total Sales]" caption="Total Sales" numFmtId="0" hierarchy="48" level="32767"/>
    <cacheField name="[Table2].[Gender].[Gender]" caption="Gender" numFmtId="0" hierarchy="4" level="1">
      <sharedItems count="2">
        <s v="Female"/>
        <s v="Male"/>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2" memberValueDatatype="130" unbalanced="0">
      <fieldsUsage count="2">
        <fieldUsage x="-1"/>
        <fieldUsage x="1"/>
      </fieldsUsage>
    </cacheHierarchy>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699768519" backgroundQuery="1" createdVersion="8" refreshedVersion="8" minRefreshableVersion="3" recordCount="0" supportSubquery="1" supportAdvancedDrill="1" xr:uid="{B41ECE76-607E-40CA-8DEB-7DDD0472D721}">
  <cacheSource type="external" connectionId="3"/>
  <cacheFields count="3">
    <cacheField name="[Measures].[Average Rating]" caption="Average Rating" numFmtId="0" hierarchy="52" level="32767"/>
    <cacheField name="[Table2].[Customer type].[Customer type]" caption="Customer type" numFmtId="0" hierarchy="3" level="1">
      <sharedItems count="2">
        <s v="Member"/>
        <s v="Normal"/>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2" memberValueDatatype="130" unbalanced="0">
      <fieldsUsage count="2">
        <fieldUsage x="-1"/>
        <fieldUsage x="1"/>
      </fieldsUsage>
    </cacheHierarchy>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oneField="1">
      <fieldsUsage count="1">
        <fieldUsage x="0"/>
      </fieldsUsage>
    </cacheHierarchy>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0115742" backgroundQuery="1" createdVersion="8" refreshedVersion="8" minRefreshableVersion="3" recordCount="0" supportSubquery="1" supportAdvancedDrill="1" xr:uid="{B9626F1C-58B6-4E95-B5DC-EEDC872DEBD4}">
  <cacheSource type="external" connectionId="3"/>
  <cacheFields count="4">
    <cacheField name="[Measures].[Total Sales]" caption="Total Sales" numFmtId="0" hierarchy="48" level="32767"/>
    <cacheField name="[Measures].[Total Profit]" caption="Total Profit" numFmtId="0" hierarchy="49" level="32767"/>
    <cacheField name="[Table2].[Date (Month)].[Date (Month)]" caption="Date (Month)" numFmtId="0" hierarchy="29" level="1">
      <sharedItems count="3">
        <s v="Jan"/>
        <s v="Feb"/>
        <s v="Mar"/>
      </sharedItems>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Total]" caption="Total" attribute="1" defaultMemberUniqueName="[Table2].[Total].[All]" allUniqueName="[Table2].[Total].[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3"/>
      </fieldsUsage>
    </cacheHierarchy>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Quarter]" caption="Quarter" attribute="1" defaultMemberUniqueName="[Table2].[Quarter].[All]" allUniqueName="[Table2].[Quarter].[All]" dimensionUniqueName="[Table2]" displayFolder="" count="2" memberValueDatatype="20" unbalanced="0"/>
    <cacheHierarchy uniqueName="[Table2].[Year]" caption="Year" attribute="1" defaultMemberUniqueName="[Table2].[Year].[All]" allUniqueName="[Table2].[Year].[All]" dimensionUniqueName="[Table2]" displayFolder="" count="2" memberValueDatatype="20" unbalanced="0"/>
    <cacheHierarchy uniqueName="[Table2].[Day Name]" caption="Day Name" attribute="1" defaultMemberUniqueName="[Table2].[Day Name].[All]" allUniqueName="[Table2].[Day Name].[All]" dimensionUniqueName="[Table2]" displayFolder="" count="2" memberValueDatatype="130" unbalanced="0"/>
    <cacheHierarchy uniqueName="[Table2].[Hour]" caption="Hour" attribute="1" defaultMemberUniqueName="[Table2].[Hour].[All]" allUniqueName="[Table2].[Hour].[All]" dimensionUniqueName="[Table2]" displayFolder="" count="2" memberValueDatatype="20" unbalanced="0"/>
    <cacheHierarchy uniqueName="[Table2].[Time Slot]" caption="Time Slot" attribute="1" defaultMemberUniqueName="[Table2].[Time Slot].[All]" allUniqueName="[Table2].[Time Slot].[All]" dimensionUniqueName="[Table2]" displayFolder="" count="2" memberValueDatatype="130" unbalanced="0"/>
    <cacheHierarchy uniqueName="[Table2].[Weekdays]" caption="Weekdays" attribute="1" defaultMemberUniqueName="[Table2].[Weekdays].[All]" allUniqueName="[Table2].[Weekdays].[All]" dimensionUniqueName="[Table2]" displayFolder="" count="2" memberValueDatatype="130" unbalanced="0"/>
    <cacheHierarchy uniqueName="[Table2].[Sales Category]" caption="Sales Category" attribute="1" defaultMemberUniqueName="[Table2].[Sales Category].[All]" allUniqueName="[Table2].[Sales Category].[All]" dimensionUniqueName="[Table2]" displayFolder="" count="2" memberValueDatatype="130" unbalanced="0"/>
    <cacheHierarchy uniqueName="[Table2].[Profit Margin]" caption="Profit Margin" attribute="1" defaultMemberUniqueName="[Table2].[Profit Margin].[All]" allUniqueName="[Table2].[Profit Margin].[All]" dimensionUniqueName="[Table2]" displayFolder="" count="2" memberValueDatatype="130" unbalanced="0"/>
    <cacheHierarchy uniqueName="[Table2].[Invoice Month-Year]" caption="Invoice Month-Year" attribute="1" defaultMemberUniqueName="[Table2].[Invoice Month-Year].[All]" allUniqueName="[Table2].[Invoice Month-Year].[All]" dimensionUniqueName="[Table2]" displayFolder="" count="2" memberValueDatatype="130" unbalanced="0"/>
    <cacheHierarchy uniqueName="[Table2].[Average Selling Price]" caption="Average Selling Price" attribute="1" defaultMemberUniqueName="[Table2].[Average Selling Price].[All]" allUniqueName="[Table2].[Average Selling Price].[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fieldsUsage count="2">
        <fieldUsage x="-1"/>
        <fieldUsage x="2"/>
      </fieldsUsage>
    </cacheHierarchy>
    <cacheHierarchy uniqueName="[Table2 1].[Invoice ID]" caption="Invoice ID" attribute="1" defaultMemberUniqueName="[Table2 1].[Invoice ID].[All]" allUniqueName="[Table2 1].[Invoice ID].[All]" dimensionUniqueName="[Table2 1]" displayFolder="" count="2" memberValueDatatype="130" unbalanced="0"/>
    <cacheHierarchy uniqueName="[Table2 1].[Branch]" caption="Branch" attribute="1" defaultMemberUniqueName="[Table2 1].[Branch].[All]" allUniqueName="[Table2 1].[Branch].[All]" dimensionUniqueName="[Table2 1]" displayFolder="" count="2" memberValueDatatype="130" unbalanced="0"/>
    <cacheHierarchy uniqueName="[Table2 1].[City]" caption="City" attribute="1" defaultMemberUniqueName="[Table2 1].[City].[All]" allUniqueName="[Table2 1].[City].[All]" dimensionUniqueName="[Table2 1]" displayFolder="" count="2" memberValueDatatype="130" unbalanced="0"/>
    <cacheHierarchy uniqueName="[Table2 1].[Customer type]" caption="Customer type" attribute="1" defaultMemberUniqueName="[Table2 1].[Customer type].[All]" allUniqueName="[Table2 1].[Customer type].[All]" dimensionUniqueName="[Table2 1]" displayFolder="" count="2" memberValueDatatype="130" unbalanced="0"/>
    <cacheHierarchy uniqueName="[Table2 1].[Gender]" caption="Gender" attribute="1" defaultMemberUniqueName="[Table2 1].[Gender].[All]" allUniqueName="[Table2 1].[Gender].[All]" dimensionUniqueName="[Table2 1]" displayFolder="" count="2" memberValueDatatype="130" unbalanced="0"/>
    <cacheHierarchy uniqueName="[Table2 1].[Product line]" caption="Product line" attribute="1" defaultMemberUniqueName="[Table2 1].[Product line].[All]" allUniqueName="[Table2 1].[Product line].[All]" dimensionUniqueName="[Table2 1]" displayFolder="" count="2" memberValueDatatype="130" unbalanced="0"/>
    <cacheHierarchy uniqueName="[Table2 1].[Unit price]" caption="Unit price" attribute="1" defaultMemberUniqueName="[Table2 1].[Unit price].[All]" allUniqueName="[Table2 1].[Unit price].[All]" dimensionUniqueName="[Table2 1]" displayFolder="" count="2" memberValueDatatype="5" unbalanced="0"/>
    <cacheHierarchy uniqueName="[Table2 1].[Quantity]" caption="Quantity" attribute="1" defaultMemberUniqueName="[Table2 1].[Quantity].[All]" allUniqueName="[Table2 1].[Quantity].[All]" dimensionUniqueName="[Table2 1]" displayFolder="" count="2" memberValueDatatype="20" unbalanced="0"/>
    <cacheHierarchy uniqueName="[Table2 1].[Tax 5%]" caption="Tax 5%" attribute="1" defaultMemberUniqueName="[Table2 1].[Tax 5%].[All]" allUniqueName="[Table2 1].[Tax 5%].[All]" dimensionUniqueName="[Table2 1]" displayFolder="" count="2" memberValueDatatype="5" unbalanced="0"/>
    <cacheHierarchy uniqueName="[Table2 1].[Total]" caption="Total" attribute="1" defaultMemberUniqueName="[Table2 1].[Total].[All]" allUniqueName="[Table2 1].[Total].[All]" dimensionUniqueName="[Table2 1]" displayFolder="" count="2" memberValueDatatype="5" unbalanced="0"/>
    <cacheHierarchy uniqueName="[Table2 1].[Date]" caption="Date" attribute="1" defaultMemberUniqueName="[Table2 1].[Date].[All]" allUniqueName="[Table2 1].[Date].[All]" dimensionUniqueName="[Table2 1]" displayFolder="" count="2" memberValueDatatype="130" unbalanced="0"/>
    <cacheHierarchy uniqueName="[Table2 1].[Time]" caption="Time" attribute="1" time="1" defaultMemberUniqueName="[Table2 1].[Time].[All]" allUniqueName="[Table2 1].[Time].[All]" dimensionUniqueName="[Table2 1]" displayFolder="" count="2" memberValueDatatype="7" unbalanced="0"/>
    <cacheHierarchy uniqueName="[Table2 1].[Payment]" caption="Payment" attribute="1" defaultMemberUniqueName="[Table2 1].[Payment].[All]" allUniqueName="[Table2 1].[Payment].[All]" dimensionUniqueName="[Table2 1]" displayFolder="" count="2" memberValueDatatype="130" unbalanced="0"/>
    <cacheHierarchy uniqueName="[Table2 1].[cogs]" caption="cogs" attribute="1" defaultMemberUniqueName="[Table2 1].[cogs].[All]" allUniqueName="[Table2 1].[cogs].[All]" dimensionUniqueName="[Table2 1]" displayFolder="" count="2"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2" memberValueDatatype="5" unbalanced="0"/>
    <cacheHierarchy uniqueName="[Table2 1].[gross income]" caption="gross income" attribute="1" defaultMemberUniqueName="[Table2 1].[gross income].[All]" allUniqueName="[Table2 1].[gross income].[All]" dimensionUniqueName="[Table2 1]" displayFolder="" count="2" memberValueDatatype="5" unbalanced="0"/>
    <cacheHierarchy uniqueName="[Table2 1].[Rating]" caption="Rating" attribute="1" defaultMemberUniqueName="[Table2 1].[Rating].[All]" allUniqueName="[Table2 1].[Rating].[All]" dimensionUniqueName="[Table2 1]" displayFolder="" count="2" memberValueDatatype="5"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oneField="1">
      <fieldsUsage count="1">
        <fieldUsage x="1"/>
      </fieldsUsage>
    </cacheHierarchy>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0694442" backgroundQuery="1" createdVersion="8" refreshedVersion="8" minRefreshableVersion="3" recordCount="0" supportSubquery="1" supportAdvancedDrill="1" xr:uid="{1F563CAF-C837-4157-A554-BA74194DF739}">
  <cacheSource type="external" connectionId="3"/>
  <cacheFields count="3">
    <cacheField name="[Table2].[Customer type].[Customer type]" caption="Customer type" numFmtId="0" hierarchy="3" level="1">
      <sharedItems count="2">
        <s v="Member"/>
        <s v="Normal"/>
      </sharedItems>
    </cacheField>
    <cacheField name="[Measures].[Orders]" caption="Orders" numFmtId="0" hierarchy="50"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2" memberValueDatatype="130" unbalanced="0">
      <fieldsUsage count="2">
        <fieldUsage x="-1"/>
        <fieldUsage x="0"/>
      </fieldsUsage>
    </cacheHierarchy>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oneField="1">
      <fieldsUsage count="1">
        <fieldUsage x="1"/>
      </fieldsUsage>
    </cacheHierarchy>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1157404" backgroundQuery="1" createdVersion="8" refreshedVersion="8" minRefreshableVersion="3" recordCount="0" supportSubquery="1" supportAdvancedDrill="1" xr:uid="{BFD3A3DA-9405-41B8-8CAB-9CADDCC3DD15}">
  <cacheSource type="external" connectionId="3"/>
  <cacheFields count="3">
    <cacheField name="[Table2].[Month].[Month]" caption="Month" numFmtId="0" hierarchy="18"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2].[Month].&amp;[1]"/>
            <x15:cachedUniqueName index="1" name="[Table2].[Month].&amp;[2]"/>
            <x15:cachedUniqueName index="2" name="[Table2].[Month].&amp;[3]"/>
          </x15:cachedUniqueNames>
        </ext>
      </extLst>
    </cacheField>
    <cacheField name="[Measures].[Total Sales]" caption="Total Sales" numFmtId="0" hierarchy="48"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2" memberValueDatatype="20" unbalanced="0">
      <fieldsUsage count="2">
        <fieldUsage x="-1"/>
        <fieldUsage x="0"/>
      </fieldsUsage>
    </cacheHierarchy>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1"/>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1504628" backgroundQuery="1" createdVersion="8" refreshedVersion="8" minRefreshableVersion="3" recordCount="0" supportSubquery="1" supportAdvancedDrill="1" xr:uid="{E925E717-C765-4E09-96B3-66ECBD40088E}">
  <cacheSource type="external" connectionId="3"/>
  <cacheFields count="3">
    <cacheField name="[Measures].[Total Sales]" caption="Total Sales" numFmtId="0" hierarchy="48" level="32767"/>
    <cacheField name="[Table2].[Month].[Month]" caption="Month" numFmtId="0" hierarchy="18"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2].[Month].&amp;[1]"/>
            <x15:cachedUniqueName index="1" name="[Table2].[Month].&amp;[2]"/>
            <x15:cachedUniqueName index="2" name="[Table2].[Month].&amp;[3]"/>
          </x15:cachedUniqueNames>
        </ext>
      </extLst>
    </cacheField>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2" memberValueDatatype="20" unbalanced="0">
      <fieldsUsage count="2">
        <fieldUsage x="-1"/>
        <fieldUsage x="1"/>
      </fieldsUsage>
    </cacheHierarchy>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oneField="1">
      <fieldsUsage count="1">
        <fieldUsage x="0"/>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1967589" backgroundQuery="1" createdVersion="8" refreshedVersion="8" minRefreshableVersion="3" recordCount="0" supportSubquery="1" supportAdvancedDrill="1" xr:uid="{BB2D58D4-B86B-49C4-8329-3BCD5F38C2DF}">
  <cacheSource type="external" connectionId="3"/>
  <cacheFields count="4">
    <cacheField name="[Table2].[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gross income]" caption="Sum of gross income" numFmtId="0" hierarchy="61" level="32767"/>
    <cacheField name="[Measures].[Total Sales]" caption="Total Sales" numFmtId="0" hierarchy="48"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2" memberValueDatatype="130" unbalanced="0"/>
    <cacheHierarchy uniqueName="[Table2].[Branch]" caption="Branch" attribute="1" defaultMemberUniqueName="[Table2].[Branch].[All]" allUniqueName="[Table2].[Branch].[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Gender]" caption="Gender" attribute="1" defaultMemberUniqueName="[Table2].[Gender].[All]" allUniqueName="[Table2].[Gender].[All]" dimensionUniqueName="[Table2]" displayFolder="" count="2" memberValueDatatype="130" unbalanced="0"/>
    <cacheHierarchy uniqueName="[Table2].[Product line]" caption="Product line" attribute="1" defaultMemberUniqueName="[Table2].[Product line].[All]" allUniqueName="[Table2].[Product line].[All]" dimensionUniqueName="[Table2]" displayFolder="" count="2" memberValueDatatype="130" unbalanced="0">
      <fieldsUsage count="2">
        <fieldUsage x="-1"/>
        <fieldUsage x="0"/>
      </fieldsUsage>
    </cacheHierarchy>
    <cacheHierarchy uniqueName="[Table2].[Unit price]" caption="Unit price" attribute="1" defaultMemberUniqueName="[Table2].[Unit price].[All]" allUniqueName="[Table2].[Unit price].[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Tax 5%]" caption="Tax 5%" attribute="1" defaultMemberUniqueName="[Table2].[Tax 5%].[All]" allUniqueName="[Table2].[Tax 5%].[All]" dimensionUniqueName="[Table2]" displayFolder="" count="2" memberValueDatatype="5" unbalanced="0"/>
    <cacheHierarchy uniqueName="[Table2].[Total]" caption="Total" attribute="1" defaultMemberUniqueName="[Table2].[Total].[All]" allUniqueName="[Table2].[Total].[All]" dimensionUniqueName="[Table2]" displayFolder="" count="2"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3"/>
      </fieldsUsage>
    </cacheHierarchy>
    <cacheHierarchy uniqueName="[Table2].[cogs]" caption="cogs" attribute="1" defaultMemberUniqueName="[Table2].[cogs].[All]" allUniqueName="[Table2].[cogs].[All]" dimensionUniqueName="[Table2]" displayFolder="" count="2" memberValueDatatype="5" unbalanced="0"/>
    <cacheHierarchy uniqueName="[Table2].[gross margin percentage]" caption="gross margin percentage" attribute="1" defaultMemberUniqueName="[Table2].[gross margin percentage].[All]" allUniqueName="[Table2].[gross margin percentage].[All]" dimensionUniqueName="[Table2]" displayFolder="" count="2" memberValueDatatype="5" unbalanced="0"/>
    <cacheHierarchy uniqueName="[Table2].[gross income]" caption="gross income" attribute="1" defaultMemberUniqueName="[Table2].[gross income].[All]" allUniqueName="[Table2].[gross income].[All]" dimensionUniqueName="[Table2]" displayFolder="" count="2"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2" memberValueDatatype="7" unbalanced="0"/>
    <cacheHierarchy uniqueName="[Table2].[Month Name]" caption="Month Name" attribute="1" defaultMemberUniqueName="[Table2].[Month Name].[All]" allUniqueName="[Table2].[Month Name].[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Quarter]" caption="Quarter" attribute="1" defaultMemberUniqueName="[Table2].[Quarter].[All]" allUniqueName="[Table2].[Quarter].[All]" dimensionUniqueName="[Table2]" displayFolder="" count="2" memberValueDatatype="20" unbalanced="0"/>
    <cacheHierarchy uniqueName="[Table2].[Year]" caption="Year" attribute="1" defaultMemberUniqueName="[Table2].[Year].[All]" allUniqueName="[Table2].[Year].[All]" dimensionUniqueName="[Table2]" displayFolder="" count="2" memberValueDatatype="20" unbalanced="0"/>
    <cacheHierarchy uniqueName="[Table2].[Day Name]" caption="Day Name" attribute="1" defaultMemberUniqueName="[Table2].[Day Name].[All]" allUniqueName="[Table2].[Day Name].[All]" dimensionUniqueName="[Table2]" displayFolder="" count="2" memberValueDatatype="130" unbalanced="0"/>
    <cacheHierarchy uniqueName="[Table2].[Hour]" caption="Hour" attribute="1" defaultMemberUniqueName="[Table2].[Hour].[All]" allUniqueName="[Table2].[Hour].[All]" dimensionUniqueName="[Table2]" displayFolder="" count="2" memberValueDatatype="20" unbalanced="0"/>
    <cacheHierarchy uniqueName="[Table2].[Time Slot]" caption="Time Slot" attribute="1" defaultMemberUniqueName="[Table2].[Time Slot].[All]" allUniqueName="[Table2].[Time Slot].[All]" dimensionUniqueName="[Table2]" displayFolder="" count="2" memberValueDatatype="130" unbalanced="0"/>
    <cacheHierarchy uniqueName="[Table2].[Weekdays]" caption="Weekdays" attribute="1" defaultMemberUniqueName="[Table2].[Weekdays].[All]" allUniqueName="[Table2].[Weekdays].[All]" dimensionUniqueName="[Table2]" displayFolder="" count="2" memberValueDatatype="130" unbalanced="0"/>
    <cacheHierarchy uniqueName="[Table2].[Sales Category]" caption="Sales Category" attribute="1" defaultMemberUniqueName="[Table2].[Sales Category].[All]" allUniqueName="[Table2].[Sales Category].[All]" dimensionUniqueName="[Table2]" displayFolder="" count="2" memberValueDatatype="130" unbalanced="0"/>
    <cacheHierarchy uniqueName="[Table2].[Profit Margin]" caption="Profit Margin" attribute="1" defaultMemberUniqueName="[Table2].[Profit Margin].[All]" allUniqueName="[Table2].[Profit Margin].[All]" dimensionUniqueName="[Table2]" displayFolder="" count="2" memberValueDatatype="130" unbalanced="0"/>
    <cacheHierarchy uniqueName="[Table2].[Invoice Month-Year]" caption="Invoice Month-Year" attribute="1" defaultMemberUniqueName="[Table2].[Invoice Month-Year].[All]" allUniqueName="[Table2].[Invoice Month-Year].[All]" dimensionUniqueName="[Table2]" displayFolder="" count="2" memberValueDatatype="130" unbalanced="0"/>
    <cacheHierarchy uniqueName="[Table2].[Average Selling Price]" caption="Average Selling Price" attribute="1" defaultMemberUniqueName="[Table2].[Average Selling Price].[All]" allUniqueName="[Table2].[Average Selling Price].[All]" dimensionUniqueName="[Table2]"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able2 1].[Invoice ID]" caption="Invoice ID" attribute="1" defaultMemberUniqueName="[Table2 1].[Invoice ID].[All]" allUniqueName="[Table2 1].[Invoice ID].[All]" dimensionUniqueName="[Table2 1]" displayFolder="" count="2" memberValueDatatype="130" unbalanced="0"/>
    <cacheHierarchy uniqueName="[Table2 1].[Branch]" caption="Branch" attribute="1" defaultMemberUniqueName="[Table2 1].[Branch].[All]" allUniqueName="[Table2 1].[Branch].[All]" dimensionUniqueName="[Table2 1]" displayFolder="" count="2" memberValueDatatype="130" unbalanced="0"/>
    <cacheHierarchy uniqueName="[Table2 1].[City]" caption="City" attribute="1" defaultMemberUniqueName="[Table2 1].[City].[All]" allUniqueName="[Table2 1].[City].[All]" dimensionUniqueName="[Table2 1]" displayFolder="" count="2" memberValueDatatype="130" unbalanced="0"/>
    <cacheHierarchy uniqueName="[Table2 1].[Customer type]" caption="Customer type" attribute="1" defaultMemberUniqueName="[Table2 1].[Customer type].[All]" allUniqueName="[Table2 1].[Customer type].[All]" dimensionUniqueName="[Table2 1]" displayFolder="" count="2" memberValueDatatype="130" unbalanced="0"/>
    <cacheHierarchy uniqueName="[Table2 1].[Gender]" caption="Gender" attribute="1" defaultMemberUniqueName="[Table2 1].[Gender].[All]" allUniqueName="[Table2 1].[Gender].[All]" dimensionUniqueName="[Table2 1]" displayFolder="" count="2" memberValueDatatype="130" unbalanced="0"/>
    <cacheHierarchy uniqueName="[Table2 1].[Product line]" caption="Product line" attribute="1" defaultMemberUniqueName="[Table2 1].[Product line].[All]" allUniqueName="[Table2 1].[Product line].[All]" dimensionUniqueName="[Table2 1]" displayFolder="" count="2" memberValueDatatype="130" unbalanced="0"/>
    <cacheHierarchy uniqueName="[Table2 1].[Unit price]" caption="Unit price" attribute="1" defaultMemberUniqueName="[Table2 1].[Unit price].[All]" allUniqueName="[Table2 1].[Unit price].[All]" dimensionUniqueName="[Table2 1]" displayFolder="" count="2" memberValueDatatype="5" unbalanced="0"/>
    <cacheHierarchy uniqueName="[Table2 1].[Quantity]" caption="Quantity" attribute="1" defaultMemberUniqueName="[Table2 1].[Quantity].[All]" allUniqueName="[Table2 1].[Quantity].[All]" dimensionUniqueName="[Table2 1]" displayFolder="" count="2" memberValueDatatype="20" unbalanced="0"/>
    <cacheHierarchy uniqueName="[Table2 1].[Tax 5%]" caption="Tax 5%" attribute="1" defaultMemberUniqueName="[Table2 1].[Tax 5%].[All]" allUniqueName="[Table2 1].[Tax 5%].[All]" dimensionUniqueName="[Table2 1]" displayFolder="" count="2" memberValueDatatype="5" unbalanced="0"/>
    <cacheHierarchy uniqueName="[Table2 1].[Total]" caption="Total" attribute="1" defaultMemberUniqueName="[Table2 1].[Total].[All]" allUniqueName="[Table2 1].[Total].[All]" dimensionUniqueName="[Table2 1]" displayFolder="" count="2" memberValueDatatype="5" unbalanced="0"/>
    <cacheHierarchy uniqueName="[Table2 1].[Date]" caption="Date" attribute="1" defaultMemberUniqueName="[Table2 1].[Date].[All]" allUniqueName="[Table2 1].[Date].[All]" dimensionUniqueName="[Table2 1]" displayFolder="" count="2" memberValueDatatype="130" unbalanced="0"/>
    <cacheHierarchy uniqueName="[Table2 1].[Time]" caption="Time" attribute="1" time="1" defaultMemberUniqueName="[Table2 1].[Time].[All]" allUniqueName="[Table2 1].[Time].[All]" dimensionUniqueName="[Table2 1]" displayFolder="" count="2" memberValueDatatype="7" unbalanced="0"/>
    <cacheHierarchy uniqueName="[Table2 1].[Payment]" caption="Payment" attribute="1" defaultMemberUniqueName="[Table2 1].[Payment].[All]" allUniqueName="[Table2 1].[Payment].[All]" dimensionUniqueName="[Table2 1]" displayFolder="" count="2" memberValueDatatype="130" unbalanced="0"/>
    <cacheHierarchy uniqueName="[Table2 1].[cogs]" caption="cogs" attribute="1" defaultMemberUniqueName="[Table2 1].[cogs].[All]" allUniqueName="[Table2 1].[cogs].[All]" dimensionUniqueName="[Table2 1]" displayFolder="" count="2"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2" memberValueDatatype="5" unbalanced="0"/>
    <cacheHierarchy uniqueName="[Table2 1].[gross income]" caption="gross income" attribute="1" defaultMemberUniqueName="[Table2 1].[gross income].[All]" allUniqueName="[Table2 1].[gross income].[All]" dimensionUniqueName="[Table2 1]" displayFolder="" count="2" memberValueDatatype="5" unbalanced="0"/>
    <cacheHierarchy uniqueName="[Table2 1].[Rating]" caption="Rating" attribute="1" defaultMemberUniqueName="[Table2 1].[Rating].[All]" allUniqueName="[Table2 1].[Rating].[All]" dimensionUniqueName="[Table2 1]" displayFolder="" count="2" memberValueDatatype="5" unbalanced="0"/>
    <cacheHierarchy uniqueName="[Table2].[Date (Month Index)]" caption="Date (Month Index)" attribute="1" defaultMemberUniqueName="[Table2].[Date (Month Index)].[All]" allUniqueName="[Table2].[Date (Month Index)].[All]" dimensionUniqueName="[Table2]" displayFolder="" count="2" memberValueDatatype="20" unbalanced="0" hidden="1"/>
    <cacheHierarchy uniqueName="[Measures].[Total Sales]" caption="Total Sales" measure="1" displayFolder="" measureGroup="Table2" count="0" oneField="1">
      <fieldsUsage count="1">
        <fieldUsage x="2"/>
      </fieldsUsage>
    </cacheHierarchy>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2430559" backgroundQuery="1" createdVersion="8" refreshedVersion="8" minRefreshableVersion="3" recordCount="0" supportSubquery="1" supportAdvancedDrill="1" xr:uid="{49BCE291-6933-41F3-A2F3-F53EF423E15F}">
  <cacheSource type="external" connectionId="3"/>
  <cacheFields count="3">
    <cacheField name="[Table2].[Month].[Month]" caption="Month" numFmtId="0" hierarchy="18"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2].[Month].&amp;[1]"/>
            <x15:cachedUniqueName index="1" name="[Table2].[Month].&amp;[2]"/>
            <x15:cachedUniqueName index="2" name="[Table2].[Month].&amp;[3]"/>
          </x15:cachedUniqueNames>
        </ext>
      </extLst>
    </cacheField>
    <cacheField name="[Measures].[Sum of Tax 5%]" caption="Sum of Tax 5%" numFmtId="0" hierarchy="62"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2" memberValueDatatype="20" unbalanced="0">
      <fieldsUsage count="2">
        <fieldUsage x="-1"/>
        <fieldUsage x="0"/>
      </fieldsUsage>
    </cacheHierarchy>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8.924703009259" backgroundQuery="1" createdVersion="8" refreshedVersion="8" minRefreshableVersion="3" recordCount="0" supportSubquery="1" supportAdvancedDrill="1" xr:uid="{6801385F-FBBA-480A-82B9-75604C35E7E5}">
  <cacheSource type="external" connectionId="3"/>
  <cacheFields count="3">
    <cacheField name="[Table2].[Branch].[Branch]" caption="Branch" numFmtId="0" hierarchy="1" level="1">
      <sharedItems count="3">
        <s v="A"/>
        <s v="B"/>
        <s v="C"/>
      </sharedItems>
    </cacheField>
    <cacheField name="[Measures].[Profit %]" caption="Profit %" numFmtId="0" hierarchy="54" level="32767"/>
    <cacheField name="[Table2].[Payment].[Payment]" caption="Payment" numFmtId="0" hierarchy="11" level="1">
      <sharedItems containsSemiMixedTypes="0" containsNonDate="0" containsString="0"/>
    </cacheField>
  </cacheFields>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fieldsUsage count="2">
        <fieldUsage x="-1"/>
        <fieldUsage x="2"/>
      </fieldsUsage>
    </cacheHierarchy>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oneField="1">
      <fieldsUsage count="1">
        <fieldUsage x="1"/>
      </fieldsUsage>
    </cacheHierarchy>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dimensions count="3">
    <dimension measure="1" name="Measures" uniqueName="[Measures]" caption="Measures"/>
    <dimension name="Table2" uniqueName="[Table2]" caption="Table2"/>
    <dimension name="Table2 1" uniqueName="[Table2 1]" caption="Table2 1"/>
  </dimensions>
  <measureGroups count="2">
    <measureGroup name="Table2" caption="Table2"/>
    <measureGroup name="Table2 1" caption="Table2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3.541853819443" backgroundQuery="1" createdVersion="3" refreshedVersion="8" minRefreshableVersion="3" recordCount="0" supportSubquery="1" supportAdvancedDrill="1" xr:uid="{314F928C-ED52-4FF3-9B66-46B3315A7785}">
  <cacheSource type="external" connectionId="3">
    <extLst>
      <ext xmlns:x14="http://schemas.microsoft.com/office/spreadsheetml/2009/9/main" uri="{F057638F-6D5F-4e77-A914-E7F072B9BCA8}">
        <x14:sourceConnection name="ThisWorkbookDataModel"/>
      </ext>
    </extLst>
  </cacheSource>
  <cacheFields count="0"/>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2"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Payment]" caption="Payment" attribute="1" defaultMemberUniqueName="[Table2].[Payment].[All]" allUniqueName="[Table2].[Payment].[All]" dimensionUniqueName="[Table2]" displayFolder="" count="2"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2"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999986373"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3.555533564817" backgroundQuery="1" createdVersion="3" refreshedVersion="8" minRefreshableVersion="3" recordCount="0" supportSubquery="1" supportAdvancedDrill="1" xr:uid="{7E7EE9EA-CE42-4AE7-8588-8C8EE0FB317C}">
  <cacheSource type="external" connectionId="3">
    <extLst>
      <ext xmlns:x14="http://schemas.microsoft.com/office/spreadsheetml/2009/9/main" uri="{F057638F-6D5F-4e77-A914-E7F072B9BCA8}">
        <x14:sourceConnection name="ThisWorkbookDataModel"/>
      </ext>
    </extLst>
  </cacheSource>
  <cacheFields count="0"/>
  <cacheHierarchies count="66">
    <cacheHierarchy uniqueName="[Table2].[Invoice ID]" caption="Invoice ID" attribute="1" defaultMemberUniqueName="[Table2].[Invoice ID].[All]" allUniqueName="[Table2].[Invoice 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Gender]" caption="Gender" attribute="1" defaultMemberUniqueName="[Table2].[Gender].[All]" allUniqueName="[Table2].[Gender].[All]" dimensionUniqueName="[Table2]" displayFolder="" count="0" memberValueDatatype="130" unbalanced="0"/>
    <cacheHierarchy uniqueName="[Table2].[Product line]" caption="Product line" attribute="1" defaultMemberUniqueName="[Table2].[Product line].[All]" allUniqueName="[Table2].[Product line].[All]" dimensionUniqueName="[Table2]" displayFolder="" count="0" memberValueDatatype="130" unbalanced="0"/>
    <cacheHierarchy uniqueName="[Table2].[Unit price]" caption="Unit price" attribute="1" defaultMemberUniqueName="[Table2].[Unit price].[All]" allUniqueName="[Table2].[Unit price].[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Tax 5%]" caption="Tax 5%" attribute="1" defaultMemberUniqueName="[Table2].[Tax 5%].[All]" allUniqueName="[Table2].[Tax 5%].[All]" dimensionUniqueName="[Table2]" displayFolder="" count="0" memberValueDatatype="5" unbalanced="0"/>
    <cacheHierarchy uniqueName="[Table2].[Total]" caption="Total" attribute="1" defaultMemberUniqueName="[Table2].[Total].[All]" allUniqueName="[Table2].[Total].[All]" dimensionUniqueName="[Table2]" displayFolder="" count="0" memberValueDatatype="5" unbalanced="0"/>
    <cacheHierarchy uniqueName="[Table2].[Date]" caption="Date" attribute="1" time="1" defaultMemberUniqueName="[Table2].[Date].[All]" allUniqueName="[Table2].[Date].[All]" dimensionUniqueName="[Table2]" displayFolder="" count="2" memberValueDatatype="7" unbalanced="0"/>
    <cacheHierarchy uniqueName="[Table2].[Payment]" caption="Payment" attribute="1" defaultMemberUniqueName="[Table2].[Payment].[All]" allUniqueName="[Table2].[Payment].[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ross margin percentage]" caption="gross margin percentage" attribute="1" defaultMemberUniqueName="[Table2].[gross margin percentage].[All]" allUniqueName="[Table2].[gross margin percentage].[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caption="Time" attribute="1" time="1" defaultMemberUniqueName="[Table2].[Time].[All]" allUniqueName="[Table2].[Time].[All]" dimensionUniqueName="[Table2]" displayFolder="" count="0" memberValueDatatype="7" unbalanced="0"/>
    <cacheHierarchy uniqueName="[Table2].[Month Name]" caption="Month Name" attribute="1" defaultMemberUniqueName="[Table2].[Month Name].[All]" allUniqueName="[Table2].[Month Name].[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Quarter]" caption="Quarter" attribute="1" defaultMemberUniqueName="[Table2].[Quarter].[All]" allUniqueName="[Table2].[Quarter].[All]" dimensionUniqueName="[Table2]" displayFolder="" count="0" memberValueDatatype="20" unbalanced="0"/>
    <cacheHierarchy uniqueName="[Table2].[Year]" caption="Year" attribute="1" defaultMemberUniqueName="[Table2].[Year].[All]" allUniqueName="[Table2].[Year].[All]" dimensionUniqueName="[Table2]" displayFolder="" count="0" memberValueDatatype="20" unbalanced="0"/>
    <cacheHierarchy uniqueName="[Table2].[Day Name]" caption="Day Name" attribute="1" defaultMemberUniqueName="[Table2].[Day Name].[All]" allUniqueName="[Table2].[Day Name].[All]" dimensionUniqueName="[Table2]" displayFolder="" count="0" memberValueDatatype="130" unbalanced="0"/>
    <cacheHierarchy uniqueName="[Table2].[Hour]" caption="Hour" attribute="1" defaultMemberUniqueName="[Table2].[Hour].[All]" allUniqueName="[Table2].[Hour].[All]" dimensionUniqueName="[Table2]" displayFolder="" count="0" memberValueDatatype="20" unbalanced="0"/>
    <cacheHierarchy uniqueName="[Table2].[Time Slot]" caption="Time Slot" attribute="1" defaultMemberUniqueName="[Table2].[Time Slot].[All]" allUniqueName="[Table2].[Time Slot].[All]" dimensionUniqueName="[Table2]" displayFolder="" count="0" memberValueDatatype="130" unbalanced="0"/>
    <cacheHierarchy uniqueName="[Table2].[Weekdays]" caption="Weekdays" attribute="1" defaultMemberUniqueName="[Table2].[Weekdays].[All]" allUniqueName="[Table2].[Weekdays].[All]" dimensionUniqueName="[Table2]" displayFolder="" count="0" memberValueDatatype="130" unbalanced="0"/>
    <cacheHierarchy uniqueName="[Table2].[Sales Category]" caption="Sales Category" attribute="1" defaultMemberUniqueName="[Table2].[Sales Category].[All]" allUniqueName="[Table2].[Sales Category].[All]" dimensionUniqueName="[Table2]" displayFolder="" count="0" memberValueDatatype="130" unbalanced="0"/>
    <cacheHierarchy uniqueName="[Table2].[Profit Margin]" caption="Profit Margin" attribute="1" defaultMemberUniqueName="[Table2].[Profit Margin].[All]" allUniqueName="[Table2].[Profit Margin].[All]" dimensionUniqueName="[Table2]" displayFolder="" count="0" memberValueDatatype="130" unbalanced="0"/>
    <cacheHierarchy uniqueName="[Table2].[Invoice Month-Year]" caption="Invoice Month-Year" attribute="1" defaultMemberUniqueName="[Table2].[Invoice Month-Year].[All]" allUniqueName="[Table2].[Invoice Month-Year].[All]" dimensionUniqueName="[Table2]" displayFolder="" count="0" memberValueDatatype="130" unbalanced="0"/>
    <cacheHierarchy uniqueName="[Table2].[Average Selling Price]" caption="Average Selling Price" attribute="1" defaultMemberUniqueName="[Table2].[Average Selling Price].[All]" allUniqueName="[Table2].[Average Selling Price].[All]" dimensionUniqueName="[Table2]"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 1].[Invoice ID]" caption="Invoice ID" attribute="1" defaultMemberUniqueName="[Table2 1].[Invoice ID].[All]" allUniqueName="[Table2 1].[Invoice ID].[All]" dimensionUniqueName="[Table2 1]" displayFolder="" count="0" memberValueDatatype="130" unbalanced="0"/>
    <cacheHierarchy uniqueName="[Table2 1].[Branch]" caption="Branch" attribute="1" defaultMemberUniqueName="[Table2 1].[Branch].[All]" allUniqueName="[Table2 1].[Branch].[All]" dimensionUniqueName="[Table2 1]" displayFolder="" count="0" memberValueDatatype="130" unbalanced="0"/>
    <cacheHierarchy uniqueName="[Table2 1].[City]" caption="City" attribute="1" defaultMemberUniqueName="[Table2 1].[City].[All]" allUniqueName="[Table2 1].[City].[All]" dimensionUniqueName="[Table2 1]" displayFolder="" count="0" memberValueDatatype="130" unbalanced="0"/>
    <cacheHierarchy uniqueName="[Table2 1].[Customer type]" caption="Customer type" attribute="1" defaultMemberUniqueName="[Table2 1].[Customer type].[All]" allUniqueName="[Table2 1].[Customer type].[All]" dimensionUniqueName="[Table2 1]" displayFolder="" count="0" memberValueDatatype="130" unbalanced="0"/>
    <cacheHierarchy uniqueName="[Table2 1].[Gender]" caption="Gender" attribute="1" defaultMemberUniqueName="[Table2 1].[Gender].[All]" allUniqueName="[Table2 1].[Gender].[All]" dimensionUniqueName="[Table2 1]" displayFolder="" count="0" memberValueDatatype="130" unbalanced="0"/>
    <cacheHierarchy uniqueName="[Table2 1].[Product line]" caption="Product line" attribute="1" defaultMemberUniqueName="[Table2 1].[Product line].[All]" allUniqueName="[Table2 1].[Product line].[All]" dimensionUniqueName="[Table2 1]" displayFolder="" count="0" memberValueDatatype="130" unbalanced="0"/>
    <cacheHierarchy uniqueName="[Table2 1].[Unit price]" caption="Unit price" attribute="1" defaultMemberUniqueName="[Table2 1].[Unit price].[All]" allUniqueName="[Table2 1].[Unit price].[All]" dimensionUniqueName="[Table2 1]" displayFolder="" count="0" memberValueDatatype="5" unbalanced="0"/>
    <cacheHierarchy uniqueName="[Table2 1].[Quantity]" caption="Quantity" attribute="1" defaultMemberUniqueName="[Table2 1].[Quantity].[All]" allUniqueName="[Table2 1].[Quantity].[All]" dimensionUniqueName="[Table2 1]" displayFolder="" count="0" memberValueDatatype="20" unbalanced="0"/>
    <cacheHierarchy uniqueName="[Table2 1].[Tax 5%]" caption="Tax 5%" attribute="1" defaultMemberUniqueName="[Table2 1].[Tax 5%].[All]" allUniqueName="[Table2 1].[Tax 5%].[All]" dimensionUniqueName="[Table2 1]" displayFolder="" count="0" memberValueDatatype="5" unbalanced="0"/>
    <cacheHierarchy uniqueName="[Table2 1].[Total]" caption="Total" attribute="1" defaultMemberUniqueName="[Table2 1].[Total].[All]" allUniqueName="[Table2 1].[Total].[All]" dimensionUniqueName="[Table2 1]" displayFolder="" count="0" memberValueDatatype="5" unbalanced="0"/>
    <cacheHierarchy uniqueName="[Table2 1].[Date]" caption="Date" attribute="1" defaultMemberUniqueName="[Table2 1].[Date].[All]" allUniqueName="[Table2 1].[Date].[All]" dimensionUniqueName="[Table2 1]" displayFolder="" count="0" memberValueDatatype="130" unbalanced="0"/>
    <cacheHierarchy uniqueName="[Table2 1].[Time]" caption="Time" attribute="1" time="1" defaultMemberUniqueName="[Table2 1].[Time].[All]" allUniqueName="[Table2 1].[Time].[All]" dimensionUniqueName="[Table2 1]" displayFolder="" count="0" memberValueDatatype="7" unbalanced="0"/>
    <cacheHierarchy uniqueName="[Table2 1].[Payment]" caption="Payment" attribute="1" defaultMemberUniqueName="[Table2 1].[Payment].[All]" allUniqueName="[Table2 1].[Payment].[All]" dimensionUniqueName="[Table2 1]" displayFolder="" count="0" memberValueDatatype="130" unbalanced="0"/>
    <cacheHierarchy uniqueName="[Table2 1].[cogs]" caption="cogs" attribute="1" defaultMemberUniqueName="[Table2 1].[cogs].[All]" allUniqueName="[Table2 1].[cogs].[All]" dimensionUniqueName="[Table2 1]" displayFolder="" count="0" memberValueDatatype="5" unbalanced="0"/>
    <cacheHierarchy uniqueName="[Table2 1].[gross margin percentage]" caption="gross margin percentage" attribute="1" defaultMemberUniqueName="[Table2 1].[gross margin percentage].[All]" allUniqueName="[Table2 1].[gross margin percentage].[All]" dimensionUniqueName="[Table2 1]" displayFolder="" count="0" memberValueDatatype="5" unbalanced="0"/>
    <cacheHierarchy uniqueName="[Table2 1].[gross income]" caption="gross income" attribute="1" defaultMemberUniqueName="[Table2 1].[gross income].[All]" allUniqueName="[Table2 1].[gross income].[All]" dimensionUniqueName="[Table2 1]" displayFolder="" count="0" memberValueDatatype="5" unbalanced="0"/>
    <cacheHierarchy uniqueName="[Table2 1].[Rating]" caption="Rating" attribute="1" defaultMemberUniqueName="[Table2 1].[Rating].[All]" allUniqueName="[Table2 1].[Rating].[All]" dimensionUniqueName="[Table2 1]" displayFolder="" count="0" memberValueDatatype="5" unbalanced="0"/>
    <cacheHierarchy uniqueName="[Table2].[Date (Month Index)]" caption="Date (Month Index)" attribute="1" defaultMemberUniqueName="[Table2].[Date (Month Index)].[All]" allUniqueName="[Table2].[Date (Month Index)].[All]" dimensionUniqueName="[Table2]" displayFolder="" count="0" memberValueDatatype="20" unbalanced="0" hidden="1"/>
    <cacheHierarchy uniqueName="[Measures].[Total Sales]" caption="Total Sales" measure="1" displayFolder="" measureGroup="Table2" count="0"/>
    <cacheHierarchy uniqueName="[Measures].[Total Profit]" caption="Total Profit" measure="1" displayFolder="" measureGroup="Table2" count="0"/>
    <cacheHierarchy uniqueName="[Measures].[Orders]" caption="Orders" measure="1" displayFolder="" measureGroup="Table2" count="0"/>
    <cacheHierarchy uniqueName="[Measures].[Quantity Sold]" caption="Quantity Sold" measure="1" displayFolder="" measureGroup="Table2" count="0"/>
    <cacheHierarchy uniqueName="[Measures].[Average Rating]" caption="Average Rating" measure="1" displayFolder="" measureGroup="Table2" count="0"/>
    <cacheHierarchy uniqueName="[Measures].[Average Order Value]" caption="Average Order Value" measure="1" displayFolder="" measureGroup="Table2" count="0"/>
    <cacheHierarchy uniqueName="[Measures].[Profit %]" caption="Profit %" measure="1" displayFolder="" measureGroup="Table2" count="0"/>
    <cacheHierarchy uniqueName="[Measures].[Total Tax]" caption="Total Tax" measure="1" displayFolder="" measureGroup="Table2" count="0"/>
    <cacheHierarchy uniqueName="[Measures].[Average Quantity]" caption="Average Quantity" measure="1" displayFolder="" measureGroup="Table2" count="0"/>
    <cacheHierarchy uniqueName="[Measures].[__XL_Count Table2]" caption="__XL_Count Table2" measure="1" displayFolder="" measureGroup="Table2" count="0" hidden="1"/>
    <cacheHierarchy uniqueName="[Measures].[__XL_Count Table2 1]" caption="__XL_Count Table2 1" measure="1" displayFolder="" measureGroup="Table2 1" count="0" hidden="1"/>
    <cacheHierarchy uniqueName="[Measures].[__No measures defined]" caption="__No measures defined" measure="1" displayFolder="" count="0" hidden="1"/>
    <cacheHierarchy uniqueName="[Measures].[Sum of Month]" caption="Sum of Month" measure="1" displayFolder="" measureGroup="Table2" count="0" hidden="1">
      <extLst>
        <ext xmlns:x15="http://schemas.microsoft.com/office/spreadsheetml/2010/11/main" uri="{B97F6D7D-B522-45F9-BDA1-12C45D357490}">
          <x15:cacheHierarchy aggregatedColumn="18"/>
        </ext>
      </extLst>
    </cacheHierarchy>
    <cacheHierarchy uniqueName="[Measures].[Sum of gross income]" caption="Sum of gross income" measure="1" displayFolder="" measureGroup="Table2" count="0" hidden="1">
      <extLst>
        <ext xmlns:x15="http://schemas.microsoft.com/office/spreadsheetml/2010/11/main" uri="{B97F6D7D-B522-45F9-BDA1-12C45D357490}">
          <x15:cacheHierarchy aggregatedColumn="14"/>
        </ext>
      </extLst>
    </cacheHierarchy>
    <cacheHierarchy uniqueName="[Measures].[Sum of Tax 5%]" caption="Sum of Tax 5%" measure="1" displayFolder="" measureGroup="Table2" count="0" hidden="1">
      <extLst>
        <ext xmlns:x15="http://schemas.microsoft.com/office/spreadsheetml/2010/11/main" uri="{B97F6D7D-B522-45F9-BDA1-12C45D357490}">
          <x15:cacheHierarchy aggregatedColumn="8"/>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2"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7849650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EDFBB-F7EA-4ED0-91DA-E9D148647227}" name="PivotTable3" cacheId="189" applyNumberFormats="0" applyBorderFormats="0" applyFontFormats="0" applyPatternFormats="0" applyAlignmentFormats="0" applyWidthHeightFormats="1" dataCaption="Values" tag="89f62f0a-4739-48e0-adc5-a3a397cb5dcd" updatedVersion="8" minRefreshableVersion="3" useAutoFormatting="1" itemPrintTitles="1" createdVersion="8" indent="0" outline="1" outlineData="1" multipleFieldFilters="0" chartFormat="6">
  <location ref="A19:B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E4B2C-E6D1-42A1-AE25-61ECF50D2A1C}" name="PivotTable13" cacheId="162" applyNumberFormats="0" applyBorderFormats="0" applyFontFormats="0" applyPatternFormats="0" applyAlignmentFormats="0" applyWidthHeightFormats="1" dataCaption="Values" tag="f7f42152-af88-400c-ba35-2b3b5f6f993b" updatedVersion="8" minRefreshableVersion="3" useAutoFormatting="1" itemPrintTitles="1" createdVersion="8" indent="0" outline="1" outlineData="1" multipleFieldFilters="0" chartFormat="15">
  <location ref="R27:S3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67">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B6507-9C58-46C2-BA24-E9B7A4058D80}" name="PivotTable10" cacheId="153" applyNumberFormats="0" applyBorderFormats="0" applyFontFormats="0" applyPatternFormats="0" applyAlignmentFormats="0" applyWidthHeightFormats="1" dataCaption="Values" tag="7d46354b-288f-410e-a9ea-0fa60a2eab17" updatedVersion="8" minRefreshableVersion="3" useAutoFormatting="1" itemPrintTitles="1" createdVersion="8" indent="0" outline="1" outlineData="1" multipleFieldFilters="0" chartFormat="2">
  <location ref="I38:J4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68">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510C02-0F6A-4757-BF79-62C2F8600B49}" name="PivotTable9" cacheId="204" applyNumberFormats="0" applyBorderFormats="0" applyFontFormats="0" applyPatternFormats="0" applyAlignmentFormats="0" applyWidthHeightFormats="1" dataCaption="Values" tag="42cebc8d-8e13-4ba8-8a4c-ea4c8037ee9e" updatedVersion="8" minRefreshableVersion="3" useAutoFormatting="1" itemPrintTitles="1" createdVersion="8" indent="0" outline="1" outlineData="1" multipleFieldFilters="0" chartFormat="2">
  <location ref="I30:J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69">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48F04-9484-408A-9703-A16C6B03FFDB}" name="PivotTable17" cacheId="171" applyNumberFormats="0" applyBorderFormats="0" applyFontFormats="0" applyPatternFormats="0" applyAlignmentFormats="0" applyWidthHeightFormats="1" dataCaption="Values" tag="0e0c3b63-aa0c-453d-ac9a-d85633cfe8de" updatedVersion="8" minRefreshableVersion="3" useAutoFormatting="1" itemPrintTitles="1" createdVersion="8" indent="0" outline="1" outlineData="1" multipleFieldFilters="0" chartFormat="4">
  <location ref="AA3:A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70">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0A778D-5ECD-40BF-A9B5-BB7CF1DABAB6}" name="PivotTable14" cacheId="165" applyNumberFormats="0" applyBorderFormats="0" applyFontFormats="0" applyPatternFormats="0" applyAlignmentFormats="0" applyWidthHeightFormats="1" dataCaption="Values" tag="5a78a656-c406-4dea-a8e3-d57f8d17a57c" updatedVersion="8" minRefreshableVersion="3" useAutoFormatting="1" itemPrintTitles="1" createdVersion="8" indent="0" outline="1" outlineData="1" multipleFieldFilters="0" chartFormat="2">
  <location ref="R36:S3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1">
    <format dxfId="71">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A83826-7C60-4285-9099-7D8315A6A665}" name="PivotTable2" cacheId="180" applyNumberFormats="0" applyBorderFormats="0" applyFontFormats="0" applyPatternFormats="0" applyAlignmentFormats="0" applyWidthHeightFormats="1" dataCaption="Values" tag="f52ac03f-caf9-4650-a631-7637e63c3b96" updatedVersion="8" minRefreshableVersion="3" useAutoFormatting="1" itemPrintTitles="1" createdVersion="8" indent="0" outline="1" outlineData="1" multipleFieldFilters="0" chartFormat="5">
  <location ref="A13:B1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2">
    <format dxfId="73">
      <pivotArea collapsedLevelsAreSubtotals="1" fieldPosition="0">
        <references count="1">
          <reference field="1" count="0"/>
        </references>
      </pivotArea>
    </format>
    <format dxfId="72">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257EE-AFD2-4E04-B9CF-6BCA12342E13}" name="PivotTable5" cacheId="192" applyNumberFormats="0" applyBorderFormats="0" applyFontFormats="0" applyPatternFormats="0" applyAlignmentFormats="0" applyWidthHeightFormats="1" dataCaption="Values" tag="d49e3f85-e1ef-40ea-8347-c1c480bc234e" updatedVersion="8" minRefreshableVersion="3" useAutoFormatting="1" itemPrintTitles="1" createdVersion="8" indent="0" outline="1" outlineData="1" multipleFieldFilters="0" chartFormat="2">
  <location ref="A32:B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A136DA-89DA-4D06-9FB1-8AC9EBA30E68}" name="PivotTable1" cacheId="150"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A3:B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1">
    <format dxfId="7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1A8877-3EB8-40D6-A02F-572D81DA621F}" name="PivotTable20" cacheId="183" applyNumberFormats="0" applyBorderFormats="0" applyFontFormats="0" applyPatternFormats="0" applyAlignmentFormats="0" applyWidthHeightFormats="1" dataCaption="Values" tag="bbc5fb4c-2d06-488f-bcf8-d3e4c3878c0c" updatedVersion="8" minRefreshableVersion="3" useAutoFormatting="1" itemPrintTitles="1" createdVersion="8" indent="0" outline="1" outlineData="1" multipleFieldFilters="0" chartFormat="2">
  <location ref="AA29:AB3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1">
    <format dxfId="75">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0"/>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502917-92B8-46A3-801D-1A19B0EBE8E8}" name="PivotTable7" cacheId="198" applyNumberFormats="0" applyBorderFormats="0" applyFontFormats="0" applyPatternFormats="0" applyAlignmentFormats="0" applyWidthHeightFormats="1" dataCaption="Values" tag="0907b881-4e74-4b3b-a917-0cf37cfb6521" updatedVersion="8" minRefreshableVersion="3" useAutoFormatting="1" itemPrintTitles="1" createdVersion="8" indent="0" outline="1" outlineData="1" multipleFieldFilters="0" chartFormat="7">
  <location ref="I11:K18"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gross income" fld="1" baseField="0" baseItem="0"/>
    <dataField fld="2" subtotal="count" baseField="0" baseItem="0"/>
  </dataFields>
  <formats count="1">
    <format dxfId="76">
      <pivotArea grandRow="1"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3" format="4">
      <pivotArea type="data" outline="0" fieldPosition="0">
        <references count="2">
          <reference field="4294967294" count="1" selected="0">
            <x v="1"/>
          </reference>
          <reference field="0" count="1" selected="0">
            <x v="1"/>
          </reference>
        </references>
      </pivotArea>
    </chartFormat>
    <chartFormat chart="3" format="5">
      <pivotArea type="data" outline="0" fieldPosition="0">
        <references count="2">
          <reference field="4294967294" count="1" selected="0">
            <x v="1"/>
          </reference>
          <reference field="0" count="1" selected="0">
            <x v="2"/>
          </reference>
        </references>
      </pivotArea>
    </chartFormat>
    <chartFormat chart="3" format="6">
      <pivotArea type="data" outline="0" fieldPosition="0">
        <references count="2">
          <reference field="4294967294" count="1" selected="0">
            <x v="1"/>
          </reference>
          <reference field="0" count="1" selected="0">
            <x v="3"/>
          </reference>
        </references>
      </pivotArea>
    </chartFormat>
    <chartFormat chart="3" format="7">
      <pivotArea type="data" outline="0" fieldPosition="0">
        <references count="2">
          <reference field="4294967294" count="1" selected="0">
            <x v="1"/>
          </reference>
          <reference field="0" count="1" selected="0">
            <x v="5"/>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126905-8D14-45EA-BF0D-6FFBB23F35A2}" name="PivotTable8" cacheId="201" applyNumberFormats="0" applyBorderFormats="0" applyFontFormats="0" applyPatternFormats="0" applyAlignmentFormats="0" applyWidthHeightFormats="1" dataCaption="Values" tag="90d8bfc2-761a-492c-9607-7744de76f1f2" updatedVersion="8" minRefreshableVersion="3" useAutoFormatting="1" itemPrintTitles="1" createdVersion="8" indent="0" outline="1" outlineData="1" multipleFieldFilters="0" chartFormat="2">
  <location ref="I22:J2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ax 5%" fld="1" baseField="0" baseItem="0"/>
  </dataFields>
  <formats count="1">
    <format dxfId="77">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1BD040-B92C-4BD7-83B5-47B73E13571B}" name="PivotTable18" cacheId="174" applyNumberFormats="0" applyBorderFormats="0" applyFontFormats="0" applyPatternFormats="0" applyAlignmentFormats="0" applyWidthHeightFormats="1" dataCaption="Values" tag="9126ce40-78d0-44a2-9223-2c762ac49e9b" updatedVersion="8" minRefreshableVersion="3" useAutoFormatting="1" itemPrintTitles="1" createdVersion="8" indent="0" outline="1" outlineData="1" multipleFieldFilters="0" chartFormat="7">
  <location ref="AA12:AB1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1" baseItem="0"/>
  </dataFields>
  <formats count="1">
    <format dxfId="78">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07AB48-A150-4283-A366-5BF48BD4ED73}" name="PivotTable19" cacheId="177" applyNumberFormats="0" applyBorderFormats="0" applyFontFormats="0" applyPatternFormats="0" applyAlignmentFormats="0" applyWidthHeightFormats="1" dataCaption="Values" tag="1bc4efe2-fc30-4dfd-b509-31a829302adb" updatedVersion="8" minRefreshableVersion="3" useAutoFormatting="1" itemPrintTitles="1" createdVersion="8" indent="0" outline="1" outlineData="1" multipleFieldFilters="0" chartFormat="2">
  <location ref="AA21:AB2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1">
    <format dxfId="79">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BB956E-7781-4ACA-AB5C-B2023EFC5D5D}" name="PivotTable11" cacheId="156" applyNumberFormats="0" applyBorderFormats="0" applyFontFormats="0" applyPatternFormats="0" applyAlignmentFormats="0" applyWidthHeightFormats="1" dataCaption="Values" tag="fd66162a-b93e-443d-a7ca-aa230fa32ece" updatedVersion="8" minRefreshableVersion="3" useAutoFormatting="1" itemPrintTitles="1" createdVersion="8" indent="0" outline="1" outlineData="1" multipleFieldFilters="0" chartFormat="2">
  <location ref="R3:U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2">
    <format dxfId="81">
      <pivotArea grandRow="1" outline="0" collapsedLevelsAreSubtotals="1" fieldPosition="0"/>
    </format>
    <format dxfId="80">
      <pivotArea field="0" grandRow="1" outline="0" collapsedLevelsAreSubtotals="1" axis="axisRow" fieldPosition="0">
        <references count="1">
          <reference field="4294967294" count="1" selected="0">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F141A7-0CB3-4DFD-8CDB-F071784DCC6D}" name="PivotTable22" cacheId="186" applyNumberFormats="0" applyBorderFormats="0" applyFontFormats="0" applyPatternFormats="0" applyAlignmentFormats="0" applyWidthHeightFormats="1" dataCaption="Values" tag="20f1c038-7d91-48a7-bf93-af5394336aa7" updatedVersion="8" minRefreshableVersion="5" subtotalHiddenItems="1" itemPrintTitles="1" createdVersion="8" indent="0" outline="1" outlineData="1" multipleFieldFilters="0" chartFormat="13">
  <location ref="A40:C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fld="0" subtotal="count" baseField="0" baseItem="0" numFmtId="165"/>
    <dataField fld="1" subtotal="count" baseField="0" baseItem="0" numFmtId="166"/>
  </dataFields>
  <formats count="2">
    <format dxfId="83">
      <pivotArea outline="0" collapsedLevelsAreSubtotals="1" fieldPosition="0">
        <references count="1">
          <reference field="4294967294" count="1" selected="0">
            <x v="0"/>
          </reference>
        </references>
      </pivotArea>
    </format>
    <format dxfId="82">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189B38-AA18-47B3-A287-F40BABBAF30E}" name="PivotTable4" cacheId="120" applyNumberFormats="0" applyBorderFormats="0" applyFontFormats="0" applyPatternFormats="0" applyAlignmentFormats="0" applyWidthHeightFormats="1" dataCaption="Values" tag="dbf2bddd-bb89-4c5e-b892-8f3e8596126d" updatedVersion="8" minRefreshableVersion="3" useAutoFormatting="1" itemPrintTitles="1" createdVersion="8" indent="0" outline="1" outlineData="1" multipleFieldFilters="0" chartFormat="5">
  <location ref="A25:B2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A5F1FB3-24AB-422A-B1B9-1F4B5DD5D7C9}" name="PivotTable12" cacheId="159" applyNumberFormats="0" applyBorderFormats="0" applyFontFormats="0" applyPatternFormats="0" applyAlignmentFormats="0" applyWidthHeightFormats="1" dataCaption="Values" tag="01bacbff-4e82-4efe-a522-1afbbda8696b" updatedVersion="8" minRefreshableVersion="3" useAutoFormatting="1" itemPrintTitles="1" createdVersion="8" indent="0" outline="1" outlineData="1" multipleFieldFilters="0" chartFormat="7">
  <location ref="R11:S23"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formats count="1">
    <format dxfId="84">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2B29429-C793-48A1-9B60-8C0511729E4A}" name="PivotTable15" cacheId="168" applyNumberFormats="0" applyBorderFormats="0" applyFontFormats="0" applyPatternFormats="0" applyAlignmentFormats="0" applyWidthHeightFormats="1" dataCaption="Values" tag="26bbed42-773e-41dc-bb9d-e8090ccb3bdc" updatedVersion="8" minRefreshableVersion="3" useAutoFormatting="1" itemPrintTitles="1" createdVersion="8" indent="0" outline="1" outlineData="1" multipleFieldFilters="0" chartFormat="13">
  <location ref="R44:S51" firstHeaderRow="1"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Quantity" fld="1" baseField="0" baseItem="0"/>
  </dataFields>
  <formats count="1">
    <format dxfId="85">
      <pivotArea grandRow="1"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 1].[Quantity].&amp;[6]"/>
      </members>
    </pivotHierarchy>
    <pivotHierarchy dragToData="1"/>
    <pivotHierarchy dragToData="1"/>
    <pivotHierarchy dragToData="1"/>
    <pivotHierarchy dragToData="1"/>
    <pivotHierarchy dragToData="1"/>
    <pivotHierarchy multipleItemSelectionAllowed="1" dragToData="1">
      <members count="1" level="1">
        <member name="[Table2 1].[cogs].&amp;[1.017E1]"/>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2 1].[Product 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AB03165-E43F-4244-B813-FCF797292683}" name="PivotTable6" cacheId="195" applyNumberFormats="0" applyBorderFormats="0" applyFontFormats="0" applyPatternFormats="0" applyAlignmentFormats="0" applyWidthHeightFormats="1" dataCaption="Values" tag="bceab7d2-6646-485f-9cf9-3195e35aefbe" updatedVersion="8" minRefreshableVersion="3" useAutoFormatting="1" itemPrintTitles="1" createdVersion="8" indent="0" outline="1" outlineData="1" multipleFieldFilters="0" chartFormat="9">
  <location ref="I3:J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8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AB80F6A-4AE2-4D30-BCC4-33B68D90B568}" name="PivotTable22" cacheId="138"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G11:H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58">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43D3330-DE15-43B5-83CA-119F154F3E55}" name="PivotTable23" cacheId="141"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J11:K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59">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2FEFA57-3DA7-4DBB-8063-DF1794E40CD3}" name="PivotTable25" cacheId="147"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D20:E2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1" baseItem="0"/>
  </dataFields>
  <formats count="1">
    <format dxfId="60">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E43C78D-DEFF-4C94-9FC4-3682F7C7F7A9}" name="PivotTable19" cacheId="129"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J2:K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61">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CA08EA9-56EA-439C-A88C-A5CCBB344726}" name="PivotTable21" cacheId="135"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D11:E1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2"/>
  </rowFields>
  <rowItems count="7">
    <i>
      <x/>
    </i>
    <i r="1">
      <x/>
    </i>
    <i r="1">
      <x v="1"/>
    </i>
    <i>
      <x v="1"/>
    </i>
    <i r="1">
      <x/>
    </i>
    <i r="1">
      <x v="1"/>
    </i>
    <i t="grand">
      <x/>
    </i>
  </rowItems>
  <colItems count="1">
    <i/>
  </colItems>
  <dataFields count="1">
    <dataField fld="0" subtotal="count" baseField="0" baseItem="0"/>
  </dataFields>
  <formats count="1">
    <format dxfId="62">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E87474F-BE3B-4E2D-A1B8-C631F06FBD18}" name="PivotTable20" cacheId="132"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M2:N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1">
    <format dxfId="63">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3ED6422-3F10-4716-90EE-E50187A688D9}" name="PivotTable24" cacheId="144"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M11:N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64">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04F60DD-A8CB-4909-A579-ABE98FE024F3}" name="PivotTable18" cacheId="126"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G2:H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formats count="1">
    <format dxfId="65">
      <pivotArea grandRow="1" outline="0" collapsedLevelsAreSubtotals="1" fieldPosition="0"/>
    </format>
  </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482DBA9-9F94-46E0-A82C-BB135706AD3A}" name="PivotTable17" cacheId="123" applyNumberFormats="0" applyBorderFormats="0" applyFontFormats="0" applyPatternFormats="0" applyAlignmentFormats="0" applyWidthHeightFormats="1" dataCaption="Values" tag="360bd043-b93b-4f9a-8d1f-5b39a3ca2041" updatedVersion="8" minRefreshableVersion="3" useAutoFormatting="1" itemPrintTitles="1" createdVersion="8" indent="0" outline="1" outlineData="1" multipleFieldFilters="0" chartFormat="6">
  <location ref="D2:E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formats count="1">
    <format dxfId="6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3337956-FBF9-4B94-8E8B-8C0C97E0535D}" autoFormatId="16" applyNumberFormats="0" applyBorderFormats="0" applyFontFormats="0" applyPatternFormats="0" applyAlignmentFormats="0" applyWidthHeightFormats="0">
  <queryTableRefresh nextId="32">
    <queryTableFields count="31">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Payment" tableColumnId="12"/>
      <queryTableField id="13" name="cogs" tableColumnId="13"/>
      <queryTableField id="14" name="gross margin percentage" tableColumnId="14"/>
      <queryTableField id="15" name="gross income" tableColumnId="15"/>
      <queryTableField id="16" name="Rating" tableColumnId="16"/>
      <queryTableField id="17" name="Time" tableColumnId="17"/>
      <queryTableField id="18" name="Month Name" tableColumnId="18"/>
      <queryTableField id="19" name="Month" tableColumnId="19"/>
      <queryTableField id="20" name="Quarter" tableColumnId="20"/>
      <queryTableField id="21" name="Year" tableColumnId="21"/>
      <queryTableField id="22" name="Day Name" tableColumnId="22"/>
      <queryTableField id="23" name="Hour" tableColumnId="23"/>
      <queryTableField id="24" name="Time Slot" tableColumnId="24"/>
      <queryTableField id="25" name="Weekdays" tableColumnId="25"/>
      <queryTableField id="26" name="Sales Category" tableColumnId="26"/>
      <queryTableField id="27" name="Profit Margin" tableColumnId="27"/>
      <queryTableField id="28" name="Invoice Month-Year" tableColumnId="28"/>
      <queryTableField id="29" name="Average Selling Price" tableColumnId="29"/>
      <queryTableField id="30" name="Date (Month Index)" tableColumnId="30"/>
      <queryTableField id="31" name="Date (Month)" tableColumnId="31"/>
    </queryTableFields>
  </queryTableRefresh>
  <extLst>
    <ext xmlns:x15="http://schemas.microsoft.com/office/spreadsheetml/2010/11/main" uri="{883FBD77-0823-4a55-B5E3-86C4891E6966}">
      <x15:queryTable sourceDataName="Query - Table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DEC2796-A409-491F-8D67-DBD4F14718A6}" sourceName="[Table2].[Product line]">
  <pivotTables>
    <pivotTable tabId="4" name="PivotTable7"/>
    <pivotTable tabId="6" name="PivotTable17"/>
    <pivotTable tabId="6" name="PivotTable18"/>
    <pivotTable tabId="6" name="PivotTable19"/>
    <pivotTable tabId="6" name="PivotTable20"/>
    <pivotTable tabId="6" name="PivotTable21"/>
    <pivotTable tabId="6" name="PivotTable22"/>
    <pivotTable tabId="6" name="PivotTable23"/>
    <pivotTable tabId="6" name="PivotTable24"/>
    <pivotTable tabId="6" name="PivotTable25"/>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19"/>
    <pivotTable tabId="4" name="PivotTable2"/>
    <pivotTable tabId="4" name="PivotTable20"/>
    <pivotTable tabId="4" name="PivotTable22"/>
    <pivotTable tabId="4" name="PivotTable3"/>
    <pivotTable tabId="4" name="PivotTable4"/>
    <pivotTable tabId="4" name="PivotTable5"/>
    <pivotTable tabId="4" name="PivotTable6"/>
    <pivotTable tabId="4" name="PivotTable8"/>
    <pivotTable tabId="4" name="PivotTable9"/>
  </pivotTables>
  <data>
    <olap pivotCacheId="999986373">
      <levels count="2">
        <level uniqueName="[Table2].[Product line].[(All)]" sourceCaption="(All)" count="0"/>
        <level uniqueName="[Table2].[Product line].[Product line]" sourceCaption="Product line" count="6">
          <ranges>
            <range startItem="0">
              <i n="[Table2].[Product line].&amp;[Electronic accessories]" c="Electronic accessories"/>
              <i n="[Table2].[Product line].&amp;[Fashion accessories]" c="Fashion accessories"/>
              <i n="[Table2].[Product line].&amp;[Food and beverages]" c="Food and beverages"/>
              <i n="[Table2].[Product line].&amp;[Health and beauty]" c="Health and beauty"/>
              <i n="[Table2].[Product line].&amp;[Home and lifestyle]" c="Home and lifestyle"/>
              <i n="[Table2].[Product line].&amp;[Sports and travel]" c="Sports and travel"/>
            </range>
          </ranges>
        </level>
      </levels>
      <selections count="1">
        <selection n="[Table2].[Product l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A57AE88B-A013-44B6-9751-E568DD053CDC}" sourceName="[Table2].[Payment]">
  <pivotTables>
    <pivotTable tabId="4" name="PivotTable4"/>
    <pivotTable tabId="6" name="PivotTable17"/>
    <pivotTable tabId="6" name="PivotTable18"/>
    <pivotTable tabId="6" name="PivotTable19"/>
    <pivotTable tabId="6" name="PivotTable20"/>
    <pivotTable tabId="6" name="PivotTable21"/>
    <pivotTable tabId="6" name="PivotTable22"/>
    <pivotTable tabId="6" name="PivotTable23"/>
    <pivotTable tabId="6" name="PivotTable24"/>
    <pivotTable tabId="6" name="PivotTable25"/>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19"/>
    <pivotTable tabId="4" name="PivotTable2"/>
    <pivotTable tabId="4" name="PivotTable20"/>
    <pivotTable tabId="4" name="PivotTable22"/>
    <pivotTable tabId="4" name="PivotTable3"/>
    <pivotTable tabId="4" name="PivotTable5"/>
    <pivotTable tabId="4" name="PivotTable6"/>
    <pivotTable tabId="4" name="PivotTable7"/>
    <pivotTable tabId="4" name="PivotTable8"/>
    <pivotTable tabId="4" name="PivotTable9"/>
  </pivotTables>
  <data>
    <olap pivotCacheId="999986373">
      <levels count="2">
        <level uniqueName="[Table2].[Payment].[(All)]" sourceCaption="(All)" count="0"/>
        <level uniqueName="[Table2].[Payment].[Payment]" sourceCaption="Payment" count="3">
          <ranges>
            <range startItem="0">
              <i n="[Table2].[Payment].&amp;[Cash]" c="Cash"/>
              <i n="[Table2].[Payment].&amp;[Credit card]" c="Credit card"/>
              <i n="[Table2].[Payment].&amp;[Ewallet]" c="Ewallet"/>
            </range>
          </ranges>
        </level>
      </levels>
      <selections count="1">
        <selection n="[Table2].[Pay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6E34224-D54D-4C35-A5FD-ADDDFEEEEAE3}" sourceName="[Table2].[Rating]">
  <pivotTables>
    <pivotTable tabId="4" name="PivotTable18"/>
    <pivotTable tabId="6" name="PivotTable17"/>
    <pivotTable tabId="6" name="PivotTable18"/>
    <pivotTable tabId="6" name="PivotTable19"/>
    <pivotTable tabId="6" name="PivotTable20"/>
    <pivotTable tabId="6" name="PivotTable21"/>
    <pivotTable tabId="6" name="PivotTable22"/>
    <pivotTable tabId="6" name="PivotTable23"/>
    <pivotTable tabId="6" name="PivotTable24"/>
    <pivotTable tabId="6" name="PivotTable25"/>
    <pivotTable tabId="4" name="PivotTable1"/>
    <pivotTable tabId="4" name="PivotTable10"/>
    <pivotTable tabId="4" name="PivotTable11"/>
    <pivotTable tabId="4" name="PivotTable12"/>
    <pivotTable tabId="4" name="PivotTable13"/>
    <pivotTable tabId="4" name="PivotTable14"/>
    <pivotTable tabId="4" name="PivotTable15"/>
    <pivotTable tabId="4" name="PivotTable17"/>
    <pivotTable tabId="4" name="PivotTable19"/>
    <pivotTable tabId="4" name="PivotTable2"/>
    <pivotTable tabId="4" name="PivotTable20"/>
    <pivotTable tabId="4" name="PivotTable22"/>
    <pivotTable tabId="4" name="PivotTable3"/>
    <pivotTable tabId="4" name="PivotTable4"/>
    <pivotTable tabId="4" name="PivotTable5"/>
    <pivotTable tabId="4" name="PivotTable6"/>
    <pivotTable tabId="4" name="PivotTable7"/>
    <pivotTable tabId="4" name="PivotTable8"/>
    <pivotTable tabId="4" name="PivotTable9"/>
  </pivotTables>
  <data>
    <olap pivotCacheId="999986373">
      <levels count="2">
        <level uniqueName="[Table2].[Rating].[(All)]" sourceCaption="(All)" count="0"/>
        <level uniqueName="[Table2].[Rating].[Rating]" sourceCaption="Rating" count="61">
          <ranges>
            <range startItem="0">
              <i n="[Table2].[Rating].&amp;[4.]" c="4"/>
              <i n="[Table2].[Rating].&amp;[4.1]" c="4.1"/>
              <i n="[Table2].[Rating].&amp;[4.2]" c="4.2"/>
              <i n="[Table2].[Rating].&amp;[4.3]" c="4.3"/>
              <i n="[Table2].[Rating].&amp;[4.4]" c="4.4"/>
              <i n="[Table2].[Rating].&amp;[4.5]" c="4.5"/>
              <i n="[Table2].[Rating].&amp;[4.6]" c="4.6"/>
              <i n="[Table2].[Rating].&amp;[4.7]" c="4.7"/>
              <i n="[Table2].[Rating].&amp;[4.8]" c="4.8"/>
              <i n="[Table2].[Rating].&amp;[4.9]" c="4.9"/>
              <i n="[Table2].[Rating].&amp;[5.]" c="5"/>
              <i n="[Table2].[Rating].&amp;[5.1]" c="5.1"/>
              <i n="[Table2].[Rating].&amp;[5.2]" c="5.2"/>
              <i n="[Table2].[Rating].&amp;[5.3]" c="5.3"/>
              <i n="[Table2].[Rating].&amp;[5.4]" c="5.4"/>
              <i n="[Table2].[Rating].&amp;[5.5]" c="5.5"/>
              <i n="[Table2].[Rating].&amp;[5.6]" c="5.6"/>
              <i n="[Table2].[Rating].&amp;[5.7]" c="5.7"/>
              <i n="[Table2].[Rating].&amp;[5.8]" c="5.8"/>
              <i n="[Table2].[Rating].&amp;[5.9]" c="5.9"/>
              <i n="[Table2].[Rating].&amp;[6.]" c="6"/>
              <i n="[Table2].[Rating].&amp;[6.1]" c="6.1"/>
              <i n="[Table2].[Rating].&amp;[6.2]" c="6.2"/>
              <i n="[Table2].[Rating].&amp;[6.3]" c="6.3"/>
              <i n="[Table2].[Rating].&amp;[6.4]" c="6.4"/>
              <i n="[Table2].[Rating].&amp;[6.5]" c="6.5"/>
              <i n="[Table2].[Rating].&amp;[6.6]" c="6.6"/>
              <i n="[Table2].[Rating].&amp;[6.7]" c="6.7"/>
              <i n="[Table2].[Rating].&amp;[6.8]" c="6.8"/>
              <i n="[Table2].[Rating].&amp;[6.9]" c="6.9"/>
              <i n="[Table2].[Rating].&amp;[7.]" c="7"/>
              <i n="[Table2].[Rating].&amp;[7.1]" c="7.1"/>
              <i n="[Table2].[Rating].&amp;[7.2]" c="7.2"/>
              <i n="[Table2].[Rating].&amp;[7.3]" c="7.3"/>
              <i n="[Table2].[Rating].&amp;[7.4]" c="7.4"/>
              <i n="[Table2].[Rating].&amp;[7.5]" c="7.5"/>
              <i n="[Table2].[Rating].&amp;[7.6]" c="7.6"/>
              <i n="[Table2].[Rating].&amp;[7.7]" c="7.7"/>
              <i n="[Table2].[Rating].&amp;[7.8]" c="7.8"/>
              <i n="[Table2].[Rating].&amp;[7.9]" c="7.9"/>
              <i n="[Table2].[Rating].&amp;[8.]" c="8"/>
              <i n="[Table2].[Rating].&amp;[8.1]" c="8.1"/>
              <i n="[Table2].[Rating].&amp;[8.2]" c="8.2"/>
              <i n="[Table2].[Rating].&amp;[8.3]" c="8.3"/>
              <i n="[Table2].[Rating].&amp;[8.4]" c="8.4"/>
              <i n="[Table2].[Rating].&amp;[8.5]" c="8.5"/>
              <i n="[Table2].[Rating].&amp;[8.6]" c="8.6"/>
              <i n="[Table2].[Rating].&amp;[8.7]" c="8.7"/>
              <i n="[Table2].[Rating].&amp;[8.8]" c="8.8"/>
              <i n="[Table2].[Rating].&amp;[8.9]" c="8.9"/>
              <i n="[Table2].[Rating].&amp;[9.]" c="9"/>
              <i n="[Table2].[Rating].&amp;[9.1]" c="9.1"/>
              <i n="[Table2].[Rating].&amp;[9.2]" c="9.2"/>
              <i n="[Table2].[Rating].&amp;[9.3]" c="9.3"/>
              <i n="[Table2].[Rating].&amp;[9.4]" c="9.4"/>
              <i n="[Table2].[Rating].&amp;[9.5]" c="9.5"/>
              <i n="[Table2].[Rating].&amp;[9.6]" c="9.6"/>
              <i n="[Table2].[Rating].&amp;[9.7]" c="9.7"/>
              <i n="[Table2].[Rating].&amp;[9.8]" c="9.8"/>
              <i n="[Table2].[Rating].&amp;[9.9]" c="9.9"/>
              <i n="[Table2].[Rating].&amp;[1.E1]" c="10"/>
            </range>
          </ranges>
        </level>
      </levels>
      <selections count="1">
        <selection n="[Table2].[Rat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7FE7A279-D848-4256-98C7-2B3761FEE9D6}" cache="Slicer_Product_line" caption="Product line" level="1" rowHeight="234950"/>
  <slicer name="Payment" xr10:uid="{9D1E1C63-6B22-4E23-A50E-B35E8A2FAEE8}" cache="Slicer_Payment" caption="Payment" level="1" rowHeight="234950"/>
  <slicer name="Rating" xr10:uid="{1750E29E-416A-4CC1-B2D5-1131D828061C}" cache="Slicer_Rating" caption="Rat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9DDB493D-D009-4A91-BC18-E7C23512E7E3}" cache="Slicer_Product_line" caption="Product line" level="1" rowHeight="234950"/>
  <slicer name="Payment 1" xr10:uid="{15500793-1055-4852-B190-02C2851EDB33}" cache="Slicer_Payment" caption="Payment" level="1" style="SlicerStyleLight2" rowHeight="234950"/>
  <slicer name="Rating 1" xr10:uid="{B8D94EDE-EE30-47BE-8687-6460D641930F}" cache="Slicer_Rating" caption="Rating" startItem="5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6B72C0-2D09-46DF-870A-FEDA2BF4B18C}" name="Table2_2" displayName="Table2_2" ref="A1:AE1001" tableType="queryTable" totalsRowShown="0">
  <autoFilter ref="A1:AE1001" xr:uid="{C86B72C0-2D09-46DF-870A-FEDA2BF4B18C}"/>
  <tableColumns count="31">
    <tableColumn id="1" xr3:uid="{D701A408-04F3-43E2-B4FD-77BFF19D3A1A}" uniqueName="1" name="Invoice ID" queryTableFieldId="1" dataDxfId="99"/>
    <tableColumn id="2" xr3:uid="{AC569440-C884-45C7-829F-59D08674F788}" uniqueName="2" name="Branch" queryTableFieldId="2" dataDxfId="98"/>
    <tableColumn id="3" xr3:uid="{DA1FDEC0-A71B-45CE-80FF-0C32B62AC024}" uniqueName="3" name="City" queryTableFieldId="3" dataDxfId="97"/>
    <tableColumn id="4" xr3:uid="{3E326399-0AFB-472A-9306-9280EA31DD25}" uniqueName="4" name="Customer type" queryTableFieldId="4" dataDxfId="96"/>
    <tableColumn id="5" xr3:uid="{3CAB69B4-1F3C-44CB-96EB-D39A0707C016}" uniqueName="5" name="Gender" queryTableFieldId="5" dataDxfId="95"/>
    <tableColumn id="6" xr3:uid="{18EA13C6-7702-4956-A1A2-433FFBA9FB50}" uniqueName="6" name="Product line" queryTableFieldId="6" dataDxfId="94"/>
    <tableColumn id="7" xr3:uid="{43C03028-E82B-42DF-BA8B-C933856F6BAC}" uniqueName="7" name="Unit price" queryTableFieldId="7"/>
    <tableColumn id="8" xr3:uid="{86468553-1116-4D0C-A834-24685344CB1E}" uniqueName="8" name="Quantity" queryTableFieldId="8"/>
    <tableColumn id="9" xr3:uid="{6BEAB2E0-BAD7-4C32-AAED-103F0F5E437E}" uniqueName="9" name="Tax 5%" queryTableFieldId="9"/>
    <tableColumn id="10" xr3:uid="{B2383F60-A139-49A9-9D7C-8052D660D0BD}" uniqueName="10" name="Total" queryTableFieldId="10" dataDxfId="93" dataCellStyle="Comma"/>
    <tableColumn id="11" xr3:uid="{F5500CDB-343B-478D-9F42-D63239C9D503}" uniqueName="11" name="Date" queryTableFieldId="11" dataDxfId="92"/>
    <tableColumn id="12" xr3:uid="{AE2F095A-2876-48D4-89A1-18848B2090A0}" uniqueName="12" name="Payment" queryTableFieldId="12" dataDxfId="91"/>
    <tableColumn id="13" xr3:uid="{F7A03272-79CC-4801-AD60-C835F161A34E}" uniqueName="13" name="cogs" queryTableFieldId="13"/>
    <tableColumn id="14" xr3:uid="{5F09E775-D9F5-4B91-8A18-E4181C3A95E4}" uniqueName="14" name="gross margin percentage" queryTableFieldId="14"/>
    <tableColumn id="15" xr3:uid="{EA50B9F1-872B-425D-9F12-41C26806AE7B}" uniqueName="15" name="gross income" queryTableFieldId="15"/>
    <tableColumn id="16" xr3:uid="{A913C8A9-1CEF-414B-9D05-36DC97EA67EC}" uniqueName="16" name="Rating" queryTableFieldId="16"/>
    <tableColumn id="17" xr3:uid="{C10DC3DC-63E3-4652-959B-9E0B6DAE1B78}" uniqueName="17" name="Time" queryTableFieldId="17" dataDxfId="90"/>
    <tableColumn id="18" xr3:uid="{C3D81D57-2019-418B-AAAB-D1EEF87C159A}" uniqueName="18" name="Month Name" queryTableFieldId="18" dataDxfId="89"/>
    <tableColumn id="19" xr3:uid="{22CB8432-8534-49CE-AD0B-76F08CC9854A}" uniqueName="19" name="Month" queryTableFieldId="19"/>
    <tableColumn id="20" xr3:uid="{E43F4F89-ECAF-4AC9-9F03-981BEC4FEE0A}" uniqueName="20" name="Quarter" queryTableFieldId="20"/>
    <tableColumn id="21" xr3:uid="{06EEA894-3216-476C-90C3-3981F2949FE0}" uniqueName="21" name="Year" queryTableFieldId="21"/>
    <tableColumn id="22" xr3:uid="{B88C7433-CDA6-4FD3-8EB9-1ADC05B1A32B}" uniqueName="22" name="Day Name" queryTableFieldId="22" dataDxfId="88"/>
    <tableColumn id="23" xr3:uid="{147B665E-AEB5-435A-BC56-4C8F9F77EAC9}" uniqueName="23" name="Hour" queryTableFieldId="23"/>
    <tableColumn id="24" xr3:uid="{68C393E6-A9E4-4C51-A5EF-5278A96656F1}" uniqueName="24" name="Time Slot" queryTableFieldId="24"/>
    <tableColumn id="25" xr3:uid="{AAE6E34B-F344-435A-85D9-70185EF217E9}" uniqueName="25" name="Weekdays" queryTableFieldId="25"/>
    <tableColumn id="26" xr3:uid="{2F3E4ED0-9A48-4950-9291-1A84976B4BC5}" uniqueName="26" name="Sales Category" queryTableFieldId="26"/>
    <tableColumn id="27" xr3:uid="{FDB7986B-B76F-4BEE-AB4A-2F077C4D04D6}" uniqueName="27" name="Profit Margin" queryTableFieldId="27"/>
    <tableColumn id="28" xr3:uid="{6D1D0E9A-CE7F-4292-B538-F35DE046BEBE}" uniqueName="28" name="Invoice Month-Year" queryTableFieldId="28"/>
    <tableColumn id="29" xr3:uid="{695BEB81-CE80-46F8-825F-ACA9A8416631}" uniqueName="29" name="Average Selling Price" queryTableFieldId="29"/>
    <tableColumn id="30" xr3:uid="{886C7BCA-F6A9-40E4-8E76-95C55CA3CC80}" uniqueName="30" name="Date (Month Index)" queryTableFieldId="30"/>
    <tableColumn id="31" xr3:uid="{B59385EB-09A6-4069-800F-02A9D85766D1}" uniqueName="31" name="Date (Month)" queryTableFieldId="31"/>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41640-FE24-4650-AF51-9BB33B9BA8A5}" name="Table2" displayName="Table2" ref="A1:Q1001" totalsRowShown="0">
  <autoFilter ref="A1:Q1001" xr:uid="{1E741640-FE24-4650-AF51-9BB33B9BA8A5}"/>
  <tableColumns count="17">
    <tableColumn id="1" xr3:uid="{BBA6BEBC-2D42-43D2-B98C-D72697225E72}" name="Invoice ID"/>
    <tableColumn id="2" xr3:uid="{CAEDF5D2-AC44-4413-BE9E-FB4F3CCA33B2}" name="Branch"/>
    <tableColumn id="3" xr3:uid="{AB87BB3B-0685-48E2-BA63-8030A9F0160B}" name="City"/>
    <tableColumn id="4" xr3:uid="{A3586987-7264-444E-B154-2FC68355AFC7}" name="Customer type"/>
    <tableColumn id="5" xr3:uid="{F6894F8C-A8FE-4512-A6BB-87085670A133}" name="Gender"/>
    <tableColumn id="6" xr3:uid="{61A1CB7E-8045-48C1-B7A8-6A76E8506497}" name="Product line"/>
    <tableColumn id="7" xr3:uid="{4766F2EF-4E54-4086-8013-7F7A04DC04D2}" name="Unit price"/>
    <tableColumn id="8" xr3:uid="{17DDF518-0A93-4B58-BFB1-EC81607BB627}" name="Quantity"/>
    <tableColumn id="9" xr3:uid="{B0B48EB6-F428-4710-A641-1AABB4FC21A5}" name="Tax 5%"/>
    <tableColumn id="10" xr3:uid="{654535A0-FB7E-4E07-9DF9-01A4E90C1A72}" name="Total"/>
    <tableColumn id="11" xr3:uid="{809E4688-A8C8-4471-8B23-C0894C9C289A}" name="Date"/>
    <tableColumn id="12" xr3:uid="{A324DAD1-58D9-42AA-96F1-7A81ACEDDF67}" name="Time" dataDxfId="87"/>
    <tableColumn id="13" xr3:uid="{D89A274B-650E-4201-B879-EECA73CBB3F1}" name="Payment"/>
    <tableColumn id="14" xr3:uid="{ED2915A0-5B12-4B65-AF2C-D848F7433EDE}" name="cogs"/>
    <tableColumn id="15" xr3:uid="{8A8EA4E7-FE8C-4603-8937-F57FBB73A74D}" name="gross margin percentage"/>
    <tableColumn id="16" xr3:uid="{6021C3C9-2E76-4973-A360-309CF8DC6385}" name="gross income"/>
    <tableColumn id="17" xr3:uid="{212ED366-7BC9-4DCD-BC13-FB70CB17611F}"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5D0BE53-4B77-4CF9-BDC2-2A27943A49E5}" sourceName="[Table2].[Date]">
  <pivotTables>
    <pivotTable tabId="4" name="PivotTable22"/>
  </pivotTables>
  <state minimalRefreshVersion="6" lastRefreshVersion="6" pivotCacheId="784965096"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22178D1-8FFA-439C-A3CC-4A05AD4BF066}" cache="Timeline_Date" caption="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92626B4-C0F5-443A-9E1D-6C0820816450}" cache="Timeline_Date" caption="Date" level="2" selectionLevel="2" scrollPosition="2019-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11/relationships/timeline" Target="../timelines/timelin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5B261-6B36-4D0D-8E59-E02A2C36F6A1}">
  <dimension ref="A1:Q1001"/>
  <sheetViews>
    <sheetView workbookViewId="0">
      <selection activeCell="O2" sqref="O2"/>
    </sheetView>
  </sheetViews>
  <sheetFormatPr defaultRowHeight="14.4"/>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5CB0-6A08-423C-BAE1-583A8B721A22}">
  <dimension ref="A1:AE1001"/>
  <sheetViews>
    <sheetView topLeftCell="H1" workbookViewId="0">
      <selection activeCell="AA1" sqref="AA1"/>
    </sheetView>
  </sheetViews>
  <sheetFormatPr defaultRowHeight="14.4"/>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9" width="9" bestFit="1" customWidth="1"/>
    <col min="10" max="10" width="9" style="10" bestFit="1" customWidth="1"/>
    <col min="11" max="11" width="10.33203125" bestFit="1" customWidth="1"/>
    <col min="12" max="12" width="10.77734375" bestFit="1" customWidth="1"/>
    <col min="13" max="13" width="7" bestFit="1" customWidth="1"/>
    <col min="14" max="14" width="24.109375" bestFit="1" customWidth="1"/>
    <col min="15" max="15" width="14.21875" bestFit="1" customWidth="1"/>
    <col min="16" max="16" width="8.5546875" bestFit="1" customWidth="1"/>
    <col min="17" max="17" width="8.109375" bestFit="1" customWidth="1"/>
    <col min="18" max="18" width="14.44140625" bestFit="1" customWidth="1"/>
    <col min="19" max="19" width="9" bestFit="1" customWidth="1"/>
    <col min="20" max="20" width="9.6640625" bestFit="1" customWidth="1"/>
    <col min="21" max="21" width="6.88671875" bestFit="1" customWidth="1"/>
    <col min="22" max="22" width="11.88671875" bestFit="1" customWidth="1"/>
    <col min="23" max="23" width="7.33203125" bestFit="1" customWidth="1"/>
    <col min="24" max="24" width="11" bestFit="1" customWidth="1"/>
    <col min="25" max="25" width="11.88671875" bestFit="1" customWidth="1"/>
    <col min="26" max="26" width="15.5546875" bestFit="1" customWidth="1"/>
    <col min="27" max="27" width="14.33203125" bestFit="1" customWidth="1"/>
    <col min="28" max="28" width="20.109375" bestFit="1" customWidth="1"/>
    <col min="29" max="29" width="20.77734375" bestFit="1" customWidth="1"/>
    <col min="30" max="30" width="20" bestFit="1" customWidth="1"/>
    <col min="31" max="31" width="14.6640625" bestFit="1" customWidth="1"/>
  </cols>
  <sheetData>
    <row r="1" spans="1:31">
      <c r="A1" t="s">
        <v>0</v>
      </c>
      <c r="B1" t="s">
        <v>1</v>
      </c>
      <c r="C1" t="s">
        <v>2</v>
      </c>
      <c r="D1" t="s">
        <v>3</v>
      </c>
      <c r="E1" t="s">
        <v>4</v>
      </c>
      <c r="F1" t="s">
        <v>5</v>
      </c>
      <c r="G1" t="s">
        <v>6</v>
      </c>
      <c r="H1" t="s">
        <v>7</v>
      </c>
      <c r="I1" t="s">
        <v>8</v>
      </c>
      <c r="J1" s="22" t="s">
        <v>9</v>
      </c>
      <c r="K1" t="s">
        <v>10</v>
      </c>
      <c r="L1" t="s">
        <v>12</v>
      </c>
      <c r="M1" t="s">
        <v>13</v>
      </c>
      <c r="N1" t="s">
        <v>14</v>
      </c>
      <c r="O1" t="s">
        <v>15</v>
      </c>
      <c r="P1" t="s">
        <v>16</v>
      </c>
      <c r="Q1" t="s">
        <v>11</v>
      </c>
      <c r="R1" t="s">
        <v>1089</v>
      </c>
      <c r="S1" t="s">
        <v>1090</v>
      </c>
      <c r="T1" t="s">
        <v>1091</v>
      </c>
      <c r="U1" t="s">
        <v>1092</v>
      </c>
      <c r="V1" t="s">
        <v>1093</v>
      </c>
      <c r="W1" t="s">
        <v>1094</v>
      </c>
      <c r="X1" t="s">
        <v>1095</v>
      </c>
      <c r="Y1" t="s">
        <v>1096</v>
      </c>
      <c r="Z1" t="s">
        <v>1097</v>
      </c>
      <c r="AA1" t="s">
        <v>1098</v>
      </c>
      <c r="AB1" t="s">
        <v>1099</v>
      </c>
      <c r="AC1" t="s">
        <v>1100</v>
      </c>
      <c r="AD1" t="s">
        <v>2098</v>
      </c>
      <c r="AE1" t="s">
        <v>2099</v>
      </c>
    </row>
    <row r="2" spans="1:31">
      <c r="A2" t="s">
        <v>73</v>
      </c>
      <c r="B2" t="s">
        <v>46</v>
      </c>
      <c r="C2" t="s">
        <v>47</v>
      </c>
      <c r="D2" t="s">
        <v>27</v>
      </c>
      <c r="E2" t="s">
        <v>31</v>
      </c>
      <c r="F2" t="s">
        <v>51</v>
      </c>
      <c r="G2">
        <v>33.520000000000003</v>
      </c>
      <c r="H2">
        <v>1</v>
      </c>
      <c r="I2">
        <v>1.6759999999999999</v>
      </c>
      <c r="J2" s="22">
        <v>35.195999999999998</v>
      </c>
      <c r="K2" s="1">
        <v>43504</v>
      </c>
      <c r="L2" t="s">
        <v>29</v>
      </c>
      <c r="M2">
        <v>33.520000000000003</v>
      </c>
      <c r="N2">
        <v>4.7619047620000003</v>
      </c>
      <c r="O2">
        <v>1.6759999999999999</v>
      </c>
      <c r="P2">
        <v>6.7</v>
      </c>
      <c r="Q2" s="3">
        <v>0.64652777777777781</v>
      </c>
      <c r="R2" t="s">
        <v>1101</v>
      </c>
      <c r="S2">
        <v>2</v>
      </c>
      <c r="T2">
        <v>1</v>
      </c>
      <c r="U2">
        <v>2019</v>
      </c>
      <c r="V2" t="s">
        <v>1102</v>
      </c>
      <c r="W2">
        <v>15</v>
      </c>
      <c r="X2" t="s">
        <v>1103</v>
      </c>
      <c r="Y2" t="s">
        <v>1104</v>
      </c>
      <c r="Z2" t="s">
        <v>1105</v>
      </c>
      <c r="AA2" t="s">
        <v>1106</v>
      </c>
      <c r="AB2" t="s">
        <v>1107</v>
      </c>
      <c r="AC2" t="s">
        <v>1108</v>
      </c>
      <c r="AD2">
        <v>2</v>
      </c>
      <c r="AE2" t="s">
        <v>2100</v>
      </c>
    </row>
    <row r="3" spans="1:31">
      <c r="A3" t="s">
        <v>84</v>
      </c>
      <c r="B3" t="s">
        <v>25</v>
      </c>
      <c r="C3" t="s">
        <v>26</v>
      </c>
      <c r="D3" t="s">
        <v>20</v>
      </c>
      <c r="E3" t="s">
        <v>21</v>
      </c>
      <c r="F3" t="s">
        <v>37</v>
      </c>
      <c r="G3">
        <v>68.12</v>
      </c>
      <c r="H3">
        <v>1</v>
      </c>
      <c r="I3">
        <v>3.4060000000000001</v>
      </c>
      <c r="J3" s="22">
        <v>71.525999999999996</v>
      </c>
      <c r="K3" s="1">
        <v>43472</v>
      </c>
      <c r="L3" t="s">
        <v>23</v>
      </c>
      <c r="M3">
        <v>68.12</v>
      </c>
      <c r="N3">
        <v>4.7619047620000003</v>
      </c>
      <c r="O3">
        <v>3.4060000000000001</v>
      </c>
      <c r="P3">
        <v>6.8</v>
      </c>
      <c r="Q3" s="3">
        <v>0.51944444444444449</v>
      </c>
      <c r="R3" t="s">
        <v>1109</v>
      </c>
      <c r="S3">
        <v>1</v>
      </c>
      <c r="T3">
        <v>1</v>
      </c>
      <c r="U3">
        <v>2019</v>
      </c>
      <c r="V3" t="s">
        <v>1110</v>
      </c>
      <c r="W3">
        <v>12</v>
      </c>
      <c r="X3" t="s">
        <v>1103</v>
      </c>
      <c r="Y3" t="s">
        <v>1111</v>
      </c>
      <c r="Z3" t="s">
        <v>1105</v>
      </c>
      <c r="AA3" t="s">
        <v>1106</v>
      </c>
      <c r="AB3" t="s">
        <v>1112</v>
      </c>
      <c r="AC3" t="s">
        <v>1113</v>
      </c>
      <c r="AD3">
        <v>1</v>
      </c>
      <c r="AE3" t="s">
        <v>2101</v>
      </c>
    </row>
    <row r="4" spans="1:31">
      <c r="A4" t="s">
        <v>90</v>
      </c>
      <c r="B4" t="s">
        <v>46</v>
      </c>
      <c r="C4" t="s">
        <v>47</v>
      </c>
      <c r="D4" t="s">
        <v>20</v>
      </c>
      <c r="E4" t="s">
        <v>21</v>
      </c>
      <c r="F4" t="s">
        <v>32</v>
      </c>
      <c r="G4">
        <v>86.72</v>
      </c>
      <c r="H4">
        <v>1</v>
      </c>
      <c r="I4">
        <v>4.3360000000000003</v>
      </c>
      <c r="J4" s="22">
        <v>91.055999999999997</v>
      </c>
      <c r="K4" s="1">
        <v>43482</v>
      </c>
      <c r="L4" t="s">
        <v>23</v>
      </c>
      <c r="M4">
        <v>86.72</v>
      </c>
      <c r="N4">
        <v>4.7619047620000003</v>
      </c>
      <c r="O4">
        <v>4.3360000000000003</v>
      </c>
      <c r="P4">
        <v>7.9</v>
      </c>
      <c r="Q4" s="3">
        <v>0.78125</v>
      </c>
      <c r="R4" t="s">
        <v>1109</v>
      </c>
      <c r="S4">
        <v>1</v>
      </c>
      <c r="T4">
        <v>1</v>
      </c>
      <c r="U4">
        <v>2019</v>
      </c>
      <c r="V4" t="s">
        <v>1114</v>
      </c>
      <c r="W4">
        <v>18</v>
      </c>
      <c r="X4" t="s">
        <v>1115</v>
      </c>
      <c r="Y4" t="s">
        <v>1111</v>
      </c>
      <c r="Z4" t="s">
        <v>1105</v>
      </c>
      <c r="AA4" t="s">
        <v>1106</v>
      </c>
      <c r="AB4" t="s">
        <v>1112</v>
      </c>
      <c r="AC4" t="s">
        <v>1116</v>
      </c>
      <c r="AD4">
        <v>1</v>
      </c>
      <c r="AE4" t="s">
        <v>2101</v>
      </c>
    </row>
    <row r="5" spans="1:31">
      <c r="A5" t="s">
        <v>107</v>
      </c>
      <c r="B5" t="s">
        <v>25</v>
      </c>
      <c r="C5" t="s">
        <v>26</v>
      </c>
      <c r="D5" t="s">
        <v>20</v>
      </c>
      <c r="E5" t="s">
        <v>31</v>
      </c>
      <c r="F5" t="s">
        <v>51</v>
      </c>
      <c r="G5">
        <v>15.43</v>
      </c>
      <c r="H5">
        <v>1</v>
      </c>
      <c r="I5">
        <v>0.77149999999999996</v>
      </c>
      <c r="J5" s="22">
        <v>16.201499999999999</v>
      </c>
      <c r="K5" s="1">
        <v>43490</v>
      </c>
      <c r="L5" t="s">
        <v>33</v>
      </c>
      <c r="M5">
        <v>15.43</v>
      </c>
      <c r="N5">
        <v>4.7619047620000003</v>
      </c>
      <c r="O5">
        <v>0.77149999999999996</v>
      </c>
      <c r="P5">
        <v>6.1</v>
      </c>
      <c r="Q5" s="3">
        <v>0.65694444444444444</v>
      </c>
      <c r="R5" t="s">
        <v>1109</v>
      </c>
      <c r="S5">
        <v>1</v>
      </c>
      <c r="T5">
        <v>1</v>
      </c>
      <c r="U5">
        <v>2019</v>
      </c>
      <c r="V5" t="s">
        <v>1102</v>
      </c>
      <c r="W5">
        <v>15</v>
      </c>
      <c r="X5" t="s">
        <v>1103</v>
      </c>
      <c r="Y5" t="s">
        <v>1104</v>
      </c>
      <c r="Z5" t="s">
        <v>1105</v>
      </c>
      <c r="AA5" t="s">
        <v>1106</v>
      </c>
      <c r="AB5" t="s">
        <v>1112</v>
      </c>
      <c r="AC5" t="s">
        <v>1117</v>
      </c>
      <c r="AD5">
        <v>1</v>
      </c>
      <c r="AE5" t="s">
        <v>2101</v>
      </c>
    </row>
    <row r="6" spans="1:31">
      <c r="A6" t="s">
        <v>130</v>
      </c>
      <c r="B6" t="s">
        <v>18</v>
      </c>
      <c r="C6" t="s">
        <v>19</v>
      </c>
      <c r="D6" t="s">
        <v>20</v>
      </c>
      <c r="E6" t="s">
        <v>21</v>
      </c>
      <c r="F6" t="s">
        <v>22</v>
      </c>
      <c r="G6">
        <v>18.329999999999998</v>
      </c>
      <c r="H6">
        <v>1</v>
      </c>
      <c r="I6">
        <v>0.91649999999999998</v>
      </c>
      <c r="J6" s="22">
        <v>19.246500000000001</v>
      </c>
      <c r="K6" s="1">
        <v>43498</v>
      </c>
      <c r="L6" t="s">
        <v>29</v>
      </c>
      <c r="M6">
        <v>18.329999999999998</v>
      </c>
      <c r="N6">
        <v>4.7619047620000003</v>
      </c>
      <c r="O6">
        <v>0.91649999999999998</v>
      </c>
      <c r="P6">
        <v>4.3</v>
      </c>
      <c r="Q6" s="3">
        <v>0.78472222222222221</v>
      </c>
      <c r="R6" t="s">
        <v>1101</v>
      </c>
      <c r="S6">
        <v>2</v>
      </c>
      <c r="T6">
        <v>1</v>
      </c>
      <c r="U6">
        <v>2019</v>
      </c>
      <c r="V6" t="s">
        <v>1118</v>
      </c>
      <c r="W6">
        <v>18</v>
      </c>
      <c r="X6" t="s">
        <v>1115</v>
      </c>
      <c r="Y6" t="s">
        <v>1104</v>
      </c>
      <c r="Z6" t="s">
        <v>1105</v>
      </c>
      <c r="AA6" t="s">
        <v>1106</v>
      </c>
      <c r="AB6" t="s">
        <v>1107</v>
      </c>
      <c r="AC6" t="s">
        <v>1119</v>
      </c>
      <c r="AD6">
        <v>2</v>
      </c>
      <c r="AE6" t="s">
        <v>2100</v>
      </c>
    </row>
    <row r="7" spans="1:31">
      <c r="A7" t="s">
        <v>154</v>
      </c>
      <c r="B7" t="s">
        <v>18</v>
      </c>
      <c r="C7" t="s">
        <v>19</v>
      </c>
      <c r="D7" t="s">
        <v>27</v>
      </c>
      <c r="E7" t="s">
        <v>31</v>
      </c>
      <c r="F7" t="s">
        <v>37</v>
      </c>
      <c r="G7">
        <v>42.47</v>
      </c>
      <c r="H7">
        <v>1</v>
      </c>
      <c r="I7">
        <v>2.1234999999999999</v>
      </c>
      <c r="J7" s="22">
        <v>44.593499999999999</v>
      </c>
      <c r="K7" s="1">
        <v>43467</v>
      </c>
      <c r="L7" t="s">
        <v>29</v>
      </c>
      <c r="M7">
        <v>42.47</v>
      </c>
      <c r="N7">
        <v>4.7619047620000003</v>
      </c>
      <c r="O7">
        <v>2.1234999999999999</v>
      </c>
      <c r="P7">
        <v>5.7</v>
      </c>
      <c r="Q7" s="3">
        <v>0.70625000000000004</v>
      </c>
      <c r="R7" t="s">
        <v>1109</v>
      </c>
      <c r="S7">
        <v>1</v>
      </c>
      <c r="T7">
        <v>1</v>
      </c>
      <c r="U7">
        <v>2019</v>
      </c>
      <c r="V7" t="s">
        <v>1120</v>
      </c>
      <c r="W7">
        <v>16</v>
      </c>
      <c r="X7" t="s">
        <v>1103</v>
      </c>
      <c r="Y7" t="s">
        <v>1111</v>
      </c>
      <c r="Z7" t="s">
        <v>1105</v>
      </c>
      <c r="AA7" t="s">
        <v>1106</v>
      </c>
      <c r="AB7" t="s">
        <v>1112</v>
      </c>
      <c r="AC7" t="s">
        <v>1121</v>
      </c>
      <c r="AD7">
        <v>1</v>
      </c>
      <c r="AE7" t="s">
        <v>2101</v>
      </c>
    </row>
    <row r="8" spans="1:31">
      <c r="A8" t="s">
        <v>160</v>
      </c>
      <c r="B8" t="s">
        <v>25</v>
      </c>
      <c r="C8" t="s">
        <v>26</v>
      </c>
      <c r="D8" t="s">
        <v>27</v>
      </c>
      <c r="E8" t="s">
        <v>31</v>
      </c>
      <c r="F8" t="s">
        <v>22</v>
      </c>
      <c r="G8">
        <v>89.75</v>
      </c>
      <c r="H8">
        <v>1</v>
      </c>
      <c r="I8">
        <v>4.4874999999999998</v>
      </c>
      <c r="J8" s="22">
        <v>94.237499999999997</v>
      </c>
      <c r="K8" s="1">
        <v>43502</v>
      </c>
      <c r="L8" t="s">
        <v>33</v>
      </c>
      <c r="M8">
        <v>89.75</v>
      </c>
      <c r="N8">
        <v>4.7619047620000003</v>
      </c>
      <c r="O8">
        <v>4.4874999999999998</v>
      </c>
      <c r="P8">
        <v>6.6</v>
      </c>
      <c r="Q8" s="3">
        <v>0.83680555555555558</v>
      </c>
      <c r="R8" t="s">
        <v>1101</v>
      </c>
      <c r="S8">
        <v>2</v>
      </c>
      <c r="T8">
        <v>1</v>
      </c>
      <c r="U8">
        <v>2019</v>
      </c>
      <c r="V8" t="s">
        <v>1120</v>
      </c>
      <c r="W8">
        <v>20</v>
      </c>
      <c r="X8" t="s">
        <v>1115</v>
      </c>
      <c r="Y8" t="s">
        <v>1111</v>
      </c>
      <c r="Z8" t="s">
        <v>1105</v>
      </c>
      <c r="AA8" t="s">
        <v>1106</v>
      </c>
      <c r="AB8" t="s">
        <v>1107</v>
      </c>
      <c r="AC8" t="s">
        <v>1122</v>
      </c>
      <c r="AD8">
        <v>2</v>
      </c>
      <c r="AE8" t="s">
        <v>2100</v>
      </c>
    </row>
    <row r="9" spans="1:31">
      <c r="A9" t="s">
        <v>161</v>
      </c>
      <c r="B9" t="s">
        <v>18</v>
      </c>
      <c r="C9" t="s">
        <v>19</v>
      </c>
      <c r="D9" t="s">
        <v>27</v>
      </c>
      <c r="E9" t="s">
        <v>31</v>
      </c>
      <c r="F9" t="s">
        <v>28</v>
      </c>
      <c r="G9">
        <v>97.16</v>
      </c>
      <c r="H9">
        <v>1</v>
      </c>
      <c r="I9">
        <v>4.8579999999999997</v>
      </c>
      <c r="J9" s="22">
        <v>102.018</v>
      </c>
      <c r="K9" s="1">
        <v>43532</v>
      </c>
      <c r="L9" t="s">
        <v>23</v>
      </c>
      <c r="M9">
        <v>97.16</v>
      </c>
      <c r="N9">
        <v>4.7619047620000003</v>
      </c>
      <c r="O9">
        <v>4.8579999999999997</v>
      </c>
      <c r="P9">
        <v>7.2</v>
      </c>
      <c r="Q9" s="3">
        <v>0.85972222222222228</v>
      </c>
      <c r="R9" t="s">
        <v>1123</v>
      </c>
      <c r="S9">
        <v>3</v>
      </c>
      <c r="T9">
        <v>1</v>
      </c>
      <c r="U9">
        <v>2019</v>
      </c>
      <c r="V9" t="s">
        <v>1102</v>
      </c>
      <c r="W9">
        <v>20</v>
      </c>
      <c r="X9" t="s">
        <v>1115</v>
      </c>
      <c r="Y9" t="s">
        <v>1104</v>
      </c>
      <c r="Z9" t="s">
        <v>1105</v>
      </c>
      <c r="AA9" t="s">
        <v>1106</v>
      </c>
      <c r="AB9" t="s">
        <v>1124</v>
      </c>
      <c r="AC9" t="s">
        <v>1125</v>
      </c>
      <c r="AD9">
        <v>3</v>
      </c>
      <c r="AE9" t="s">
        <v>2102</v>
      </c>
    </row>
    <row r="10" spans="1:31">
      <c r="A10" t="s">
        <v>166</v>
      </c>
      <c r="B10" t="s">
        <v>25</v>
      </c>
      <c r="C10" t="s">
        <v>26</v>
      </c>
      <c r="D10" t="s">
        <v>20</v>
      </c>
      <c r="E10" t="s">
        <v>31</v>
      </c>
      <c r="F10" t="s">
        <v>51</v>
      </c>
      <c r="G10">
        <v>48.71</v>
      </c>
      <c r="H10">
        <v>1</v>
      </c>
      <c r="I10">
        <v>2.4355000000000002</v>
      </c>
      <c r="J10" s="22">
        <v>51.145499999999998</v>
      </c>
      <c r="K10" s="1">
        <v>43550</v>
      </c>
      <c r="L10" t="s">
        <v>29</v>
      </c>
      <c r="M10">
        <v>48.71</v>
      </c>
      <c r="N10">
        <v>4.7619047620000003</v>
      </c>
      <c r="O10">
        <v>2.4355000000000002</v>
      </c>
      <c r="P10">
        <v>4.0999999999999996</v>
      </c>
      <c r="Q10" s="3">
        <v>0.80555555555555558</v>
      </c>
      <c r="R10" t="s">
        <v>1123</v>
      </c>
      <c r="S10">
        <v>3</v>
      </c>
      <c r="T10">
        <v>1</v>
      </c>
      <c r="U10">
        <v>2019</v>
      </c>
      <c r="V10" t="s">
        <v>1126</v>
      </c>
      <c r="W10">
        <v>19</v>
      </c>
      <c r="X10" t="s">
        <v>1115</v>
      </c>
      <c r="Y10" t="s">
        <v>1111</v>
      </c>
      <c r="Z10" t="s">
        <v>1105</v>
      </c>
      <c r="AA10" t="s">
        <v>1106</v>
      </c>
      <c r="AB10" t="s">
        <v>1124</v>
      </c>
      <c r="AC10" t="s">
        <v>1127</v>
      </c>
      <c r="AD10">
        <v>3</v>
      </c>
      <c r="AE10" t="s">
        <v>2102</v>
      </c>
    </row>
    <row r="11" spans="1:31">
      <c r="A11" t="s">
        <v>187</v>
      </c>
      <c r="B11" t="s">
        <v>46</v>
      </c>
      <c r="C11" t="s">
        <v>47</v>
      </c>
      <c r="D11" t="s">
        <v>20</v>
      </c>
      <c r="E11" t="s">
        <v>31</v>
      </c>
      <c r="F11" t="s">
        <v>51</v>
      </c>
      <c r="G11">
        <v>51.36</v>
      </c>
      <c r="H11">
        <v>1</v>
      </c>
      <c r="I11">
        <v>2.5680000000000001</v>
      </c>
      <c r="J11" s="22">
        <v>53.927999999999997</v>
      </c>
      <c r="K11" s="1">
        <v>43481</v>
      </c>
      <c r="L11" t="s">
        <v>23</v>
      </c>
      <c r="M11">
        <v>51.36</v>
      </c>
      <c r="N11">
        <v>4.7619047620000003</v>
      </c>
      <c r="O11">
        <v>2.5680000000000001</v>
      </c>
      <c r="P11">
        <v>5.2</v>
      </c>
      <c r="Q11" s="3">
        <v>0.6430555555555556</v>
      </c>
      <c r="R11" t="s">
        <v>1109</v>
      </c>
      <c r="S11">
        <v>1</v>
      </c>
      <c r="T11">
        <v>1</v>
      </c>
      <c r="U11">
        <v>2019</v>
      </c>
      <c r="V11" t="s">
        <v>1120</v>
      </c>
      <c r="W11">
        <v>15</v>
      </c>
      <c r="X11" t="s">
        <v>1103</v>
      </c>
      <c r="Y11" t="s">
        <v>1111</v>
      </c>
      <c r="Z11" t="s">
        <v>1105</v>
      </c>
      <c r="AA11" t="s">
        <v>1106</v>
      </c>
      <c r="AB11" t="s">
        <v>1112</v>
      </c>
      <c r="AC11" t="s">
        <v>1128</v>
      </c>
      <c r="AD11">
        <v>1</v>
      </c>
      <c r="AE11" t="s">
        <v>2101</v>
      </c>
    </row>
    <row r="12" spans="1:31">
      <c r="A12" t="s">
        <v>217</v>
      </c>
      <c r="B12" t="s">
        <v>25</v>
      </c>
      <c r="C12" t="s">
        <v>26</v>
      </c>
      <c r="D12" t="s">
        <v>20</v>
      </c>
      <c r="E12" t="s">
        <v>21</v>
      </c>
      <c r="F12" t="s">
        <v>48</v>
      </c>
      <c r="G12">
        <v>30.41</v>
      </c>
      <c r="H12">
        <v>1</v>
      </c>
      <c r="I12">
        <v>1.5205</v>
      </c>
      <c r="J12" s="22">
        <v>31.930499999999999</v>
      </c>
      <c r="K12" s="1">
        <v>43518</v>
      </c>
      <c r="L12" t="s">
        <v>33</v>
      </c>
      <c r="M12">
        <v>30.41</v>
      </c>
      <c r="N12">
        <v>4.7619047620000003</v>
      </c>
      <c r="O12">
        <v>1.5205</v>
      </c>
      <c r="P12">
        <v>8.4</v>
      </c>
      <c r="Q12" s="3">
        <v>0.44166666666666665</v>
      </c>
      <c r="R12" t="s">
        <v>1101</v>
      </c>
      <c r="S12">
        <v>2</v>
      </c>
      <c r="T12">
        <v>1</v>
      </c>
      <c r="U12">
        <v>2019</v>
      </c>
      <c r="V12" t="s">
        <v>1102</v>
      </c>
      <c r="W12">
        <v>10</v>
      </c>
      <c r="X12" t="s">
        <v>1129</v>
      </c>
      <c r="Y12" t="s">
        <v>1104</v>
      </c>
      <c r="Z12" t="s">
        <v>1105</v>
      </c>
      <c r="AA12" t="s">
        <v>1106</v>
      </c>
      <c r="AB12" t="s">
        <v>1107</v>
      </c>
      <c r="AC12" t="s">
        <v>1130</v>
      </c>
      <c r="AD12">
        <v>2</v>
      </c>
      <c r="AE12" t="s">
        <v>2100</v>
      </c>
    </row>
    <row r="13" spans="1:31">
      <c r="A13" t="s">
        <v>232</v>
      </c>
      <c r="B13" t="s">
        <v>46</v>
      </c>
      <c r="C13" t="s">
        <v>47</v>
      </c>
      <c r="D13" t="s">
        <v>20</v>
      </c>
      <c r="E13" t="s">
        <v>31</v>
      </c>
      <c r="F13" t="s">
        <v>28</v>
      </c>
      <c r="G13">
        <v>72.17</v>
      </c>
      <c r="H13">
        <v>1</v>
      </c>
      <c r="I13">
        <v>3.6084999999999998</v>
      </c>
      <c r="J13" s="22">
        <v>75.778499999999994</v>
      </c>
      <c r="K13" s="1">
        <v>43469</v>
      </c>
      <c r="L13" t="s">
        <v>29</v>
      </c>
      <c r="M13">
        <v>72.17</v>
      </c>
      <c r="N13">
        <v>4.7619047620000003</v>
      </c>
      <c r="O13">
        <v>3.6084999999999998</v>
      </c>
      <c r="P13">
        <v>6.1</v>
      </c>
      <c r="Q13" s="3">
        <v>0.81944444444444442</v>
      </c>
      <c r="R13" t="s">
        <v>1109</v>
      </c>
      <c r="S13">
        <v>1</v>
      </c>
      <c r="T13">
        <v>1</v>
      </c>
      <c r="U13">
        <v>2019</v>
      </c>
      <c r="V13" t="s">
        <v>1102</v>
      </c>
      <c r="W13">
        <v>19</v>
      </c>
      <c r="X13" t="s">
        <v>1115</v>
      </c>
      <c r="Y13" t="s">
        <v>1104</v>
      </c>
      <c r="Z13" t="s">
        <v>1105</v>
      </c>
      <c r="AA13" t="s">
        <v>1106</v>
      </c>
      <c r="AB13" t="s">
        <v>1112</v>
      </c>
      <c r="AC13" t="s">
        <v>1131</v>
      </c>
      <c r="AD13">
        <v>1</v>
      </c>
      <c r="AE13" t="s">
        <v>2101</v>
      </c>
    </row>
    <row r="14" spans="1:31">
      <c r="A14" t="s">
        <v>238</v>
      </c>
      <c r="B14" t="s">
        <v>18</v>
      </c>
      <c r="C14" t="s">
        <v>19</v>
      </c>
      <c r="D14" t="s">
        <v>27</v>
      </c>
      <c r="E14" t="s">
        <v>31</v>
      </c>
      <c r="F14" t="s">
        <v>37</v>
      </c>
      <c r="G14">
        <v>63.69</v>
      </c>
      <c r="H14">
        <v>1</v>
      </c>
      <c r="I14">
        <v>3.1844999999999999</v>
      </c>
      <c r="J14" s="22">
        <v>66.874499999999998</v>
      </c>
      <c r="K14" s="1">
        <v>43521</v>
      </c>
      <c r="L14" t="s">
        <v>29</v>
      </c>
      <c r="M14">
        <v>63.69</v>
      </c>
      <c r="N14">
        <v>4.7619047620000003</v>
      </c>
      <c r="O14">
        <v>3.1844999999999999</v>
      </c>
      <c r="P14">
        <v>6</v>
      </c>
      <c r="Q14" s="3">
        <v>0.68125000000000002</v>
      </c>
      <c r="R14" t="s">
        <v>1101</v>
      </c>
      <c r="S14">
        <v>2</v>
      </c>
      <c r="T14">
        <v>1</v>
      </c>
      <c r="U14">
        <v>2019</v>
      </c>
      <c r="V14" t="s">
        <v>1110</v>
      </c>
      <c r="W14">
        <v>16</v>
      </c>
      <c r="X14" t="s">
        <v>1103</v>
      </c>
      <c r="Y14" t="s">
        <v>1111</v>
      </c>
      <c r="Z14" t="s">
        <v>1105</v>
      </c>
      <c r="AA14" t="s">
        <v>1106</v>
      </c>
      <c r="AB14" t="s">
        <v>1107</v>
      </c>
      <c r="AC14" t="s">
        <v>1132</v>
      </c>
      <c r="AD14">
        <v>2</v>
      </c>
      <c r="AE14" t="s">
        <v>2100</v>
      </c>
    </row>
    <row r="15" spans="1:31">
      <c r="A15" t="s">
        <v>268</v>
      </c>
      <c r="B15" t="s">
        <v>18</v>
      </c>
      <c r="C15" t="s">
        <v>19</v>
      </c>
      <c r="D15" t="s">
        <v>27</v>
      </c>
      <c r="E15" t="s">
        <v>31</v>
      </c>
      <c r="F15" t="s">
        <v>32</v>
      </c>
      <c r="G15">
        <v>74.069999999999993</v>
      </c>
      <c r="H15">
        <v>1</v>
      </c>
      <c r="I15">
        <v>3.7035</v>
      </c>
      <c r="J15" s="22">
        <v>77.773499999999999</v>
      </c>
      <c r="K15" s="1">
        <v>43506</v>
      </c>
      <c r="L15" t="s">
        <v>23</v>
      </c>
      <c r="M15">
        <v>74.069999999999993</v>
      </c>
      <c r="N15">
        <v>4.7619047620000003</v>
      </c>
      <c r="O15">
        <v>3.7035</v>
      </c>
      <c r="P15">
        <v>9.9</v>
      </c>
      <c r="Q15" s="3">
        <v>0.53472222222222221</v>
      </c>
      <c r="R15" t="s">
        <v>1101</v>
      </c>
      <c r="S15">
        <v>2</v>
      </c>
      <c r="T15">
        <v>1</v>
      </c>
      <c r="U15">
        <v>2019</v>
      </c>
      <c r="V15" t="s">
        <v>1133</v>
      </c>
      <c r="W15">
        <v>12</v>
      </c>
      <c r="X15" t="s">
        <v>1103</v>
      </c>
      <c r="Y15" t="s">
        <v>1111</v>
      </c>
      <c r="Z15" t="s">
        <v>1105</v>
      </c>
      <c r="AA15" t="s">
        <v>1106</v>
      </c>
      <c r="AB15" t="s">
        <v>1107</v>
      </c>
      <c r="AC15" t="s">
        <v>1134</v>
      </c>
      <c r="AD15">
        <v>2</v>
      </c>
      <c r="AE15" t="s">
        <v>2100</v>
      </c>
    </row>
    <row r="16" spans="1:31">
      <c r="A16" t="s">
        <v>275</v>
      </c>
      <c r="B16" t="s">
        <v>25</v>
      </c>
      <c r="C16" t="s">
        <v>26</v>
      </c>
      <c r="D16" t="s">
        <v>20</v>
      </c>
      <c r="E16" t="s">
        <v>21</v>
      </c>
      <c r="F16" t="s">
        <v>51</v>
      </c>
      <c r="G16">
        <v>74.290000000000006</v>
      </c>
      <c r="H16">
        <v>1</v>
      </c>
      <c r="I16">
        <v>3.7145000000000001</v>
      </c>
      <c r="J16" s="22">
        <v>78.004499999999993</v>
      </c>
      <c r="K16" s="1">
        <v>43478</v>
      </c>
      <c r="L16" t="s">
        <v>29</v>
      </c>
      <c r="M16">
        <v>74.290000000000006</v>
      </c>
      <c r="N16">
        <v>4.7619047620000003</v>
      </c>
      <c r="O16">
        <v>3.7145000000000001</v>
      </c>
      <c r="P16">
        <v>5</v>
      </c>
      <c r="Q16" s="3">
        <v>0.8125</v>
      </c>
      <c r="R16" t="s">
        <v>1109</v>
      </c>
      <c r="S16">
        <v>1</v>
      </c>
      <c r="T16">
        <v>1</v>
      </c>
      <c r="U16">
        <v>2019</v>
      </c>
      <c r="V16" t="s">
        <v>1133</v>
      </c>
      <c r="W16">
        <v>19</v>
      </c>
      <c r="X16" t="s">
        <v>1115</v>
      </c>
      <c r="Y16" t="s">
        <v>1111</v>
      </c>
      <c r="Z16" t="s">
        <v>1105</v>
      </c>
      <c r="AA16" t="s">
        <v>1106</v>
      </c>
      <c r="AB16" t="s">
        <v>1112</v>
      </c>
      <c r="AC16" t="s">
        <v>1135</v>
      </c>
      <c r="AD16">
        <v>1</v>
      </c>
      <c r="AE16" t="s">
        <v>2101</v>
      </c>
    </row>
    <row r="17" spans="1:31">
      <c r="A17" t="s">
        <v>277</v>
      </c>
      <c r="B17" t="s">
        <v>18</v>
      </c>
      <c r="C17" t="s">
        <v>19</v>
      </c>
      <c r="D17" t="s">
        <v>27</v>
      </c>
      <c r="E17" t="s">
        <v>21</v>
      </c>
      <c r="F17" t="s">
        <v>32</v>
      </c>
      <c r="G17">
        <v>25.29</v>
      </c>
      <c r="H17">
        <v>1</v>
      </c>
      <c r="I17">
        <v>1.2645</v>
      </c>
      <c r="J17" s="22">
        <v>26.554500000000001</v>
      </c>
      <c r="K17" s="1">
        <v>43547</v>
      </c>
      <c r="L17" t="s">
        <v>23</v>
      </c>
      <c r="M17">
        <v>25.29</v>
      </c>
      <c r="N17">
        <v>4.7619047620000003</v>
      </c>
      <c r="O17">
        <v>1.2645</v>
      </c>
      <c r="P17">
        <v>6.1</v>
      </c>
      <c r="Q17" s="3">
        <v>0.42569444444444443</v>
      </c>
      <c r="R17" t="s">
        <v>1123</v>
      </c>
      <c r="S17">
        <v>3</v>
      </c>
      <c r="T17">
        <v>1</v>
      </c>
      <c r="U17">
        <v>2019</v>
      </c>
      <c r="V17" t="s">
        <v>1118</v>
      </c>
      <c r="W17">
        <v>10</v>
      </c>
      <c r="X17" t="s">
        <v>1129</v>
      </c>
      <c r="Y17" t="s">
        <v>1104</v>
      </c>
      <c r="Z17" t="s">
        <v>1105</v>
      </c>
      <c r="AA17" t="s">
        <v>1106</v>
      </c>
      <c r="AB17" t="s">
        <v>1124</v>
      </c>
      <c r="AC17" t="s">
        <v>1136</v>
      </c>
      <c r="AD17">
        <v>3</v>
      </c>
      <c r="AE17" t="s">
        <v>2102</v>
      </c>
    </row>
    <row r="18" spans="1:31">
      <c r="A18" t="s">
        <v>298</v>
      </c>
      <c r="B18" t="s">
        <v>18</v>
      </c>
      <c r="C18" t="s">
        <v>19</v>
      </c>
      <c r="D18" t="s">
        <v>27</v>
      </c>
      <c r="E18" t="s">
        <v>31</v>
      </c>
      <c r="F18" t="s">
        <v>32</v>
      </c>
      <c r="G18">
        <v>18.28</v>
      </c>
      <c r="H18">
        <v>1</v>
      </c>
      <c r="I18">
        <v>0.91400000000000003</v>
      </c>
      <c r="J18" s="22">
        <v>19.193999999999999</v>
      </c>
      <c r="K18" s="1">
        <v>43546</v>
      </c>
      <c r="L18" t="s">
        <v>33</v>
      </c>
      <c r="M18">
        <v>18.28</v>
      </c>
      <c r="N18">
        <v>4.7619047620000003</v>
      </c>
      <c r="O18">
        <v>0.91400000000000003</v>
      </c>
      <c r="P18">
        <v>8.3000000000000007</v>
      </c>
      <c r="Q18" s="3">
        <v>0.62847222222222221</v>
      </c>
      <c r="R18" t="s">
        <v>1123</v>
      </c>
      <c r="S18">
        <v>3</v>
      </c>
      <c r="T18">
        <v>1</v>
      </c>
      <c r="U18">
        <v>2019</v>
      </c>
      <c r="V18" t="s">
        <v>1102</v>
      </c>
      <c r="W18">
        <v>15</v>
      </c>
      <c r="X18" t="s">
        <v>1103</v>
      </c>
      <c r="Y18" t="s">
        <v>1104</v>
      </c>
      <c r="Z18" t="s">
        <v>1105</v>
      </c>
      <c r="AA18" t="s">
        <v>1106</v>
      </c>
      <c r="AB18" t="s">
        <v>1124</v>
      </c>
      <c r="AC18" t="s">
        <v>1137</v>
      </c>
      <c r="AD18">
        <v>3</v>
      </c>
      <c r="AE18" t="s">
        <v>2102</v>
      </c>
    </row>
    <row r="19" spans="1:31">
      <c r="A19" t="s">
        <v>308</v>
      </c>
      <c r="B19" t="s">
        <v>25</v>
      </c>
      <c r="C19" t="s">
        <v>26</v>
      </c>
      <c r="D19" t="s">
        <v>20</v>
      </c>
      <c r="E19" t="s">
        <v>21</v>
      </c>
      <c r="F19" t="s">
        <v>51</v>
      </c>
      <c r="G19">
        <v>12.54</v>
      </c>
      <c r="H19">
        <v>1</v>
      </c>
      <c r="I19">
        <v>0.627</v>
      </c>
      <c r="J19" s="22">
        <v>13.167</v>
      </c>
      <c r="K19" s="1">
        <v>43517</v>
      </c>
      <c r="L19" t="s">
        <v>29</v>
      </c>
      <c r="M19">
        <v>12.54</v>
      </c>
      <c r="N19">
        <v>4.7619047620000003</v>
      </c>
      <c r="O19">
        <v>0.627</v>
      </c>
      <c r="P19">
        <v>8.1999999999999993</v>
      </c>
      <c r="Q19" s="3">
        <v>0.52638888888888891</v>
      </c>
      <c r="R19" t="s">
        <v>1101</v>
      </c>
      <c r="S19">
        <v>2</v>
      </c>
      <c r="T19">
        <v>1</v>
      </c>
      <c r="U19">
        <v>2019</v>
      </c>
      <c r="V19" t="s">
        <v>1114</v>
      </c>
      <c r="W19">
        <v>12</v>
      </c>
      <c r="X19" t="s">
        <v>1103</v>
      </c>
      <c r="Y19" t="s">
        <v>1111</v>
      </c>
      <c r="Z19" t="s">
        <v>1105</v>
      </c>
      <c r="AA19" t="s">
        <v>1106</v>
      </c>
      <c r="AB19" t="s">
        <v>1107</v>
      </c>
      <c r="AC19" t="s">
        <v>1138</v>
      </c>
      <c r="AD19">
        <v>2</v>
      </c>
      <c r="AE19" t="s">
        <v>2100</v>
      </c>
    </row>
    <row r="20" spans="1:31">
      <c r="A20" t="s">
        <v>325</v>
      </c>
      <c r="B20" t="s">
        <v>18</v>
      </c>
      <c r="C20" t="s">
        <v>19</v>
      </c>
      <c r="D20" t="s">
        <v>27</v>
      </c>
      <c r="E20" t="s">
        <v>31</v>
      </c>
      <c r="F20" t="s">
        <v>51</v>
      </c>
      <c r="G20">
        <v>89.69</v>
      </c>
      <c r="H20">
        <v>1</v>
      </c>
      <c r="I20">
        <v>4.4844999999999997</v>
      </c>
      <c r="J20" s="22">
        <v>94.174499999999995</v>
      </c>
      <c r="K20" s="1">
        <v>43476</v>
      </c>
      <c r="L20" t="s">
        <v>23</v>
      </c>
      <c r="M20">
        <v>89.69</v>
      </c>
      <c r="N20">
        <v>4.7619047620000003</v>
      </c>
      <c r="O20">
        <v>4.4844999999999997</v>
      </c>
      <c r="P20">
        <v>4.9000000000000004</v>
      </c>
      <c r="Q20" s="3">
        <v>0.47222222222222221</v>
      </c>
      <c r="R20" t="s">
        <v>1109</v>
      </c>
      <c r="S20">
        <v>1</v>
      </c>
      <c r="T20">
        <v>1</v>
      </c>
      <c r="U20">
        <v>2019</v>
      </c>
      <c r="V20" t="s">
        <v>1102</v>
      </c>
      <c r="W20">
        <v>11</v>
      </c>
      <c r="X20" t="s">
        <v>1129</v>
      </c>
      <c r="Y20" t="s">
        <v>1104</v>
      </c>
      <c r="Z20" t="s">
        <v>1105</v>
      </c>
      <c r="AA20" t="s">
        <v>1106</v>
      </c>
      <c r="AB20" t="s">
        <v>1112</v>
      </c>
      <c r="AC20" t="s">
        <v>1139</v>
      </c>
      <c r="AD20">
        <v>1</v>
      </c>
      <c r="AE20" t="s">
        <v>2101</v>
      </c>
    </row>
    <row r="21" spans="1:31">
      <c r="A21" t="s">
        <v>343</v>
      </c>
      <c r="B21" t="s">
        <v>18</v>
      </c>
      <c r="C21" t="s">
        <v>19</v>
      </c>
      <c r="D21" t="s">
        <v>20</v>
      </c>
      <c r="E21" t="s">
        <v>31</v>
      </c>
      <c r="F21" t="s">
        <v>28</v>
      </c>
      <c r="G21">
        <v>66.349999999999994</v>
      </c>
      <c r="H21">
        <v>1</v>
      </c>
      <c r="I21">
        <v>3.3174999999999999</v>
      </c>
      <c r="J21" s="22">
        <v>69.667500000000004</v>
      </c>
      <c r="K21" s="1">
        <v>43496</v>
      </c>
      <c r="L21" t="s">
        <v>33</v>
      </c>
      <c r="M21">
        <v>66.349999999999994</v>
      </c>
      <c r="N21">
        <v>4.7619047620000003</v>
      </c>
      <c r="O21">
        <v>3.3174999999999999</v>
      </c>
      <c r="P21">
        <v>9.6999999999999993</v>
      </c>
      <c r="Q21" s="3">
        <v>0.44861111111111113</v>
      </c>
      <c r="R21" t="s">
        <v>1109</v>
      </c>
      <c r="S21">
        <v>1</v>
      </c>
      <c r="T21">
        <v>1</v>
      </c>
      <c r="U21">
        <v>2019</v>
      </c>
      <c r="V21" t="s">
        <v>1114</v>
      </c>
      <c r="W21">
        <v>10</v>
      </c>
      <c r="X21" t="s">
        <v>1129</v>
      </c>
      <c r="Y21" t="s">
        <v>1111</v>
      </c>
      <c r="Z21" t="s">
        <v>1105</v>
      </c>
      <c r="AA21" t="s">
        <v>1106</v>
      </c>
      <c r="AB21" t="s">
        <v>1112</v>
      </c>
      <c r="AC21" t="s">
        <v>1140</v>
      </c>
      <c r="AD21">
        <v>1</v>
      </c>
      <c r="AE21" t="s">
        <v>2101</v>
      </c>
    </row>
    <row r="22" spans="1:31">
      <c r="A22" t="s">
        <v>351</v>
      </c>
      <c r="B22" t="s">
        <v>46</v>
      </c>
      <c r="C22" t="s">
        <v>47</v>
      </c>
      <c r="D22" t="s">
        <v>27</v>
      </c>
      <c r="E22" t="s">
        <v>31</v>
      </c>
      <c r="F22" t="s">
        <v>37</v>
      </c>
      <c r="G22">
        <v>54.45</v>
      </c>
      <c r="H22">
        <v>1</v>
      </c>
      <c r="I22">
        <v>2.7225000000000001</v>
      </c>
      <c r="J22" s="22">
        <v>57.172499999999999</v>
      </c>
      <c r="K22" s="1">
        <v>43522</v>
      </c>
      <c r="L22" t="s">
        <v>23</v>
      </c>
      <c r="M22">
        <v>54.45</v>
      </c>
      <c r="N22">
        <v>4.7619047620000003</v>
      </c>
      <c r="O22">
        <v>2.7225000000000001</v>
      </c>
      <c r="P22">
        <v>7.9</v>
      </c>
      <c r="Q22" s="3">
        <v>0.80833333333333335</v>
      </c>
      <c r="R22" t="s">
        <v>1101</v>
      </c>
      <c r="S22">
        <v>2</v>
      </c>
      <c r="T22">
        <v>1</v>
      </c>
      <c r="U22">
        <v>2019</v>
      </c>
      <c r="V22" t="s">
        <v>1126</v>
      </c>
      <c r="W22">
        <v>19</v>
      </c>
      <c r="X22" t="s">
        <v>1115</v>
      </c>
      <c r="Y22" t="s">
        <v>1111</v>
      </c>
      <c r="Z22" t="s">
        <v>1105</v>
      </c>
      <c r="AA22" t="s">
        <v>1106</v>
      </c>
      <c r="AB22" t="s">
        <v>1107</v>
      </c>
      <c r="AC22" t="s">
        <v>1141</v>
      </c>
      <c r="AD22">
        <v>2</v>
      </c>
      <c r="AE22" t="s">
        <v>2100</v>
      </c>
    </row>
    <row r="23" spans="1:31">
      <c r="A23" t="s">
        <v>369</v>
      </c>
      <c r="B23" t="s">
        <v>25</v>
      </c>
      <c r="C23" t="s">
        <v>26</v>
      </c>
      <c r="D23" t="s">
        <v>27</v>
      </c>
      <c r="E23" t="s">
        <v>31</v>
      </c>
      <c r="F23" t="s">
        <v>32</v>
      </c>
      <c r="G23">
        <v>37</v>
      </c>
      <c r="H23">
        <v>1</v>
      </c>
      <c r="I23">
        <v>1.85</v>
      </c>
      <c r="J23" s="22">
        <v>38.85</v>
      </c>
      <c r="K23" s="1">
        <v>43530</v>
      </c>
      <c r="L23" t="s">
        <v>33</v>
      </c>
      <c r="M23">
        <v>37</v>
      </c>
      <c r="N23">
        <v>4.7619047620000003</v>
      </c>
      <c r="O23">
        <v>1.85</v>
      </c>
      <c r="P23">
        <v>7.9</v>
      </c>
      <c r="Q23" s="3">
        <v>0.56180555555555556</v>
      </c>
      <c r="R23" t="s">
        <v>1123</v>
      </c>
      <c r="S23">
        <v>3</v>
      </c>
      <c r="T23">
        <v>1</v>
      </c>
      <c r="U23">
        <v>2019</v>
      </c>
      <c r="V23" t="s">
        <v>1120</v>
      </c>
      <c r="W23">
        <v>13</v>
      </c>
      <c r="X23" t="s">
        <v>1103</v>
      </c>
      <c r="Y23" t="s">
        <v>1111</v>
      </c>
      <c r="Z23" t="s">
        <v>1105</v>
      </c>
      <c r="AA23" t="s">
        <v>1106</v>
      </c>
      <c r="AB23" t="s">
        <v>1124</v>
      </c>
      <c r="AC23" t="s">
        <v>1142</v>
      </c>
      <c r="AD23">
        <v>3</v>
      </c>
      <c r="AE23" t="s">
        <v>2102</v>
      </c>
    </row>
    <row r="24" spans="1:31">
      <c r="A24" t="s">
        <v>370</v>
      </c>
      <c r="B24" t="s">
        <v>18</v>
      </c>
      <c r="C24" t="s">
        <v>19</v>
      </c>
      <c r="D24" t="s">
        <v>27</v>
      </c>
      <c r="E24" t="s">
        <v>21</v>
      </c>
      <c r="F24" t="s">
        <v>37</v>
      </c>
      <c r="G24">
        <v>15.34</v>
      </c>
      <c r="H24">
        <v>1</v>
      </c>
      <c r="I24">
        <v>0.76700000000000002</v>
      </c>
      <c r="J24" s="22">
        <v>16.106999999999999</v>
      </c>
      <c r="K24" s="1">
        <v>43471</v>
      </c>
      <c r="L24" t="s">
        <v>29</v>
      </c>
      <c r="M24">
        <v>15.34</v>
      </c>
      <c r="N24">
        <v>4.7619047620000003</v>
      </c>
      <c r="O24">
        <v>0.76700000000000002</v>
      </c>
      <c r="P24">
        <v>6.5</v>
      </c>
      <c r="Q24" s="3">
        <v>0.46458333333333335</v>
      </c>
      <c r="R24" t="s">
        <v>1109</v>
      </c>
      <c r="S24">
        <v>1</v>
      </c>
      <c r="T24">
        <v>1</v>
      </c>
      <c r="U24">
        <v>2019</v>
      </c>
      <c r="V24" t="s">
        <v>1133</v>
      </c>
      <c r="W24">
        <v>11</v>
      </c>
      <c r="X24" t="s">
        <v>1129</v>
      </c>
      <c r="Y24" t="s">
        <v>1111</v>
      </c>
      <c r="Z24" t="s">
        <v>1105</v>
      </c>
      <c r="AA24" t="s">
        <v>1106</v>
      </c>
      <c r="AB24" t="s">
        <v>1112</v>
      </c>
      <c r="AC24" t="s">
        <v>1143</v>
      </c>
      <c r="AD24">
        <v>1</v>
      </c>
      <c r="AE24" t="s">
        <v>2101</v>
      </c>
    </row>
    <row r="25" spans="1:31">
      <c r="A25" t="s">
        <v>374</v>
      </c>
      <c r="B25" t="s">
        <v>25</v>
      </c>
      <c r="C25" t="s">
        <v>26</v>
      </c>
      <c r="D25" t="s">
        <v>20</v>
      </c>
      <c r="E25" t="s">
        <v>31</v>
      </c>
      <c r="F25" t="s">
        <v>32</v>
      </c>
      <c r="G25">
        <v>74.86</v>
      </c>
      <c r="H25">
        <v>1</v>
      </c>
      <c r="I25">
        <v>3.7429999999999999</v>
      </c>
      <c r="J25" s="22">
        <v>78.602999999999994</v>
      </c>
      <c r="K25" s="1">
        <v>43548</v>
      </c>
      <c r="L25" t="s">
        <v>29</v>
      </c>
      <c r="M25">
        <v>74.86</v>
      </c>
      <c r="N25">
        <v>4.7619047620000003</v>
      </c>
      <c r="O25">
        <v>3.7429999999999999</v>
      </c>
      <c r="P25">
        <v>6.9</v>
      </c>
      <c r="Q25" s="3">
        <v>0.61736111111111114</v>
      </c>
      <c r="R25" t="s">
        <v>1123</v>
      </c>
      <c r="S25">
        <v>3</v>
      </c>
      <c r="T25">
        <v>1</v>
      </c>
      <c r="U25">
        <v>2019</v>
      </c>
      <c r="V25" t="s">
        <v>1133</v>
      </c>
      <c r="W25">
        <v>14</v>
      </c>
      <c r="X25" t="s">
        <v>1103</v>
      </c>
      <c r="Y25" t="s">
        <v>1111</v>
      </c>
      <c r="Z25" t="s">
        <v>1105</v>
      </c>
      <c r="AA25" t="s">
        <v>1106</v>
      </c>
      <c r="AB25" t="s">
        <v>1124</v>
      </c>
      <c r="AC25" t="s">
        <v>1144</v>
      </c>
      <c r="AD25">
        <v>3</v>
      </c>
      <c r="AE25" t="s">
        <v>2102</v>
      </c>
    </row>
    <row r="26" spans="1:31">
      <c r="A26" t="s">
        <v>380</v>
      </c>
      <c r="B26" t="s">
        <v>18</v>
      </c>
      <c r="C26" t="s">
        <v>19</v>
      </c>
      <c r="D26" t="s">
        <v>20</v>
      </c>
      <c r="E26" t="s">
        <v>21</v>
      </c>
      <c r="F26" t="s">
        <v>28</v>
      </c>
      <c r="G26">
        <v>62.48</v>
      </c>
      <c r="H26">
        <v>1</v>
      </c>
      <c r="I26">
        <v>3.1240000000000001</v>
      </c>
      <c r="J26" s="22">
        <v>65.603999999999999</v>
      </c>
      <c r="K26" s="1">
        <v>43514</v>
      </c>
      <c r="L26" t="s">
        <v>29</v>
      </c>
      <c r="M26">
        <v>62.48</v>
      </c>
      <c r="N26">
        <v>4.7619047620000003</v>
      </c>
      <c r="O26">
        <v>3.1240000000000001</v>
      </c>
      <c r="P26">
        <v>4.7</v>
      </c>
      <c r="Q26" s="3">
        <v>0.85347222222222219</v>
      </c>
      <c r="R26" t="s">
        <v>1101</v>
      </c>
      <c r="S26">
        <v>2</v>
      </c>
      <c r="T26">
        <v>1</v>
      </c>
      <c r="U26">
        <v>2019</v>
      </c>
      <c r="V26" t="s">
        <v>1110</v>
      </c>
      <c r="W26">
        <v>20</v>
      </c>
      <c r="X26" t="s">
        <v>1115</v>
      </c>
      <c r="Y26" t="s">
        <v>1111</v>
      </c>
      <c r="Z26" t="s">
        <v>1105</v>
      </c>
      <c r="AA26" t="s">
        <v>1106</v>
      </c>
      <c r="AB26" t="s">
        <v>1107</v>
      </c>
      <c r="AC26" t="s">
        <v>1145</v>
      </c>
      <c r="AD26">
        <v>2</v>
      </c>
      <c r="AE26" t="s">
        <v>2100</v>
      </c>
    </row>
    <row r="27" spans="1:31">
      <c r="A27" t="s">
        <v>387</v>
      </c>
      <c r="B27" t="s">
        <v>25</v>
      </c>
      <c r="C27" t="s">
        <v>26</v>
      </c>
      <c r="D27" t="s">
        <v>20</v>
      </c>
      <c r="E27" t="s">
        <v>21</v>
      </c>
      <c r="F27" t="s">
        <v>32</v>
      </c>
      <c r="G27">
        <v>88.61</v>
      </c>
      <c r="H27">
        <v>1</v>
      </c>
      <c r="I27">
        <v>4.4305000000000003</v>
      </c>
      <c r="J27" s="22">
        <v>93.040499999999994</v>
      </c>
      <c r="K27" s="1">
        <v>43484</v>
      </c>
      <c r="L27" t="s">
        <v>29</v>
      </c>
      <c r="M27">
        <v>88.61</v>
      </c>
      <c r="N27">
        <v>4.7619047620000003</v>
      </c>
      <c r="O27">
        <v>4.4305000000000003</v>
      </c>
      <c r="P27">
        <v>7.7</v>
      </c>
      <c r="Q27" s="3">
        <v>0.43125000000000002</v>
      </c>
      <c r="R27" t="s">
        <v>1109</v>
      </c>
      <c r="S27">
        <v>1</v>
      </c>
      <c r="T27">
        <v>1</v>
      </c>
      <c r="U27">
        <v>2019</v>
      </c>
      <c r="V27" t="s">
        <v>1118</v>
      </c>
      <c r="W27">
        <v>10</v>
      </c>
      <c r="X27" t="s">
        <v>1129</v>
      </c>
      <c r="Y27" t="s">
        <v>1104</v>
      </c>
      <c r="Z27" t="s">
        <v>1105</v>
      </c>
      <c r="AA27" t="s">
        <v>1106</v>
      </c>
      <c r="AB27" t="s">
        <v>1112</v>
      </c>
      <c r="AC27" t="s">
        <v>1146</v>
      </c>
      <c r="AD27">
        <v>1</v>
      </c>
      <c r="AE27" t="s">
        <v>2101</v>
      </c>
    </row>
    <row r="28" spans="1:31">
      <c r="A28" t="s">
        <v>389</v>
      </c>
      <c r="B28" t="s">
        <v>46</v>
      </c>
      <c r="C28" t="s">
        <v>47</v>
      </c>
      <c r="D28" t="s">
        <v>20</v>
      </c>
      <c r="E28" t="s">
        <v>31</v>
      </c>
      <c r="F28" t="s">
        <v>22</v>
      </c>
      <c r="G28">
        <v>39.01</v>
      </c>
      <c r="H28">
        <v>1</v>
      </c>
      <c r="I28">
        <v>1.9504999999999999</v>
      </c>
      <c r="J28" s="22">
        <v>40.960500000000003</v>
      </c>
      <c r="K28" s="1">
        <v>43536</v>
      </c>
      <c r="L28" t="s">
        <v>33</v>
      </c>
      <c r="M28">
        <v>39.01</v>
      </c>
      <c r="N28">
        <v>4.7619047620000003</v>
      </c>
      <c r="O28">
        <v>1.9504999999999999</v>
      </c>
      <c r="P28">
        <v>4.7</v>
      </c>
      <c r="Q28" s="3">
        <v>0.69861111111111107</v>
      </c>
      <c r="R28" t="s">
        <v>1123</v>
      </c>
      <c r="S28">
        <v>3</v>
      </c>
      <c r="T28">
        <v>1</v>
      </c>
      <c r="U28">
        <v>2019</v>
      </c>
      <c r="V28" t="s">
        <v>1126</v>
      </c>
      <c r="W28">
        <v>16</v>
      </c>
      <c r="X28" t="s">
        <v>1103</v>
      </c>
      <c r="Y28" t="s">
        <v>1111</v>
      </c>
      <c r="Z28" t="s">
        <v>1105</v>
      </c>
      <c r="AA28" t="s">
        <v>1106</v>
      </c>
      <c r="AB28" t="s">
        <v>1124</v>
      </c>
      <c r="AC28" t="s">
        <v>1147</v>
      </c>
      <c r="AD28">
        <v>3</v>
      </c>
      <c r="AE28" t="s">
        <v>2102</v>
      </c>
    </row>
    <row r="29" spans="1:31">
      <c r="A29" t="s">
        <v>390</v>
      </c>
      <c r="B29" t="s">
        <v>25</v>
      </c>
      <c r="C29" t="s">
        <v>26</v>
      </c>
      <c r="D29" t="s">
        <v>27</v>
      </c>
      <c r="E29" t="s">
        <v>31</v>
      </c>
      <c r="F29" t="s">
        <v>48</v>
      </c>
      <c r="G29">
        <v>48.61</v>
      </c>
      <c r="H29">
        <v>1</v>
      </c>
      <c r="I29">
        <v>2.4304999999999999</v>
      </c>
      <c r="J29" s="22">
        <v>51.040500000000002</v>
      </c>
      <c r="K29" s="1">
        <v>43521</v>
      </c>
      <c r="L29" t="s">
        <v>29</v>
      </c>
      <c r="M29">
        <v>48.61</v>
      </c>
      <c r="N29">
        <v>4.7619047620000003</v>
      </c>
      <c r="O29">
        <v>2.4304999999999999</v>
      </c>
      <c r="P29">
        <v>4.4000000000000004</v>
      </c>
      <c r="Q29" s="3">
        <v>0.64652777777777781</v>
      </c>
      <c r="R29" t="s">
        <v>1101</v>
      </c>
      <c r="S29">
        <v>2</v>
      </c>
      <c r="T29">
        <v>1</v>
      </c>
      <c r="U29">
        <v>2019</v>
      </c>
      <c r="V29" t="s">
        <v>1110</v>
      </c>
      <c r="W29">
        <v>15</v>
      </c>
      <c r="X29" t="s">
        <v>1103</v>
      </c>
      <c r="Y29" t="s">
        <v>1111</v>
      </c>
      <c r="Z29" t="s">
        <v>1105</v>
      </c>
      <c r="AA29" t="s">
        <v>1106</v>
      </c>
      <c r="AB29" t="s">
        <v>1107</v>
      </c>
      <c r="AC29" t="s">
        <v>1148</v>
      </c>
      <c r="AD29">
        <v>2</v>
      </c>
      <c r="AE29" t="s">
        <v>2100</v>
      </c>
    </row>
    <row r="30" spans="1:31">
      <c r="A30" t="s">
        <v>409</v>
      </c>
      <c r="B30" t="s">
        <v>25</v>
      </c>
      <c r="C30" t="s">
        <v>26</v>
      </c>
      <c r="D30" t="s">
        <v>27</v>
      </c>
      <c r="E30" t="s">
        <v>21</v>
      </c>
      <c r="F30" t="s">
        <v>22</v>
      </c>
      <c r="G30">
        <v>39.42</v>
      </c>
      <c r="H30">
        <v>1</v>
      </c>
      <c r="I30">
        <v>1.9710000000000001</v>
      </c>
      <c r="J30" s="22">
        <v>41.390999999999998</v>
      </c>
      <c r="K30" s="1">
        <v>43483</v>
      </c>
      <c r="L30" t="s">
        <v>29</v>
      </c>
      <c r="M30">
        <v>39.42</v>
      </c>
      <c r="N30">
        <v>4.7619047620000003</v>
      </c>
      <c r="O30">
        <v>1.9710000000000001</v>
      </c>
      <c r="P30">
        <v>8.4</v>
      </c>
      <c r="Q30" s="3">
        <v>0.63055555555555554</v>
      </c>
      <c r="R30" t="s">
        <v>1109</v>
      </c>
      <c r="S30">
        <v>1</v>
      </c>
      <c r="T30">
        <v>1</v>
      </c>
      <c r="U30">
        <v>2019</v>
      </c>
      <c r="V30" t="s">
        <v>1102</v>
      </c>
      <c r="W30">
        <v>15</v>
      </c>
      <c r="X30" t="s">
        <v>1103</v>
      </c>
      <c r="Y30" t="s">
        <v>1104</v>
      </c>
      <c r="Z30" t="s">
        <v>1105</v>
      </c>
      <c r="AA30" t="s">
        <v>1106</v>
      </c>
      <c r="AB30" t="s">
        <v>1112</v>
      </c>
      <c r="AC30" t="s">
        <v>1149</v>
      </c>
      <c r="AD30">
        <v>1</v>
      </c>
      <c r="AE30" t="s">
        <v>2101</v>
      </c>
    </row>
    <row r="31" spans="1:31">
      <c r="A31" t="s">
        <v>434</v>
      </c>
      <c r="B31" t="s">
        <v>18</v>
      </c>
      <c r="C31" t="s">
        <v>19</v>
      </c>
      <c r="D31" t="s">
        <v>20</v>
      </c>
      <c r="E31" t="s">
        <v>31</v>
      </c>
      <c r="F31" t="s">
        <v>28</v>
      </c>
      <c r="G31">
        <v>71.95</v>
      </c>
      <c r="H31">
        <v>1</v>
      </c>
      <c r="I31">
        <v>3.5975000000000001</v>
      </c>
      <c r="J31" s="22">
        <v>75.547499999999999</v>
      </c>
      <c r="K31" s="1">
        <v>43500</v>
      </c>
      <c r="L31" t="s">
        <v>29</v>
      </c>
      <c r="M31">
        <v>71.95</v>
      </c>
      <c r="N31">
        <v>4.7619047620000003</v>
      </c>
      <c r="O31">
        <v>3.5975000000000001</v>
      </c>
      <c r="P31">
        <v>7.3</v>
      </c>
      <c r="Q31" s="3">
        <v>0.50972222222222219</v>
      </c>
      <c r="R31" t="s">
        <v>1101</v>
      </c>
      <c r="S31">
        <v>2</v>
      </c>
      <c r="T31">
        <v>1</v>
      </c>
      <c r="U31">
        <v>2019</v>
      </c>
      <c r="V31" t="s">
        <v>1110</v>
      </c>
      <c r="W31">
        <v>12</v>
      </c>
      <c r="X31" t="s">
        <v>1103</v>
      </c>
      <c r="Y31" t="s">
        <v>1111</v>
      </c>
      <c r="Z31" t="s">
        <v>1105</v>
      </c>
      <c r="AA31" t="s">
        <v>1106</v>
      </c>
      <c r="AB31" t="s">
        <v>1107</v>
      </c>
      <c r="AC31" t="s">
        <v>1150</v>
      </c>
      <c r="AD31">
        <v>2</v>
      </c>
      <c r="AE31" t="s">
        <v>2100</v>
      </c>
    </row>
    <row r="32" spans="1:31">
      <c r="A32" t="s">
        <v>442</v>
      </c>
      <c r="B32" t="s">
        <v>25</v>
      </c>
      <c r="C32" t="s">
        <v>26</v>
      </c>
      <c r="D32" t="s">
        <v>27</v>
      </c>
      <c r="E32" t="s">
        <v>21</v>
      </c>
      <c r="F32" t="s">
        <v>28</v>
      </c>
      <c r="G32">
        <v>30.24</v>
      </c>
      <c r="H32">
        <v>1</v>
      </c>
      <c r="I32">
        <v>1.512</v>
      </c>
      <c r="J32" s="22">
        <v>31.751999999999999</v>
      </c>
      <c r="K32" s="1">
        <v>43528</v>
      </c>
      <c r="L32" t="s">
        <v>29</v>
      </c>
      <c r="M32">
        <v>30.24</v>
      </c>
      <c r="N32">
        <v>4.7619047620000003</v>
      </c>
      <c r="O32">
        <v>1.512</v>
      </c>
      <c r="P32">
        <v>8.4</v>
      </c>
      <c r="Q32" s="3">
        <v>0.65555555555555556</v>
      </c>
      <c r="R32" t="s">
        <v>1123</v>
      </c>
      <c r="S32">
        <v>3</v>
      </c>
      <c r="T32">
        <v>1</v>
      </c>
      <c r="U32">
        <v>2019</v>
      </c>
      <c r="V32" t="s">
        <v>1110</v>
      </c>
      <c r="W32">
        <v>15</v>
      </c>
      <c r="X32" t="s">
        <v>1103</v>
      </c>
      <c r="Y32" t="s">
        <v>1111</v>
      </c>
      <c r="Z32" t="s">
        <v>1105</v>
      </c>
      <c r="AA32" t="s">
        <v>1106</v>
      </c>
      <c r="AB32" t="s">
        <v>1124</v>
      </c>
      <c r="AC32" t="s">
        <v>1151</v>
      </c>
      <c r="AD32">
        <v>3</v>
      </c>
      <c r="AE32" t="s">
        <v>2102</v>
      </c>
    </row>
    <row r="33" spans="1:31">
      <c r="A33" t="s">
        <v>447</v>
      </c>
      <c r="B33" t="s">
        <v>46</v>
      </c>
      <c r="C33" t="s">
        <v>47</v>
      </c>
      <c r="D33" t="s">
        <v>27</v>
      </c>
      <c r="E33" t="s">
        <v>31</v>
      </c>
      <c r="F33" t="s">
        <v>37</v>
      </c>
      <c r="G33">
        <v>74.97</v>
      </c>
      <c r="H33">
        <v>1</v>
      </c>
      <c r="I33">
        <v>3.7484999999999999</v>
      </c>
      <c r="J33" s="22">
        <v>78.718500000000006</v>
      </c>
      <c r="K33" s="1">
        <v>43540</v>
      </c>
      <c r="L33" t="s">
        <v>29</v>
      </c>
      <c r="M33">
        <v>74.97</v>
      </c>
      <c r="N33">
        <v>4.7619047620000003</v>
      </c>
      <c r="O33">
        <v>3.7484999999999999</v>
      </c>
      <c r="P33">
        <v>5.6</v>
      </c>
      <c r="Q33" s="3">
        <v>0.70694444444444449</v>
      </c>
      <c r="R33" t="s">
        <v>1123</v>
      </c>
      <c r="S33">
        <v>3</v>
      </c>
      <c r="T33">
        <v>1</v>
      </c>
      <c r="U33">
        <v>2019</v>
      </c>
      <c r="V33" t="s">
        <v>1118</v>
      </c>
      <c r="W33">
        <v>16</v>
      </c>
      <c r="X33" t="s">
        <v>1103</v>
      </c>
      <c r="Y33" t="s">
        <v>1104</v>
      </c>
      <c r="Z33" t="s">
        <v>1105</v>
      </c>
      <c r="AA33" t="s">
        <v>1106</v>
      </c>
      <c r="AB33" t="s">
        <v>1124</v>
      </c>
      <c r="AC33" t="s">
        <v>1152</v>
      </c>
      <c r="AD33">
        <v>3</v>
      </c>
      <c r="AE33" t="s">
        <v>2102</v>
      </c>
    </row>
    <row r="34" spans="1:31">
      <c r="A34" t="s">
        <v>474</v>
      </c>
      <c r="B34" t="s">
        <v>46</v>
      </c>
      <c r="C34" t="s">
        <v>47</v>
      </c>
      <c r="D34" t="s">
        <v>20</v>
      </c>
      <c r="E34" t="s">
        <v>31</v>
      </c>
      <c r="F34" t="s">
        <v>37</v>
      </c>
      <c r="G34">
        <v>75.819999999999993</v>
      </c>
      <c r="H34">
        <v>1</v>
      </c>
      <c r="I34">
        <v>3.7909999999999999</v>
      </c>
      <c r="J34" s="22">
        <v>79.611000000000004</v>
      </c>
      <c r="K34" s="1">
        <v>43496</v>
      </c>
      <c r="L34" t="s">
        <v>29</v>
      </c>
      <c r="M34">
        <v>75.819999999999993</v>
      </c>
      <c r="N34">
        <v>4.7619047620000003</v>
      </c>
      <c r="O34">
        <v>3.7909999999999999</v>
      </c>
      <c r="P34">
        <v>5.8</v>
      </c>
      <c r="Q34" s="3">
        <v>0.55486111111111114</v>
      </c>
      <c r="R34" t="s">
        <v>1109</v>
      </c>
      <c r="S34">
        <v>1</v>
      </c>
      <c r="T34">
        <v>1</v>
      </c>
      <c r="U34">
        <v>2019</v>
      </c>
      <c r="V34" t="s">
        <v>1114</v>
      </c>
      <c r="W34">
        <v>13</v>
      </c>
      <c r="X34" t="s">
        <v>1103</v>
      </c>
      <c r="Y34" t="s">
        <v>1111</v>
      </c>
      <c r="Z34" t="s">
        <v>1105</v>
      </c>
      <c r="AA34" t="s">
        <v>1106</v>
      </c>
      <c r="AB34" t="s">
        <v>1112</v>
      </c>
      <c r="AC34" t="s">
        <v>1153</v>
      </c>
      <c r="AD34">
        <v>1</v>
      </c>
      <c r="AE34" t="s">
        <v>2101</v>
      </c>
    </row>
    <row r="35" spans="1:31">
      <c r="A35" t="s">
        <v>481</v>
      </c>
      <c r="B35" t="s">
        <v>18</v>
      </c>
      <c r="C35" t="s">
        <v>19</v>
      </c>
      <c r="D35" t="s">
        <v>20</v>
      </c>
      <c r="E35" t="s">
        <v>31</v>
      </c>
      <c r="F35" t="s">
        <v>28</v>
      </c>
      <c r="G35">
        <v>76.819999999999993</v>
      </c>
      <c r="H35">
        <v>1</v>
      </c>
      <c r="I35">
        <v>3.8410000000000002</v>
      </c>
      <c r="J35" s="22">
        <v>80.661000000000001</v>
      </c>
      <c r="K35" s="1">
        <v>43509</v>
      </c>
      <c r="L35" t="s">
        <v>23</v>
      </c>
      <c r="M35">
        <v>76.819999999999993</v>
      </c>
      <c r="N35">
        <v>4.7619047620000003</v>
      </c>
      <c r="O35">
        <v>3.8410000000000002</v>
      </c>
      <c r="P35">
        <v>7.2</v>
      </c>
      <c r="Q35" s="3">
        <v>0.76875000000000004</v>
      </c>
      <c r="R35" t="s">
        <v>1101</v>
      </c>
      <c r="S35">
        <v>2</v>
      </c>
      <c r="T35">
        <v>1</v>
      </c>
      <c r="U35">
        <v>2019</v>
      </c>
      <c r="V35" t="s">
        <v>1120</v>
      </c>
      <c r="W35">
        <v>18</v>
      </c>
      <c r="X35" t="s">
        <v>1115</v>
      </c>
      <c r="Y35" t="s">
        <v>1111</v>
      </c>
      <c r="Z35" t="s">
        <v>1105</v>
      </c>
      <c r="AA35" t="s">
        <v>1106</v>
      </c>
      <c r="AB35" t="s">
        <v>1107</v>
      </c>
      <c r="AC35" t="s">
        <v>1154</v>
      </c>
      <c r="AD35">
        <v>2</v>
      </c>
      <c r="AE35" t="s">
        <v>2100</v>
      </c>
    </row>
    <row r="36" spans="1:31">
      <c r="A36" t="s">
        <v>483</v>
      </c>
      <c r="B36" t="s">
        <v>18</v>
      </c>
      <c r="C36" t="s">
        <v>19</v>
      </c>
      <c r="D36" t="s">
        <v>27</v>
      </c>
      <c r="E36" t="s">
        <v>21</v>
      </c>
      <c r="F36" t="s">
        <v>22</v>
      </c>
      <c r="G36">
        <v>79.739999999999995</v>
      </c>
      <c r="H36">
        <v>1</v>
      </c>
      <c r="I36">
        <v>3.9870000000000001</v>
      </c>
      <c r="J36" s="22">
        <v>83.727000000000004</v>
      </c>
      <c r="K36" s="1">
        <v>43530</v>
      </c>
      <c r="L36" t="s">
        <v>23</v>
      </c>
      <c r="M36">
        <v>79.739999999999995</v>
      </c>
      <c r="N36">
        <v>4.7619047620000003</v>
      </c>
      <c r="O36">
        <v>3.9870000000000001</v>
      </c>
      <c r="P36">
        <v>7.3</v>
      </c>
      <c r="Q36" s="3">
        <v>0.44166666666666665</v>
      </c>
      <c r="R36" t="s">
        <v>1123</v>
      </c>
      <c r="S36">
        <v>3</v>
      </c>
      <c r="T36">
        <v>1</v>
      </c>
      <c r="U36">
        <v>2019</v>
      </c>
      <c r="V36" t="s">
        <v>1120</v>
      </c>
      <c r="W36">
        <v>10</v>
      </c>
      <c r="X36" t="s">
        <v>1129</v>
      </c>
      <c r="Y36" t="s">
        <v>1111</v>
      </c>
      <c r="Z36" t="s">
        <v>1105</v>
      </c>
      <c r="AA36" t="s">
        <v>1106</v>
      </c>
      <c r="AB36" t="s">
        <v>1124</v>
      </c>
      <c r="AC36" t="s">
        <v>1155</v>
      </c>
      <c r="AD36">
        <v>3</v>
      </c>
      <c r="AE36" t="s">
        <v>2102</v>
      </c>
    </row>
    <row r="37" spans="1:31">
      <c r="A37" t="s">
        <v>491</v>
      </c>
      <c r="B37" t="s">
        <v>25</v>
      </c>
      <c r="C37" t="s">
        <v>26</v>
      </c>
      <c r="D37" t="s">
        <v>20</v>
      </c>
      <c r="E37" t="s">
        <v>31</v>
      </c>
      <c r="F37" t="s">
        <v>32</v>
      </c>
      <c r="G37">
        <v>13.98</v>
      </c>
      <c r="H37">
        <v>1</v>
      </c>
      <c r="I37">
        <v>0.69899999999999995</v>
      </c>
      <c r="J37" s="22">
        <v>14.679</v>
      </c>
      <c r="K37" s="1">
        <v>43500</v>
      </c>
      <c r="L37" t="s">
        <v>23</v>
      </c>
      <c r="M37">
        <v>13.98</v>
      </c>
      <c r="N37">
        <v>4.7619047620000003</v>
      </c>
      <c r="O37">
        <v>0.69899999999999995</v>
      </c>
      <c r="P37">
        <v>9.8000000000000007</v>
      </c>
      <c r="Q37" s="3">
        <v>0.56805555555555554</v>
      </c>
      <c r="R37" t="s">
        <v>1101</v>
      </c>
      <c r="S37">
        <v>2</v>
      </c>
      <c r="T37">
        <v>1</v>
      </c>
      <c r="U37">
        <v>2019</v>
      </c>
      <c r="V37" t="s">
        <v>1110</v>
      </c>
      <c r="W37">
        <v>13</v>
      </c>
      <c r="X37" t="s">
        <v>1103</v>
      </c>
      <c r="Y37" t="s">
        <v>1111</v>
      </c>
      <c r="Z37" t="s">
        <v>1105</v>
      </c>
      <c r="AA37" t="s">
        <v>1106</v>
      </c>
      <c r="AB37" t="s">
        <v>1107</v>
      </c>
      <c r="AC37" t="s">
        <v>1156</v>
      </c>
      <c r="AD37">
        <v>2</v>
      </c>
      <c r="AE37" t="s">
        <v>2100</v>
      </c>
    </row>
    <row r="38" spans="1:31">
      <c r="A38" t="s">
        <v>504</v>
      </c>
      <c r="B38" t="s">
        <v>46</v>
      </c>
      <c r="C38" t="s">
        <v>47</v>
      </c>
      <c r="D38" t="s">
        <v>27</v>
      </c>
      <c r="E38" t="s">
        <v>31</v>
      </c>
      <c r="F38" t="s">
        <v>22</v>
      </c>
      <c r="G38">
        <v>96.11</v>
      </c>
      <c r="H38">
        <v>1</v>
      </c>
      <c r="I38">
        <v>4.8055000000000003</v>
      </c>
      <c r="J38" s="22">
        <v>100.91549999999999</v>
      </c>
      <c r="K38" s="1">
        <v>43490</v>
      </c>
      <c r="L38" t="s">
        <v>23</v>
      </c>
      <c r="M38">
        <v>96.11</v>
      </c>
      <c r="N38">
        <v>4.7619047620000003</v>
      </c>
      <c r="O38">
        <v>4.8055000000000003</v>
      </c>
      <c r="P38">
        <v>7.8</v>
      </c>
      <c r="Q38" s="3">
        <v>0.68611111111111112</v>
      </c>
      <c r="R38" t="s">
        <v>1109</v>
      </c>
      <c r="S38">
        <v>1</v>
      </c>
      <c r="T38">
        <v>1</v>
      </c>
      <c r="U38">
        <v>2019</v>
      </c>
      <c r="V38" t="s">
        <v>1102</v>
      </c>
      <c r="W38">
        <v>16</v>
      </c>
      <c r="X38" t="s">
        <v>1103</v>
      </c>
      <c r="Y38" t="s">
        <v>1104</v>
      </c>
      <c r="Z38" t="s">
        <v>1105</v>
      </c>
      <c r="AA38" t="s">
        <v>1106</v>
      </c>
      <c r="AB38" t="s">
        <v>1112</v>
      </c>
      <c r="AC38" t="s">
        <v>1157</v>
      </c>
      <c r="AD38">
        <v>1</v>
      </c>
      <c r="AE38" t="s">
        <v>2101</v>
      </c>
    </row>
    <row r="39" spans="1:31">
      <c r="A39" t="s">
        <v>506</v>
      </c>
      <c r="B39" t="s">
        <v>25</v>
      </c>
      <c r="C39" t="s">
        <v>26</v>
      </c>
      <c r="D39" t="s">
        <v>20</v>
      </c>
      <c r="E39" t="s">
        <v>21</v>
      </c>
      <c r="F39" t="s">
        <v>22</v>
      </c>
      <c r="G39">
        <v>81.510000000000005</v>
      </c>
      <c r="H39">
        <v>1</v>
      </c>
      <c r="I39">
        <v>4.0754999999999999</v>
      </c>
      <c r="J39" s="22">
        <v>85.585499999999996</v>
      </c>
      <c r="K39" s="1">
        <v>43487</v>
      </c>
      <c r="L39" t="s">
        <v>23</v>
      </c>
      <c r="M39">
        <v>81.510000000000005</v>
      </c>
      <c r="N39">
        <v>4.7619047620000003</v>
      </c>
      <c r="O39">
        <v>4.0754999999999999</v>
      </c>
      <c r="P39">
        <v>9.1999999999999993</v>
      </c>
      <c r="Q39" s="3">
        <v>0.45624999999999999</v>
      </c>
      <c r="R39" t="s">
        <v>1109</v>
      </c>
      <c r="S39">
        <v>1</v>
      </c>
      <c r="T39">
        <v>1</v>
      </c>
      <c r="U39">
        <v>2019</v>
      </c>
      <c r="V39" t="s">
        <v>1126</v>
      </c>
      <c r="W39">
        <v>10</v>
      </c>
      <c r="X39" t="s">
        <v>1129</v>
      </c>
      <c r="Y39" t="s">
        <v>1111</v>
      </c>
      <c r="Z39" t="s">
        <v>1105</v>
      </c>
      <c r="AA39" t="s">
        <v>1106</v>
      </c>
      <c r="AB39" t="s">
        <v>1112</v>
      </c>
      <c r="AC39" t="s">
        <v>1158</v>
      </c>
      <c r="AD39">
        <v>1</v>
      </c>
      <c r="AE39" t="s">
        <v>2101</v>
      </c>
    </row>
    <row r="40" spans="1:31">
      <c r="A40" t="s">
        <v>513</v>
      </c>
      <c r="B40" t="s">
        <v>25</v>
      </c>
      <c r="C40" t="s">
        <v>26</v>
      </c>
      <c r="D40" t="s">
        <v>27</v>
      </c>
      <c r="E40" t="s">
        <v>31</v>
      </c>
      <c r="F40" t="s">
        <v>51</v>
      </c>
      <c r="G40">
        <v>16.28</v>
      </c>
      <c r="H40">
        <v>1</v>
      </c>
      <c r="I40">
        <v>0.81399999999999995</v>
      </c>
      <c r="J40" s="22">
        <v>17.094000000000001</v>
      </c>
      <c r="K40" s="1">
        <v>43533</v>
      </c>
      <c r="L40" t="s">
        <v>29</v>
      </c>
      <c r="M40">
        <v>16.28</v>
      </c>
      <c r="N40">
        <v>4.7619047620000003</v>
      </c>
      <c r="O40">
        <v>0.81399999999999995</v>
      </c>
      <c r="P40">
        <v>5</v>
      </c>
      <c r="Q40" s="3">
        <v>0.65</v>
      </c>
      <c r="R40" t="s">
        <v>1123</v>
      </c>
      <c r="S40">
        <v>3</v>
      </c>
      <c r="T40">
        <v>1</v>
      </c>
      <c r="U40">
        <v>2019</v>
      </c>
      <c r="V40" t="s">
        <v>1118</v>
      </c>
      <c r="W40">
        <v>15</v>
      </c>
      <c r="X40" t="s">
        <v>1103</v>
      </c>
      <c r="Y40" t="s">
        <v>1104</v>
      </c>
      <c r="Z40" t="s">
        <v>1105</v>
      </c>
      <c r="AA40" t="s">
        <v>1106</v>
      </c>
      <c r="AB40" t="s">
        <v>1124</v>
      </c>
      <c r="AC40" t="s">
        <v>1159</v>
      </c>
      <c r="AD40">
        <v>3</v>
      </c>
      <c r="AE40" t="s">
        <v>2102</v>
      </c>
    </row>
    <row r="41" spans="1:31">
      <c r="A41" t="s">
        <v>523</v>
      </c>
      <c r="B41" t="s">
        <v>46</v>
      </c>
      <c r="C41" t="s">
        <v>47</v>
      </c>
      <c r="D41" t="s">
        <v>27</v>
      </c>
      <c r="E41" t="s">
        <v>21</v>
      </c>
      <c r="F41" t="s">
        <v>51</v>
      </c>
      <c r="G41">
        <v>47.44</v>
      </c>
      <c r="H41">
        <v>1</v>
      </c>
      <c r="I41">
        <v>2.3719999999999999</v>
      </c>
      <c r="J41" s="22">
        <v>49.811999999999998</v>
      </c>
      <c r="K41" s="1">
        <v>43518</v>
      </c>
      <c r="L41" t="s">
        <v>33</v>
      </c>
      <c r="M41">
        <v>47.44</v>
      </c>
      <c r="N41">
        <v>4.7619047620000003</v>
      </c>
      <c r="O41">
        <v>2.3719999999999999</v>
      </c>
      <c r="P41">
        <v>6.8</v>
      </c>
      <c r="Q41" s="3">
        <v>0.7631944444444444</v>
      </c>
      <c r="R41" t="s">
        <v>1101</v>
      </c>
      <c r="S41">
        <v>2</v>
      </c>
      <c r="T41">
        <v>1</v>
      </c>
      <c r="U41">
        <v>2019</v>
      </c>
      <c r="V41" t="s">
        <v>1102</v>
      </c>
      <c r="W41">
        <v>18</v>
      </c>
      <c r="X41" t="s">
        <v>1115</v>
      </c>
      <c r="Y41" t="s">
        <v>1104</v>
      </c>
      <c r="Z41" t="s">
        <v>1105</v>
      </c>
      <c r="AA41" t="s">
        <v>1106</v>
      </c>
      <c r="AB41" t="s">
        <v>1107</v>
      </c>
      <c r="AC41" t="s">
        <v>1160</v>
      </c>
      <c r="AD41">
        <v>2</v>
      </c>
      <c r="AE41" t="s">
        <v>2100</v>
      </c>
    </row>
    <row r="42" spans="1:31">
      <c r="A42" t="s">
        <v>532</v>
      </c>
      <c r="B42" t="s">
        <v>25</v>
      </c>
      <c r="C42" t="s">
        <v>26</v>
      </c>
      <c r="D42" t="s">
        <v>27</v>
      </c>
      <c r="E42" t="s">
        <v>31</v>
      </c>
      <c r="F42" t="s">
        <v>51</v>
      </c>
      <c r="G42">
        <v>12.78</v>
      </c>
      <c r="H42">
        <v>1</v>
      </c>
      <c r="I42">
        <v>0.63900000000000001</v>
      </c>
      <c r="J42" s="22">
        <v>13.419</v>
      </c>
      <c r="K42" s="1">
        <v>43473</v>
      </c>
      <c r="L42" t="s">
        <v>23</v>
      </c>
      <c r="M42">
        <v>12.78</v>
      </c>
      <c r="N42">
        <v>4.7619047620000003</v>
      </c>
      <c r="O42">
        <v>0.63900000000000001</v>
      </c>
      <c r="P42">
        <v>9.5</v>
      </c>
      <c r="Q42" s="3">
        <v>0.59097222222222223</v>
      </c>
      <c r="R42" t="s">
        <v>1109</v>
      </c>
      <c r="S42">
        <v>1</v>
      </c>
      <c r="T42">
        <v>1</v>
      </c>
      <c r="U42">
        <v>2019</v>
      </c>
      <c r="V42" t="s">
        <v>1126</v>
      </c>
      <c r="W42">
        <v>14</v>
      </c>
      <c r="X42" t="s">
        <v>1103</v>
      </c>
      <c r="Y42" t="s">
        <v>1111</v>
      </c>
      <c r="Z42" t="s">
        <v>1105</v>
      </c>
      <c r="AA42" t="s">
        <v>1106</v>
      </c>
      <c r="AB42" t="s">
        <v>1112</v>
      </c>
      <c r="AC42" t="s">
        <v>1161</v>
      </c>
      <c r="AD42">
        <v>1</v>
      </c>
      <c r="AE42" t="s">
        <v>2101</v>
      </c>
    </row>
    <row r="43" spans="1:31">
      <c r="A43" t="s">
        <v>534</v>
      </c>
      <c r="B43" t="s">
        <v>46</v>
      </c>
      <c r="C43" t="s">
        <v>47</v>
      </c>
      <c r="D43" t="s">
        <v>20</v>
      </c>
      <c r="E43" t="s">
        <v>21</v>
      </c>
      <c r="F43" t="s">
        <v>22</v>
      </c>
      <c r="G43">
        <v>19.149999999999999</v>
      </c>
      <c r="H43">
        <v>1</v>
      </c>
      <c r="I43">
        <v>0.95750000000000002</v>
      </c>
      <c r="J43" s="22">
        <v>20.107500000000002</v>
      </c>
      <c r="K43" s="1">
        <v>43493</v>
      </c>
      <c r="L43" t="s">
        <v>33</v>
      </c>
      <c r="M43">
        <v>19.149999999999999</v>
      </c>
      <c r="N43">
        <v>4.7619047620000003</v>
      </c>
      <c r="O43">
        <v>0.95750000000000002</v>
      </c>
      <c r="P43">
        <v>9.5</v>
      </c>
      <c r="Q43" s="3">
        <v>0.74861111111111112</v>
      </c>
      <c r="R43" t="s">
        <v>1109</v>
      </c>
      <c r="S43">
        <v>1</v>
      </c>
      <c r="T43">
        <v>1</v>
      </c>
      <c r="U43">
        <v>2019</v>
      </c>
      <c r="V43" t="s">
        <v>1110</v>
      </c>
      <c r="W43">
        <v>17</v>
      </c>
      <c r="X43" t="s">
        <v>1115</v>
      </c>
      <c r="Y43" t="s">
        <v>1111</v>
      </c>
      <c r="Z43" t="s">
        <v>1105</v>
      </c>
      <c r="AA43" t="s">
        <v>1106</v>
      </c>
      <c r="AB43" t="s">
        <v>1112</v>
      </c>
      <c r="AC43" t="s">
        <v>1162</v>
      </c>
      <c r="AD43">
        <v>1</v>
      </c>
      <c r="AE43" t="s">
        <v>2101</v>
      </c>
    </row>
    <row r="44" spans="1:31">
      <c r="A44" t="s">
        <v>537</v>
      </c>
      <c r="B44" t="s">
        <v>46</v>
      </c>
      <c r="C44" t="s">
        <v>47</v>
      </c>
      <c r="D44" t="s">
        <v>20</v>
      </c>
      <c r="E44" t="s">
        <v>21</v>
      </c>
      <c r="F44" t="s">
        <v>22</v>
      </c>
      <c r="G44">
        <v>27.07</v>
      </c>
      <c r="H44">
        <v>1</v>
      </c>
      <c r="I44">
        <v>1.3534999999999999</v>
      </c>
      <c r="J44" s="22">
        <v>28.423500000000001</v>
      </c>
      <c r="K44" s="1">
        <v>43477</v>
      </c>
      <c r="L44" t="s">
        <v>33</v>
      </c>
      <c r="M44">
        <v>27.07</v>
      </c>
      <c r="N44">
        <v>4.7619047620000003</v>
      </c>
      <c r="O44">
        <v>1.3534999999999999</v>
      </c>
      <c r="P44">
        <v>5.3</v>
      </c>
      <c r="Q44" s="3">
        <v>0.83819444444444446</v>
      </c>
      <c r="R44" t="s">
        <v>1109</v>
      </c>
      <c r="S44">
        <v>1</v>
      </c>
      <c r="T44">
        <v>1</v>
      </c>
      <c r="U44">
        <v>2019</v>
      </c>
      <c r="V44" t="s">
        <v>1118</v>
      </c>
      <c r="W44">
        <v>20</v>
      </c>
      <c r="X44" t="s">
        <v>1115</v>
      </c>
      <c r="Y44" t="s">
        <v>1104</v>
      </c>
      <c r="Z44" t="s">
        <v>1105</v>
      </c>
      <c r="AA44" t="s">
        <v>1106</v>
      </c>
      <c r="AB44" t="s">
        <v>1112</v>
      </c>
      <c r="AC44" t="s">
        <v>1163</v>
      </c>
      <c r="AD44">
        <v>1</v>
      </c>
      <c r="AE44" t="s">
        <v>2101</v>
      </c>
    </row>
    <row r="45" spans="1:31">
      <c r="A45" t="s">
        <v>538</v>
      </c>
      <c r="B45" t="s">
        <v>46</v>
      </c>
      <c r="C45" t="s">
        <v>47</v>
      </c>
      <c r="D45" t="s">
        <v>20</v>
      </c>
      <c r="E45" t="s">
        <v>21</v>
      </c>
      <c r="F45" t="s">
        <v>37</v>
      </c>
      <c r="G45">
        <v>39.119999999999997</v>
      </c>
      <c r="H45">
        <v>1</v>
      </c>
      <c r="I45">
        <v>1.956</v>
      </c>
      <c r="J45" s="22">
        <v>41.076000000000001</v>
      </c>
      <c r="K45" s="1">
        <v>43550</v>
      </c>
      <c r="L45" t="s">
        <v>33</v>
      </c>
      <c r="M45">
        <v>39.119999999999997</v>
      </c>
      <c r="N45">
        <v>4.7619047620000003</v>
      </c>
      <c r="O45">
        <v>1.956</v>
      </c>
      <c r="P45">
        <v>9.6</v>
      </c>
      <c r="Q45" s="3">
        <v>0.4597222222222222</v>
      </c>
      <c r="R45" t="s">
        <v>1123</v>
      </c>
      <c r="S45">
        <v>3</v>
      </c>
      <c r="T45">
        <v>1</v>
      </c>
      <c r="U45">
        <v>2019</v>
      </c>
      <c r="V45" t="s">
        <v>1126</v>
      </c>
      <c r="W45">
        <v>11</v>
      </c>
      <c r="X45" t="s">
        <v>1129</v>
      </c>
      <c r="Y45" t="s">
        <v>1111</v>
      </c>
      <c r="Z45" t="s">
        <v>1105</v>
      </c>
      <c r="AA45" t="s">
        <v>1106</v>
      </c>
      <c r="AB45" t="s">
        <v>1124</v>
      </c>
      <c r="AC45" t="s">
        <v>1164</v>
      </c>
      <c r="AD45">
        <v>3</v>
      </c>
      <c r="AE45" t="s">
        <v>2102</v>
      </c>
    </row>
    <row r="46" spans="1:31">
      <c r="A46" t="s">
        <v>542</v>
      </c>
      <c r="B46" t="s">
        <v>18</v>
      </c>
      <c r="C46" t="s">
        <v>19</v>
      </c>
      <c r="D46" t="s">
        <v>27</v>
      </c>
      <c r="E46" t="s">
        <v>31</v>
      </c>
      <c r="F46" t="s">
        <v>22</v>
      </c>
      <c r="G46">
        <v>25</v>
      </c>
      <c r="H46">
        <v>1</v>
      </c>
      <c r="I46">
        <v>1.25</v>
      </c>
      <c r="J46" s="22">
        <v>26.25</v>
      </c>
      <c r="K46" s="1">
        <v>43527</v>
      </c>
      <c r="L46" t="s">
        <v>23</v>
      </c>
      <c r="M46">
        <v>25</v>
      </c>
      <c r="N46">
        <v>4.7619047620000003</v>
      </c>
      <c r="O46">
        <v>1.25</v>
      </c>
      <c r="P46">
        <v>5.5</v>
      </c>
      <c r="Q46" s="3">
        <v>0.63124999999999998</v>
      </c>
      <c r="R46" t="s">
        <v>1123</v>
      </c>
      <c r="S46">
        <v>3</v>
      </c>
      <c r="T46">
        <v>1</v>
      </c>
      <c r="U46">
        <v>2019</v>
      </c>
      <c r="V46" t="s">
        <v>1133</v>
      </c>
      <c r="W46">
        <v>15</v>
      </c>
      <c r="X46" t="s">
        <v>1103</v>
      </c>
      <c r="Y46" t="s">
        <v>1111</v>
      </c>
      <c r="Z46" t="s">
        <v>1105</v>
      </c>
      <c r="AA46" t="s">
        <v>1106</v>
      </c>
      <c r="AB46" t="s">
        <v>1124</v>
      </c>
      <c r="AC46" t="s">
        <v>1165</v>
      </c>
      <c r="AD46">
        <v>3</v>
      </c>
      <c r="AE46" t="s">
        <v>2102</v>
      </c>
    </row>
    <row r="47" spans="1:31">
      <c r="A47" t="s">
        <v>548</v>
      </c>
      <c r="B47" t="s">
        <v>25</v>
      </c>
      <c r="C47" t="s">
        <v>26</v>
      </c>
      <c r="D47" t="s">
        <v>27</v>
      </c>
      <c r="E47" t="s">
        <v>31</v>
      </c>
      <c r="F47" t="s">
        <v>48</v>
      </c>
      <c r="G47">
        <v>35.89</v>
      </c>
      <c r="H47">
        <v>1</v>
      </c>
      <c r="I47">
        <v>1.7945</v>
      </c>
      <c r="J47" s="22">
        <v>37.6845</v>
      </c>
      <c r="K47" s="1">
        <v>43519</v>
      </c>
      <c r="L47" t="s">
        <v>33</v>
      </c>
      <c r="M47">
        <v>35.89</v>
      </c>
      <c r="N47">
        <v>4.7619047620000003</v>
      </c>
      <c r="O47">
        <v>1.7945</v>
      </c>
      <c r="P47">
        <v>7.9</v>
      </c>
      <c r="Q47" s="3">
        <v>0.70277777777777772</v>
      </c>
      <c r="R47" t="s">
        <v>1101</v>
      </c>
      <c r="S47">
        <v>2</v>
      </c>
      <c r="T47">
        <v>1</v>
      </c>
      <c r="U47">
        <v>2019</v>
      </c>
      <c r="V47" t="s">
        <v>1118</v>
      </c>
      <c r="W47">
        <v>16</v>
      </c>
      <c r="X47" t="s">
        <v>1103</v>
      </c>
      <c r="Y47" t="s">
        <v>1104</v>
      </c>
      <c r="Z47" t="s">
        <v>1105</v>
      </c>
      <c r="AA47" t="s">
        <v>1106</v>
      </c>
      <c r="AB47" t="s">
        <v>1107</v>
      </c>
      <c r="AC47" t="s">
        <v>1166</v>
      </c>
      <c r="AD47">
        <v>2</v>
      </c>
      <c r="AE47" t="s">
        <v>2100</v>
      </c>
    </row>
    <row r="48" spans="1:31">
      <c r="A48" t="s">
        <v>552</v>
      </c>
      <c r="B48" t="s">
        <v>25</v>
      </c>
      <c r="C48" t="s">
        <v>26</v>
      </c>
      <c r="D48" t="s">
        <v>20</v>
      </c>
      <c r="E48" t="s">
        <v>21</v>
      </c>
      <c r="F48" t="s">
        <v>48</v>
      </c>
      <c r="G48">
        <v>22.62</v>
      </c>
      <c r="H48">
        <v>1</v>
      </c>
      <c r="I48">
        <v>1.131</v>
      </c>
      <c r="J48" s="22">
        <v>23.751000000000001</v>
      </c>
      <c r="K48" s="1">
        <v>43541</v>
      </c>
      <c r="L48" t="s">
        <v>29</v>
      </c>
      <c r="M48">
        <v>22.62</v>
      </c>
      <c r="N48">
        <v>4.7619047620000003</v>
      </c>
      <c r="O48">
        <v>1.131</v>
      </c>
      <c r="P48">
        <v>6.4</v>
      </c>
      <c r="Q48" s="3">
        <v>0.79027777777777775</v>
      </c>
      <c r="R48" t="s">
        <v>1123</v>
      </c>
      <c r="S48">
        <v>3</v>
      </c>
      <c r="T48">
        <v>1</v>
      </c>
      <c r="U48">
        <v>2019</v>
      </c>
      <c r="V48" t="s">
        <v>1133</v>
      </c>
      <c r="W48">
        <v>18</v>
      </c>
      <c r="X48" t="s">
        <v>1115</v>
      </c>
      <c r="Y48" t="s">
        <v>1111</v>
      </c>
      <c r="Z48" t="s">
        <v>1105</v>
      </c>
      <c r="AA48" t="s">
        <v>1106</v>
      </c>
      <c r="AB48" t="s">
        <v>1124</v>
      </c>
      <c r="AC48" t="s">
        <v>1167</v>
      </c>
      <c r="AD48">
        <v>3</v>
      </c>
      <c r="AE48" t="s">
        <v>2102</v>
      </c>
    </row>
    <row r="49" spans="1:31">
      <c r="A49" t="s">
        <v>557</v>
      </c>
      <c r="B49" t="s">
        <v>25</v>
      </c>
      <c r="C49" t="s">
        <v>26</v>
      </c>
      <c r="D49" t="s">
        <v>27</v>
      </c>
      <c r="E49" t="s">
        <v>31</v>
      </c>
      <c r="F49" t="s">
        <v>48</v>
      </c>
      <c r="G49">
        <v>21.58</v>
      </c>
      <c r="H49">
        <v>1</v>
      </c>
      <c r="I49">
        <v>1.079</v>
      </c>
      <c r="J49" s="22">
        <v>22.658999999999999</v>
      </c>
      <c r="K49" s="1">
        <v>43505</v>
      </c>
      <c r="L49" t="s">
        <v>23</v>
      </c>
      <c r="M49">
        <v>21.58</v>
      </c>
      <c r="N49">
        <v>4.7619047620000003</v>
      </c>
      <c r="O49">
        <v>1.079</v>
      </c>
      <c r="P49">
        <v>7.2</v>
      </c>
      <c r="Q49" s="3">
        <v>0.41805555555555557</v>
      </c>
      <c r="R49" t="s">
        <v>1101</v>
      </c>
      <c r="S49">
        <v>2</v>
      </c>
      <c r="T49">
        <v>1</v>
      </c>
      <c r="U49">
        <v>2019</v>
      </c>
      <c r="V49" t="s">
        <v>1118</v>
      </c>
      <c r="W49">
        <v>10</v>
      </c>
      <c r="X49" t="s">
        <v>1129</v>
      </c>
      <c r="Y49" t="s">
        <v>1104</v>
      </c>
      <c r="Z49" t="s">
        <v>1105</v>
      </c>
      <c r="AA49" t="s">
        <v>1106</v>
      </c>
      <c r="AB49" t="s">
        <v>1107</v>
      </c>
      <c r="AC49" t="s">
        <v>1168</v>
      </c>
      <c r="AD49">
        <v>2</v>
      </c>
      <c r="AE49" t="s">
        <v>2100</v>
      </c>
    </row>
    <row r="50" spans="1:31">
      <c r="A50" t="s">
        <v>558</v>
      </c>
      <c r="B50" t="s">
        <v>25</v>
      </c>
      <c r="C50" t="s">
        <v>26</v>
      </c>
      <c r="D50" t="s">
        <v>20</v>
      </c>
      <c r="E50" t="s">
        <v>21</v>
      </c>
      <c r="F50" t="s">
        <v>28</v>
      </c>
      <c r="G50">
        <v>98.84</v>
      </c>
      <c r="H50">
        <v>1</v>
      </c>
      <c r="I50">
        <v>4.9420000000000002</v>
      </c>
      <c r="J50" s="22">
        <v>103.782</v>
      </c>
      <c r="K50" s="1">
        <v>43511</v>
      </c>
      <c r="L50" t="s">
        <v>29</v>
      </c>
      <c r="M50">
        <v>98.84</v>
      </c>
      <c r="N50">
        <v>4.7619047620000003</v>
      </c>
      <c r="O50">
        <v>4.9420000000000002</v>
      </c>
      <c r="P50">
        <v>8.4</v>
      </c>
      <c r="Q50" s="3">
        <v>0.47291666666666665</v>
      </c>
      <c r="R50" t="s">
        <v>1101</v>
      </c>
      <c r="S50">
        <v>2</v>
      </c>
      <c r="T50">
        <v>1</v>
      </c>
      <c r="U50">
        <v>2019</v>
      </c>
      <c r="V50" t="s">
        <v>1102</v>
      </c>
      <c r="W50">
        <v>11</v>
      </c>
      <c r="X50" t="s">
        <v>1129</v>
      </c>
      <c r="Y50" t="s">
        <v>1104</v>
      </c>
      <c r="Z50" t="s">
        <v>1105</v>
      </c>
      <c r="AA50" t="s">
        <v>1106</v>
      </c>
      <c r="AB50" t="s">
        <v>1107</v>
      </c>
      <c r="AC50" t="s">
        <v>1169</v>
      </c>
      <c r="AD50">
        <v>2</v>
      </c>
      <c r="AE50" t="s">
        <v>2100</v>
      </c>
    </row>
    <row r="51" spans="1:31">
      <c r="A51" t="s">
        <v>568</v>
      </c>
      <c r="B51" t="s">
        <v>18</v>
      </c>
      <c r="C51" t="s">
        <v>19</v>
      </c>
      <c r="D51" t="s">
        <v>27</v>
      </c>
      <c r="E51" t="s">
        <v>31</v>
      </c>
      <c r="F51" t="s">
        <v>28</v>
      </c>
      <c r="G51">
        <v>38.6</v>
      </c>
      <c r="H51">
        <v>1</v>
      </c>
      <c r="I51">
        <v>1.93</v>
      </c>
      <c r="J51" s="22">
        <v>40.53</v>
      </c>
      <c r="K51" s="1">
        <v>43494</v>
      </c>
      <c r="L51" t="s">
        <v>23</v>
      </c>
      <c r="M51">
        <v>38.6</v>
      </c>
      <c r="N51">
        <v>4.7619047620000003</v>
      </c>
      <c r="O51">
        <v>1.93</v>
      </c>
      <c r="P51">
        <v>6.7</v>
      </c>
      <c r="Q51" s="3">
        <v>0.47638888888888886</v>
      </c>
      <c r="R51" t="s">
        <v>1109</v>
      </c>
      <c r="S51">
        <v>1</v>
      </c>
      <c r="T51">
        <v>1</v>
      </c>
      <c r="U51">
        <v>2019</v>
      </c>
      <c r="V51" t="s">
        <v>1126</v>
      </c>
      <c r="W51">
        <v>11</v>
      </c>
      <c r="X51" t="s">
        <v>1129</v>
      </c>
      <c r="Y51" t="s">
        <v>1111</v>
      </c>
      <c r="Z51" t="s">
        <v>1105</v>
      </c>
      <c r="AA51" t="s">
        <v>1106</v>
      </c>
      <c r="AB51" t="s">
        <v>1112</v>
      </c>
      <c r="AC51" t="s">
        <v>1170</v>
      </c>
      <c r="AD51">
        <v>1</v>
      </c>
      <c r="AE51" t="s">
        <v>2101</v>
      </c>
    </row>
    <row r="52" spans="1:31">
      <c r="A52" t="s">
        <v>577</v>
      </c>
      <c r="B52" t="s">
        <v>25</v>
      </c>
      <c r="C52" t="s">
        <v>26</v>
      </c>
      <c r="D52" t="s">
        <v>27</v>
      </c>
      <c r="E52" t="s">
        <v>31</v>
      </c>
      <c r="F52" t="s">
        <v>32</v>
      </c>
      <c r="G52">
        <v>22.96</v>
      </c>
      <c r="H52">
        <v>1</v>
      </c>
      <c r="I52">
        <v>1.1479999999999999</v>
      </c>
      <c r="J52" s="22">
        <v>24.108000000000001</v>
      </c>
      <c r="K52" s="1">
        <v>43495</v>
      </c>
      <c r="L52" t="s">
        <v>29</v>
      </c>
      <c r="M52">
        <v>22.96</v>
      </c>
      <c r="N52">
        <v>4.7619047620000003</v>
      </c>
      <c r="O52">
        <v>1.1479999999999999</v>
      </c>
      <c r="P52">
        <v>4.3</v>
      </c>
      <c r="Q52" s="3">
        <v>0.86597222222222225</v>
      </c>
      <c r="R52" t="s">
        <v>1109</v>
      </c>
      <c r="S52">
        <v>1</v>
      </c>
      <c r="T52">
        <v>1</v>
      </c>
      <c r="U52">
        <v>2019</v>
      </c>
      <c r="V52" t="s">
        <v>1120</v>
      </c>
      <c r="W52">
        <v>20</v>
      </c>
      <c r="X52" t="s">
        <v>1115</v>
      </c>
      <c r="Y52" t="s">
        <v>1111</v>
      </c>
      <c r="Z52" t="s">
        <v>1105</v>
      </c>
      <c r="AA52" t="s">
        <v>1106</v>
      </c>
      <c r="AB52" t="s">
        <v>1112</v>
      </c>
      <c r="AC52" t="s">
        <v>1171</v>
      </c>
      <c r="AD52">
        <v>1</v>
      </c>
      <c r="AE52" t="s">
        <v>2101</v>
      </c>
    </row>
    <row r="53" spans="1:31">
      <c r="A53" t="s">
        <v>587</v>
      </c>
      <c r="B53" t="s">
        <v>46</v>
      </c>
      <c r="C53" t="s">
        <v>47</v>
      </c>
      <c r="D53" t="s">
        <v>20</v>
      </c>
      <c r="E53" t="s">
        <v>21</v>
      </c>
      <c r="F53" t="s">
        <v>37</v>
      </c>
      <c r="G53">
        <v>98.13</v>
      </c>
      <c r="H53">
        <v>1</v>
      </c>
      <c r="I53">
        <v>4.9065000000000003</v>
      </c>
      <c r="J53" s="22">
        <v>103.0365</v>
      </c>
      <c r="K53" s="1">
        <v>43486</v>
      </c>
      <c r="L53" t="s">
        <v>29</v>
      </c>
      <c r="M53">
        <v>98.13</v>
      </c>
      <c r="N53">
        <v>4.7619047620000003</v>
      </c>
      <c r="O53">
        <v>4.9065000000000003</v>
      </c>
      <c r="P53">
        <v>8.9</v>
      </c>
      <c r="Q53" s="3">
        <v>0.73333333333333328</v>
      </c>
      <c r="R53" t="s">
        <v>1109</v>
      </c>
      <c r="S53">
        <v>1</v>
      </c>
      <c r="T53">
        <v>1</v>
      </c>
      <c r="U53">
        <v>2019</v>
      </c>
      <c r="V53" t="s">
        <v>1110</v>
      </c>
      <c r="W53">
        <v>17</v>
      </c>
      <c r="X53" t="s">
        <v>1115</v>
      </c>
      <c r="Y53" t="s">
        <v>1111</v>
      </c>
      <c r="Z53" t="s">
        <v>1105</v>
      </c>
      <c r="AA53" t="s">
        <v>1106</v>
      </c>
      <c r="AB53" t="s">
        <v>1112</v>
      </c>
      <c r="AC53" t="s">
        <v>1172</v>
      </c>
      <c r="AD53">
        <v>1</v>
      </c>
      <c r="AE53" t="s">
        <v>2101</v>
      </c>
    </row>
    <row r="54" spans="1:31">
      <c r="A54" t="s">
        <v>589</v>
      </c>
      <c r="B54" t="s">
        <v>46</v>
      </c>
      <c r="C54" t="s">
        <v>47</v>
      </c>
      <c r="D54" t="s">
        <v>20</v>
      </c>
      <c r="E54" t="s">
        <v>31</v>
      </c>
      <c r="F54" t="s">
        <v>37</v>
      </c>
      <c r="G54">
        <v>73.97</v>
      </c>
      <c r="H54">
        <v>1</v>
      </c>
      <c r="I54">
        <v>3.6985000000000001</v>
      </c>
      <c r="J54" s="22">
        <v>77.668499999999995</v>
      </c>
      <c r="K54" s="1">
        <v>43499</v>
      </c>
      <c r="L54" t="s">
        <v>33</v>
      </c>
      <c r="M54">
        <v>73.97</v>
      </c>
      <c r="N54">
        <v>4.7619047620000003</v>
      </c>
      <c r="O54">
        <v>3.6985000000000001</v>
      </c>
      <c r="P54">
        <v>5.4</v>
      </c>
      <c r="Q54" s="3">
        <v>0.66180555555555554</v>
      </c>
      <c r="R54" t="s">
        <v>1101</v>
      </c>
      <c r="S54">
        <v>2</v>
      </c>
      <c r="T54">
        <v>1</v>
      </c>
      <c r="U54">
        <v>2019</v>
      </c>
      <c r="V54" t="s">
        <v>1133</v>
      </c>
      <c r="W54">
        <v>15</v>
      </c>
      <c r="X54" t="s">
        <v>1103</v>
      </c>
      <c r="Y54" t="s">
        <v>1111</v>
      </c>
      <c r="Z54" t="s">
        <v>1105</v>
      </c>
      <c r="AA54" t="s">
        <v>1106</v>
      </c>
      <c r="AB54" t="s">
        <v>1107</v>
      </c>
      <c r="AC54" t="s">
        <v>1173</v>
      </c>
      <c r="AD54">
        <v>2</v>
      </c>
      <c r="AE54" t="s">
        <v>2100</v>
      </c>
    </row>
    <row r="55" spans="1:31">
      <c r="A55" t="s">
        <v>590</v>
      </c>
      <c r="B55" t="s">
        <v>25</v>
      </c>
      <c r="C55" t="s">
        <v>26</v>
      </c>
      <c r="D55" t="s">
        <v>20</v>
      </c>
      <c r="E55" t="s">
        <v>21</v>
      </c>
      <c r="F55" t="s">
        <v>51</v>
      </c>
      <c r="G55">
        <v>31.9</v>
      </c>
      <c r="H55">
        <v>1</v>
      </c>
      <c r="I55">
        <v>1.595</v>
      </c>
      <c r="J55" s="22">
        <v>33.494999999999997</v>
      </c>
      <c r="K55" s="1">
        <v>43470</v>
      </c>
      <c r="L55" t="s">
        <v>23</v>
      </c>
      <c r="M55">
        <v>31.9</v>
      </c>
      <c r="N55">
        <v>4.7619047620000003</v>
      </c>
      <c r="O55">
        <v>1.595</v>
      </c>
      <c r="P55">
        <v>9.1</v>
      </c>
      <c r="Q55" s="3">
        <v>0.52777777777777779</v>
      </c>
      <c r="R55" t="s">
        <v>1109</v>
      </c>
      <c r="S55">
        <v>1</v>
      </c>
      <c r="T55">
        <v>1</v>
      </c>
      <c r="U55">
        <v>2019</v>
      </c>
      <c r="V55" t="s">
        <v>1118</v>
      </c>
      <c r="W55">
        <v>12</v>
      </c>
      <c r="X55" t="s">
        <v>1103</v>
      </c>
      <c r="Y55" t="s">
        <v>1104</v>
      </c>
      <c r="Z55" t="s">
        <v>1105</v>
      </c>
      <c r="AA55" t="s">
        <v>1106</v>
      </c>
      <c r="AB55" t="s">
        <v>1112</v>
      </c>
      <c r="AC55" t="s">
        <v>1174</v>
      </c>
      <c r="AD55">
        <v>1</v>
      </c>
      <c r="AE55" t="s">
        <v>2101</v>
      </c>
    </row>
    <row r="56" spans="1:31">
      <c r="A56" t="s">
        <v>593</v>
      </c>
      <c r="B56" t="s">
        <v>46</v>
      </c>
      <c r="C56" t="s">
        <v>47</v>
      </c>
      <c r="D56" t="s">
        <v>27</v>
      </c>
      <c r="E56" t="s">
        <v>31</v>
      </c>
      <c r="F56" t="s">
        <v>37</v>
      </c>
      <c r="G56">
        <v>88.45</v>
      </c>
      <c r="H56">
        <v>1</v>
      </c>
      <c r="I56">
        <v>4.4225000000000003</v>
      </c>
      <c r="J56" s="22">
        <v>92.872500000000002</v>
      </c>
      <c r="K56" s="1">
        <v>43521</v>
      </c>
      <c r="L56" t="s">
        <v>33</v>
      </c>
      <c r="M56">
        <v>88.45</v>
      </c>
      <c r="N56">
        <v>4.7619047620000003</v>
      </c>
      <c r="O56">
        <v>4.4225000000000003</v>
      </c>
      <c r="P56">
        <v>9.5</v>
      </c>
      <c r="Q56" s="3">
        <v>0.69166666666666665</v>
      </c>
      <c r="R56" t="s">
        <v>1101</v>
      </c>
      <c r="S56">
        <v>2</v>
      </c>
      <c r="T56">
        <v>1</v>
      </c>
      <c r="U56">
        <v>2019</v>
      </c>
      <c r="V56" t="s">
        <v>1110</v>
      </c>
      <c r="W56">
        <v>16</v>
      </c>
      <c r="X56" t="s">
        <v>1103</v>
      </c>
      <c r="Y56" t="s">
        <v>1111</v>
      </c>
      <c r="Z56" t="s">
        <v>1105</v>
      </c>
      <c r="AA56" t="s">
        <v>1106</v>
      </c>
      <c r="AB56" t="s">
        <v>1107</v>
      </c>
      <c r="AC56" t="s">
        <v>1175</v>
      </c>
      <c r="AD56">
        <v>2</v>
      </c>
      <c r="AE56" t="s">
        <v>2100</v>
      </c>
    </row>
    <row r="57" spans="1:31">
      <c r="A57" t="s">
        <v>604</v>
      </c>
      <c r="B57" t="s">
        <v>25</v>
      </c>
      <c r="C57" t="s">
        <v>26</v>
      </c>
      <c r="D57" t="s">
        <v>20</v>
      </c>
      <c r="E57" t="s">
        <v>21</v>
      </c>
      <c r="F57" t="s">
        <v>51</v>
      </c>
      <c r="G57">
        <v>51.47</v>
      </c>
      <c r="H57">
        <v>1</v>
      </c>
      <c r="I57">
        <v>2.5735000000000001</v>
      </c>
      <c r="J57" s="22">
        <v>54.043500000000002</v>
      </c>
      <c r="K57" s="1">
        <v>43542</v>
      </c>
      <c r="L57" t="s">
        <v>23</v>
      </c>
      <c r="M57">
        <v>51.47</v>
      </c>
      <c r="N57">
        <v>4.7619047620000003</v>
      </c>
      <c r="O57">
        <v>2.5735000000000001</v>
      </c>
      <c r="P57">
        <v>8.5</v>
      </c>
      <c r="Q57" s="3">
        <v>0.66111111111111109</v>
      </c>
      <c r="R57" t="s">
        <v>1123</v>
      </c>
      <c r="S57">
        <v>3</v>
      </c>
      <c r="T57">
        <v>1</v>
      </c>
      <c r="U57">
        <v>2019</v>
      </c>
      <c r="V57" t="s">
        <v>1110</v>
      </c>
      <c r="W57">
        <v>15</v>
      </c>
      <c r="X57" t="s">
        <v>1103</v>
      </c>
      <c r="Y57" t="s">
        <v>1111</v>
      </c>
      <c r="Z57" t="s">
        <v>1105</v>
      </c>
      <c r="AA57" t="s">
        <v>1106</v>
      </c>
      <c r="AB57" t="s">
        <v>1124</v>
      </c>
      <c r="AC57" t="s">
        <v>1176</v>
      </c>
      <c r="AD57">
        <v>3</v>
      </c>
      <c r="AE57" t="s">
        <v>2102</v>
      </c>
    </row>
    <row r="58" spans="1:31">
      <c r="A58" t="s">
        <v>625</v>
      </c>
      <c r="B58" t="s">
        <v>46</v>
      </c>
      <c r="C58" t="s">
        <v>47</v>
      </c>
      <c r="D58" t="s">
        <v>20</v>
      </c>
      <c r="E58" t="s">
        <v>21</v>
      </c>
      <c r="F58" t="s">
        <v>51</v>
      </c>
      <c r="G58">
        <v>73.959999999999994</v>
      </c>
      <c r="H58">
        <v>1</v>
      </c>
      <c r="I58">
        <v>3.698</v>
      </c>
      <c r="J58" s="22">
        <v>77.658000000000001</v>
      </c>
      <c r="K58" s="1">
        <v>43470</v>
      </c>
      <c r="L58" t="s">
        <v>33</v>
      </c>
      <c r="M58">
        <v>73.959999999999994</v>
      </c>
      <c r="N58">
        <v>4.7619047620000003</v>
      </c>
      <c r="O58">
        <v>3.698</v>
      </c>
      <c r="P58">
        <v>5</v>
      </c>
      <c r="Q58" s="3">
        <v>0.48055555555555557</v>
      </c>
      <c r="R58" t="s">
        <v>1109</v>
      </c>
      <c r="S58">
        <v>1</v>
      </c>
      <c r="T58">
        <v>1</v>
      </c>
      <c r="U58">
        <v>2019</v>
      </c>
      <c r="V58" t="s">
        <v>1118</v>
      </c>
      <c r="W58">
        <v>11</v>
      </c>
      <c r="X58" t="s">
        <v>1129</v>
      </c>
      <c r="Y58" t="s">
        <v>1104</v>
      </c>
      <c r="Z58" t="s">
        <v>1105</v>
      </c>
      <c r="AA58" t="s">
        <v>1106</v>
      </c>
      <c r="AB58" t="s">
        <v>1112</v>
      </c>
      <c r="AC58" t="s">
        <v>1177</v>
      </c>
      <c r="AD58">
        <v>1</v>
      </c>
      <c r="AE58" t="s">
        <v>2101</v>
      </c>
    </row>
    <row r="59" spans="1:31">
      <c r="A59" t="s">
        <v>626</v>
      </c>
      <c r="B59" t="s">
        <v>18</v>
      </c>
      <c r="C59" t="s">
        <v>19</v>
      </c>
      <c r="D59" t="s">
        <v>27</v>
      </c>
      <c r="E59" t="s">
        <v>31</v>
      </c>
      <c r="F59" t="s">
        <v>32</v>
      </c>
      <c r="G59">
        <v>97.94</v>
      </c>
      <c r="H59">
        <v>1</v>
      </c>
      <c r="I59">
        <v>4.8970000000000002</v>
      </c>
      <c r="J59" s="22">
        <v>102.837</v>
      </c>
      <c r="K59" s="1">
        <v>43531</v>
      </c>
      <c r="L59" t="s">
        <v>23</v>
      </c>
      <c r="M59">
        <v>97.94</v>
      </c>
      <c r="N59">
        <v>4.7619047620000003</v>
      </c>
      <c r="O59">
        <v>4.8970000000000002</v>
      </c>
      <c r="P59">
        <v>6.9</v>
      </c>
      <c r="Q59" s="3">
        <v>0.48888888888888887</v>
      </c>
      <c r="R59" t="s">
        <v>1123</v>
      </c>
      <c r="S59">
        <v>3</v>
      </c>
      <c r="T59">
        <v>1</v>
      </c>
      <c r="U59">
        <v>2019</v>
      </c>
      <c r="V59" t="s">
        <v>1114</v>
      </c>
      <c r="W59">
        <v>11</v>
      </c>
      <c r="X59" t="s">
        <v>1129</v>
      </c>
      <c r="Y59" t="s">
        <v>1111</v>
      </c>
      <c r="Z59" t="s">
        <v>1105</v>
      </c>
      <c r="AA59" t="s">
        <v>1106</v>
      </c>
      <c r="AB59" t="s">
        <v>1124</v>
      </c>
      <c r="AC59" t="s">
        <v>1178</v>
      </c>
      <c r="AD59">
        <v>3</v>
      </c>
      <c r="AE59" t="s">
        <v>2102</v>
      </c>
    </row>
    <row r="60" spans="1:31">
      <c r="A60" t="s">
        <v>630</v>
      </c>
      <c r="B60" t="s">
        <v>25</v>
      </c>
      <c r="C60" t="s">
        <v>26</v>
      </c>
      <c r="D60" t="s">
        <v>20</v>
      </c>
      <c r="E60" t="s">
        <v>31</v>
      </c>
      <c r="F60" t="s">
        <v>22</v>
      </c>
      <c r="G60">
        <v>75.88</v>
      </c>
      <c r="H60">
        <v>1</v>
      </c>
      <c r="I60">
        <v>3.794</v>
      </c>
      <c r="J60" s="22">
        <v>79.674000000000007</v>
      </c>
      <c r="K60" s="1">
        <v>43468</v>
      </c>
      <c r="L60" t="s">
        <v>33</v>
      </c>
      <c r="M60">
        <v>75.88</v>
      </c>
      <c r="N60">
        <v>4.7619047620000003</v>
      </c>
      <c r="O60">
        <v>3.794</v>
      </c>
      <c r="P60">
        <v>7.1</v>
      </c>
      <c r="Q60" s="3">
        <v>0.4375</v>
      </c>
      <c r="R60" t="s">
        <v>1109</v>
      </c>
      <c r="S60">
        <v>1</v>
      </c>
      <c r="T60">
        <v>1</v>
      </c>
      <c r="U60">
        <v>2019</v>
      </c>
      <c r="V60" t="s">
        <v>1114</v>
      </c>
      <c r="W60">
        <v>10</v>
      </c>
      <c r="X60" t="s">
        <v>1129</v>
      </c>
      <c r="Y60" t="s">
        <v>1111</v>
      </c>
      <c r="Z60" t="s">
        <v>1105</v>
      </c>
      <c r="AA60" t="s">
        <v>1106</v>
      </c>
      <c r="AB60" t="s">
        <v>1112</v>
      </c>
      <c r="AC60" t="s">
        <v>1179</v>
      </c>
      <c r="AD60">
        <v>1</v>
      </c>
      <c r="AE60" t="s">
        <v>2101</v>
      </c>
    </row>
    <row r="61" spans="1:31">
      <c r="A61" t="s">
        <v>633</v>
      </c>
      <c r="B61" t="s">
        <v>46</v>
      </c>
      <c r="C61" t="s">
        <v>47</v>
      </c>
      <c r="D61" t="s">
        <v>27</v>
      </c>
      <c r="E61" t="s">
        <v>21</v>
      </c>
      <c r="F61" t="s">
        <v>48</v>
      </c>
      <c r="G61">
        <v>71.2</v>
      </c>
      <c r="H61">
        <v>1</v>
      </c>
      <c r="I61">
        <v>3.56</v>
      </c>
      <c r="J61" s="22">
        <v>74.760000000000005</v>
      </c>
      <c r="K61" s="1">
        <v>43470</v>
      </c>
      <c r="L61" t="s">
        <v>33</v>
      </c>
      <c r="M61">
        <v>71.2</v>
      </c>
      <c r="N61">
        <v>4.7619047620000003</v>
      </c>
      <c r="O61">
        <v>3.56</v>
      </c>
      <c r="P61">
        <v>9.1999999999999993</v>
      </c>
      <c r="Q61" s="3">
        <v>0.86111111111111116</v>
      </c>
      <c r="R61" t="s">
        <v>1109</v>
      </c>
      <c r="S61">
        <v>1</v>
      </c>
      <c r="T61">
        <v>1</v>
      </c>
      <c r="U61">
        <v>2019</v>
      </c>
      <c r="V61" t="s">
        <v>1118</v>
      </c>
      <c r="W61">
        <v>20</v>
      </c>
      <c r="X61" t="s">
        <v>1115</v>
      </c>
      <c r="Y61" t="s">
        <v>1104</v>
      </c>
      <c r="Z61" t="s">
        <v>1105</v>
      </c>
      <c r="AA61" t="s">
        <v>1106</v>
      </c>
      <c r="AB61" t="s">
        <v>1112</v>
      </c>
      <c r="AC61" t="s">
        <v>1180</v>
      </c>
      <c r="AD61">
        <v>1</v>
      </c>
      <c r="AE61" t="s">
        <v>2101</v>
      </c>
    </row>
    <row r="62" spans="1:31">
      <c r="A62" t="s">
        <v>681</v>
      </c>
      <c r="B62" t="s">
        <v>18</v>
      </c>
      <c r="C62" t="s">
        <v>19</v>
      </c>
      <c r="D62" t="s">
        <v>20</v>
      </c>
      <c r="E62" t="s">
        <v>21</v>
      </c>
      <c r="F62" t="s">
        <v>37</v>
      </c>
      <c r="G62">
        <v>45.58</v>
      </c>
      <c r="H62">
        <v>1</v>
      </c>
      <c r="I62">
        <v>2.2789999999999999</v>
      </c>
      <c r="J62" s="22">
        <v>47.859000000000002</v>
      </c>
      <c r="K62" s="1">
        <v>43503</v>
      </c>
      <c r="L62" t="s">
        <v>29</v>
      </c>
      <c r="M62">
        <v>45.58</v>
      </c>
      <c r="N62">
        <v>4.7619047620000003</v>
      </c>
      <c r="O62">
        <v>2.2789999999999999</v>
      </c>
      <c r="P62">
        <v>9.8000000000000007</v>
      </c>
      <c r="Q62" s="3">
        <v>0.59236111111111112</v>
      </c>
      <c r="R62" t="s">
        <v>1101</v>
      </c>
      <c r="S62">
        <v>2</v>
      </c>
      <c r="T62">
        <v>1</v>
      </c>
      <c r="U62">
        <v>2019</v>
      </c>
      <c r="V62" t="s">
        <v>1114</v>
      </c>
      <c r="W62">
        <v>14</v>
      </c>
      <c r="X62" t="s">
        <v>1103</v>
      </c>
      <c r="Y62" t="s">
        <v>1111</v>
      </c>
      <c r="Z62" t="s">
        <v>1105</v>
      </c>
      <c r="AA62" t="s">
        <v>1106</v>
      </c>
      <c r="AB62" t="s">
        <v>1107</v>
      </c>
      <c r="AC62" t="s">
        <v>1181</v>
      </c>
      <c r="AD62">
        <v>2</v>
      </c>
      <c r="AE62" t="s">
        <v>2100</v>
      </c>
    </row>
    <row r="63" spans="1:31">
      <c r="A63" t="s">
        <v>689</v>
      </c>
      <c r="B63" t="s">
        <v>25</v>
      </c>
      <c r="C63" t="s">
        <v>26</v>
      </c>
      <c r="D63" t="s">
        <v>27</v>
      </c>
      <c r="E63" t="s">
        <v>31</v>
      </c>
      <c r="F63" t="s">
        <v>28</v>
      </c>
      <c r="G63">
        <v>83.08</v>
      </c>
      <c r="H63">
        <v>1</v>
      </c>
      <c r="I63">
        <v>4.1539999999999999</v>
      </c>
      <c r="J63" s="22">
        <v>87.233999999999995</v>
      </c>
      <c r="K63" s="1">
        <v>43488</v>
      </c>
      <c r="L63" t="s">
        <v>23</v>
      </c>
      <c r="M63">
        <v>83.08</v>
      </c>
      <c r="N63">
        <v>4.7619047620000003</v>
      </c>
      <c r="O63">
        <v>4.1539999999999999</v>
      </c>
      <c r="P63">
        <v>6.4</v>
      </c>
      <c r="Q63" s="3">
        <v>0.71944444444444444</v>
      </c>
      <c r="R63" t="s">
        <v>1109</v>
      </c>
      <c r="S63">
        <v>1</v>
      </c>
      <c r="T63">
        <v>1</v>
      </c>
      <c r="U63">
        <v>2019</v>
      </c>
      <c r="V63" t="s">
        <v>1120</v>
      </c>
      <c r="W63">
        <v>17</v>
      </c>
      <c r="X63" t="s">
        <v>1115</v>
      </c>
      <c r="Y63" t="s">
        <v>1111</v>
      </c>
      <c r="Z63" t="s">
        <v>1105</v>
      </c>
      <c r="AA63" t="s">
        <v>1106</v>
      </c>
      <c r="AB63" t="s">
        <v>1112</v>
      </c>
      <c r="AC63" t="s">
        <v>1182</v>
      </c>
      <c r="AD63">
        <v>1</v>
      </c>
      <c r="AE63" t="s">
        <v>2101</v>
      </c>
    </row>
    <row r="64" spans="1:31">
      <c r="A64" t="s">
        <v>690</v>
      </c>
      <c r="B64" t="s">
        <v>25</v>
      </c>
      <c r="C64" t="s">
        <v>26</v>
      </c>
      <c r="D64" t="s">
        <v>27</v>
      </c>
      <c r="E64" t="s">
        <v>21</v>
      </c>
      <c r="F64" t="s">
        <v>51</v>
      </c>
      <c r="G64">
        <v>64.989999999999995</v>
      </c>
      <c r="H64">
        <v>1</v>
      </c>
      <c r="I64">
        <v>3.2494999999999998</v>
      </c>
      <c r="J64" s="22">
        <v>68.239500000000007</v>
      </c>
      <c r="K64" s="1">
        <v>43491</v>
      </c>
      <c r="L64" t="s">
        <v>33</v>
      </c>
      <c r="M64">
        <v>64.989999999999995</v>
      </c>
      <c r="N64">
        <v>4.7619047620000003</v>
      </c>
      <c r="O64">
        <v>3.2494999999999998</v>
      </c>
      <c r="P64">
        <v>4.5</v>
      </c>
      <c r="Q64" s="3">
        <v>0.42083333333333334</v>
      </c>
      <c r="R64" t="s">
        <v>1109</v>
      </c>
      <c r="S64">
        <v>1</v>
      </c>
      <c r="T64">
        <v>1</v>
      </c>
      <c r="U64">
        <v>2019</v>
      </c>
      <c r="V64" t="s">
        <v>1118</v>
      </c>
      <c r="W64">
        <v>10</v>
      </c>
      <c r="X64" t="s">
        <v>1129</v>
      </c>
      <c r="Y64" t="s">
        <v>1104</v>
      </c>
      <c r="Z64" t="s">
        <v>1105</v>
      </c>
      <c r="AA64" t="s">
        <v>1106</v>
      </c>
      <c r="AB64" t="s">
        <v>1112</v>
      </c>
      <c r="AC64" t="s">
        <v>1183</v>
      </c>
      <c r="AD64">
        <v>1</v>
      </c>
      <c r="AE64" t="s">
        <v>2101</v>
      </c>
    </row>
    <row r="65" spans="1:31">
      <c r="A65" t="s">
        <v>697</v>
      </c>
      <c r="B65" t="s">
        <v>18</v>
      </c>
      <c r="C65" t="s">
        <v>19</v>
      </c>
      <c r="D65" t="s">
        <v>27</v>
      </c>
      <c r="E65" t="s">
        <v>31</v>
      </c>
      <c r="F65" t="s">
        <v>51</v>
      </c>
      <c r="G65">
        <v>30.61</v>
      </c>
      <c r="H65">
        <v>1</v>
      </c>
      <c r="I65">
        <v>1.5305</v>
      </c>
      <c r="J65" s="22">
        <v>32.140500000000003</v>
      </c>
      <c r="K65" s="1">
        <v>43488</v>
      </c>
      <c r="L65" t="s">
        <v>23</v>
      </c>
      <c r="M65">
        <v>30.61</v>
      </c>
      <c r="N65">
        <v>4.7619047620000003</v>
      </c>
      <c r="O65">
        <v>1.5305</v>
      </c>
      <c r="P65">
        <v>5.2</v>
      </c>
      <c r="Q65" s="3">
        <v>0.51388888888888884</v>
      </c>
      <c r="R65" t="s">
        <v>1109</v>
      </c>
      <c r="S65">
        <v>1</v>
      </c>
      <c r="T65">
        <v>1</v>
      </c>
      <c r="U65">
        <v>2019</v>
      </c>
      <c r="V65" t="s">
        <v>1120</v>
      </c>
      <c r="W65">
        <v>12</v>
      </c>
      <c r="X65" t="s">
        <v>1103</v>
      </c>
      <c r="Y65" t="s">
        <v>1111</v>
      </c>
      <c r="Z65" t="s">
        <v>1105</v>
      </c>
      <c r="AA65" t="s">
        <v>1106</v>
      </c>
      <c r="AB65" t="s">
        <v>1112</v>
      </c>
      <c r="AC65" t="s">
        <v>1184</v>
      </c>
      <c r="AD65">
        <v>1</v>
      </c>
      <c r="AE65" t="s">
        <v>2101</v>
      </c>
    </row>
    <row r="66" spans="1:31">
      <c r="A66" t="s">
        <v>699</v>
      </c>
      <c r="B66" t="s">
        <v>18</v>
      </c>
      <c r="C66" t="s">
        <v>19</v>
      </c>
      <c r="D66" t="s">
        <v>27</v>
      </c>
      <c r="E66" t="s">
        <v>21</v>
      </c>
      <c r="F66" t="s">
        <v>28</v>
      </c>
      <c r="G66">
        <v>28.96</v>
      </c>
      <c r="H66">
        <v>1</v>
      </c>
      <c r="I66">
        <v>1.448</v>
      </c>
      <c r="J66" s="22">
        <v>30.408000000000001</v>
      </c>
      <c r="K66" s="1">
        <v>43503</v>
      </c>
      <c r="L66" t="s">
        <v>33</v>
      </c>
      <c r="M66">
        <v>28.96</v>
      </c>
      <c r="N66">
        <v>4.7619047620000003</v>
      </c>
      <c r="O66">
        <v>1.448</v>
      </c>
      <c r="P66">
        <v>6.2</v>
      </c>
      <c r="Q66" s="3">
        <v>0.42916666666666664</v>
      </c>
      <c r="R66" t="s">
        <v>1101</v>
      </c>
      <c r="S66">
        <v>2</v>
      </c>
      <c r="T66">
        <v>1</v>
      </c>
      <c r="U66">
        <v>2019</v>
      </c>
      <c r="V66" t="s">
        <v>1114</v>
      </c>
      <c r="W66">
        <v>10</v>
      </c>
      <c r="X66" t="s">
        <v>1129</v>
      </c>
      <c r="Y66" t="s">
        <v>1111</v>
      </c>
      <c r="Z66" t="s">
        <v>1105</v>
      </c>
      <c r="AA66" t="s">
        <v>1106</v>
      </c>
      <c r="AB66" t="s">
        <v>1107</v>
      </c>
      <c r="AC66" t="s">
        <v>1185</v>
      </c>
      <c r="AD66">
        <v>2</v>
      </c>
      <c r="AE66" t="s">
        <v>2100</v>
      </c>
    </row>
    <row r="67" spans="1:31">
      <c r="A67" t="s">
        <v>702</v>
      </c>
      <c r="B67" t="s">
        <v>25</v>
      </c>
      <c r="C67" t="s">
        <v>26</v>
      </c>
      <c r="D67" t="s">
        <v>20</v>
      </c>
      <c r="E67" t="s">
        <v>31</v>
      </c>
      <c r="F67" t="s">
        <v>37</v>
      </c>
      <c r="G67">
        <v>80.930000000000007</v>
      </c>
      <c r="H67">
        <v>1</v>
      </c>
      <c r="I67">
        <v>4.0465</v>
      </c>
      <c r="J67" s="22">
        <v>84.976500000000001</v>
      </c>
      <c r="K67" s="1">
        <v>43484</v>
      </c>
      <c r="L67" t="s">
        <v>33</v>
      </c>
      <c r="M67">
        <v>80.930000000000007</v>
      </c>
      <c r="N67">
        <v>4.7619047620000003</v>
      </c>
      <c r="O67">
        <v>4.0465</v>
      </c>
      <c r="P67">
        <v>9</v>
      </c>
      <c r="Q67" s="3">
        <v>0.67222222222222228</v>
      </c>
      <c r="R67" t="s">
        <v>1109</v>
      </c>
      <c r="S67">
        <v>1</v>
      </c>
      <c r="T67">
        <v>1</v>
      </c>
      <c r="U67">
        <v>2019</v>
      </c>
      <c r="V67" t="s">
        <v>1118</v>
      </c>
      <c r="W67">
        <v>16</v>
      </c>
      <c r="X67" t="s">
        <v>1103</v>
      </c>
      <c r="Y67" t="s">
        <v>1104</v>
      </c>
      <c r="Z67" t="s">
        <v>1105</v>
      </c>
      <c r="AA67" t="s">
        <v>1106</v>
      </c>
      <c r="AB67" t="s">
        <v>1112</v>
      </c>
      <c r="AC67" t="s">
        <v>1186</v>
      </c>
      <c r="AD67">
        <v>1</v>
      </c>
      <c r="AE67" t="s">
        <v>2101</v>
      </c>
    </row>
    <row r="68" spans="1:31">
      <c r="A68" t="s">
        <v>710</v>
      </c>
      <c r="B68" t="s">
        <v>18</v>
      </c>
      <c r="C68" t="s">
        <v>19</v>
      </c>
      <c r="D68" t="s">
        <v>20</v>
      </c>
      <c r="E68" t="s">
        <v>21</v>
      </c>
      <c r="F68" t="s">
        <v>48</v>
      </c>
      <c r="G68">
        <v>91.61</v>
      </c>
      <c r="H68">
        <v>1</v>
      </c>
      <c r="I68">
        <v>4.5804999999999998</v>
      </c>
      <c r="J68" s="22">
        <v>96.1905</v>
      </c>
      <c r="K68" s="1">
        <v>43544</v>
      </c>
      <c r="L68" t="s">
        <v>29</v>
      </c>
      <c r="M68">
        <v>91.61</v>
      </c>
      <c r="N68">
        <v>4.7619047620000003</v>
      </c>
      <c r="O68">
        <v>4.5804999999999998</v>
      </c>
      <c r="P68">
        <v>9.8000000000000007</v>
      </c>
      <c r="Q68" s="3">
        <v>0.82222222222222219</v>
      </c>
      <c r="R68" t="s">
        <v>1123</v>
      </c>
      <c r="S68">
        <v>3</v>
      </c>
      <c r="T68">
        <v>1</v>
      </c>
      <c r="U68">
        <v>2019</v>
      </c>
      <c r="V68" t="s">
        <v>1120</v>
      </c>
      <c r="W68">
        <v>19</v>
      </c>
      <c r="X68" t="s">
        <v>1115</v>
      </c>
      <c r="Y68" t="s">
        <v>1111</v>
      </c>
      <c r="Z68" t="s">
        <v>1105</v>
      </c>
      <c r="AA68" t="s">
        <v>1106</v>
      </c>
      <c r="AB68" t="s">
        <v>1124</v>
      </c>
      <c r="AC68" t="s">
        <v>1187</v>
      </c>
      <c r="AD68">
        <v>3</v>
      </c>
      <c r="AE68" t="s">
        <v>2102</v>
      </c>
    </row>
    <row r="69" spans="1:31">
      <c r="A69" t="s">
        <v>713</v>
      </c>
      <c r="B69" t="s">
        <v>46</v>
      </c>
      <c r="C69" t="s">
        <v>47</v>
      </c>
      <c r="D69" t="s">
        <v>20</v>
      </c>
      <c r="E69" t="s">
        <v>31</v>
      </c>
      <c r="F69" t="s">
        <v>51</v>
      </c>
      <c r="G69">
        <v>91.35</v>
      </c>
      <c r="H69">
        <v>1</v>
      </c>
      <c r="I69">
        <v>4.5674999999999999</v>
      </c>
      <c r="J69" s="22">
        <v>95.917500000000004</v>
      </c>
      <c r="K69" s="1">
        <v>43512</v>
      </c>
      <c r="L69" t="s">
        <v>29</v>
      </c>
      <c r="M69">
        <v>91.35</v>
      </c>
      <c r="N69">
        <v>4.7619047620000003</v>
      </c>
      <c r="O69">
        <v>4.5674999999999999</v>
      </c>
      <c r="P69">
        <v>6.8</v>
      </c>
      <c r="Q69" s="3">
        <v>0.65416666666666667</v>
      </c>
      <c r="R69" t="s">
        <v>1101</v>
      </c>
      <c r="S69">
        <v>2</v>
      </c>
      <c r="T69">
        <v>1</v>
      </c>
      <c r="U69">
        <v>2019</v>
      </c>
      <c r="V69" t="s">
        <v>1118</v>
      </c>
      <c r="W69">
        <v>15</v>
      </c>
      <c r="X69" t="s">
        <v>1103</v>
      </c>
      <c r="Y69" t="s">
        <v>1104</v>
      </c>
      <c r="Z69" t="s">
        <v>1105</v>
      </c>
      <c r="AA69" t="s">
        <v>1106</v>
      </c>
      <c r="AB69" t="s">
        <v>1107</v>
      </c>
      <c r="AC69" t="s">
        <v>1188</v>
      </c>
      <c r="AD69">
        <v>2</v>
      </c>
      <c r="AE69" t="s">
        <v>2100</v>
      </c>
    </row>
    <row r="70" spans="1:31">
      <c r="A70" t="s">
        <v>718</v>
      </c>
      <c r="B70" t="s">
        <v>18</v>
      </c>
      <c r="C70" t="s">
        <v>19</v>
      </c>
      <c r="D70" t="s">
        <v>27</v>
      </c>
      <c r="E70" t="s">
        <v>21</v>
      </c>
      <c r="F70" t="s">
        <v>51</v>
      </c>
      <c r="G70">
        <v>12.09</v>
      </c>
      <c r="H70">
        <v>1</v>
      </c>
      <c r="I70">
        <v>0.60450000000000004</v>
      </c>
      <c r="J70" s="22">
        <v>12.6945</v>
      </c>
      <c r="K70" s="1">
        <v>43491</v>
      </c>
      <c r="L70" t="s">
        <v>33</v>
      </c>
      <c r="M70">
        <v>12.09</v>
      </c>
      <c r="N70">
        <v>4.7619047620000003</v>
      </c>
      <c r="O70">
        <v>0.60450000000000004</v>
      </c>
      <c r="P70">
        <v>8.1999999999999993</v>
      </c>
      <c r="Q70" s="3">
        <v>0.7631944444444444</v>
      </c>
      <c r="R70" t="s">
        <v>1109</v>
      </c>
      <c r="S70">
        <v>1</v>
      </c>
      <c r="T70">
        <v>1</v>
      </c>
      <c r="U70">
        <v>2019</v>
      </c>
      <c r="V70" t="s">
        <v>1118</v>
      </c>
      <c r="W70">
        <v>18</v>
      </c>
      <c r="X70" t="s">
        <v>1115</v>
      </c>
      <c r="Y70" t="s">
        <v>1104</v>
      </c>
      <c r="Z70" t="s">
        <v>1105</v>
      </c>
      <c r="AA70" t="s">
        <v>1106</v>
      </c>
      <c r="AB70" t="s">
        <v>1112</v>
      </c>
      <c r="AC70" t="s">
        <v>1189</v>
      </c>
      <c r="AD70">
        <v>1</v>
      </c>
      <c r="AE70" t="s">
        <v>2101</v>
      </c>
    </row>
    <row r="71" spans="1:31">
      <c r="A71" t="s">
        <v>726</v>
      </c>
      <c r="B71" t="s">
        <v>25</v>
      </c>
      <c r="C71" t="s">
        <v>26</v>
      </c>
      <c r="D71" t="s">
        <v>27</v>
      </c>
      <c r="E71" t="s">
        <v>21</v>
      </c>
      <c r="F71" t="s">
        <v>28</v>
      </c>
      <c r="G71">
        <v>46.2</v>
      </c>
      <c r="H71">
        <v>1</v>
      </c>
      <c r="I71">
        <v>2.31</v>
      </c>
      <c r="J71" s="22">
        <v>48.51</v>
      </c>
      <c r="K71" s="1">
        <v>43543</v>
      </c>
      <c r="L71" t="s">
        <v>29</v>
      </c>
      <c r="M71">
        <v>46.2</v>
      </c>
      <c r="N71">
        <v>4.7619047620000003</v>
      </c>
      <c r="O71">
        <v>2.31</v>
      </c>
      <c r="P71">
        <v>6.3</v>
      </c>
      <c r="Q71" s="3">
        <v>0.51111111111111107</v>
      </c>
      <c r="R71" t="s">
        <v>1123</v>
      </c>
      <c r="S71">
        <v>3</v>
      </c>
      <c r="T71">
        <v>1</v>
      </c>
      <c r="U71">
        <v>2019</v>
      </c>
      <c r="V71" t="s">
        <v>1126</v>
      </c>
      <c r="W71">
        <v>12</v>
      </c>
      <c r="X71" t="s">
        <v>1103</v>
      </c>
      <c r="Y71" t="s">
        <v>1111</v>
      </c>
      <c r="Z71" t="s">
        <v>1105</v>
      </c>
      <c r="AA71" t="s">
        <v>1106</v>
      </c>
      <c r="AB71" t="s">
        <v>1124</v>
      </c>
      <c r="AC71" t="s">
        <v>1190</v>
      </c>
      <c r="AD71">
        <v>3</v>
      </c>
      <c r="AE71" t="s">
        <v>2102</v>
      </c>
    </row>
    <row r="72" spans="1:31">
      <c r="A72" t="s">
        <v>736</v>
      </c>
      <c r="B72" t="s">
        <v>46</v>
      </c>
      <c r="C72" t="s">
        <v>47</v>
      </c>
      <c r="D72" t="s">
        <v>20</v>
      </c>
      <c r="E72" t="s">
        <v>31</v>
      </c>
      <c r="F72" t="s">
        <v>51</v>
      </c>
      <c r="G72">
        <v>33.630000000000003</v>
      </c>
      <c r="H72">
        <v>1</v>
      </c>
      <c r="I72">
        <v>1.6815</v>
      </c>
      <c r="J72" s="22">
        <v>35.311500000000002</v>
      </c>
      <c r="K72" s="1">
        <v>43544</v>
      </c>
      <c r="L72" t="s">
        <v>29</v>
      </c>
      <c r="M72">
        <v>33.630000000000003</v>
      </c>
      <c r="N72">
        <v>4.7619047620000003</v>
      </c>
      <c r="O72">
        <v>1.6815</v>
      </c>
      <c r="P72">
        <v>5.6</v>
      </c>
      <c r="Q72" s="3">
        <v>0.82986111111111116</v>
      </c>
      <c r="R72" t="s">
        <v>1123</v>
      </c>
      <c r="S72">
        <v>3</v>
      </c>
      <c r="T72">
        <v>1</v>
      </c>
      <c r="U72">
        <v>2019</v>
      </c>
      <c r="V72" t="s">
        <v>1120</v>
      </c>
      <c r="W72">
        <v>19</v>
      </c>
      <c r="X72" t="s">
        <v>1115</v>
      </c>
      <c r="Y72" t="s">
        <v>1111</v>
      </c>
      <c r="Z72" t="s">
        <v>1105</v>
      </c>
      <c r="AA72" t="s">
        <v>1106</v>
      </c>
      <c r="AB72" t="s">
        <v>1124</v>
      </c>
      <c r="AC72" t="s">
        <v>1191</v>
      </c>
      <c r="AD72">
        <v>3</v>
      </c>
      <c r="AE72" t="s">
        <v>2102</v>
      </c>
    </row>
    <row r="73" spans="1:31">
      <c r="A73" t="s">
        <v>745</v>
      </c>
      <c r="B73" t="s">
        <v>25</v>
      </c>
      <c r="C73" t="s">
        <v>26</v>
      </c>
      <c r="D73" t="s">
        <v>27</v>
      </c>
      <c r="E73" t="s">
        <v>21</v>
      </c>
      <c r="F73" t="s">
        <v>28</v>
      </c>
      <c r="G73">
        <v>99.69</v>
      </c>
      <c r="H73">
        <v>1</v>
      </c>
      <c r="I73">
        <v>4.9844999999999997</v>
      </c>
      <c r="J73" s="22">
        <v>104.67449999999999</v>
      </c>
      <c r="K73" s="1">
        <v>43523</v>
      </c>
      <c r="L73" t="s">
        <v>33</v>
      </c>
      <c r="M73">
        <v>99.69</v>
      </c>
      <c r="N73">
        <v>4.7619047620000003</v>
      </c>
      <c r="O73">
        <v>4.9844999999999997</v>
      </c>
      <c r="P73">
        <v>8</v>
      </c>
      <c r="Q73" s="3">
        <v>0.43263888888888891</v>
      </c>
      <c r="R73" t="s">
        <v>1101</v>
      </c>
      <c r="S73">
        <v>2</v>
      </c>
      <c r="T73">
        <v>1</v>
      </c>
      <c r="U73">
        <v>2019</v>
      </c>
      <c r="V73" t="s">
        <v>1120</v>
      </c>
      <c r="W73">
        <v>10</v>
      </c>
      <c r="X73" t="s">
        <v>1129</v>
      </c>
      <c r="Y73" t="s">
        <v>1111</v>
      </c>
      <c r="Z73" t="s">
        <v>1105</v>
      </c>
      <c r="AA73" t="s">
        <v>1106</v>
      </c>
      <c r="AB73" t="s">
        <v>1107</v>
      </c>
      <c r="AC73" t="s">
        <v>1192</v>
      </c>
      <c r="AD73">
        <v>2</v>
      </c>
      <c r="AE73" t="s">
        <v>2100</v>
      </c>
    </row>
    <row r="74" spans="1:31">
      <c r="A74" t="s">
        <v>748</v>
      </c>
      <c r="B74" t="s">
        <v>18</v>
      </c>
      <c r="C74" t="s">
        <v>19</v>
      </c>
      <c r="D74" t="s">
        <v>20</v>
      </c>
      <c r="E74" t="s">
        <v>31</v>
      </c>
      <c r="F74" t="s">
        <v>51</v>
      </c>
      <c r="G74">
        <v>55.45</v>
      </c>
      <c r="H74">
        <v>1</v>
      </c>
      <c r="I74">
        <v>2.7725</v>
      </c>
      <c r="J74" s="22">
        <v>58.222499999999997</v>
      </c>
      <c r="K74" s="1">
        <v>43522</v>
      </c>
      <c r="L74" t="s">
        <v>33</v>
      </c>
      <c r="M74">
        <v>55.45</v>
      </c>
      <c r="N74">
        <v>4.7619047620000003</v>
      </c>
      <c r="O74">
        <v>2.7725</v>
      </c>
      <c r="P74">
        <v>4.9000000000000004</v>
      </c>
      <c r="Q74" s="3">
        <v>0.74027777777777781</v>
      </c>
      <c r="R74" t="s">
        <v>1101</v>
      </c>
      <c r="S74">
        <v>2</v>
      </c>
      <c r="T74">
        <v>1</v>
      </c>
      <c r="U74">
        <v>2019</v>
      </c>
      <c r="V74" t="s">
        <v>1126</v>
      </c>
      <c r="W74">
        <v>17</v>
      </c>
      <c r="X74" t="s">
        <v>1115</v>
      </c>
      <c r="Y74" t="s">
        <v>1111</v>
      </c>
      <c r="Z74" t="s">
        <v>1105</v>
      </c>
      <c r="AA74" t="s">
        <v>1106</v>
      </c>
      <c r="AB74" t="s">
        <v>1107</v>
      </c>
      <c r="AC74" t="s">
        <v>1193</v>
      </c>
      <c r="AD74">
        <v>2</v>
      </c>
      <c r="AE74" t="s">
        <v>2100</v>
      </c>
    </row>
    <row r="75" spans="1:31">
      <c r="A75" t="s">
        <v>769</v>
      </c>
      <c r="B75" t="s">
        <v>46</v>
      </c>
      <c r="C75" t="s">
        <v>47</v>
      </c>
      <c r="D75" t="s">
        <v>20</v>
      </c>
      <c r="E75" t="s">
        <v>21</v>
      </c>
      <c r="F75" t="s">
        <v>28</v>
      </c>
      <c r="G75">
        <v>39.479999999999997</v>
      </c>
      <c r="H75">
        <v>1</v>
      </c>
      <c r="I75">
        <v>1.974</v>
      </c>
      <c r="J75" s="22">
        <v>41.454000000000001</v>
      </c>
      <c r="K75" s="1">
        <v>43508</v>
      </c>
      <c r="L75" t="s">
        <v>29</v>
      </c>
      <c r="M75">
        <v>39.479999999999997</v>
      </c>
      <c r="N75">
        <v>4.7619047620000003</v>
      </c>
      <c r="O75">
        <v>1.974</v>
      </c>
      <c r="P75">
        <v>6.5</v>
      </c>
      <c r="Q75" s="3">
        <v>0.82152777777777775</v>
      </c>
      <c r="R75" t="s">
        <v>1101</v>
      </c>
      <c r="S75">
        <v>2</v>
      </c>
      <c r="T75">
        <v>1</v>
      </c>
      <c r="U75">
        <v>2019</v>
      </c>
      <c r="V75" t="s">
        <v>1126</v>
      </c>
      <c r="W75">
        <v>19</v>
      </c>
      <c r="X75" t="s">
        <v>1115</v>
      </c>
      <c r="Y75" t="s">
        <v>1111</v>
      </c>
      <c r="Z75" t="s">
        <v>1105</v>
      </c>
      <c r="AA75" t="s">
        <v>1106</v>
      </c>
      <c r="AB75" t="s">
        <v>1107</v>
      </c>
      <c r="AC75" t="s">
        <v>1194</v>
      </c>
      <c r="AD75">
        <v>2</v>
      </c>
      <c r="AE75" t="s">
        <v>2100</v>
      </c>
    </row>
    <row r="76" spans="1:31">
      <c r="A76" t="s">
        <v>770</v>
      </c>
      <c r="B76" t="s">
        <v>46</v>
      </c>
      <c r="C76" t="s">
        <v>47</v>
      </c>
      <c r="D76" t="s">
        <v>27</v>
      </c>
      <c r="E76" t="s">
        <v>21</v>
      </c>
      <c r="F76" t="s">
        <v>37</v>
      </c>
      <c r="G76">
        <v>34.81</v>
      </c>
      <c r="H76">
        <v>1</v>
      </c>
      <c r="I76">
        <v>1.7404999999999999</v>
      </c>
      <c r="J76" s="22">
        <v>36.5505</v>
      </c>
      <c r="K76" s="1">
        <v>43479</v>
      </c>
      <c r="L76" t="s">
        <v>33</v>
      </c>
      <c r="M76">
        <v>34.81</v>
      </c>
      <c r="N76">
        <v>4.7619047620000003</v>
      </c>
      <c r="O76">
        <v>1.7404999999999999</v>
      </c>
      <c r="P76">
        <v>7</v>
      </c>
      <c r="Q76" s="3">
        <v>0.42430555555555555</v>
      </c>
      <c r="R76" t="s">
        <v>1109</v>
      </c>
      <c r="S76">
        <v>1</v>
      </c>
      <c r="T76">
        <v>1</v>
      </c>
      <c r="U76">
        <v>2019</v>
      </c>
      <c r="V76" t="s">
        <v>1110</v>
      </c>
      <c r="W76">
        <v>10</v>
      </c>
      <c r="X76" t="s">
        <v>1129</v>
      </c>
      <c r="Y76" t="s">
        <v>1111</v>
      </c>
      <c r="Z76" t="s">
        <v>1105</v>
      </c>
      <c r="AA76" t="s">
        <v>1106</v>
      </c>
      <c r="AB76" t="s">
        <v>1112</v>
      </c>
      <c r="AC76" t="s">
        <v>1195</v>
      </c>
      <c r="AD76">
        <v>1</v>
      </c>
      <c r="AE76" t="s">
        <v>2101</v>
      </c>
    </row>
    <row r="77" spans="1:31">
      <c r="A77" t="s">
        <v>796</v>
      </c>
      <c r="B77" t="s">
        <v>25</v>
      </c>
      <c r="C77" t="s">
        <v>26</v>
      </c>
      <c r="D77" t="s">
        <v>20</v>
      </c>
      <c r="E77" t="s">
        <v>31</v>
      </c>
      <c r="F77" t="s">
        <v>48</v>
      </c>
      <c r="G77">
        <v>68.98</v>
      </c>
      <c r="H77">
        <v>1</v>
      </c>
      <c r="I77">
        <v>3.4489999999999998</v>
      </c>
      <c r="J77" s="22">
        <v>72.429000000000002</v>
      </c>
      <c r="K77" s="1">
        <v>43486</v>
      </c>
      <c r="L77" t="s">
        <v>29</v>
      </c>
      <c r="M77">
        <v>68.98</v>
      </c>
      <c r="N77">
        <v>4.7619047620000003</v>
      </c>
      <c r="O77">
        <v>3.4489999999999998</v>
      </c>
      <c r="P77">
        <v>4.8</v>
      </c>
      <c r="Q77" s="3">
        <v>0.84236111111111112</v>
      </c>
      <c r="R77" t="s">
        <v>1109</v>
      </c>
      <c r="S77">
        <v>1</v>
      </c>
      <c r="T77">
        <v>1</v>
      </c>
      <c r="U77">
        <v>2019</v>
      </c>
      <c r="V77" t="s">
        <v>1110</v>
      </c>
      <c r="W77">
        <v>20</v>
      </c>
      <c r="X77" t="s">
        <v>1115</v>
      </c>
      <c r="Y77" t="s">
        <v>1111</v>
      </c>
      <c r="Z77" t="s">
        <v>1105</v>
      </c>
      <c r="AA77" t="s">
        <v>1106</v>
      </c>
      <c r="AB77" t="s">
        <v>1112</v>
      </c>
      <c r="AC77" t="s">
        <v>1196</v>
      </c>
      <c r="AD77">
        <v>1</v>
      </c>
      <c r="AE77" t="s">
        <v>2101</v>
      </c>
    </row>
    <row r="78" spans="1:31">
      <c r="A78" t="s">
        <v>821</v>
      </c>
      <c r="B78" t="s">
        <v>18</v>
      </c>
      <c r="C78" t="s">
        <v>19</v>
      </c>
      <c r="D78" t="s">
        <v>20</v>
      </c>
      <c r="E78" t="s">
        <v>31</v>
      </c>
      <c r="F78" t="s">
        <v>51</v>
      </c>
      <c r="G78">
        <v>19.7</v>
      </c>
      <c r="H78">
        <v>1</v>
      </c>
      <c r="I78">
        <v>0.98499999999999999</v>
      </c>
      <c r="J78" s="22">
        <v>20.684999999999999</v>
      </c>
      <c r="K78" s="1">
        <v>43504</v>
      </c>
      <c r="L78" t="s">
        <v>23</v>
      </c>
      <c r="M78">
        <v>19.7</v>
      </c>
      <c r="N78">
        <v>4.7619047620000003</v>
      </c>
      <c r="O78">
        <v>0.98499999999999999</v>
      </c>
      <c r="P78">
        <v>9.5</v>
      </c>
      <c r="Q78" s="3">
        <v>0.48541666666666666</v>
      </c>
      <c r="R78" t="s">
        <v>1101</v>
      </c>
      <c r="S78">
        <v>2</v>
      </c>
      <c r="T78">
        <v>1</v>
      </c>
      <c r="U78">
        <v>2019</v>
      </c>
      <c r="V78" t="s">
        <v>1102</v>
      </c>
      <c r="W78">
        <v>11</v>
      </c>
      <c r="X78" t="s">
        <v>1129</v>
      </c>
      <c r="Y78" t="s">
        <v>1104</v>
      </c>
      <c r="Z78" t="s">
        <v>1105</v>
      </c>
      <c r="AA78" t="s">
        <v>1106</v>
      </c>
      <c r="AB78" t="s">
        <v>1107</v>
      </c>
      <c r="AC78" t="s">
        <v>1197</v>
      </c>
      <c r="AD78">
        <v>2</v>
      </c>
      <c r="AE78" t="s">
        <v>2100</v>
      </c>
    </row>
    <row r="79" spans="1:31">
      <c r="A79" t="s">
        <v>823</v>
      </c>
      <c r="B79" t="s">
        <v>46</v>
      </c>
      <c r="C79" t="s">
        <v>47</v>
      </c>
      <c r="D79" t="s">
        <v>20</v>
      </c>
      <c r="E79" t="s">
        <v>31</v>
      </c>
      <c r="F79" t="s">
        <v>48</v>
      </c>
      <c r="G79">
        <v>53.72</v>
      </c>
      <c r="H79">
        <v>1</v>
      </c>
      <c r="I79">
        <v>2.6859999999999999</v>
      </c>
      <c r="J79" s="22">
        <v>56.405999999999999</v>
      </c>
      <c r="K79" s="1">
        <v>43525</v>
      </c>
      <c r="L79" t="s">
        <v>23</v>
      </c>
      <c r="M79">
        <v>53.72</v>
      </c>
      <c r="N79">
        <v>4.7619047620000003</v>
      </c>
      <c r="O79">
        <v>2.6859999999999999</v>
      </c>
      <c r="P79">
        <v>6.4</v>
      </c>
      <c r="Q79" s="3">
        <v>0.8354166666666667</v>
      </c>
      <c r="R79" t="s">
        <v>1123</v>
      </c>
      <c r="S79">
        <v>3</v>
      </c>
      <c r="T79">
        <v>1</v>
      </c>
      <c r="U79">
        <v>2019</v>
      </c>
      <c r="V79" t="s">
        <v>1102</v>
      </c>
      <c r="W79">
        <v>20</v>
      </c>
      <c r="X79" t="s">
        <v>1115</v>
      </c>
      <c r="Y79" t="s">
        <v>1104</v>
      </c>
      <c r="Z79" t="s">
        <v>1105</v>
      </c>
      <c r="AA79" t="s">
        <v>1106</v>
      </c>
      <c r="AB79" t="s">
        <v>1124</v>
      </c>
      <c r="AC79" t="s">
        <v>1198</v>
      </c>
      <c r="AD79">
        <v>3</v>
      </c>
      <c r="AE79" t="s">
        <v>2102</v>
      </c>
    </row>
    <row r="80" spans="1:31">
      <c r="A80" t="s">
        <v>830</v>
      </c>
      <c r="B80" t="s">
        <v>25</v>
      </c>
      <c r="C80" t="s">
        <v>26</v>
      </c>
      <c r="D80" t="s">
        <v>27</v>
      </c>
      <c r="E80" t="s">
        <v>31</v>
      </c>
      <c r="F80" t="s">
        <v>48</v>
      </c>
      <c r="G80">
        <v>84.83</v>
      </c>
      <c r="H80">
        <v>1</v>
      </c>
      <c r="I80">
        <v>4.2415000000000003</v>
      </c>
      <c r="J80" s="22">
        <v>89.0715</v>
      </c>
      <c r="K80" s="1">
        <v>43479</v>
      </c>
      <c r="L80" t="s">
        <v>23</v>
      </c>
      <c r="M80">
        <v>84.83</v>
      </c>
      <c r="N80">
        <v>4.7619047620000003</v>
      </c>
      <c r="O80">
        <v>4.2415000000000003</v>
      </c>
      <c r="P80">
        <v>8.8000000000000007</v>
      </c>
      <c r="Q80" s="3">
        <v>0.63888888888888884</v>
      </c>
      <c r="R80" t="s">
        <v>1109</v>
      </c>
      <c r="S80">
        <v>1</v>
      </c>
      <c r="T80">
        <v>1</v>
      </c>
      <c r="U80">
        <v>2019</v>
      </c>
      <c r="V80" t="s">
        <v>1110</v>
      </c>
      <c r="W80">
        <v>15</v>
      </c>
      <c r="X80" t="s">
        <v>1103</v>
      </c>
      <c r="Y80" t="s">
        <v>1111</v>
      </c>
      <c r="Z80" t="s">
        <v>1105</v>
      </c>
      <c r="AA80" t="s">
        <v>1106</v>
      </c>
      <c r="AB80" t="s">
        <v>1112</v>
      </c>
      <c r="AC80" t="s">
        <v>1199</v>
      </c>
      <c r="AD80">
        <v>1</v>
      </c>
      <c r="AE80" t="s">
        <v>2101</v>
      </c>
    </row>
    <row r="81" spans="1:31">
      <c r="A81" t="s">
        <v>834</v>
      </c>
      <c r="B81" t="s">
        <v>25</v>
      </c>
      <c r="C81" t="s">
        <v>26</v>
      </c>
      <c r="D81" t="s">
        <v>20</v>
      </c>
      <c r="E81" t="s">
        <v>21</v>
      </c>
      <c r="F81" t="s">
        <v>48</v>
      </c>
      <c r="G81">
        <v>38.42</v>
      </c>
      <c r="H81">
        <v>1</v>
      </c>
      <c r="I81">
        <v>1.921</v>
      </c>
      <c r="J81" s="22">
        <v>40.341000000000001</v>
      </c>
      <c r="K81" s="1">
        <v>43498</v>
      </c>
      <c r="L81" t="s">
        <v>29</v>
      </c>
      <c r="M81">
        <v>38.42</v>
      </c>
      <c r="N81">
        <v>4.7619047620000003</v>
      </c>
      <c r="O81">
        <v>1.921</v>
      </c>
      <c r="P81">
        <v>8.6</v>
      </c>
      <c r="Q81" s="3">
        <v>0.68958333333333333</v>
      </c>
      <c r="R81" t="s">
        <v>1101</v>
      </c>
      <c r="S81">
        <v>2</v>
      </c>
      <c r="T81">
        <v>1</v>
      </c>
      <c r="U81">
        <v>2019</v>
      </c>
      <c r="V81" t="s">
        <v>1118</v>
      </c>
      <c r="W81">
        <v>16</v>
      </c>
      <c r="X81" t="s">
        <v>1103</v>
      </c>
      <c r="Y81" t="s">
        <v>1104</v>
      </c>
      <c r="Z81" t="s">
        <v>1105</v>
      </c>
      <c r="AA81" t="s">
        <v>1106</v>
      </c>
      <c r="AB81" t="s">
        <v>1107</v>
      </c>
      <c r="AC81" t="s">
        <v>1200</v>
      </c>
      <c r="AD81">
        <v>2</v>
      </c>
      <c r="AE81" t="s">
        <v>2100</v>
      </c>
    </row>
    <row r="82" spans="1:31">
      <c r="A82" t="s">
        <v>862</v>
      </c>
      <c r="B82" t="s">
        <v>25</v>
      </c>
      <c r="C82" t="s">
        <v>26</v>
      </c>
      <c r="D82" t="s">
        <v>27</v>
      </c>
      <c r="E82" t="s">
        <v>21</v>
      </c>
      <c r="F82" t="s">
        <v>48</v>
      </c>
      <c r="G82">
        <v>52.42</v>
      </c>
      <c r="H82">
        <v>1</v>
      </c>
      <c r="I82">
        <v>2.621</v>
      </c>
      <c r="J82" s="22">
        <v>55.040999999999997</v>
      </c>
      <c r="K82" s="1">
        <v>43502</v>
      </c>
      <c r="L82" t="s">
        <v>33</v>
      </c>
      <c r="M82">
        <v>52.42</v>
      </c>
      <c r="N82">
        <v>4.7619047620000003</v>
      </c>
      <c r="O82">
        <v>2.621</v>
      </c>
      <c r="P82">
        <v>6.3</v>
      </c>
      <c r="Q82" s="3">
        <v>0.43194444444444446</v>
      </c>
      <c r="R82" t="s">
        <v>1101</v>
      </c>
      <c r="S82">
        <v>2</v>
      </c>
      <c r="T82">
        <v>1</v>
      </c>
      <c r="U82">
        <v>2019</v>
      </c>
      <c r="V82" t="s">
        <v>1120</v>
      </c>
      <c r="W82">
        <v>10</v>
      </c>
      <c r="X82" t="s">
        <v>1129</v>
      </c>
      <c r="Y82" t="s">
        <v>1111</v>
      </c>
      <c r="Z82" t="s">
        <v>1105</v>
      </c>
      <c r="AA82" t="s">
        <v>1106</v>
      </c>
      <c r="AB82" t="s">
        <v>1107</v>
      </c>
      <c r="AC82" t="s">
        <v>1201</v>
      </c>
      <c r="AD82">
        <v>2</v>
      </c>
      <c r="AE82" t="s">
        <v>2100</v>
      </c>
    </row>
    <row r="83" spans="1:31">
      <c r="A83" t="s">
        <v>866</v>
      </c>
      <c r="B83" t="s">
        <v>46</v>
      </c>
      <c r="C83" t="s">
        <v>47</v>
      </c>
      <c r="D83" t="s">
        <v>27</v>
      </c>
      <c r="E83" t="s">
        <v>31</v>
      </c>
      <c r="F83" t="s">
        <v>37</v>
      </c>
      <c r="G83">
        <v>93.38</v>
      </c>
      <c r="H83">
        <v>1</v>
      </c>
      <c r="I83">
        <v>4.6689999999999996</v>
      </c>
      <c r="J83" s="22">
        <v>98.049000000000007</v>
      </c>
      <c r="K83" s="1">
        <v>43468</v>
      </c>
      <c r="L83" t="s">
        <v>29</v>
      </c>
      <c r="M83">
        <v>93.38</v>
      </c>
      <c r="N83">
        <v>4.7619047620000003</v>
      </c>
      <c r="O83">
        <v>4.6689999999999996</v>
      </c>
      <c r="P83">
        <v>9.6</v>
      </c>
      <c r="Q83" s="3">
        <v>0.54652777777777772</v>
      </c>
      <c r="R83" t="s">
        <v>1109</v>
      </c>
      <c r="S83">
        <v>1</v>
      </c>
      <c r="T83">
        <v>1</v>
      </c>
      <c r="U83">
        <v>2019</v>
      </c>
      <c r="V83" t="s">
        <v>1114</v>
      </c>
      <c r="W83">
        <v>13</v>
      </c>
      <c r="X83" t="s">
        <v>1103</v>
      </c>
      <c r="Y83" t="s">
        <v>1111</v>
      </c>
      <c r="Z83" t="s">
        <v>1105</v>
      </c>
      <c r="AA83" t="s">
        <v>1106</v>
      </c>
      <c r="AB83" t="s">
        <v>1112</v>
      </c>
      <c r="AC83" t="s">
        <v>1202</v>
      </c>
      <c r="AD83">
        <v>1</v>
      </c>
      <c r="AE83" t="s">
        <v>2101</v>
      </c>
    </row>
    <row r="84" spans="1:31">
      <c r="A84" t="s">
        <v>871</v>
      </c>
      <c r="B84" t="s">
        <v>18</v>
      </c>
      <c r="C84" t="s">
        <v>19</v>
      </c>
      <c r="D84" t="s">
        <v>20</v>
      </c>
      <c r="E84" t="s">
        <v>21</v>
      </c>
      <c r="F84" t="s">
        <v>51</v>
      </c>
      <c r="G84">
        <v>30.62</v>
      </c>
      <c r="H84">
        <v>1</v>
      </c>
      <c r="I84">
        <v>1.5309999999999999</v>
      </c>
      <c r="J84" s="22">
        <v>32.151000000000003</v>
      </c>
      <c r="K84" s="1">
        <v>43501</v>
      </c>
      <c r="L84" t="s">
        <v>33</v>
      </c>
      <c r="M84">
        <v>30.62</v>
      </c>
      <c r="N84">
        <v>4.7619047620000003</v>
      </c>
      <c r="O84">
        <v>1.5309999999999999</v>
      </c>
      <c r="P84">
        <v>4.0999999999999996</v>
      </c>
      <c r="Q84" s="3">
        <v>0.59305555555555556</v>
      </c>
      <c r="R84" t="s">
        <v>1101</v>
      </c>
      <c r="S84">
        <v>2</v>
      </c>
      <c r="T84">
        <v>1</v>
      </c>
      <c r="U84">
        <v>2019</v>
      </c>
      <c r="V84" t="s">
        <v>1126</v>
      </c>
      <c r="W84">
        <v>14</v>
      </c>
      <c r="X84" t="s">
        <v>1103</v>
      </c>
      <c r="Y84" t="s">
        <v>1111</v>
      </c>
      <c r="Z84" t="s">
        <v>1105</v>
      </c>
      <c r="AA84" t="s">
        <v>1106</v>
      </c>
      <c r="AB84" t="s">
        <v>1107</v>
      </c>
      <c r="AC84" t="s">
        <v>1203</v>
      </c>
      <c r="AD84">
        <v>2</v>
      </c>
      <c r="AE84" t="s">
        <v>2100</v>
      </c>
    </row>
    <row r="85" spans="1:31">
      <c r="A85" t="s">
        <v>879</v>
      </c>
      <c r="B85" t="s">
        <v>18</v>
      </c>
      <c r="C85" t="s">
        <v>19</v>
      </c>
      <c r="D85" t="s">
        <v>27</v>
      </c>
      <c r="E85" t="s">
        <v>31</v>
      </c>
      <c r="F85" t="s">
        <v>51</v>
      </c>
      <c r="G85">
        <v>46.41</v>
      </c>
      <c r="H85">
        <v>1</v>
      </c>
      <c r="I85">
        <v>2.3205</v>
      </c>
      <c r="J85" s="22">
        <v>48.730499999999999</v>
      </c>
      <c r="K85" s="1">
        <v>43527</v>
      </c>
      <c r="L85" t="s">
        <v>33</v>
      </c>
      <c r="M85">
        <v>46.41</v>
      </c>
      <c r="N85">
        <v>4.7619047620000003</v>
      </c>
      <c r="O85">
        <v>2.3205</v>
      </c>
      <c r="P85">
        <v>4</v>
      </c>
      <c r="Q85" s="3">
        <v>0.83750000000000002</v>
      </c>
      <c r="R85" t="s">
        <v>1123</v>
      </c>
      <c r="S85">
        <v>3</v>
      </c>
      <c r="T85">
        <v>1</v>
      </c>
      <c r="U85">
        <v>2019</v>
      </c>
      <c r="V85" t="s">
        <v>1133</v>
      </c>
      <c r="W85">
        <v>20</v>
      </c>
      <c r="X85" t="s">
        <v>1115</v>
      </c>
      <c r="Y85" t="s">
        <v>1111</v>
      </c>
      <c r="Z85" t="s">
        <v>1105</v>
      </c>
      <c r="AA85" t="s">
        <v>1106</v>
      </c>
      <c r="AB85" t="s">
        <v>1124</v>
      </c>
      <c r="AC85" t="s">
        <v>1204</v>
      </c>
      <c r="AD85">
        <v>3</v>
      </c>
      <c r="AE85" t="s">
        <v>2102</v>
      </c>
    </row>
    <row r="86" spans="1:31">
      <c r="A86" t="s">
        <v>885</v>
      </c>
      <c r="B86" t="s">
        <v>25</v>
      </c>
      <c r="C86" t="s">
        <v>26</v>
      </c>
      <c r="D86" t="s">
        <v>20</v>
      </c>
      <c r="E86" t="s">
        <v>21</v>
      </c>
      <c r="F86" t="s">
        <v>32</v>
      </c>
      <c r="G86">
        <v>60.87</v>
      </c>
      <c r="H86">
        <v>1</v>
      </c>
      <c r="I86">
        <v>3.0434999999999999</v>
      </c>
      <c r="J86" s="22">
        <v>63.913499999999999</v>
      </c>
      <c r="K86" s="1">
        <v>43489</v>
      </c>
      <c r="L86" t="s">
        <v>29</v>
      </c>
      <c r="M86">
        <v>60.87</v>
      </c>
      <c r="N86">
        <v>4.7619047620000003</v>
      </c>
      <c r="O86">
        <v>3.0434999999999999</v>
      </c>
      <c r="P86">
        <v>5.5</v>
      </c>
      <c r="Q86" s="3">
        <v>0.55833333333333335</v>
      </c>
      <c r="R86" t="s">
        <v>1109</v>
      </c>
      <c r="S86">
        <v>1</v>
      </c>
      <c r="T86">
        <v>1</v>
      </c>
      <c r="U86">
        <v>2019</v>
      </c>
      <c r="V86" t="s">
        <v>1114</v>
      </c>
      <c r="W86">
        <v>13</v>
      </c>
      <c r="X86" t="s">
        <v>1103</v>
      </c>
      <c r="Y86" t="s">
        <v>1111</v>
      </c>
      <c r="Z86" t="s">
        <v>1105</v>
      </c>
      <c r="AA86" t="s">
        <v>1106</v>
      </c>
      <c r="AB86" t="s">
        <v>1112</v>
      </c>
      <c r="AC86" t="s">
        <v>1205</v>
      </c>
      <c r="AD86">
        <v>1</v>
      </c>
      <c r="AE86" t="s">
        <v>2101</v>
      </c>
    </row>
    <row r="87" spans="1:31">
      <c r="A87" t="s">
        <v>887</v>
      </c>
      <c r="B87" t="s">
        <v>46</v>
      </c>
      <c r="C87" t="s">
        <v>47</v>
      </c>
      <c r="D87" t="s">
        <v>27</v>
      </c>
      <c r="E87" t="s">
        <v>31</v>
      </c>
      <c r="F87" t="s">
        <v>22</v>
      </c>
      <c r="G87">
        <v>92.78</v>
      </c>
      <c r="H87">
        <v>1</v>
      </c>
      <c r="I87">
        <v>4.6390000000000002</v>
      </c>
      <c r="J87" s="22">
        <v>97.418999999999997</v>
      </c>
      <c r="K87" s="1">
        <v>43539</v>
      </c>
      <c r="L87" t="s">
        <v>33</v>
      </c>
      <c r="M87">
        <v>92.78</v>
      </c>
      <c r="N87">
        <v>4.7619047620000003</v>
      </c>
      <c r="O87">
        <v>4.6390000000000002</v>
      </c>
      <c r="P87">
        <v>9.8000000000000007</v>
      </c>
      <c r="Q87" s="3">
        <v>0.4513888888888889</v>
      </c>
      <c r="R87" t="s">
        <v>1123</v>
      </c>
      <c r="S87">
        <v>3</v>
      </c>
      <c r="T87">
        <v>1</v>
      </c>
      <c r="U87">
        <v>2019</v>
      </c>
      <c r="V87" t="s">
        <v>1102</v>
      </c>
      <c r="W87">
        <v>10</v>
      </c>
      <c r="X87" t="s">
        <v>1129</v>
      </c>
      <c r="Y87" t="s">
        <v>1104</v>
      </c>
      <c r="Z87" t="s">
        <v>1105</v>
      </c>
      <c r="AA87" t="s">
        <v>1106</v>
      </c>
      <c r="AB87" t="s">
        <v>1124</v>
      </c>
      <c r="AC87" t="s">
        <v>1206</v>
      </c>
      <c r="AD87">
        <v>3</v>
      </c>
      <c r="AE87" t="s">
        <v>2102</v>
      </c>
    </row>
    <row r="88" spans="1:31">
      <c r="A88" t="s">
        <v>897</v>
      </c>
      <c r="B88" t="s">
        <v>46</v>
      </c>
      <c r="C88" t="s">
        <v>47</v>
      </c>
      <c r="D88" t="s">
        <v>27</v>
      </c>
      <c r="E88" t="s">
        <v>21</v>
      </c>
      <c r="F88" t="s">
        <v>22</v>
      </c>
      <c r="G88">
        <v>17.75</v>
      </c>
      <c r="H88">
        <v>1</v>
      </c>
      <c r="I88">
        <v>0.88749999999999996</v>
      </c>
      <c r="J88" s="22">
        <v>18.637499999999999</v>
      </c>
      <c r="K88" s="1">
        <v>43479</v>
      </c>
      <c r="L88" t="s">
        <v>29</v>
      </c>
      <c r="M88">
        <v>17.75</v>
      </c>
      <c r="N88">
        <v>4.7619047620000003</v>
      </c>
      <c r="O88">
        <v>0.88749999999999996</v>
      </c>
      <c r="P88">
        <v>8.6</v>
      </c>
      <c r="Q88" s="3">
        <v>0.44305555555555554</v>
      </c>
      <c r="R88" t="s">
        <v>1109</v>
      </c>
      <c r="S88">
        <v>1</v>
      </c>
      <c r="T88">
        <v>1</v>
      </c>
      <c r="U88">
        <v>2019</v>
      </c>
      <c r="V88" t="s">
        <v>1110</v>
      </c>
      <c r="W88">
        <v>10</v>
      </c>
      <c r="X88" t="s">
        <v>1129</v>
      </c>
      <c r="Y88" t="s">
        <v>1111</v>
      </c>
      <c r="Z88" t="s">
        <v>1105</v>
      </c>
      <c r="AA88" t="s">
        <v>1106</v>
      </c>
      <c r="AB88" t="s">
        <v>1112</v>
      </c>
      <c r="AC88" t="s">
        <v>1207</v>
      </c>
      <c r="AD88">
        <v>1</v>
      </c>
      <c r="AE88" t="s">
        <v>2101</v>
      </c>
    </row>
    <row r="89" spans="1:31">
      <c r="A89" t="s">
        <v>902</v>
      </c>
      <c r="B89" t="s">
        <v>18</v>
      </c>
      <c r="C89" t="s">
        <v>19</v>
      </c>
      <c r="D89" t="s">
        <v>27</v>
      </c>
      <c r="E89" t="s">
        <v>31</v>
      </c>
      <c r="F89" t="s">
        <v>28</v>
      </c>
      <c r="G89">
        <v>95.15</v>
      </c>
      <c r="H89">
        <v>1</v>
      </c>
      <c r="I89">
        <v>4.7575000000000003</v>
      </c>
      <c r="J89" s="22">
        <v>99.907499999999999</v>
      </c>
      <c r="K89" s="1">
        <v>43546</v>
      </c>
      <c r="L89" t="s">
        <v>29</v>
      </c>
      <c r="M89">
        <v>95.15</v>
      </c>
      <c r="N89">
        <v>4.7619047620000003</v>
      </c>
      <c r="O89">
        <v>4.7575000000000003</v>
      </c>
      <c r="P89">
        <v>6</v>
      </c>
      <c r="Q89" s="3">
        <v>0.58333333333333337</v>
      </c>
      <c r="R89" t="s">
        <v>1123</v>
      </c>
      <c r="S89">
        <v>3</v>
      </c>
      <c r="T89">
        <v>1</v>
      </c>
      <c r="U89">
        <v>2019</v>
      </c>
      <c r="V89" t="s">
        <v>1102</v>
      </c>
      <c r="W89">
        <v>14</v>
      </c>
      <c r="X89" t="s">
        <v>1103</v>
      </c>
      <c r="Y89" t="s">
        <v>1104</v>
      </c>
      <c r="Z89" t="s">
        <v>1105</v>
      </c>
      <c r="AA89" t="s">
        <v>1106</v>
      </c>
      <c r="AB89" t="s">
        <v>1124</v>
      </c>
      <c r="AC89" t="s">
        <v>1208</v>
      </c>
      <c r="AD89">
        <v>3</v>
      </c>
      <c r="AE89" t="s">
        <v>2102</v>
      </c>
    </row>
    <row r="90" spans="1:31">
      <c r="A90" t="s">
        <v>911</v>
      </c>
      <c r="B90" t="s">
        <v>25</v>
      </c>
      <c r="C90" t="s">
        <v>26</v>
      </c>
      <c r="D90" t="s">
        <v>20</v>
      </c>
      <c r="E90" t="s">
        <v>31</v>
      </c>
      <c r="F90" t="s">
        <v>37</v>
      </c>
      <c r="G90">
        <v>10.17</v>
      </c>
      <c r="H90">
        <v>1</v>
      </c>
      <c r="I90">
        <v>0.50849999999999995</v>
      </c>
      <c r="J90" s="22">
        <v>10.6785</v>
      </c>
      <c r="K90" s="1">
        <v>43503</v>
      </c>
      <c r="L90" t="s">
        <v>29</v>
      </c>
      <c r="M90">
        <v>10.17</v>
      </c>
      <c r="N90">
        <v>4.7619047620000003</v>
      </c>
      <c r="O90">
        <v>0.50849999999999995</v>
      </c>
      <c r="P90">
        <v>5.9</v>
      </c>
      <c r="Q90" s="3">
        <v>0.59375</v>
      </c>
      <c r="R90" t="s">
        <v>1101</v>
      </c>
      <c r="S90">
        <v>2</v>
      </c>
      <c r="T90">
        <v>1</v>
      </c>
      <c r="U90">
        <v>2019</v>
      </c>
      <c r="V90" t="s">
        <v>1114</v>
      </c>
      <c r="W90">
        <v>14</v>
      </c>
      <c r="X90" t="s">
        <v>1103</v>
      </c>
      <c r="Y90" t="s">
        <v>1111</v>
      </c>
      <c r="Z90" t="s">
        <v>1105</v>
      </c>
      <c r="AA90" t="s">
        <v>1106</v>
      </c>
      <c r="AB90" t="s">
        <v>1107</v>
      </c>
      <c r="AC90" t="s">
        <v>1209</v>
      </c>
      <c r="AD90">
        <v>2</v>
      </c>
      <c r="AE90" t="s">
        <v>2100</v>
      </c>
    </row>
    <row r="91" spans="1:31">
      <c r="A91" t="s">
        <v>922</v>
      </c>
      <c r="B91" t="s">
        <v>18</v>
      </c>
      <c r="C91" t="s">
        <v>19</v>
      </c>
      <c r="D91" t="s">
        <v>20</v>
      </c>
      <c r="E91" t="s">
        <v>31</v>
      </c>
      <c r="F91" t="s">
        <v>22</v>
      </c>
      <c r="G91">
        <v>91.3</v>
      </c>
      <c r="H91">
        <v>1</v>
      </c>
      <c r="I91">
        <v>4.5650000000000004</v>
      </c>
      <c r="J91" s="22">
        <v>95.864999999999995</v>
      </c>
      <c r="K91" s="1">
        <v>43510</v>
      </c>
      <c r="L91" t="s">
        <v>23</v>
      </c>
      <c r="M91">
        <v>91.3</v>
      </c>
      <c r="N91">
        <v>4.7619047620000003</v>
      </c>
      <c r="O91">
        <v>4.5650000000000004</v>
      </c>
      <c r="P91">
        <v>9.1999999999999993</v>
      </c>
      <c r="Q91" s="3">
        <v>0.61250000000000004</v>
      </c>
      <c r="R91" t="s">
        <v>1101</v>
      </c>
      <c r="S91">
        <v>2</v>
      </c>
      <c r="T91">
        <v>1</v>
      </c>
      <c r="U91">
        <v>2019</v>
      </c>
      <c r="V91" t="s">
        <v>1114</v>
      </c>
      <c r="W91">
        <v>14</v>
      </c>
      <c r="X91" t="s">
        <v>1103</v>
      </c>
      <c r="Y91" t="s">
        <v>1111</v>
      </c>
      <c r="Z91" t="s">
        <v>1105</v>
      </c>
      <c r="AA91" t="s">
        <v>1106</v>
      </c>
      <c r="AB91" t="s">
        <v>1107</v>
      </c>
      <c r="AC91" t="s">
        <v>1210</v>
      </c>
      <c r="AD91">
        <v>2</v>
      </c>
      <c r="AE91" t="s">
        <v>2100</v>
      </c>
    </row>
    <row r="92" spans="1:31">
      <c r="A92" t="s">
        <v>924</v>
      </c>
      <c r="B92" t="s">
        <v>18</v>
      </c>
      <c r="C92" t="s">
        <v>19</v>
      </c>
      <c r="D92" t="s">
        <v>27</v>
      </c>
      <c r="E92" t="s">
        <v>31</v>
      </c>
      <c r="F92" t="s">
        <v>51</v>
      </c>
      <c r="G92">
        <v>52.38</v>
      </c>
      <c r="H92">
        <v>1</v>
      </c>
      <c r="I92">
        <v>2.6190000000000002</v>
      </c>
      <c r="J92" s="22">
        <v>54.999000000000002</v>
      </c>
      <c r="K92" s="1">
        <v>43550</v>
      </c>
      <c r="L92" t="s">
        <v>29</v>
      </c>
      <c r="M92">
        <v>52.38</v>
      </c>
      <c r="N92">
        <v>4.7619047620000003</v>
      </c>
      <c r="O92">
        <v>2.6190000000000002</v>
      </c>
      <c r="P92">
        <v>5.8</v>
      </c>
      <c r="Q92" s="3">
        <v>0.82222222222222219</v>
      </c>
      <c r="R92" t="s">
        <v>1123</v>
      </c>
      <c r="S92">
        <v>3</v>
      </c>
      <c r="T92">
        <v>1</v>
      </c>
      <c r="U92">
        <v>2019</v>
      </c>
      <c r="V92" t="s">
        <v>1126</v>
      </c>
      <c r="W92">
        <v>19</v>
      </c>
      <c r="X92" t="s">
        <v>1115</v>
      </c>
      <c r="Y92" t="s">
        <v>1111</v>
      </c>
      <c r="Z92" t="s">
        <v>1105</v>
      </c>
      <c r="AA92" t="s">
        <v>1106</v>
      </c>
      <c r="AB92" t="s">
        <v>1124</v>
      </c>
      <c r="AC92" t="s">
        <v>1211</v>
      </c>
      <c r="AD92">
        <v>3</v>
      </c>
      <c r="AE92" t="s">
        <v>2102</v>
      </c>
    </row>
    <row r="93" spans="1:31">
      <c r="A93" t="s">
        <v>930</v>
      </c>
      <c r="B93" t="s">
        <v>46</v>
      </c>
      <c r="C93" t="s">
        <v>47</v>
      </c>
      <c r="D93" t="s">
        <v>27</v>
      </c>
      <c r="E93" t="s">
        <v>31</v>
      </c>
      <c r="F93" t="s">
        <v>28</v>
      </c>
      <c r="G93">
        <v>60.3</v>
      </c>
      <c r="H93">
        <v>1</v>
      </c>
      <c r="I93">
        <v>3.0150000000000001</v>
      </c>
      <c r="J93" s="22">
        <v>63.314999999999998</v>
      </c>
      <c r="K93" s="1">
        <v>43524</v>
      </c>
      <c r="L93" t="s">
        <v>29</v>
      </c>
      <c r="M93">
        <v>60.3</v>
      </c>
      <c r="N93">
        <v>4.7619047620000003</v>
      </c>
      <c r="O93">
        <v>3.0150000000000001</v>
      </c>
      <c r="P93">
        <v>6</v>
      </c>
      <c r="Q93" s="3">
        <v>0.73472222222222228</v>
      </c>
      <c r="R93" t="s">
        <v>1101</v>
      </c>
      <c r="S93">
        <v>2</v>
      </c>
      <c r="T93">
        <v>1</v>
      </c>
      <c r="U93">
        <v>2019</v>
      </c>
      <c r="V93" t="s">
        <v>1114</v>
      </c>
      <c r="W93">
        <v>17</v>
      </c>
      <c r="X93" t="s">
        <v>1115</v>
      </c>
      <c r="Y93" t="s">
        <v>1111</v>
      </c>
      <c r="Z93" t="s">
        <v>1105</v>
      </c>
      <c r="AA93" t="s">
        <v>1106</v>
      </c>
      <c r="AB93" t="s">
        <v>1107</v>
      </c>
      <c r="AC93" t="s">
        <v>1212</v>
      </c>
      <c r="AD93">
        <v>2</v>
      </c>
      <c r="AE93" t="s">
        <v>2100</v>
      </c>
    </row>
    <row r="94" spans="1:31">
      <c r="A94" t="s">
        <v>933</v>
      </c>
      <c r="B94" t="s">
        <v>18</v>
      </c>
      <c r="C94" t="s">
        <v>19</v>
      </c>
      <c r="D94" t="s">
        <v>27</v>
      </c>
      <c r="E94" t="s">
        <v>31</v>
      </c>
      <c r="F94" t="s">
        <v>51</v>
      </c>
      <c r="G94">
        <v>21.32</v>
      </c>
      <c r="H94">
        <v>1</v>
      </c>
      <c r="I94">
        <v>1.0660000000000001</v>
      </c>
      <c r="J94" s="22">
        <v>22.385999999999999</v>
      </c>
      <c r="K94" s="1">
        <v>43491</v>
      </c>
      <c r="L94" t="s">
        <v>29</v>
      </c>
      <c r="M94">
        <v>21.32</v>
      </c>
      <c r="N94">
        <v>4.7619047620000003</v>
      </c>
      <c r="O94">
        <v>1.0660000000000001</v>
      </c>
      <c r="P94">
        <v>5.9</v>
      </c>
      <c r="Q94" s="3">
        <v>0.52986111111111112</v>
      </c>
      <c r="R94" t="s">
        <v>1109</v>
      </c>
      <c r="S94">
        <v>1</v>
      </c>
      <c r="T94">
        <v>1</v>
      </c>
      <c r="U94">
        <v>2019</v>
      </c>
      <c r="V94" t="s">
        <v>1118</v>
      </c>
      <c r="W94">
        <v>12</v>
      </c>
      <c r="X94" t="s">
        <v>1103</v>
      </c>
      <c r="Y94" t="s">
        <v>1104</v>
      </c>
      <c r="Z94" t="s">
        <v>1105</v>
      </c>
      <c r="AA94" t="s">
        <v>1106</v>
      </c>
      <c r="AB94" t="s">
        <v>1112</v>
      </c>
      <c r="AC94" t="s">
        <v>1213</v>
      </c>
      <c r="AD94">
        <v>1</v>
      </c>
      <c r="AE94" t="s">
        <v>2101</v>
      </c>
    </row>
    <row r="95" spans="1:31">
      <c r="A95" t="s">
        <v>935</v>
      </c>
      <c r="B95" t="s">
        <v>18</v>
      </c>
      <c r="C95" t="s">
        <v>19</v>
      </c>
      <c r="D95" t="s">
        <v>20</v>
      </c>
      <c r="E95" t="s">
        <v>31</v>
      </c>
      <c r="F95" t="s">
        <v>28</v>
      </c>
      <c r="G95">
        <v>73.260000000000005</v>
      </c>
      <c r="H95">
        <v>1</v>
      </c>
      <c r="I95">
        <v>3.6629999999999998</v>
      </c>
      <c r="J95" s="22">
        <v>76.923000000000002</v>
      </c>
      <c r="K95" s="1">
        <v>43492</v>
      </c>
      <c r="L95" t="s">
        <v>23</v>
      </c>
      <c r="M95">
        <v>73.260000000000005</v>
      </c>
      <c r="N95">
        <v>4.7619047620000003</v>
      </c>
      <c r="O95">
        <v>3.6629999999999998</v>
      </c>
      <c r="P95">
        <v>9.6999999999999993</v>
      </c>
      <c r="Q95" s="3">
        <v>0.75555555555555554</v>
      </c>
      <c r="R95" t="s">
        <v>1109</v>
      </c>
      <c r="S95">
        <v>1</v>
      </c>
      <c r="T95">
        <v>1</v>
      </c>
      <c r="U95">
        <v>2019</v>
      </c>
      <c r="V95" t="s">
        <v>1133</v>
      </c>
      <c r="W95">
        <v>18</v>
      </c>
      <c r="X95" t="s">
        <v>1115</v>
      </c>
      <c r="Y95" t="s">
        <v>1111</v>
      </c>
      <c r="Z95" t="s">
        <v>1105</v>
      </c>
      <c r="AA95" t="s">
        <v>1106</v>
      </c>
      <c r="AB95" t="s">
        <v>1112</v>
      </c>
      <c r="AC95" t="s">
        <v>1214</v>
      </c>
      <c r="AD95">
        <v>1</v>
      </c>
      <c r="AE95" t="s">
        <v>2101</v>
      </c>
    </row>
    <row r="96" spans="1:31">
      <c r="A96" t="s">
        <v>936</v>
      </c>
      <c r="B96" t="s">
        <v>25</v>
      </c>
      <c r="C96" t="s">
        <v>26</v>
      </c>
      <c r="D96" t="s">
        <v>27</v>
      </c>
      <c r="E96" t="s">
        <v>21</v>
      </c>
      <c r="F96" t="s">
        <v>37</v>
      </c>
      <c r="G96">
        <v>22.38</v>
      </c>
      <c r="H96">
        <v>1</v>
      </c>
      <c r="I96">
        <v>1.119</v>
      </c>
      <c r="J96" s="22">
        <v>23.498999999999999</v>
      </c>
      <c r="K96" s="1">
        <v>43495</v>
      </c>
      <c r="L96" t="s">
        <v>33</v>
      </c>
      <c r="M96">
        <v>22.38</v>
      </c>
      <c r="N96">
        <v>4.7619047620000003</v>
      </c>
      <c r="O96">
        <v>1.119</v>
      </c>
      <c r="P96">
        <v>8.6</v>
      </c>
      <c r="Q96" s="3">
        <v>0.71388888888888891</v>
      </c>
      <c r="R96" t="s">
        <v>1109</v>
      </c>
      <c r="S96">
        <v>1</v>
      </c>
      <c r="T96">
        <v>1</v>
      </c>
      <c r="U96">
        <v>2019</v>
      </c>
      <c r="V96" t="s">
        <v>1120</v>
      </c>
      <c r="W96">
        <v>17</v>
      </c>
      <c r="X96" t="s">
        <v>1115</v>
      </c>
      <c r="Y96" t="s">
        <v>1111</v>
      </c>
      <c r="Z96" t="s">
        <v>1105</v>
      </c>
      <c r="AA96" t="s">
        <v>1106</v>
      </c>
      <c r="AB96" t="s">
        <v>1112</v>
      </c>
      <c r="AC96" t="s">
        <v>1215</v>
      </c>
      <c r="AD96">
        <v>1</v>
      </c>
      <c r="AE96" t="s">
        <v>2101</v>
      </c>
    </row>
    <row r="97" spans="1:31">
      <c r="A97" t="s">
        <v>939</v>
      </c>
      <c r="B97" t="s">
        <v>18</v>
      </c>
      <c r="C97" t="s">
        <v>19</v>
      </c>
      <c r="D97" t="s">
        <v>27</v>
      </c>
      <c r="E97" t="s">
        <v>31</v>
      </c>
      <c r="F97" t="s">
        <v>51</v>
      </c>
      <c r="G97">
        <v>74.099999999999994</v>
      </c>
      <c r="H97">
        <v>1</v>
      </c>
      <c r="I97">
        <v>3.7050000000000001</v>
      </c>
      <c r="J97" s="22">
        <v>77.805000000000007</v>
      </c>
      <c r="K97" s="1">
        <v>43490</v>
      </c>
      <c r="L97" t="s">
        <v>29</v>
      </c>
      <c r="M97">
        <v>74.099999999999994</v>
      </c>
      <c r="N97">
        <v>4.7619047620000003</v>
      </c>
      <c r="O97">
        <v>3.7050000000000001</v>
      </c>
      <c r="P97">
        <v>9.1999999999999993</v>
      </c>
      <c r="Q97" s="3">
        <v>0.46180555555555558</v>
      </c>
      <c r="R97" t="s">
        <v>1109</v>
      </c>
      <c r="S97">
        <v>1</v>
      </c>
      <c r="T97">
        <v>1</v>
      </c>
      <c r="U97">
        <v>2019</v>
      </c>
      <c r="V97" t="s">
        <v>1102</v>
      </c>
      <c r="W97">
        <v>11</v>
      </c>
      <c r="X97" t="s">
        <v>1129</v>
      </c>
      <c r="Y97" t="s">
        <v>1104</v>
      </c>
      <c r="Z97" t="s">
        <v>1105</v>
      </c>
      <c r="AA97" t="s">
        <v>1106</v>
      </c>
      <c r="AB97" t="s">
        <v>1112</v>
      </c>
      <c r="AC97" t="s">
        <v>1216</v>
      </c>
      <c r="AD97">
        <v>1</v>
      </c>
      <c r="AE97" t="s">
        <v>2101</v>
      </c>
    </row>
    <row r="98" spans="1:31">
      <c r="A98" t="s">
        <v>949</v>
      </c>
      <c r="B98" t="s">
        <v>25</v>
      </c>
      <c r="C98" t="s">
        <v>26</v>
      </c>
      <c r="D98" t="s">
        <v>20</v>
      </c>
      <c r="E98" t="s">
        <v>21</v>
      </c>
      <c r="F98" t="s">
        <v>32</v>
      </c>
      <c r="G98">
        <v>86.27</v>
      </c>
      <c r="H98">
        <v>1</v>
      </c>
      <c r="I98">
        <v>4.3135000000000003</v>
      </c>
      <c r="J98" s="22">
        <v>90.583500000000001</v>
      </c>
      <c r="K98" s="1">
        <v>43516</v>
      </c>
      <c r="L98" t="s">
        <v>23</v>
      </c>
      <c r="M98">
        <v>86.27</v>
      </c>
      <c r="N98">
        <v>4.7619047620000003</v>
      </c>
      <c r="O98">
        <v>4.3135000000000003</v>
      </c>
      <c r="P98">
        <v>7</v>
      </c>
      <c r="Q98" s="3">
        <v>0.55833333333333335</v>
      </c>
      <c r="R98" t="s">
        <v>1101</v>
      </c>
      <c r="S98">
        <v>2</v>
      </c>
      <c r="T98">
        <v>1</v>
      </c>
      <c r="U98">
        <v>2019</v>
      </c>
      <c r="V98" t="s">
        <v>1120</v>
      </c>
      <c r="W98">
        <v>13</v>
      </c>
      <c r="X98" t="s">
        <v>1103</v>
      </c>
      <c r="Y98" t="s">
        <v>1111</v>
      </c>
      <c r="Z98" t="s">
        <v>1105</v>
      </c>
      <c r="AA98" t="s">
        <v>1106</v>
      </c>
      <c r="AB98" t="s">
        <v>1107</v>
      </c>
      <c r="AC98" t="s">
        <v>1217</v>
      </c>
      <c r="AD98">
        <v>2</v>
      </c>
      <c r="AE98" t="s">
        <v>2100</v>
      </c>
    </row>
    <row r="99" spans="1:31">
      <c r="A99" t="s">
        <v>960</v>
      </c>
      <c r="B99" t="s">
        <v>25</v>
      </c>
      <c r="C99" t="s">
        <v>26</v>
      </c>
      <c r="D99" t="s">
        <v>27</v>
      </c>
      <c r="E99" t="s">
        <v>31</v>
      </c>
      <c r="F99" t="s">
        <v>51</v>
      </c>
      <c r="G99">
        <v>56.5</v>
      </c>
      <c r="H99">
        <v>1</v>
      </c>
      <c r="I99">
        <v>2.8250000000000002</v>
      </c>
      <c r="J99" s="22">
        <v>59.325000000000003</v>
      </c>
      <c r="K99" s="1">
        <v>43537</v>
      </c>
      <c r="L99" t="s">
        <v>23</v>
      </c>
      <c r="M99">
        <v>56.5</v>
      </c>
      <c r="N99">
        <v>4.7619047620000003</v>
      </c>
      <c r="O99">
        <v>2.8250000000000002</v>
      </c>
      <c r="P99">
        <v>9.6</v>
      </c>
      <c r="Q99" s="3">
        <v>0.65625</v>
      </c>
      <c r="R99" t="s">
        <v>1123</v>
      </c>
      <c r="S99">
        <v>3</v>
      </c>
      <c r="T99">
        <v>1</v>
      </c>
      <c r="U99">
        <v>2019</v>
      </c>
      <c r="V99" t="s">
        <v>1120</v>
      </c>
      <c r="W99">
        <v>15</v>
      </c>
      <c r="X99" t="s">
        <v>1103</v>
      </c>
      <c r="Y99" t="s">
        <v>1111</v>
      </c>
      <c r="Z99" t="s">
        <v>1105</v>
      </c>
      <c r="AA99" t="s">
        <v>1106</v>
      </c>
      <c r="AB99" t="s">
        <v>1124</v>
      </c>
      <c r="AC99" t="s">
        <v>1218</v>
      </c>
      <c r="AD99">
        <v>3</v>
      </c>
      <c r="AE99" t="s">
        <v>2102</v>
      </c>
    </row>
    <row r="100" spans="1:31">
      <c r="A100" t="s">
        <v>965</v>
      </c>
      <c r="B100" t="s">
        <v>25</v>
      </c>
      <c r="C100" t="s">
        <v>26</v>
      </c>
      <c r="D100" t="s">
        <v>20</v>
      </c>
      <c r="E100" t="s">
        <v>31</v>
      </c>
      <c r="F100" t="s">
        <v>51</v>
      </c>
      <c r="G100">
        <v>52.35</v>
      </c>
      <c r="H100">
        <v>1</v>
      </c>
      <c r="I100">
        <v>2.6175000000000002</v>
      </c>
      <c r="J100" s="22">
        <v>54.967500000000001</v>
      </c>
      <c r="K100" s="1">
        <v>43508</v>
      </c>
      <c r="L100" t="s">
        <v>29</v>
      </c>
      <c r="M100">
        <v>52.35</v>
      </c>
      <c r="N100">
        <v>4.7619047620000003</v>
      </c>
      <c r="O100">
        <v>2.6175000000000002</v>
      </c>
      <c r="P100">
        <v>4</v>
      </c>
      <c r="Q100" s="3">
        <v>0.74236111111111114</v>
      </c>
      <c r="R100" t="s">
        <v>1101</v>
      </c>
      <c r="S100">
        <v>2</v>
      </c>
      <c r="T100">
        <v>1</v>
      </c>
      <c r="U100">
        <v>2019</v>
      </c>
      <c r="V100" t="s">
        <v>1126</v>
      </c>
      <c r="W100">
        <v>17</v>
      </c>
      <c r="X100" t="s">
        <v>1115</v>
      </c>
      <c r="Y100" t="s">
        <v>1111</v>
      </c>
      <c r="Z100" t="s">
        <v>1105</v>
      </c>
      <c r="AA100" t="s">
        <v>1106</v>
      </c>
      <c r="AB100" t="s">
        <v>1107</v>
      </c>
      <c r="AC100" t="s">
        <v>1219</v>
      </c>
      <c r="AD100">
        <v>2</v>
      </c>
      <c r="AE100" t="s">
        <v>2100</v>
      </c>
    </row>
    <row r="101" spans="1:31">
      <c r="A101" t="s">
        <v>966</v>
      </c>
      <c r="B101" t="s">
        <v>46</v>
      </c>
      <c r="C101" t="s">
        <v>47</v>
      </c>
      <c r="D101" t="s">
        <v>20</v>
      </c>
      <c r="E101" t="s">
        <v>31</v>
      </c>
      <c r="F101" t="s">
        <v>28</v>
      </c>
      <c r="G101">
        <v>39.75</v>
      </c>
      <c r="H101">
        <v>1</v>
      </c>
      <c r="I101">
        <v>1.9875</v>
      </c>
      <c r="J101" s="22">
        <v>41.737499999999997</v>
      </c>
      <c r="K101" s="1">
        <v>43521</v>
      </c>
      <c r="L101" t="s">
        <v>29</v>
      </c>
      <c r="M101">
        <v>39.75</v>
      </c>
      <c r="N101">
        <v>4.7619047620000003</v>
      </c>
      <c r="O101">
        <v>1.9875</v>
      </c>
      <c r="P101">
        <v>6.1</v>
      </c>
      <c r="Q101" s="3">
        <v>0.84652777777777777</v>
      </c>
      <c r="R101" t="s">
        <v>1101</v>
      </c>
      <c r="S101">
        <v>2</v>
      </c>
      <c r="T101">
        <v>1</v>
      </c>
      <c r="U101">
        <v>2019</v>
      </c>
      <c r="V101" t="s">
        <v>1110</v>
      </c>
      <c r="W101">
        <v>20</v>
      </c>
      <c r="X101" t="s">
        <v>1115</v>
      </c>
      <c r="Y101" t="s">
        <v>1111</v>
      </c>
      <c r="Z101" t="s">
        <v>1105</v>
      </c>
      <c r="AA101" t="s">
        <v>1106</v>
      </c>
      <c r="AB101" t="s">
        <v>1107</v>
      </c>
      <c r="AC101" t="s">
        <v>1220</v>
      </c>
      <c r="AD101">
        <v>2</v>
      </c>
      <c r="AE101" t="s">
        <v>2100</v>
      </c>
    </row>
    <row r="102" spans="1:31">
      <c r="A102" t="s">
        <v>975</v>
      </c>
      <c r="B102" t="s">
        <v>18</v>
      </c>
      <c r="C102" t="s">
        <v>19</v>
      </c>
      <c r="D102" t="s">
        <v>20</v>
      </c>
      <c r="E102" t="s">
        <v>31</v>
      </c>
      <c r="F102" t="s">
        <v>48</v>
      </c>
      <c r="G102">
        <v>87.9</v>
      </c>
      <c r="H102">
        <v>1</v>
      </c>
      <c r="I102">
        <v>4.3949999999999996</v>
      </c>
      <c r="J102" s="22">
        <v>92.295000000000002</v>
      </c>
      <c r="K102" s="1">
        <v>43501</v>
      </c>
      <c r="L102" t="s">
        <v>23</v>
      </c>
      <c r="M102">
        <v>87.9</v>
      </c>
      <c r="N102">
        <v>4.7619047620000003</v>
      </c>
      <c r="O102">
        <v>4.3949999999999996</v>
      </c>
      <c r="P102">
        <v>6.7</v>
      </c>
      <c r="Q102" s="3">
        <v>0.8208333333333333</v>
      </c>
      <c r="R102" t="s">
        <v>1101</v>
      </c>
      <c r="S102">
        <v>2</v>
      </c>
      <c r="T102">
        <v>1</v>
      </c>
      <c r="U102">
        <v>2019</v>
      </c>
      <c r="V102" t="s">
        <v>1126</v>
      </c>
      <c r="W102">
        <v>19</v>
      </c>
      <c r="X102" t="s">
        <v>1115</v>
      </c>
      <c r="Y102" t="s">
        <v>1111</v>
      </c>
      <c r="Z102" t="s">
        <v>1105</v>
      </c>
      <c r="AA102" t="s">
        <v>1106</v>
      </c>
      <c r="AB102" t="s">
        <v>1107</v>
      </c>
      <c r="AC102" t="s">
        <v>1221</v>
      </c>
      <c r="AD102">
        <v>2</v>
      </c>
      <c r="AE102" t="s">
        <v>2100</v>
      </c>
    </row>
    <row r="103" spans="1:31">
      <c r="A103" t="s">
        <v>1005</v>
      </c>
      <c r="B103" t="s">
        <v>25</v>
      </c>
      <c r="C103" t="s">
        <v>26</v>
      </c>
      <c r="D103" t="s">
        <v>20</v>
      </c>
      <c r="E103" t="s">
        <v>31</v>
      </c>
      <c r="F103" t="s">
        <v>37</v>
      </c>
      <c r="G103">
        <v>42.85</v>
      </c>
      <c r="H103">
        <v>1</v>
      </c>
      <c r="I103">
        <v>2.1425000000000001</v>
      </c>
      <c r="J103" s="22">
        <v>44.9925</v>
      </c>
      <c r="K103" s="1">
        <v>43538</v>
      </c>
      <c r="L103" t="s">
        <v>33</v>
      </c>
      <c r="M103">
        <v>42.85</v>
      </c>
      <c r="N103">
        <v>4.7619047620000003</v>
      </c>
      <c r="O103">
        <v>2.1425000000000001</v>
      </c>
      <c r="P103">
        <v>9.3000000000000007</v>
      </c>
      <c r="Q103" s="3">
        <v>0.65</v>
      </c>
      <c r="R103" t="s">
        <v>1123</v>
      </c>
      <c r="S103">
        <v>3</v>
      </c>
      <c r="T103">
        <v>1</v>
      </c>
      <c r="U103">
        <v>2019</v>
      </c>
      <c r="V103" t="s">
        <v>1114</v>
      </c>
      <c r="W103">
        <v>15</v>
      </c>
      <c r="X103" t="s">
        <v>1103</v>
      </c>
      <c r="Y103" t="s">
        <v>1111</v>
      </c>
      <c r="Z103" t="s">
        <v>1105</v>
      </c>
      <c r="AA103" t="s">
        <v>1106</v>
      </c>
      <c r="AB103" t="s">
        <v>1124</v>
      </c>
      <c r="AC103" t="s">
        <v>1222</v>
      </c>
      <c r="AD103">
        <v>3</v>
      </c>
      <c r="AE103" t="s">
        <v>2102</v>
      </c>
    </row>
    <row r="104" spans="1:31">
      <c r="A104" t="s">
        <v>1015</v>
      </c>
      <c r="B104" t="s">
        <v>46</v>
      </c>
      <c r="C104" t="s">
        <v>47</v>
      </c>
      <c r="D104" t="s">
        <v>20</v>
      </c>
      <c r="E104" t="s">
        <v>31</v>
      </c>
      <c r="F104" t="s">
        <v>37</v>
      </c>
      <c r="G104">
        <v>88.31</v>
      </c>
      <c r="H104">
        <v>1</v>
      </c>
      <c r="I104">
        <v>4.4154999999999998</v>
      </c>
      <c r="J104" s="22">
        <v>92.725499999999997</v>
      </c>
      <c r="K104" s="1">
        <v>43511</v>
      </c>
      <c r="L104" t="s">
        <v>33</v>
      </c>
      <c r="M104">
        <v>88.31</v>
      </c>
      <c r="N104">
        <v>4.7619047620000003</v>
      </c>
      <c r="O104">
        <v>4.4154999999999998</v>
      </c>
      <c r="P104">
        <v>5.2</v>
      </c>
      <c r="Q104" s="3">
        <v>0.73472222222222228</v>
      </c>
      <c r="R104" t="s">
        <v>1101</v>
      </c>
      <c r="S104">
        <v>2</v>
      </c>
      <c r="T104">
        <v>1</v>
      </c>
      <c r="U104">
        <v>2019</v>
      </c>
      <c r="V104" t="s">
        <v>1102</v>
      </c>
      <c r="W104">
        <v>17</v>
      </c>
      <c r="X104" t="s">
        <v>1115</v>
      </c>
      <c r="Y104" t="s">
        <v>1104</v>
      </c>
      <c r="Z104" t="s">
        <v>1105</v>
      </c>
      <c r="AA104" t="s">
        <v>1106</v>
      </c>
      <c r="AB104" t="s">
        <v>1107</v>
      </c>
      <c r="AC104" t="s">
        <v>1223</v>
      </c>
      <c r="AD104">
        <v>2</v>
      </c>
      <c r="AE104" t="s">
        <v>2100</v>
      </c>
    </row>
    <row r="105" spans="1:31">
      <c r="A105" t="s">
        <v>1036</v>
      </c>
      <c r="B105" t="s">
        <v>46</v>
      </c>
      <c r="C105" t="s">
        <v>47</v>
      </c>
      <c r="D105" t="s">
        <v>20</v>
      </c>
      <c r="E105" t="s">
        <v>31</v>
      </c>
      <c r="F105" t="s">
        <v>51</v>
      </c>
      <c r="G105">
        <v>53.78</v>
      </c>
      <c r="H105">
        <v>1</v>
      </c>
      <c r="I105">
        <v>2.6890000000000001</v>
      </c>
      <c r="J105" s="22">
        <v>56.469000000000001</v>
      </c>
      <c r="K105" s="1">
        <v>43499</v>
      </c>
      <c r="L105" t="s">
        <v>23</v>
      </c>
      <c r="M105">
        <v>53.78</v>
      </c>
      <c r="N105">
        <v>4.7619047620000003</v>
      </c>
      <c r="O105">
        <v>2.6890000000000001</v>
      </c>
      <c r="P105">
        <v>4.7</v>
      </c>
      <c r="Q105" s="3">
        <v>0.84236111111111112</v>
      </c>
      <c r="R105" t="s">
        <v>1101</v>
      </c>
      <c r="S105">
        <v>2</v>
      </c>
      <c r="T105">
        <v>1</v>
      </c>
      <c r="U105">
        <v>2019</v>
      </c>
      <c r="V105" t="s">
        <v>1133</v>
      </c>
      <c r="W105">
        <v>20</v>
      </c>
      <c r="X105" t="s">
        <v>1115</v>
      </c>
      <c r="Y105" t="s">
        <v>1111</v>
      </c>
      <c r="Z105" t="s">
        <v>1105</v>
      </c>
      <c r="AA105" t="s">
        <v>1106</v>
      </c>
      <c r="AB105" t="s">
        <v>1107</v>
      </c>
      <c r="AC105" t="s">
        <v>1224</v>
      </c>
      <c r="AD105">
        <v>2</v>
      </c>
      <c r="AE105" t="s">
        <v>2100</v>
      </c>
    </row>
    <row r="106" spans="1:31">
      <c r="A106" t="s">
        <v>1049</v>
      </c>
      <c r="B106" t="s">
        <v>25</v>
      </c>
      <c r="C106" t="s">
        <v>26</v>
      </c>
      <c r="D106" t="s">
        <v>20</v>
      </c>
      <c r="E106" t="s">
        <v>31</v>
      </c>
      <c r="F106" t="s">
        <v>51</v>
      </c>
      <c r="G106">
        <v>91.98</v>
      </c>
      <c r="H106">
        <v>1</v>
      </c>
      <c r="I106">
        <v>4.5990000000000002</v>
      </c>
      <c r="J106" s="22">
        <v>96.578999999999994</v>
      </c>
      <c r="K106" s="1">
        <v>43542</v>
      </c>
      <c r="L106" t="s">
        <v>29</v>
      </c>
      <c r="M106">
        <v>91.98</v>
      </c>
      <c r="N106">
        <v>4.7619047620000003</v>
      </c>
      <c r="O106">
        <v>4.5990000000000002</v>
      </c>
      <c r="P106">
        <v>9.8000000000000007</v>
      </c>
      <c r="Q106" s="3">
        <v>0.64513888888888893</v>
      </c>
      <c r="R106" t="s">
        <v>1123</v>
      </c>
      <c r="S106">
        <v>3</v>
      </c>
      <c r="T106">
        <v>1</v>
      </c>
      <c r="U106">
        <v>2019</v>
      </c>
      <c r="V106" t="s">
        <v>1110</v>
      </c>
      <c r="W106">
        <v>15</v>
      </c>
      <c r="X106" t="s">
        <v>1103</v>
      </c>
      <c r="Y106" t="s">
        <v>1111</v>
      </c>
      <c r="Z106" t="s">
        <v>1105</v>
      </c>
      <c r="AA106" t="s">
        <v>1106</v>
      </c>
      <c r="AB106" t="s">
        <v>1124</v>
      </c>
      <c r="AC106" t="s">
        <v>1225</v>
      </c>
      <c r="AD106">
        <v>3</v>
      </c>
      <c r="AE106" t="s">
        <v>2102</v>
      </c>
    </row>
    <row r="107" spans="1:31">
      <c r="A107" t="s">
        <v>1051</v>
      </c>
      <c r="B107" t="s">
        <v>18</v>
      </c>
      <c r="C107" t="s">
        <v>19</v>
      </c>
      <c r="D107" t="s">
        <v>27</v>
      </c>
      <c r="E107" t="s">
        <v>21</v>
      </c>
      <c r="F107" t="s">
        <v>51</v>
      </c>
      <c r="G107">
        <v>15.5</v>
      </c>
      <c r="H107">
        <v>1</v>
      </c>
      <c r="I107">
        <v>0.77500000000000002</v>
      </c>
      <c r="J107" s="22">
        <v>16.274999999999999</v>
      </c>
      <c r="K107" s="1">
        <v>43543</v>
      </c>
      <c r="L107" t="s">
        <v>33</v>
      </c>
      <c r="M107">
        <v>15.5</v>
      </c>
      <c r="N107">
        <v>4.7619047620000003</v>
      </c>
      <c r="O107">
        <v>0.77500000000000002</v>
      </c>
      <c r="P107">
        <v>7.4</v>
      </c>
      <c r="Q107" s="3">
        <v>0.64097222222222228</v>
      </c>
      <c r="R107" t="s">
        <v>1123</v>
      </c>
      <c r="S107">
        <v>3</v>
      </c>
      <c r="T107">
        <v>1</v>
      </c>
      <c r="U107">
        <v>2019</v>
      </c>
      <c r="V107" t="s">
        <v>1126</v>
      </c>
      <c r="W107">
        <v>15</v>
      </c>
      <c r="X107" t="s">
        <v>1103</v>
      </c>
      <c r="Y107" t="s">
        <v>1111</v>
      </c>
      <c r="Z107" t="s">
        <v>1105</v>
      </c>
      <c r="AA107" t="s">
        <v>1106</v>
      </c>
      <c r="AB107" t="s">
        <v>1124</v>
      </c>
      <c r="AC107" t="s">
        <v>1226</v>
      </c>
      <c r="AD107">
        <v>3</v>
      </c>
      <c r="AE107" t="s">
        <v>2102</v>
      </c>
    </row>
    <row r="108" spans="1:31">
      <c r="A108" t="s">
        <v>1067</v>
      </c>
      <c r="B108" t="s">
        <v>46</v>
      </c>
      <c r="C108" t="s">
        <v>47</v>
      </c>
      <c r="D108" t="s">
        <v>27</v>
      </c>
      <c r="E108" t="s">
        <v>21</v>
      </c>
      <c r="F108" t="s">
        <v>28</v>
      </c>
      <c r="G108">
        <v>25.45</v>
      </c>
      <c r="H108">
        <v>1</v>
      </c>
      <c r="I108">
        <v>1.2725</v>
      </c>
      <c r="J108" s="22">
        <v>26.7225</v>
      </c>
      <c r="K108" s="1">
        <v>43534</v>
      </c>
      <c r="L108" t="s">
        <v>33</v>
      </c>
      <c r="M108">
        <v>25.45</v>
      </c>
      <c r="N108">
        <v>4.7619047620000003</v>
      </c>
      <c r="O108">
        <v>1.2725</v>
      </c>
      <c r="P108">
        <v>5.0999999999999996</v>
      </c>
      <c r="Q108" s="3">
        <v>0.75694444444444442</v>
      </c>
      <c r="R108" t="s">
        <v>1123</v>
      </c>
      <c r="S108">
        <v>3</v>
      </c>
      <c r="T108">
        <v>1</v>
      </c>
      <c r="U108">
        <v>2019</v>
      </c>
      <c r="V108" t="s">
        <v>1133</v>
      </c>
      <c r="W108">
        <v>18</v>
      </c>
      <c r="X108" t="s">
        <v>1115</v>
      </c>
      <c r="Y108" t="s">
        <v>1111</v>
      </c>
      <c r="Z108" t="s">
        <v>1105</v>
      </c>
      <c r="AA108" t="s">
        <v>1106</v>
      </c>
      <c r="AB108" t="s">
        <v>1124</v>
      </c>
      <c r="AC108" t="s">
        <v>1227</v>
      </c>
      <c r="AD108">
        <v>3</v>
      </c>
      <c r="AE108" t="s">
        <v>2102</v>
      </c>
    </row>
    <row r="109" spans="1:31">
      <c r="A109" t="s">
        <v>1068</v>
      </c>
      <c r="B109" t="s">
        <v>46</v>
      </c>
      <c r="C109" t="s">
        <v>47</v>
      </c>
      <c r="D109" t="s">
        <v>27</v>
      </c>
      <c r="E109" t="s">
        <v>21</v>
      </c>
      <c r="F109" t="s">
        <v>48</v>
      </c>
      <c r="G109">
        <v>67.77</v>
      </c>
      <c r="H109">
        <v>1</v>
      </c>
      <c r="I109">
        <v>3.3885000000000001</v>
      </c>
      <c r="J109" s="22">
        <v>71.158500000000004</v>
      </c>
      <c r="K109" s="1">
        <v>43500</v>
      </c>
      <c r="L109" t="s">
        <v>33</v>
      </c>
      <c r="M109">
        <v>67.77</v>
      </c>
      <c r="N109">
        <v>4.7619047620000003</v>
      </c>
      <c r="O109">
        <v>3.3885000000000001</v>
      </c>
      <c r="P109">
        <v>6.5</v>
      </c>
      <c r="Q109" s="3">
        <v>0.86319444444444449</v>
      </c>
      <c r="R109" t="s">
        <v>1101</v>
      </c>
      <c r="S109">
        <v>2</v>
      </c>
      <c r="T109">
        <v>1</v>
      </c>
      <c r="U109">
        <v>2019</v>
      </c>
      <c r="V109" t="s">
        <v>1110</v>
      </c>
      <c r="W109">
        <v>20</v>
      </c>
      <c r="X109" t="s">
        <v>1115</v>
      </c>
      <c r="Y109" t="s">
        <v>1111</v>
      </c>
      <c r="Z109" t="s">
        <v>1105</v>
      </c>
      <c r="AA109" t="s">
        <v>1106</v>
      </c>
      <c r="AB109" t="s">
        <v>1107</v>
      </c>
      <c r="AC109" t="s">
        <v>1228</v>
      </c>
      <c r="AD109">
        <v>2</v>
      </c>
      <c r="AE109" t="s">
        <v>2100</v>
      </c>
    </row>
    <row r="110" spans="1:31">
      <c r="A110" t="s">
        <v>1083</v>
      </c>
      <c r="B110" t="s">
        <v>25</v>
      </c>
      <c r="C110" t="s">
        <v>26</v>
      </c>
      <c r="D110" t="s">
        <v>20</v>
      </c>
      <c r="E110" t="s">
        <v>21</v>
      </c>
      <c r="F110" t="s">
        <v>28</v>
      </c>
      <c r="G110">
        <v>60.95</v>
      </c>
      <c r="H110">
        <v>1</v>
      </c>
      <c r="I110">
        <v>3.0474999999999999</v>
      </c>
      <c r="J110" s="22">
        <v>63.997500000000002</v>
      </c>
      <c r="K110" s="1">
        <v>43514</v>
      </c>
      <c r="L110" t="s">
        <v>23</v>
      </c>
      <c r="M110">
        <v>60.95</v>
      </c>
      <c r="N110">
        <v>4.7619047620000003</v>
      </c>
      <c r="O110">
        <v>3.0474999999999999</v>
      </c>
      <c r="P110">
        <v>5.9</v>
      </c>
      <c r="Q110" s="3">
        <v>0.4861111111111111</v>
      </c>
      <c r="R110" t="s">
        <v>1101</v>
      </c>
      <c r="S110">
        <v>2</v>
      </c>
      <c r="T110">
        <v>1</v>
      </c>
      <c r="U110">
        <v>2019</v>
      </c>
      <c r="V110" t="s">
        <v>1110</v>
      </c>
      <c r="W110">
        <v>11</v>
      </c>
      <c r="X110" t="s">
        <v>1129</v>
      </c>
      <c r="Y110" t="s">
        <v>1111</v>
      </c>
      <c r="Z110" t="s">
        <v>1105</v>
      </c>
      <c r="AA110" t="s">
        <v>1106</v>
      </c>
      <c r="AB110" t="s">
        <v>1107</v>
      </c>
      <c r="AC110" t="s">
        <v>1229</v>
      </c>
      <c r="AD110">
        <v>2</v>
      </c>
      <c r="AE110" t="s">
        <v>2100</v>
      </c>
    </row>
    <row r="111" spans="1:31">
      <c r="A111" t="s">
        <v>1084</v>
      </c>
      <c r="B111" t="s">
        <v>25</v>
      </c>
      <c r="C111" t="s">
        <v>26</v>
      </c>
      <c r="D111" t="s">
        <v>27</v>
      </c>
      <c r="E111" t="s">
        <v>31</v>
      </c>
      <c r="F111" t="s">
        <v>22</v>
      </c>
      <c r="G111">
        <v>40.35</v>
      </c>
      <c r="H111">
        <v>1</v>
      </c>
      <c r="I111">
        <v>2.0175000000000001</v>
      </c>
      <c r="J111" s="22">
        <v>42.3675</v>
      </c>
      <c r="K111" s="1">
        <v>43494</v>
      </c>
      <c r="L111" t="s">
        <v>23</v>
      </c>
      <c r="M111">
        <v>40.35</v>
      </c>
      <c r="N111">
        <v>4.7619047620000003</v>
      </c>
      <c r="O111">
        <v>2.0175000000000001</v>
      </c>
      <c r="P111">
        <v>6.2</v>
      </c>
      <c r="Q111" s="3">
        <v>0.57361111111111107</v>
      </c>
      <c r="R111" t="s">
        <v>1109</v>
      </c>
      <c r="S111">
        <v>1</v>
      </c>
      <c r="T111">
        <v>1</v>
      </c>
      <c r="U111">
        <v>2019</v>
      </c>
      <c r="V111" t="s">
        <v>1126</v>
      </c>
      <c r="W111">
        <v>13</v>
      </c>
      <c r="X111" t="s">
        <v>1103</v>
      </c>
      <c r="Y111" t="s">
        <v>1111</v>
      </c>
      <c r="Z111" t="s">
        <v>1105</v>
      </c>
      <c r="AA111" t="s">
        <v>1106</v>
      </c>
      <c r="AB111" t="s">
        <v>1112</v>
      </c>
      <c r="AC111" t="s">
        <v>1230</v>
      </c>
      <c r="AD111">
        <v>1</v>
      </c>
      <c r="AE111" t="s">
        <v>2101</v>
      </c>
    </row>
    <row r="112" spans="1:31">
      <c r="A112" t="s">
        <v>1086</v>
      </c>
      <c r="B112" t="s">
        <v>18</v>
      </c>
      <c r="C112" t="s">
        <v>19</v>
      </c>
      <c r="D112" t="s">
        <v>20</v>
      </c>
      <c r="E112" t="s">
        <v>31</v>
      </c>
      <c r="F112" t="s">
        <v>48</v>
      </c>
      <c r="G112">
        <v>31.84</v>
      </c>
      <c r="H112">
        <v>1</v>
      </c>
      <c r="I112">
        <v>1.5920000000000001</v>
      </c>
      <c r="J112" s="22">
        <v>33.432000000000002</v>
      </c>
      <c r="K112" s="1">
        <v>43505</v>
      </c>
      <c r="L112" t="s">
        <v>29</v>
      </c>
      <c r="M112">
        <v>31.84</v>
      </c>
      <c r="N112">
        <v>4.7619047620000003</v>
      </c>
      <c r="O112">
        <v>1.5920000000000001</v>
      </c>
      <c r="P112">
        <v>7.7</v>
      </c>
      <c r="Q112" s="3">
        <v>0.55694444444444446</v>
      </c>
      <c r="R112" t="s">
        <v>1101</v>
      </c>
      <c r="S112">
        <v>2</v>
      </c>
      <c r="T112">
        <v>1</v>
      </c>
      <c r="U112">
        <v>2019</v>
      </c>
      <c r="V112" t="s">
        <v>1118</v>
      </c>
      <c r="W112">
        <v>13</v>
      </c>
      <c r="X112" t="s">
        <v>1103</v>
      </c>
      <c r="Y112" t="s">
        <v>1104</v>
      </c>
      <c r="Z112" t="s">
        <v>1105</v>
      </c>
      <c r="AA112" t="s">
        <v>1106</v>
      </c>
      <c r="AB112" t="s">
        <v>1107</v>
      </c>
      <c r="AC112" t="s">
        <v>1231</v>
      </c>
      <c r="AD112">
        <v>2</v>
      </c>
      <c r="AE112" t="s">
        <v>2100</v>
      </c>
    </row>
    <row r="113" spans="1:31">
      <c r="A113" t="s">
        <v>1087</v>
      </c>
      <c r="B113" t="s">
        <v>18</v>
      </c>
      <c r="C113" t="s">
        <v>19</v>
      </c>
      <c r="D113" t="s">
        <v>27</v>
      </c>
      <c r="E113" t="s">
        <v>31</v>
      </c>
      <c r="F113" t="s">
        <v>32</v>
      </c>
      <c r="G113">
        <v>65.819999999999993</v>
      </c>
      <c r="H113">
        <v>1</v>
      </c>
      <c r="I113">
        <v>3.2909999999999999</v>
      </c>
      <c r="J113" s="22">
        <v>69.111000000000004</v>
      </c>
      <c r="K113" s="1">
        <v>43518</v>
      </c>
      <c r="L113" t="s">
        <v>29</v>
      </c>
      <c r="M113">
        <v>65.819999999999993</v>
      </c>
      <c r="N113">
        <v>4.7619047620000003</v>
      </c>
      <c r="O113">
        <v>3.2909999999999999</v>
      </c>
      <c r="P113">
        <v>4.0999999999999996</v>
      </c>
      <c r="Q113" s="3">
        <v>0.6479166666666667</v>
      </c>
      <c r="R113" t="s">
        <v>1101</v>
      </c>
      <c r="S113">
        <v>2</v>
      </c>
      <c r="T113">
        <v>1</v>
      </c>
      <c r="U113">
        <v>2019</v>
      </c>
      <c r="V113" t="s">
        <v>1102</v>
      </c>
      <c r="W113">
        <v>15</v>
      </c>
      <c r="X113" t="s">
        <v>1103</v>
      </c>
      <c r="Y113" t="s">
        <v>1104</v>
      </c>
      <c r="Z113" t="s">
        <v>1105</v>
      </c>
      <c r="AA113" t="s">
        <v>1106</v>
      </c>
      <c r="AB113" t="s">
        <v>1107</v>
      </c>
      <c r="AC113" t="s">
        <v>1232</v>
      </c>
      <c r="AD113">
        <v>2</v>
      </c>
      <c r="AE113" t="s">
        <v>2100</v>
      </c>
    </row>
    <row r="114" spans="1:31">
      <c r="A114" t="s">
        <v>44</v>
      </c>
      <c r="B114" t="s">
        <v>18</v>
      </c>
      <c r="C114" t="s">
        <v>19</v>
      </c>
      <c r="D114" t="s">
        <v>20</v>
      </c>
      <c r="E114" t="s">
        <v>21</v>
      </c>
      <c r="F114" t="s">
        <v>22</v>
      </c>
      <c r="G114">
        <v>36.26</v>
      </c>
      <c r="H114">
        <v>2</v>
      </c>
      <c r="I114">
        <v>3.6259999999999999</v>
      </c>
      <c r="J114" s="22">
        <v>76.146000000000001</v>
      </c>
      <c r="K114" s="1">
        <v>43475</v>
      </c>
      <c r="L114" t="s">
        <v>33</v>
      </c>
      <c r="M114">
        <v>72.52</v>
      </c>
      <c r="N114">
        <v>4.7619047620000003</v>
      </c>
      <c r="O114">
        <v>3.6259999999999999</v>
      </c>
      <c r="P114">
        <v>7.2</v>
      </c>
      <c r="Q114" s="3">
        <v>0.71875</v>
      </c>
      <c r="R114" t="s">
        <v>1109</v>
      </c>
      <c r="S114">
        <v>1</v>
      </c>
      <c r="T114">
        <v>1</v>
      </c>
      <c r="U114">
        <v>2019</v>
      </c>
      <c r="V114" t="s">
        <v>1114</v>
      </c>
      <c r="W114">
        <v>17</v>
      </c>
      <c r="X114" t="s">
        <v>1115</v>
      </c>
      <c r="Y114" t="s">
        <v>1111</v>
      </c>
      <c r="Z114" t="s">
        <v>1105</v>
      </c>
      <c r="AA114" t="s">
        <v>1106</v>
      </c>
      <c r="AB114" t="s">
        <v>1112</v>
      </c>
      <c r="AC114" t="s">
        <v>1233</v>
      </c>
      <c r="AD114">
        <v>1</v>
      </c>
      <c r="AE114" t="s">
        <v>2101</v>
      </c>
    </row>
    <row r="115" spans="1:31">
      <c r="A115" t="s">
        <v>63</v>
      </c>
      <c r="B115" t="s">
        <v>46</v>
      </c>
      <c r="C115" t="s">
        <v>47</v>
      </c>
      <c r="D115" t="s">
        <v>27</v>
      </c>
      <c r="E115" t="s">
        <v>21</v>
      </c>
      <c r="F115" t="s">
        <v>32</v>
      </c>
      <c r="G115">
        <v>40.299999999999997</v>
      </c>
      <c r="H115">
        <v>2</v>
      </c>
      <c r="I115">
        <v>4.03</v>
      </c>
      <c r="J115" s="22">
        <v>84.63</v>
      </c>
      <c r="K115" s="1">
        <v>43535</v>
      </c>
      <c r="L115" t="s">
        <v>23</v>
      </c>
      <c r="M115">
        <v>80.599999999999994</v>
      </c>
      <c r="N115">
        <v>4.7619047620000003</v>
      </c>
      <c r="O115">
        <v>4.03</v>
      </c>
      <c r="P115">
        <v>4.4000000000000004</v>
      </c>
      <c r="Q115" s="3">
        <v>0.64583333333333337</v>
      </c>
      <c r="R115" t="s">
        <v>1123</v>
      </c>
      <c r="S115">
        <v>3</v>
      </c>
      <c r="T115">
        <v>1</v>
      </c>
      <c r="U115">
        <v>2019</v>
      </c>
      <c r="V115" t="s">
        <v>1110</v>
      </c>
      <c r="W115">
        <v>15</v>
      </c>
      <c r="X115" t="s">
        <v>1103</v>
      </c>
      <c r="Y115" t="s">
        <v>1111</v>
      </c>
      <c r="Z115" t="s">
        <v>1105</v>
      </c>
      <c r="AA115" t="s">
        <v>1106</v>
      </c>
      <c r="AB115" t="s">
        <v>1124</v>
      </c>
      <c r="AC115" t="s">
        <v>1234</v>
      </c>
      <c r="AD115">
        <v>3</v>
      </c>
      <c r="AE115" t="s">
        <v>2102</v>
      </c>
    </row>
    <row r="116" spans="1:31">
      <c r="A116" t="s">
        <v>66</v>
      </c>
      <c r="B116" t="s">
        <v>46</v>
      </c>
      <c r="C116" t="s">
        <v>47</v>
      </c>
      <c r="D116" t="s">
        <v>27</v>
      </c>
      <c r="E116" t="s">
        <v>31</v>
      </c>
      <c r="F116" t="s">
        <v>32</v>
      </c>
      <c r="G116">
        <v>33.200000000000003</v>
      </c>
      <c r="H116">
        <v>2</v>
      </c>
      <c r="I116">
        <v>3.32</v>
      </c>
      <c r="J116" s="22">
        <v>69.72</v>
      </c>
      <c r="K116" s="1">
        <v>43539</v>
      </c>
      <c r="L116" t="s">
        <v>33</v>
      </c>
      <c r="M116">
        <v>66.400000000000006</v>
      </c>
      <c r="N116">
        <v>4.7619047620000003</v>
      </c>
      <c r="O116">
        <v>3.32</v>
      </c>
      <c r="P116">
        <v>4.4000000000000004</v>
      </c>
      <c r="Q116" s="3">
        <v>0.51388888888888884</v>
      </c>
      <c r="R116" t="s">
        <v>1123</v>
      </c>
      <c r="S116">
        <v>3</v>
      </c>
      <c r="T116">
        <v>1</v>
      </c>
      <c r="U116">
        <v>2019</v>
      </c>
      <c r="V116" t="s">
        <v>1102</v>
      </c>
      <c r="W116">
        <v>12</v>
      </c>
      <c r="X116" t="s">
        <v>1103</v>
      </c>
      <c r="Y116" t="s">
        <v>1104</v>
      </c>
      <c r="Z116" t="s">
        <v>1105</v>
      </c>
      <c r="AA116" t="s">
        <v>1106</v>
      </c>
      <c r="AB116" t="s">
        <v>1124</v>
      </c>
      <c r="AC116" t="s">
        <v>1235</v>
      </c>
      <c r="AD116">
        <v>3</v>
      </c>
      <c r="AE116" t="s">
        <v>2102</v>
      </c>
    </row>
    <row r="117" spans="1:31">
      <c r="A117" t="s">
        <v>74</v>
      </c>
      <c r="B117" t="s">
        <v>18</v>
      </c>
      <c r="C117" t="s">
        <v>19</v>
      </c>
      <c r="D117" t="s">
        <v>27</v>
      </c>
      <c r="E117" t="s">
        <v>21</v>
      </c>
      <c r="F117" t="s">
        <v>51</v>
      </c>
      <c r="G117">
        <v>87.67</v>
      </c>
      <c r="H117">
        <v>2</v>
      </c>
      <c r="I117">
        <v>8.7669999999999995</v>
      </c>
      <c r="J117" s="22">
        <v>184.107</v>
      </c>
      <c r="K117" s="1">
        <v>43534</v>
      </c>
      <c r="L117" t="s">
        <v>33</v>
      </c>
      <c r="M117">
        <v>175.34</v>
      </c>
      <c r="N117">
        <v>4.7619047620000003</v>
      </c>
      <c r="O117">
        <v>8.7669999999999995</v>
      </c>
      <c r="P117">
        <v>7.7</v>
      </c>
      <c r="Q117" s="3">
        <v>0.51180555555555551</v>
      </c>
      <c r="R117" t="s">
        <v>1123</v>
      </c>
      <c r="S117">
        <v>3</v>
      </c>
      <c r="T117">
        <v>1</v>
      </c>
      <c r="U117">
        <v>2019</v>
      </c>
      <c r="V117" t="s">
        <v>1133</v>
      </c>
      <c r="W117">
        <v>12</v>
      </c>
      <c r="X117" t="s">
        <v>1103</v>
      </c>
      <c r="Y117" t="s">
        <v>1111</v>
      </c>
      <c r="Z117" t="s">
        <v>1105</v>
      </c>
      <c r="AA117" t="s">
        <v>1106</v>
      </c>
      <c r="AB117" t="s">
        <v>1124</v>
      </c>
      <c r="AC117" t="s">
        <v>1236</v>
      </c>
      <c r="AD117">
        <v>3</v>
      </c>
      <c r="AE117" t="s">
        <v>2102</v>
      </c>
    </row>
    <row r="118" spans="1:31">
      <c r="A118" t="s">
        <v>82</v>
      </c>
      <c r="B118" t="s">
        <v>18</v>
      </c>
      <c r="C118" t="s">
        <v>19</v>
      </c>
      <c r="D118" t="s">
        <v>27</v>
      </c>
      <c r="E118" t="s">
        <v>31</v>
      </c>
      <c r="F118" t="s">
        <v>22</v>
      </c>
      <c r="G118">
        <v>96.58</v>
      </c>
      <c r="H118">
        <v>2</v>
      </c>
      <c r="I118">
        <v>9.6579999999999995</v>
      </c>
      <c r="J118" s="22">
        <v>202.81800000000001</v>
      </c>
      <c r="K118" s="1">
        <v>43539</v>
      </c>
      <c r="L118" t="s">
        <v>33</v>
      </c>
      <c r="M118">
        <v>193.16</v>
      </c>
      <c r="N118">
        <v>4.7619047620000003</v>
      </c>
      <c r="O118">
        <v>9.6579999999999995</v>
      </c>
      <c r="P118">
        <v>5.0999999999999996</v>
      </c>
      <c r="Q118" s="3">
        <v>0.42499999999999999</v>
      </c>
      <c r="R118" t="s">
        <v>1123</v>
      </c>
      <c r="S118">
        <v>3</v>
      </c>
      <c r="T118">
        <v>1</v>
      </c>
      <c r="U118">
        <v>2019</v>
      </c>
      <c r="V118" t="s">
        <v>1102</v>
      </c>
      <c r="W118">
        <v>10</v>
      </c>
      <c r="X118" t="s">
        <v>1129</v>
      </c>
      <c r="Y118" t="s">
        <v>1104</v>
      </c>
      <c r="Z118" t="s">
        <v>1105</v>
      </c>
      <c r="AA118" t="s">
        <v>1106</v>
      </c>
      <c r="AB118" t="s">
        <v>1124</v>
      </c>
      <c r="AC118" t="s">
        <v>1237</v>
      </c>
      <c r="AD118">
        <v>3</v>
      </c>
      <c r="AE118" t="s">
        <v>2102</v>
      </c>
    </row>
    <row r="119" spans="1:31">
      <c r="A119" t="s">
        <v>92</v>
      </c>
      <c r="B119" t="s">
        <v>25</v>
      </c>
      <c r="C119" t="s">
        <v>26</v>
      </c>
      <c r="D119" t="s">
        <v>20</v>
      </c>
      <c r="E119" t="s">
        <v>31</v>
      </c>
      <c r="F119" t="s">
        <v>32</v>
      </c>
      <c r="G119">
        <v>56.11</v>
      </c>
      <c r="H119">
        <v>2</v>
      </c>
      <c r="I119">
        <v>5.6109999999999998</v>
      </c>
      <c r="J119" s="22">
        <v>117.831</v>
      </c>
      <c r="K119" s="1">
        <v>43498</v>
      </c>
      <c r="L119" t="s">
        <v>29</v>
      </c>
      <c r="M119">
        <v>112.22</v>
      </c>
      <c r="N119">
        <v>4.7619047620000003</v>
      </c>
      <c r="O119">
        <v>5.6109999999999998</v>
      </c>
      <c r="P119">
        <v>6.3</v>
      </c>
      <c r="Q119" s="3">
        <v>0.42430555555555555</v>
      </c>
      <c r="R119" t="s">
        <v>1101</v>
      </c>
      <c r="S119">
        <v>2</v>
      </c>
      <c r="T119">
        <v>1</v>
      </c>
      <c r="U119">
        <v>2019</v>
      </c>
      <c r="V119" t="s">
        <v>1118</v>
      </c>
      <c r="W119">
        <v>10</v>
      </c>
      <c r="X119" t="s">
        <v>1129</v>
      </c>
      <c r="Y119" t="s">
        <v>1104</v>
      </c>
      <c r="Z119" t="s">
        <v>1105</v>
      </c>
      <c r="AA119" t="s">
        <v>1106</v>
      </c>
      <c r="AB119" t="s">
        <v>1107</v>
      </c>
      <c r="AC119" t="s">
        <v>1238</v>
      </c>
      <c r="AD119">
        <v>2</v>
      </c>
      <c r="AE119" t="s">
        <v>2100</v>
      </c>
    </row>
    <row r="120" spans="1:31">
      <c r="A120" t="s">
        <v>95</v>
      </c>
      <c r="B120" t="s">
        <v>25</v>
      </c>
      <c r="C120" t="s">
        <v>26</v>
      </c>
      <c r="D120" t="s">
        <v>20</v>
      </c>
      <c r="E120" t="s">
        <v>31</v>
      </c>
      <c r="F120" t="s">
        <v>22</v>
      </c>
      <c r="G120">
        <v>15.37</v>
      </c>
      <c r="H120">
        <v>2</v>
      </c>
      <c r="I120">
        <v>1.5369999999999999</v>
      </c>
      <c r="J120" s="22">
        <v>32.277000000000001</v>
      </c>
      <c r="K120" s="1">
        <v>43540</v>
      </c>
      <c r="L120" t="s">
        <v>29</v>
      </c>
      <c r="M120">
        <v>30.74</v>
      </c>
      <c r="N120">
        <v>4.7619047620000003</v>
      </c>
      <c r="O120">
        <v>1.5369999999999999</v>
      </c>
      <c r="P120">
        <v>7.2</v>
      </c>
      <c r="Q120" s="3">
        <v>0.82430555555555551</v>
      </c>
      <c r="R120" t="s">
        <v>1123</v>
      </c>
      <c r="S120">
        <v>3</v>
      </c>
      <c r="T120">
        <v>1</v>
      </c>
      <c r="U120">
        <v>2019</v>
      </c>
      <c r="V120" t="s">
        <v>1118</v>
      </c>
      <c r="W120">
        <v>19</v>
      </c>
      <c r="X120" t="s">
        <v>1115</v>
      </c>
      <c r="Y120" t="s">
        <v>1104</v>
      </c>
      <c r="Z120" t="s">
        <v>1105</v>
      </c>
      <c r="AA120" t="s">
        <v>1106</v>
      </c>
      <c r="AB120" t="s">
        <v>1124</v>
      </c>
      <c r="AC120" t="s">
        <v>1239</v>
      </c>
      <c r="AD120">
        <v>3</v>
      </c>
      <c r="AE120" t="s">
        <v>2102</v>
      </c>
    </row>
    <row r="121" spans="1:31">
      <c r="A121" t="s">
        <v>108</v>
      </c>
      <c r="B121" t="s">
        <v>46</v>
      </c>
      <c r="C121" t="s">
        <v>47</v>
      </c>
      <c r="D121" t="s">
        <v>27</v>
      </c>
      <c r="E121" t="s">
        <v>31</v>
      </c>
      <c r="F121" t="s">
        <v>32</v>
      </c>
      <c r="G121">
        <v>16.16</v>
      </c>
      <c r="H121">
        <v>2</v>
      </c>
      <c r="I121">
        <v>1.6160000000000001</v>
      </c>
      <c r="J121" s="22">
        <v>33.936</v>
      </c>
      <c r="K121" s="1">
        <v>43531</v>
      </c>
      <c r="L121" t="s">
        <v>23</v>
      </c>
      <c r="M121">
        <v>32.32</v>
      </c>
      <c r="N121">
        <v>4.7619047620000003</v>
      </c>
      <c r="O121">
        <v>1.6160000000000001</v>
      </c>
      <c r="P121">
        <v>6.5</v>
      </c>
      <c r="Q121" s="3">
        <v>0.49236111111111114</v>
      </c>
      <c r="R121" t="s">
        <v>1123</v>
      </c>
      <c r="S121">
        <v>3</v>
      </c>
      <c r="T121">
        <v>1</v>
      </c>
      <c r="U121">
        <v>2019</v>
      </c>
      <c r="V121" t="s">
        <v>1114</v>
      </c>
      <c r="W121">
        <v>11</v>
      </c>
      <c r="X121" t="s">
        <v>1129</v>
      </c>
      <c r="Y121" t="s">
        <v>1111</v>
      </c>
      <c r="Z121" t="s">
        <v>1105</v>
      </c>
      <c r="AA121" t="s">
        <v>1106</v>
      </c>
      <c r="AB121" t="s">
        <v>1124</v>
      </c>
      <c r="AC121" t="s">
        <v>1240</v>
      </c>
      <c r="AD121">
        <v>3</v>
      </c>
      <c r="AE121" t="s">
        <v>2102</v>
      </c>
    </row>
    <row r="122" spans="1:31">
      <c r="A122" t="s">
        <v>111</v>
      </c>
      <c r="B122" t="s">
        <v>18</v>
      </c>
      <c r="C122" t="s">
        <v>19</v>
      </c>
      <c r="D122" t="s">
        <v>20</v>
      </c>
      <c r="E122" t="s">
        <v>31</v>
      </c>
      <c r="F122" t="s">
        <v>32</v>
      </c>
      <c r="G122">
        <v>44.34</v>
      </c>
      <c r="H122">
        <v>2</v>
      </c>
      <c r="I122">
        <v>4.4340000000000002</v>
      </c>
      <c r="J122" s="22">
        <v>93.114000000000004</v>
      </c>
      <c r="K122" s="1">
        <v>43551</v>
      </c>
      <c r="L122" t="s">
        <v>29</v>
      </c>
      <c r="M122">
        <v>88.68</v>
      </c>
      <c r="N122">
        <v>4.7619047620000003</v>
      </c>
      <c r="O122">
        <v>4.4340000000000002</v>
      </c>
      <c r="P122">
        <v>5.8</v>
      </c>
      <c r="Q122" s="3">
        <v>0.47638888888888886</v>
      </c>
      <c r="R122" t="s">
        <v>1123</v>
      </c>
      <c r="S122">
        <v>3</v>
      </c>
      <c r="T122">
        <v>1</v>
      </c>
      <c r="U122">
        <v>2019</v>
      </c>
      <c r="V122" t="s">
        <v>1120</v>
      </c>
      <c r="W122">
        <v>11</v>
      </c>
      <c r="X122" t="s">
        <v>1129</v>
      </c>
      <c r="Y122" t="s">
        <v>1111</v>
      </c>
      <c r="Z122" t="s">
        <v>1105</v>
      </c>
      <c r="AA122" t="s">
        <v>1106</v>
      </c>
      <c r="AB122" t="s">
        <v>1124</v>
      </c>
      <c r="AC122" t="s">
        <v>1241</v>
      </c>
      <c r="AD122">
        <v>3</v>
      </c>
      <c r="AE122" t="s">
        <v>2102</v>
      </c>
    </row>
    <row r="123" spans="1:31">
      <c r="A123" t="s">
        <v>126</v>
      </c>
      <c r="B123" t="s">
        <v>25</v>
      </c>
      <c r="C123" t="s">
        <v>26</v>
      </c>
      <c r="D123" t="s">
        <v>27</v>
      </c>
      <c r="E123" t="s">
        <v>21</v>
      </c>
      <c r="F123" t="s">
        <v>22</v>
      </c>
      <c r="G123">
        <v>33.47</v>
      </c>
      <c r="H123">
        <v>2</v>
      </c>
      <c r="I123">
        <v>3.347</v>
      </c>
      <c r="J123" s="22">
        <v>70.287000000000006</v>
      </c>
      <c r="K123" s="1">
        <v>43506</v>
      </c>
      <c r="L123" t="s">
        <v>23</v>
      </c>
      <c r="M123">
        <v>66.94</v>
      </c>
      <c r="N123">
        <v>4.7619047620000003</v>
      </c>
      <c r="O123">
        <v>3.347</v>
      </c>
      <c r="P123">
        <v>6.7</v>
      </c>
      <c r="Q123" s="3">
        <v>0.65486111111111112</v>
      </c>
      <c r="R123" t="s">
        <v>1101</v>
      </c>
      <c r="S123">
        <v>2</v>
      </c>
      <c r="T123">
        <v>1</v>
      </c>
      <c r="U123">
        <v>2019</v>
      </c>
      <c r="V123" t="s">
        <v>1133</v>
      </c>
      <c r="W123">
        <v>15</v>
      </c>
      <c r="X123" t="s">
        <v>1103</v>
      </c>
      <c r="Y123" t="s">
        <v>1111</v>
      </c>
      <c r="Z123" t="s">
        <v>1105</v>
      </c>
      <c r="AA123" t="s">
        <v>1106</v>
      </c>
      <c r="AB123" t="s">
        <v>1107</v>
      </c>
      <c r="AC123" t="s">
        <v>1242</v>
      </c>
      <c r="AD123">
        <v>2</v>
      </c>
      <c r="AE123" t="s">
        <v>2100</v>
      </c>
    </row>
    <row r="124" spans="1:31">
      <c r="A124" t="s">
        <v>179</v>
      </c>
      <c r="B124" t="s">
        <v>46</v>
      </c>
      <c r="C124" t="s">
        <v>47</v>
      </c>
      <c r="D124" t="s">
        <v>20</v>
      </c>
      <c r="E124" t="s">
        <v>21</v>
      </c>
      <c r="F124" t="s">
        <v>37</v>
      </c>
      <c r="G124">
        <v>16.489999999999998</v>
      </c>
      <c r="H124">
        <v>2</v>
      </c>
      <c r="I124">
        <v>1.649</v>
      </c>
      <c r="J124" s="22">
        <v>34.628999999999998</v>
      </c>
      <c r="K124" s="1">
        <v>43501</v>
      </c>
      <c r="L124" t="s">
        <v>23</v>
      </c>
      <c r="M124">
        <v>32.979999999999997</v>
      </c>
      <c r="N124">
        <v>4.7619047620000003</v>
      </c>
      <c r="O124">
        <v>1.649</v>
      </c>
      <c r="P124">
        <v>4.5999999999999996</v>
      </c>
      <c r="Q124" s="3">
        <v>0.48055555555555557</v>
      </c>
      <c r="R124" t="s">
        <v>1101</v>
      </c>
      <c r="S124">
        <v>2</v>
      </c>
      <c r="T124">
        <v>1</v>
      </c>
      <c r="U124">
        <v>2019</v>
      </c>
      <c r="V124" t="s">
        <v>1126</v>
      </c>
      <c r="W124">
        <v>11</v>
      </c>
      <c r="X124" t="s">
        <v>1129</v>
      </c>
      <c r="Y124" t="s">
        <v>1111</v>
      </c>
      <c r="Z124" t="s">
        <v>1105</v>
      </c>
      <c r="AA124" t="s">
        <v>1106</v>
      </c>
      <c r="AB124" t="s">
        <v>1107</v>
      </c>
      <c r="AC124" t="s">
        <v>1243</v>
      </c>
      <c r="AD124">
        <v>2</v>
      </c>
      <c r="AE124" t="s">
        <v>2100</v>
      </c>
    </row>
    <row r="125" spans="1:31">
      <c r="A125" t="s">
        <v>190</v>
      </c>
      <c r="B125" t="s">
        <v>46</v>
      </c>
      <c r="C125" t="s">
        <v>47</v>
      </c>
      <c r="D125" t="s">
        <v>27</v>
      </c>
      <c r="E125" t="s">
        <v>31</v>
      </c>
      <c r="F125" t="s">
        <v>32</v>
      </c>
      <c r="G125">
        <v>53.44</v>
      </c>
      <c r="H125">
        <v>2</v>
      </c>
      <c r="I125">
        <v>5.3440000000000003</v>
      </c>
      <c r="J125" s="22">
        <v>112.224</v>
      </c>
      <c r="K125" s="1">
        <v>43485</v>
      </c>
      <c r="L125" t="s">
        <v>23</v>
      </c>
      <c r="M125">
        <v>106.88</v>
      </c>
      <c r="N125">
        <v>4.7619047620000003</v>
      </c>
      <c r="O125">
        <v>5.3440000000000003</v>
      </c>
      <c r="P125">
        <v>4.0999999999999996</v>
      </c>
      <c r="Q125" s="3">
        <v>0.85972222222222228</v>
      </c>
      <c r="R125" t="s">
        <v>1109</v>
      </c>
      <c r="S125">
        <v>1</v>
      </c>
      <c r="T125">
        <v>1</v>
      </c>
      <c r="U125">
        <v>2019</v>
      </c>
      <c r="V125" t="s">
        <v>1133</v>
      </c>
      <c r="W125">
        <v>20</v>
      </c>
      <c r="X125" t="s">
        <v>1115</v>
      </c>
      <c r="Y125" t="s">
        <v>1111</v>
      </c>
      <c r="Z125" t="s">
        <v>1105</v>
      </c>
      <c r="AA125" t="s">
        <v>1106</v>
      </c>
      <c r="AB125" t="s">
        <v>1112</v>
      </c>
      <c r="AC125" t="s">
        <v>1244</v>
      </c>
      <c r="AD125">
        <v>1</v>
      </c>
      <c r="AE125" t="s">
        <v>2101</v>
      </c>
    </row>
    <row r="126" spans="1:31">
      <c r="A126" t="s">
        <v>240</v>
      </c>
      <c r="B126" t="s">
        <v>25</v>
      </c>
      <c r="C126" t="s">
        <v>26</v>
      </c>
      <c r="D126" t="s">
        <v>27</v>
      </c>
      <c r="E126" t="s">
        <v>31</v>
      </c>
      <c r="F126" t="s">
        <v>37</v>
      </c>
      <c r="G126">
        <v>76.400000000000006</v>
      </c>
      <c r="H126">
        <v>2</v>
      </c>
      <c r="I126">
        <v>7.64</v>
      </c>
      <c r="J126" s="22">
        <v>160.44</v>
      </c>
      <c r="K126" s="1">
        <v>43495</v>
      </c>
      <c r="L126" t="s">
        <v>23</v>
      </c>
      <c r="M126">
        <v>152.80000000000001</v>
      </c>
      <c r="N126">
        <v>4.7619047620000003</v>
      </c>
      <c r="O126">
        <v>7.64</v>
      </c>
      <c r="P126">
        <v>6.5</v>
      </c>
      <c r="Q126" s="3">
        <v>0.8208333333333333</v>
      </c>
      <c r="R126" t="s">
        <v>1109</v>
      </c>
      <c r="S126">
        <v>1</v>
      </c>
      <c r="T126">
        <v>1</v>
      </c>
      <c r="U126">
        <v>2019</v>
      </c>
      <c r="V126" t="s">
        <v>1120</v>
      </c>
      <c r="W126">
        <v>19</v>
      </c>
      <c r="X126" t="s">
        <v>1115</v>
      </c>
      <c r="Y126" t="s">
        <v>1111</v>
      </c>
      <c r="Z126" t="s">
        <v>1105</v>
      </c>
      <c r="AA126" t="s">
        <v>1106</v>
      </c>
      <c r="AB126" t="s">
        <v>1112</v>
      </c>
      <c r="AC126" t="s">
        <v>1245</v>
      </c>
      <c r="AD126">
        <v>1</v>
      </c>
      <c r="AE126" t="s">
        <v>2101</v>
      </c>
    </row>
    <row r="127" spans="1:31">
      <c r="A127" t="s">
        <v>271</v>
      </c>
      <c r="B127" t="s">
        <v>46</v>
      </c>
      <c r="C127" t="s">
        <v>47</v>
      </c>
      <c r="D127" t="s">
        <v>27</v>
      </c>
      <c r="E127" t="s">
        <v>21</v>
      </c>
      <c r="F127" t="s">
        <v>51</v>
      </c>
      <c r="G127">
        <v>73.52</v>
      </c>
      <c r="H127">
        <v>2</v>
      </c>
      <c r="I127">
        <v>7.3520000000000003</v>
      </c>
      <c r="J127" s="22">
        <v>154.392</v>
      </c>
      <c r="K127" s="1">
        <v>43480</v>
      </c>
      <c r="L127" t="s">
        <v>23</v>
      </c>
      <c r="M127">
        <v>147.04</v>
      </c>
      <c r="N127">
        <v>4.7619047620000003</v>
      </c>
      <c r="O127">
        <v>7.3520000000000003</v>
      </c>
      <c r="P127">
        <v>4.5999999999999996</v>
      </c>
      <c r="Q127" s="3">
        <v>0.57013888888888886</v>
      </c>
      <c r="R127" t="s">
        <v>1109</v>
      </c>
      <c r="S127">
        <v>1</v>
      </c>
      <c r="T127">
        <v>1</v>
      </c>
      <c r="U127">
        <v>2019</v>
      </c>
      <c r="V127" t="s">
        <v>1126</v>
      </c>
      <c r="W127">
        <v>13</v>
      </c>
      <c r="X127" t="s">
        <v>1103</v>
      </c>
      <c r="Y127" t="s">
        <v>1111</v>
      </c>
      <c r="Z127" t="s">
        <v>1105</v>
      </c>
      <c r="AA127" t="s">
        <v>1106</v>
      </c>
      <c r="AB127" t="s">
        <v>1112</v>
      </c>
      <c r="AC127" t="s">
        <v>1246</v>
      </c>
      <c r="AD127">
        <v>1</v>
      </c>
      <c r="AE127" t="s">
        <v>2101</v>
      </c>
    </row>
    <row r="128" spans="1:31">
      <c r="A128" t="s">
        <v>276</v>
      </c>
      <c r="B128" t="s">
        <v>25</v>
      </c>
      <c r="C128" t="s">
        <v>26</v>
      </c>
      <c r="D128" t="s">
        <v>20</v>
      </c>
      <c r="E128" t="s">
        <v>31</v>
      </c>
      <c r="F128" t="s">
        <v>22</v>
      </c>
      <c r="G128">
        <v>43.7</v>
      </c>
      <c r="H128">
        <v>2</v>
      </c>
      <c r="I128">
        <v>4.37</v>
      </c>
      <c r="J128" s="22">
        <v>91.77</v>
      </c>
      <c r="K128" s="1">
        <v>43550</v>
      </c>
      <c r="L128" t="s">
        <v>29</v>
      </c>
      <c r="M128">
        <v>87.4</v>
      </c>
      <c r="N128">
        <v>4.7619047620000003</v>
      </c>
      <c r="O128">
        <v>4.37</v>
      </c>
      <c r="P128">
        <v>4.9000000000000004</v>
      </c>
      <c r="Q128" s="3">
        <v>0.75208333333333333</v>
      </c>
      <c r="R128" t="s">
        <v>1123</v>
      </c>
      <c r="S128">
        <v>3</v>
      </c>
      <c r="T128">
        <v>1</v>
      </c>
      <c r="U128">
        <v>2019</v>
      </c>
      <c r="V128" t="s">
        <v>1126</v>
      </c>
      <c r="W128">
        <v>18</v>
      </c>
      <c r="X128" t="s">
        <v>1115</v>
      </c>
      <c r="Y128" t="s">
        <v>1111</v>
      </c>
      <c r="Z128" t="s">
        <v>1105</v>
      </c>
      <c r="AA128" t="s">
        <v>1106</v>
      </c>
      <c r="AB128" t="s">
        <v>1124</v>
      </c>
      <c r="AC128" t="s">
        <v>1247</v>
      </c>
      <c r="AD128">
        <v>3</v>
      </c>
      <c r="AE128" t="s">
        <v>2102</v>
      </c>
    </row>
    <row r="129" spans="1:31">
      <c r="A129" t="s">
        <v>309</v>
      </c>
      <c r="B129" t="s">
        <v>18</v>
      </c>
      <c r="C129" t="s">
        <v>19</v>
      </c>
      <c r="D129" t="s">
        <v>27</v>
      </c>
      <c r="E129" t="s">
        <v>31</v>
      </c>
      <c r="F129" t="s">
        <v>48</v>
      </c>
      <c r="G129">
        <v>43.25</v>
      </c>
      <c r="H129">
        <v>2</v>
      </c>
      <c r="I129">
        <v>4.3250000000000002</v>
      </c>
      <c r="J129" s="22">
        <v>90.825000000000003</v>
      </c>
      <c r="K129" s="1">
        <v>43544</v>
      </c>
      <c r="L129" t="s">
        <v>29</v>
      </c>
      <c r="M129">
        <v>86.5</v>
      </c>
      <c r="N129">
        <v>4.7619047620000003</v>
      </c>
      <c r="O129">
        <v>4.3250000000000002</v>
      </c>
      <c r="P129">
        <v>6.2</v>
      </c>
      <c r="Q129" s="3">
        <v>0.66388888888888886</v>
      </c>
      <c r="R129" t="s">
        <v>1123</v>
      </c>
      <c r="S129">
        <v>3</v>
      </c>
      <c r="T129">
        <v>1</v>
      </c>
      <c r="U129">
        <v>2019</v>
      </c>
      <c r="V129" t="s">
        <v>1120</v>
      </c>
      <c r="W129">
        <v>15</v>
      </c>
      <c r="X129" t="s">
        <v>1103</v>
      </c>
      <c r="Y129" t="s">
        <v>1111</v>
      </c>
      <c r="Z129" t="s">
        <v>1105</v>
      </c>
      <c r="AA129" t="s">
        <v>1106</v>
      </c>
      <c r="AB129" t="s">
        <v>1124</v>
      </c>
      <c r="AC129" t="s">
        <v>1248</v>
      </c>
      <c r="AD129">
        <v>3</v>
      </c>
      <c r="AE129" t="s">
        <v>2102</v>
      </c>
    </row>
    <row r="130" spans="1:31">
      <c r="A130" t="s">
        <v>310</v>
      </c>
      <c r="B130" t="s">
        <v>25</v>
      </c>
      <c r="C130" t="s">
        <v>26</v>
      </c>
      <c r="D130" t="s">
        <v>20</v>
      </c>
      <c r="E130" t="s">
        <v>21</v>
      </c>
      <c r="F130" t="s">
        <v>37</v>
      </c>
      <c r="G130">
        <v>87.16</v>
      </c>
      <c r="H130">
        <v>2</v>
      </c>
      <c r="I130">
        <v>8.7159999999999993</v>
      </c>
      <c r="J130" s="22">
        <v>183.036</v>
      </c>
      <c r="K130" s="1">
        <v>43476</v>
      </c>
      <c r="L130" t="s">
        <v>33</v>
      </c>
      <c r="M130">
        <v>174.32</v>
      </c>
      <c r="N130">
        <v>4.7619047620000003</v>
      </c>
      <c r="O130">
        <v>8.7159999999999993</v>
      </c>
      <c r="P130">
        <v>9.6999999999999993</v>
      </c>
      <c r="Q130" s="3">
        <v>0.60347222222222219</v>
      </c>
      <c r="R130" t="s">
        <v>1109</v>
      </c>
      <c r="S130">
        <v>1</v>
      </c>
      <c r="T130">
        <v>1</v>
      </c>
      <c r="U130">
        <v>2019</v>
      </c>
      <c r="V130" t="s">
        <v>1102</v>
      </c>
      <c r="W130">
        <v>14</v>
      </c>
      <c r="X130" t="s">
        <v>1103</v>
      </c>
      <c r="Y130" t="s">
        <v>1104</v>
      </c>
      <c r="Z130" t="s">
        <v>1105</v>
      </c>
      <c r="AA130" t="s">
        <v>1106</v>
      </c>
      <c r="AB130" t="s">
        <v>1112</v>
      </c>
      <c r="AC130" t="s">
        <v>1249</v>
      </c>
      <c r="AD130">
        <v>1</v>
      </c>
      <c r="AE130" t="s">
        <v>2101</v>
      </c>
    </row>
    <row r="131" spans="1:31">
      <c r="A131" t="s">
        <v>316</v>
      </c>
      <c r="B131" t="s">
        <v>46</v>
      </c>
      <c r="C131" t="s">
        <v>47</v>
      </c>
      <c r="D131" t="s">
        <v>27</v>
      </c>
      <c r="E131" t="s">
        <v>21</v>
      </c>
      <c r="F131" t="s">
        <v>51</v>
      </c>
      <c r="G131">
        <v>81.37</v>
      </c>
      <c r="H131">
        <v>2</v>
      </c>
      <c r="I131">
        <v>8.1370000000000005</v>
      </c>
      <c r="J131" s="22">
        <v>170.87700000000001</v>
      </c>
      <c r="K131" s="1">
        <v>43491</v>
      </c>
      <c r="L131" t="s">
        <v>29</v>
      </c>
      <c r="M131">
        <v>162.74</v>
      </c>
      <c r="N131">
        <v>4.7619047620000003</v>
      </c>
      <c r="O131">
        <v>8.1370000000000005</v>
      </c>
      <c r="P131">
        <v>6.5</v>
      </c>
      <c r="Q131" s="3">
        <v>0.81111111111111112</v>
      </c>
      <c r="R131" t="s">
        <v>1109</v>
      </c>
      <c r="S131">
        <v>1</v>
      </c>
      <c r="T131">
        <v>1</v>
      </c>
      <c r="U131">
        <v>2019</v>
      </c>
      <c r="V131" t="s">
        <v>1118</v>
      </c>
      <c r="W131">
        <v>19</v>
      </c>
      <c r="X131" t="s">
        <v>1115</v>
      </c>
      <c r="Y131" t="s">
        <v>1104</v>
      </c>
      <c r="Z131" t="s">
        <v>1105</v>
      </c>
      <c r="AA131" t="s">
        <v>1106</v>
      </c>
      <c r="AB131" t="s">
        <v>1112</v>
      </c>
      <c r="AC131" t="s">
        <v>1250</v>
      </c>
      <c r="AD131">
        <v>1</v>
      </c>
      <c r="AE131" t="s">
        <v>2101</v>
      </c>
    </row>
    <row r="132" spans="1:31">
      <c r="A132" t="s">
        <v>321</v>
      </c>
      <c r="B132" t="s">
        <v>18</v>
      </c>
      <c r="C132" t="s">
        <v>19</v>
      </c>
      <c r="D132" t="s">
        <v>27</v>
      </c>
      <c r="E132" t="s">
        <v>21</v>
      </c>
      <c r="F132" t="s">
        <v>37</v>
      </c>
      <c r="G132">
        <v>93.14</v>
      </c>
      <c r="H132">
        <v>2</v>
      </c>
      <c r="I132">
        <v>9.3140000000000001</v>
      </c>
      <c r="J132" s="22">
        <v>195.59399999999999</v>
      </c>
      <c r="K132" s="1">
        <v>43485</v>
      </c>
      <c r="L132" t="s">
        <v>23</v>
      </c>
      <c r="M132">
        <v>186.28</v>
      </c>
      <c r="N132">
        <v>4.7619047620000003</v>
      </c>
      <c r="O132">
        <v>9.3140000000000001</v>
      </c>
      <c r="P132">
        <v>4.0999999999999996</v>
      </c>
      <c r="Q132" s="3">
        <v>0.75624999999999998</v>
      </c>
      <c r="R132" t="s">
        <v>1109</v>
      </c>
      <c r="S132">
        <v>1</v>
      </c>
      <c r="T132">
        <v>1</v>
      </c>
      <c r="U132">
        <v>2019</v>
      </c>
      <c r="V132" t="s">
        <v>1133</v>
      </c>
      <c r="W132">
        <v>18</v>
      </c>
      <c r="X132" t="s">
        <v>1115</v>
      </c>
      <c r="Y132" t="s">
        <v>1111</v>
      </c>
      <c r="Z132" t="s">
        <v>1105</v>
      </c>
      <c r="AA132" t="s">
        <v>1106</v>
      </c>
      <c r="AB132" t="s">
        <v>1112</v>
      </c>
      <c r="AC132" t="s">
        <v>1251</v>
      </c>
      <c r="AD132">
        <v>1</v>
      </c>
      <c r="AE132" t="s">
        <v>2101</v>
      </c>
    </row>
    <row r="133" spans="1:31">
      <c r="A133" t="s">
        <v>327</v>
      </c>
      <c r="B133" t="s">
        <v>18</v>
      </c>
      <c r="C133" t="s">
        <v>19</v>
      </c>
      <c r="D133" t="s">
        <v>27</v>
      </c>
      <c r="E133" t="s">
        <v>31</v>
      </c>
      <c r="F133" t="s">
        <v>22</v>
      </c>
      <c r="G133">
        <v>59.77</v>
      </c>
      <c r="H133">
        <v>2</v>
      </c>
      <c r="I133">
        <v>5.9770000000000003</v>
      </c>
      <c r="J133" s="22">
        <v>125.517</v>
      </c>
      <c r="K133" s="1">
        <v>43535</v>
      </c>
      <c r="L133" t="s">
        <v>33</v>
      </c>
      <c r="M133">
        <v>119.54</v>
      </c>
      <c r="N133">
        <v>4.7619047620000003</v>
      </c>
      <c r="O133">
        <v>5.9770000000000003</v>
      </c>
      <c r="P133">
        <v>5.8</v>
      </c>
      <c r="Q133" s="3">
        <v>0.50069444444444444</v>
      </c>
      <c r="R133" t="s">
        <v>1123</v>
      </c>
      <c r="S133">
        <v>3</v>
      </c>
      <c r="T133">
        <v>1</v>
      </c>
      <c r="U133">
        <v>2019</v>
      </c>
      <c r="V133" t="s">
        <v>1110</v>
      </c>
      <c r="W133">
        <v>12</v>
      </c>
      <c r="X133" t="s">
        <v>1103</v>
      </c>
      <c r="Y133" t="s">
        <v>1111</v>
      </c>
      <c r="Z133" t="s">
        <v>1105</v>
      </c>
      <c r="AA133" t="s">
        <v>1106</v>
      </c>
      <c r="AB133" t="s">
        <v>1124</v>
      </c>
      <c r="AC133" t="s">
        <v>1252</v>
      </c>
      <c r="AD133">
        <v>3</v>
      </c>
      <c r="AE133" t="s">
        <v>2102</v>
      </c>
    </row>
    <row r="134" spans="1:31">
      <c r="A134" t="s">
        <v>328</v>
      </c>
      <c r="B134" t="s">
        <v>25</v>
      </c>
      <c r="C134" t="s">
        <v>26</v>
      </c>
      <c r="D134" t="s">
        <v>20</v>
      </c>
      <c r="E134" t="s">
        <v>31</v>
      </c>
      <c r="F134" t="s">
        <v>51</v>
      </c>
      <c r="G134">
        <v>93.2</v>
      </c>
      <c r="H134">
        <v>2</v>
      </c>
      <c r="I134">
        <v>9.32</v>
      </c>
      <c r="J134" s="22">
        <v>195.72</v>
      </c>
      <c r="K134" s="1">
        <v>43524</v>
      </c>
      <c r="L134" t="s">
        <v>33</v>
      </c>
      <c r="M134">
        <v>186.4</v>
      </c>
      <c r="N134">
        <v>4.7619047620000003</v>
      </c>
      <c r="O134">
        <v>9.32</v>
      </c>
      <c r="P134">
        <v>6</v>
      </c>
      <c r="Q134" s="3">
        <v>0.77569444444444446</v>
      </c>
      <c r="R134" t="s">
        <v>1101</v>
      </c>
      <c r="S134">
        <v>2</v>
      </c>
      <c r="T134">
        <v>1</v>
      </c>
      <c r="U134">
        <v>2019</v>
      </c>
      <c r="V134" t="s">
        <v>1114</v>
      </c>
      <c r="W134">
        <v>18</v>
      </c>
      <c r="X134" t="s">
        <v>1115</v>
      </c>
      <c r="Y134" t="s">
        <v>1111</v>
      </c>
      <c r="Z134" t="s">
        <v>1105</v>
      </c>
      <c r="AA134" t="s">
        <v>1106</v>
      </c>
      <c r="AB134" t="s">
        <v>1107</v>
      </c>
      <c r="AC134" t="s">
        <v>1253</v>
      </c>
      <c r="AD134">
        <v>2</v>
      </c>
      <c r="AE134" t="s">
        <v>2100</v>
      </c>
    </row>
    <row r="135" spans="1:31">
      <c r="A135" t="s">
        <v>339</v>
      </c>
      <c r="B135" t="s">
        <v>25</v>
      </c>
      <c r="C135" t="s">
        <v>26</v>
      </c>
      <c r="D135" t="s">
        <v>27</v>
      </c>
      <c r="E135" t="s">
        <v>21</v>
      </c>
      <c r="F135" t="s">
        <v>37</v>
      </c>
      <c r="G135">
        <v>14.39</v>
      </c>
      <c r="H135">
        <v>2</v>
      </c>
      <c r="I135">
        <v>1.4390000000000001</v>
      </c>
      <c r="J135" s="22">
        <v>30.219000000000001</v>
      </c>
      <c r="K135" s="1">
        <v>43526</v>
      </c>
      <c r="L135" t="s">
        <v>33</v>
      </c>
      <c r="M135">
        <v>28.78</v>
      </c>
      <c r="N135">
        <v>4.7619047620000003</v>
      </c>
      <c r="O135">
        <v>1.4390000000000001</v>
      </c>
      <c r="P135">
        <v>7.2</v>
      </c>
      <c r="Q135" s="3">
        <v>0.82222222222222219</v>
      </c>
      <c r="R135" t="s">
        <v>1123</v>
      </c>
      <c r="S135">
        <v>3</v>
      </c>
      <c r="T135">
        <v>1</v>
      </c>
      <c r="U135">
        <v>2019</v>
      </c>
      <c r="V135" t="s">
        <v>1118</v>
      </c>
      <c r="W135">
        <v>19</v>
      </c>
      <c r="X135" t="s">
        <v>1115</v>
      </c>
      <c r="Y135" t="s">
        <v>1104</v>
      </c>
      <c r="Z135" t="s">
        <v>1105</v>
      </c>
      <c r="AA135" t="s">
        <v>1106</v>
      </c>
      <c r="AB135" t="s">
        <v>1124</v>
      </c>
      <c r="AC135" t="s">
        <v>1254</v>
      </c>
      <c r="AD135">
        <v>3</v>
      </c>
      <c r="AE135" t="s">
        <v>2102</v>
      </c>
    </row>
    <row r="136" spans="1:31">
      <c r="A136" t="s">
        <v>359</v>
      </c>
      <c r="B136" t="s">
        <v>25</v>
      </c>
      <c r="C136" t="s">
        <v>26</v>
      </c>
      <c r="D136" t="s">
        <v>20</v>
      </c>
      <c r="E136" t="s">
        <v>21</v>
      </c>
      <c r="F136" t="s">
        <v>22</v>
      </c>
      <c r="G136">
        <v>21.12</v>
      </c>
      <c r="H136">
        <v>2</v>
      </c>
      <c r="I136">
        <v>2.1120000000000001</v>
      </c>
      <c r="J136" s="22">
        <v>44.351999999999997</v>
      </c>
      <c r="K136" s="1">
        <v>43468</v>
      </c>
      <c r="L136" t="s">
        <v>29</v>
      </c>
      <c r="M136">
        <v>42.24</v>
      </c>
      <c r="N136">
        <v>4.7619047620000003</v>
      </c>
      <c r="O136">
        <v>2.1120000000000001</v>
      </c>
      <c r="P136">
        <v>9.6999999999999993</v>
      </c>
      <c r="Q136" s="3">
        <v>0.80347222222222225</v>
      </c>
      <c r="R136" t="s">
        <v>1109</v>
      </c>
      <c r="S136">
        <v>1</v>
      </c>
      <c r="T136">
        <v>1</v>
      </c>
      <c r="U136">
        <v>2019</v>
      </c>
      <c r="V136" t="s">
        <v>1114</v>
      </c>
      <c r="W136">
        <v>19</v>
      </c>
      <c r="X136" t="s">
        <v>1115</v>
      </c>
      <c r="Y136" t="s">
        <v>1111</v>
      </c>
      <c r="Z136" t="s">
        <v>1105</v>
      </c>
      <c r="AA136" t="s">
        <v>1106</v>
      </c>
      <c r="AB136" t="s">
        <v>1112</v>
      </c>
      <c r="AC136" t="s">
        <v>1255</v>
      </c>
      <c r="AD136">
        <v>1</v>
      </c>
      <c r="AE136" t="s">
        <v>2101</v>
      </c>
    </row>
    <row r="137" spans="1:31">
      <c r="A137" t="s">
        <v>361</v>
      </c>
      <c r="B137" t="s">
        <v>18</v>
      </c>
      <c r="C137" t="s">
        <v>19</v>
      </c>
      <c r="D137" t="s">
        <v>27</v>
      </c>
      <c r="E137" t="s">
        <v>21</v>
      </c>
      <c r="F137" t="s">
        <v>32</v>
      </c>
      <c r="G137">
        <v>12.03</v>
      </c>
      <c r="H137">
        <v>2</v>
      </c>
      <c r="I137">
        <v>1.2030000000000001</v>
      </c>
      <c r="J137" s="22">
        <v>25.263000000000002</v>
      </c>
      <c r="K137" s="1">
        <v>43492</v>
      </c>
      <c r="L137" t="s">
        <v>29</v>
      </c>
      <c r="M137">
        <v>24.06</v>
      </c>
      <c r="N137">
        <v>4.7619047620000003</v>
      </c>
      <c r="O137">
        <v>1.2030000000000001</v>
      </c>
      <c r="P137">
        <v>5.0999999999999996</v>
      </c>
      <c r="Q137" s="3">
        <v>0.66041666666666665</v>
      </c>
      <c r="R137" t="s">
        <v>1109</v>
      </c>
      <c r="S137">
        <v>1</v>
      </c>
      <c r="T137">
        <v>1</v>
      </c>
      <c r="U137">
        <v>2019</v>
      </c>
      <c r="V137" t="s">
        <v>1133</v>
      </c>
      <c r="W137">
        <v>15</v>
      </c>
      <c r="X137" t="s">
        <v>1103</v>
      </c>
      <c r="Y137" t="s">
        <v>1111</v>
      </c>
      <c r="Z137" t="s">
        <v>1105</v>
      </c>
      <c r="AA137" t="s">
        <v>1106</v>
      </c>
      <c r="AB137" t="s">
        <v>1112</v>
      </c>
      <c r="AC137" t="s">
        <v>1256</v>
      </c>
      <c r="AD137">
        <v>1</v>
      </c>
      <c r="AE137" t="s">
        <v>2101</v>
      </c>
    </row>
    <row r="138" spans="1:31">
      <c r="A138" t="s">
        <v>381</v>
      </c>
      <c r="B138" t="s">
        <v>18</v>
      </c>
      <c r="C138" t="s">
        <v>19</v>
      </c>
      <c r="D138" t="s">
        <v>20</v>
      </c>
      <c r="E138" t="s">
        <v>21</v>
      </c>
      <c r="F138" t="s">
        <v>48</v>
      </c>
      <c r="G138">
        <v>36.36</v>
      </c>
      <c r="H138">
        <v>2</v>
      </c>
      <c r="I138">
        <v>3.6360000000000001</v>
      </c>
      <c r="J138" s="22">
        <v>76.355999999999995</v>
      </c>
      <c r="K138" s="1">
        <v>43486</v>
      </c>
      <c r="L138" t="s">
        <v>29</v>
      </c>
      <c r="M138">
        <v>72.72</v>
      </c>
      <c r="N138">
        <v>4.7619047620000003</v>
      </c>
      <c r="O138">
        <v>3.6360000000000001</v>
      </c>
      <c r="P138">
        <v>7.1</v>
      </c>
      <c r="Q138" s="3">
        <v>0.41666666666666669</v>
      </c>
      <c r="R138" t="s">
        <v>1109</v>
      </c>
      <c r="S138">
        <v>1</v>
      </c>
      <c r="T138">
        <v>1</v>
      </c>
      <c r="U138">
        <v>2019</v>
      </c>
      <c r="V138" t="s">
        <v>1110</v>
      </c>
      <c r="W138">
        <v>10</v>
      </c>
      <c r="X138" t="s">
        <v>1129</v>
      </c>
      <c r="Y138" t="s">
        <v>1111</v>
      </c>
      <c r="Z138" t="s">
        <v>1105</v>
      </c>
      <c r="AA138" t="s">
        <v>1106</v>
      </c>
      <c r="AB138" t="s">
        <v>1112</v>
      </c>
      <c r="AC138" t="s">
        <v>1257</v>
      </c>
      <c r="AD138">
        <v>1</v>
      </c>
      <c r="AE138" t="s">
        <v>2101</v>
      </c>
    </row>
    <row r="139" spans="1:31">
      <c r="A139" t="s">
        <v>388</v>
      </c>
      <c r="B139" t="s">
        <v>25</v>
      </c>
      <c r="C139" t="s">
        <v>26</v>
      </c>
      <c r="D139" t="s">
        <v>27</v>
      </c>
      <c r="E139" t="s">
        <v>31</v>
      </c>
      <c r="F139" t="s">
        <v>51</v>
      </c>
      <c r="G139">
        <v>99.82</v>
      </c>
      <c r="H139">
        <v>2</v>
      </c>
      <c r="I139">
        <v>9.9819999999999993</v>
      </c>
      <c r="J139" s="22">
        <v>209.62200000000001</v>
      </c>
      <c r="K139" s="1">
        <v>43467</v>
      </c>
      <c r="L139" t="s">
        <v>33</v>
      </c>
      <c r="M139">
        <v>199.64</v>
      </c>
      <c r="N139">
        <v>4.7619047620000003</v>
      </c>
      <c r="O139">
        <v>9.9819999999999993</v>
      </c>
      <c r="P139">
        <v>6.7</v>
      </c>
      <c r="Q139" s="3">
        <v>0.75624999999999998</v>
      </c>
      <c r="R139" t="s">
        <v>1109</v>
      </c>
      <c r="S139">
        <v>1</v>
      </c>
      <c r="T139">
        <v>1</v>
      </c>
      <c r="U139">
        <v>2019</v>
      </c>
      <c r="V139" t="s">
        <v>1120</v>
      </c>
      <c r="W139">
        <v>18</v>
      </c>
      <c r="X139" t="s">
        <v>1115</v>
      </c>
      <c r="Y139" t="s">
        <v>1111</v>
      </c>
      <c r="Z139" t="s">
        <v>1105</v>
      </c>
      <c r="AA139" t="s">
        <v>1106</v>
      </c>
      <c r="AB139" t="s">
        <v>1112</v>
      </c>
      <c r="AC139" t="s">
        <v>1258</v>
      </c>
      <c r="AD139">
        <v>1</v>
      </c>
      <c r="AE139" t="s">
        <v>2101</v>
      </c>
    </row>
    <row r="140" spans="1:31">
      <c r="A140" t="s">
        <v>397</v>
      </c>
      <c r="B140" t="s">
        <v>18</v>
      </c>
      <c r="C140" t="s">
        <v>19</v>
      </c>
      <c r="D140" t="s">
        <v>27</v>
      </c>
      <c r="E140" t="s">
        <v>21</v>
      </c>
      <c r="F140" t="s">
        <v>51</v>
      </c>
      <c r="G140">
        <v>81.91</v>
      </c>
      <c r="H140">
        <v>2</v>
      </c>
      <c r="I140">
        <v>8.1910000000000007</v>
      </c>
      <c r="J140" s="22">
        <v>172.011</v>
      </c>
      <c r="K140" s="1">
        <v>43529</v>
      </c>
      <c r="L140" t="s">
        <v>29</v>
      </c>
      <c r="M140">
        <v>163.82</v>
      </c>
      <c r="N140">
        <v>4.7619047620000003</v>
      </c>
      <c r="O140">
        <v>8.1910000000000007</v>
      </c>
      <c r="P140">
        <v>7.8</v>
      </c>
      <c r="Q140" s="3">
        <v>0.73819444444444449</v>
      </c>
      <c r="R140" t="s">
        <v>1123</v>
      </c>
      <c r="S140">
        <v>3</v>
      </c>
      <c r="T140">
        <v>1</v>
      </c>
      <c r="U140">
        <v>2019</v>
      </c>
      <c r="V140" t="s">
        <v>1126</v>
      </c>
      <c r="W140">
        <v>17</v>
      </c>
      <c r="X140" t="s">
        <v>1115</v>
      </c>
      <c r="Y140" t="s">
        <v>1111</v>
      </c>
      <c r="Z140" t="s">
        <v>1105</v>
      </c>
      <c r="AA140" t="s">
        <v>1106</v>
      </c>
      <c r="AB140" t="s">
        <v>1124</v>
      </c>
      <c r="AC140" t="s">
        <v>1259</v>
      </c>
      <c r="AD140">
        <v>3</v>
      </c>
      <c r="AE140" t="s">
        <v>2102</v>
      </c>
    </row>
    <row r="141" spans="1:31">
      <c r="A141" t="s">
        <v>399</v>
      </c>
      <c r="B141" t="s">
        <v>25</v>
      </c>
      <c r="C141" t="s">
        <v>26</v>
      </c>
      <c r="D141" t="s">
        <v>20</v>
      </c>
      <c r="E141" t="s">
        <v>31</v>
      </c>
      <c r="F141" t="s">
        <v>51</v>
      </c>
      <c r="G141">
        <v>69.33</v>
      </c>
      <c r="H141">
        <v>2</v>
      </c>
      <c r="I141">
        <v>6.9329999999999998</v>
      </c>
      <c r="J141" s="22">
        <v>145.59299999999999</v>
      </c>
      <c r="K141" s="1">
        <v>43501</v>
      </c>
      <c r="L141" t="s">
        <v>23</v>
      </c>
      <c r="M141">
        <v>138.66</v>
      </c>
      <c r="N141">
        <v>4.7619047620000003</v>
      </c>
      <c r="O141">
        <v>6.9329999999999998</v>
      </c>
      <c r="P141">
        <v>9.6999999999999993</v>
      </c>
      <c r="Q141" s="3">
        <v>0.79513888888888884</v>
      </c>
      <c r="R141" t="s">
        <v>1101</v>
      </c>
      <c r="S141">
        <v>2</v>
      </c>
      <c r="T141">
        <v>1</v>
      </c>
      <c r="U141">
        <v>2019</v>
      </c>
      <c r="V141" t="s">
        <v>1126</v>
      </c>
      <c r="W141">
        <v>19</v>
      </c>
      <c r="X141" t="s">
        <v>1115</v>
      </c>
      <c r="Y141" t="s">
        <v>1111</v>
      </c>
      <c r="Z141" t="s">
        <v>1105</v>
      </c>
      <c r="AA141" t="s">
        <v>1106</v>
      </c>
      <c r="AB141" t="s">
        <v>1107</v>
      </c>
      <c r="AC141" t="s">
        <v>1260</v>
      </c>
      <c r="AD141">
        <v>2</v>
      </c>
      <c r="AE141" t="s">
        <v>2100</v>
      </c>
    </row>
    <row r="142" spans="1:31">
      <c r="A142" t="s">
        <v>403</v>
      </c>
      <c r="B142" t="s">
        <v>25</v>
      </c>
      <c r="C142" t="s">
        <v>26</v>
      </c>
      <c r="D142" t="s">
        <v>20</v>
      </c>
      <c r="E142" t="s">
        <v>31</v>
      </c>
      <c r="F142" t="s">
        <v>48</v>
      </c>
      <c r="G142">
        <v>99.37</v>
      </c>
      <c r="H142">
        <v>2</v>
      </c>
      <c r="I142">
        <v>9.9369999999999994</v>
      </c>
      <c r="J142" s="22">
        <v>208.67699999999999</v>
      </c>
      <c r="K142" s="1">
        <v>43510</v>
      </c>
      <c r="L142" t="s">
        <v>29</v>
      </c>
      <c r="M142">
        <v>198.74</v>
      </c>
      <c r="N142">
        <v>4.7619047620000003</v>
      </c>
      <c r="O142">
        <v>9.9369999999999994</v>
      </c>
      <c r="P142">
        <v>5.2</v>
      </c>
      <c r="Q142" s="3">
        <v>0.72847222222222219</v>
      </c>
      <c r="R142" t="s">
        <v>1101</v>
      </c>
      <c r="S142">
        <v>2</v>
      </c>
      <c r="T142">
        <v>1</v>
      </c>
      <c r="U142">
        <v>2019</v>
      </c>
      <c r="V142" t="s">
        <v>1114</v>
      </c>
      <c r="W142">
        <v>17</v>
      </c>
      <c r="X142" t="s">
        <v>1115</v>
      </c>
      <c r="Y142" t="s">
        <v>1111</v>
      </c>
      <c r="Z142" t="s">
        <v>1105</v>
      </c>
      <c r="AA142" t="s">
        <v>1106</v>
      </c>
      <c r="AB142" t="s">
        <v>1107</v>
      </c>
      <c r="AC142" t="s">
        <v>1261</v>
      </c>
      <c r="AD142">
        <v>2</v>
      </c>
      <c r="AE142" t="s">
        <v>2100</v>
      </c>
    </row>
    <row r="143" spans="1:31">
      <c r="A143" t="s">
        <v>421</v>
      </c>
      <c r="B143" t="s">
        <v>18</v>
      </c>
      <c r="C143" t="s">
        <v>19</v>
      </c>
      <c r="D143" t="s">
        <v>20</v>
      </c>
      <c r="E143" t="s">
        <v>31</v>
      </c>
      <c r="F143" t="s">
        <v>48</v>
      </c>
      <c r="G143">
        <v>23.48</v>
      </c>
      <c r="H143">
        <v>2</v>
      </c>
      <c r="I143">
        <v>2.3479999999999999</v>
      </c>
      <c r="J143" s="22">
        <v>49.308</v>
      </c>
      <c r="K143" s="1">
        <v>43538</v>
      </c>
      <c r="L143" t="s">
        <v>33</v>
      </c>
      <c r="M143">
        <v>46.96</v>
      </c>
      <c r="N143">
        <v>4.7619047620000003</v>
      </c>
      <c r="O143">
        <v>2.3479999999999999</v>
      </c>
      <c r="P143">
        <v>7.9</v>
      </c>
      <c r="Q143" s="3">
        <v>0.47291666666666665</v>
      </c>
      <c r="R143" t="s">
        <v>1123</v>
      </c>
      <c r="S143">
        <v>3</v>
      </c>
      <c r="T143">
        <v>1</v>
      </c>
      <c r="U143">
        <v>2019</v>
      </c>
      <c r="V143" t="s">
        <v>1114</v>
      </c>
      <c r="W143">
        <v>11</v>
      </c>
      <c r="X143" t="s">
        <v>1129</v>
      </c>
      <c r="Y143" t="s">
        <v>1111</v>
      </c>
      <c r="Z143" t="s">
        <v>1105</v>
      </c>
      <c r="AA143" t="s">
        <v>1106</v>
      </c>
      <c r="AB143" t="s">
        <v>1124</v>
      </c>
      <c r="AC143" t="s">
        <v>1262</v>
      </c>
      <c r="AD143">
        <v>3</v>
      </c>
      <c r="AE143" t="s">
        <v>2102</v>
      </c>
    </row>
    <row r="144" spans="1:31">
      <c r="A144" t="s">
        <v>450</v>
      </c>
      <c r="B144" t="s">
        <v>25</v>
      </c>
      <c r="C144" t="s">
        <v>26</v>
      </c>
      <c r="D144" t="s">
        <v>27</v>
      </c>
      <c r="E144" t="s">
        <v>31</v>
      </c>
      <c r="F144" t="s">
        <v>48</v>
      </c>
      <c r="G144">
        <v>99.79</v>
      </c>
      <c r="H144">
        <v>2</v>
      </c>
      <c r="I144">
        <v>9.9789999999999992</v>
      </c>
      <c r="J144" s="22">
        <v>209.559</v>
      </c>
      <c r="K144" s="1">
        <v>43531</v>
      </c>
      <c r="L144" t="s">
        <v>23</v>
      </c>
      <c r="M144">
        <v>199.58</v>
      </c>
      <c r="N144">
        <v>4.7619047620000003</v>
      </c>
      <c r="O144">
        <v>9.9789999999999992</v>
      </c>
      <c r="P144">
        <v>8</v>
      </c>
      <c r="Q144" s="3">
        <v>0.85902777777777772</v>
      </c>
      <c r="R144" t="s">
        <v>1123</v>
      </c>
      <c r="S144">
        <v>3</v>
      </c>
      <c r="T144">
        <v>1</v>
      </c>
      <c r="U144">
        <v>2019</v>
      </c>
      <c r="V144" t="s">
        <v>1114</v>
      </c>
      <c r="W144">
        <v>20</v>
      </c>
      <c r="X144" t="s">
        <v>1115</v>
      </c>
      <c r="Y144" t="s">
        <v>1111</v>
      </c>
      <c r="Z144" t="s">
        <v>1105</v>
      </c>
      <c r="AA144" t="s">
        <v>1106</v>
      </c>
      <c r="AB144" t="s">
        <v>1124</v>
      </c>
      <c r="AC144" t="s">
        <v>1263</v>
      </c>
      <c r="AD144">
        <v>3</v>
      </c>
      <c r="AE144" t="s">
        <v>2102</v>
      </c>
    </row>
    <row r="145" spans="1:31">
      <c r="A145" t="s">
        <v>460</v>
      </c>
      <c r="B145" t="s">
        <v>46</v>
      </c>
      <c r="C145" t="s">
        <v>47</v>
      </c>
      <c r="D145" t="s">
        <v>27</v>
      </c>
      <c r="E145" t="s">
        <v>21</v>
      </c>
      <c r="F145" t="s">
        <v>51</v>
      </c>
      <c r="G145">
        <v>60.96</v>
      </c>
      <c r="H145">
        <v>2</v>
      </c>
      <c r="I145">
        <v>6.0960000000000001</v>
      </c>
      <c r="J145" s="22">
        <v>128.01599999999999</v>
      </c>
      <c r="K145" s="1">
        <v>43490</v>
      </c>
      <c r="L145" t="s">
        <v>33</v>
      </c>
      <c r="M145">
        <v>121.92</v>
      </c>
      <c r="N145">
        <v>4.7619047620000003</v>
      </c>
      <c r="O145">
        <v>6.0960000000000001</v>
      </c>
      <c r="P145">
        <v>4.9000000000000004</v>
      </c>
      <c r="Q145" s="3">
        <v>0.81874999999999998</v>
      </c>
      <c r="R145" t="s">
        <v>1109</v>
      </c>
      <c r="S145">
        <v>1</v>
      </c>
      <c r="T145">
        <v>1</v>
      </c>
      <c r="U145">
        <v>2019</v>
      </c>
      <c r="V145" t="s">
        <v>1102</v>
      </c>
      <c r="W145">
        <v>19</v>
      </c>
      <c r="X145" t="s">
        <v>1115</v>
      </c>
      <c r="Y145" t="s">
        <v>1104</v>
      </c>
      <c r="Z145" t="s">
        <v>1105</v>
      </c>
      <c r="AA145" t="s">
        <v>1106</v>
      </c>
      <c r="AB145" t="s">
        <v>1112</v>
      </c>
      <c r="AC145" t="s">
        <v>1264</v>
      </c>
      <c r="AD145">
        <v>1</v>
      </c>
      <c r="AE145" t="s">
        <v>2101</v>
      </c>
    </row>
    <row r="146" spans="1:31">
      <c r="A146" t="s">
        <v>470</v>
      </c>
      <c r="B146" t="s">
        <v>25</v>
      </c>
      <c r="C146" t="s">
        <v>26</v>
      </c>
      <c r="D146" t="s">
        <v>27</v>
      </c>
      <c r="E146" t="s">
        <v>21</v>
      </c>
      <c r="F146" t="s">
        <v>28</v>
      </c>
      <c r="G146">
        <v>26.61</v>
      </c>
      <c r="H146">
        <v>2</v>
      </c>
      <c r="I146">
        <v>2.661</v>
      </c>
      <c r="J146" s="22">
        <v>55.881</v>
      </c>
      <c r="K146" s="1">
        <v>43543</v>
      </c>
      <c r="L146" t="s">
        <v>29</v>
      </c>
      <c r="M146">
        <v>53.22</v>
      </c>
      <c r="N146">
        <v>4.7619047620000003</v>
      </c>
      <c r="O146">
        <v>2.661</v>
      </c>
      <c r="P146">
        <v>4.2</v>
      </c>
      <c r="Q146" s="3">
        <v>0.60763888888888884</v>
      </c>
      <c r="R146" t="s">
        <v>1123</v>
      </c>
      <c r="S146">
        <v>3</v>
      </c>
      <c r="T146">
        <v>1</v>
      </c>
      <c r="U146">
        <v>2019</v>
      </c>
      <c r="V146" t="s">
        <v>1126</v>
      </c>
      <c r="W146">
        <v>14</v>
      </c>
      <c r="X146" t="s">
        <v>1103</v>
      </c>
      <c r="Y146" t="s">
        <v>1111</v>
      </c>
      <c r="Z146" t="s">
        <v>1105</v>
      </c>
      <c r="AA146" t="s">
        <v>1106</v>
      </c>
      <c r="AB146" t="s">
        <v>1124</v>
      </c>
      <c r="AC146" t="s">
        <v>1265</v>
      </c>
      <c r="AD146">
        <v>3</v>
      </c>
      <c r="AE146" t="s">
        <v>2102</v>
      </c>
    </row>
    <row r="147" spans="1:31">
      <c r="A147" t="s">
        <v>500</v>
      </c>
      <c r="B147" t="s">
        <v>46</v>
      </c>
      <c r="C147" t="s">
        <v>47</v>
      </c>
      <c r="D147" t="s">
        <v>27</v>
      </c>
      <c r="E147" t="s">
        <v>31</v>
      </c>
      <c r="F147" t="s">
        <v>37</v>
      </c>
      <c r="G147">
        <v>21.87</v>
      </c>
      <c r="H147">
        <v>2</v>
      </c>
      <c r="I147">
        <v>2.1869999999999998</v>
      </c>
      <c r="J147" s="22">
        <v>45.927</v>
      </c>
      <c r="K147" s="1">
        <v>43490</v>
      </c>
      <c r="L147" t="s">
        <v>23</v>
      </c>
      <c r="M147">
        <v>43.74</v>
      </c>
      <c r="N147">
        <v>4.7619047620000003</v>
      </c>
      <c r="O147">
        <v>2.1869999999999998</v>
      </c>
      <c r="P147">
        <v>6.9</v>
      </c>
      <c r="Q147" s="3">
        <v>0.60347222222222219</v>
      </c>
      <c r="R147" t="s">
        <v>1109</v>
      </c>
      <c r="S147">
        <v>1</v>
      </c>
      <c r="T147">
        <v>1</v>
      </c>
      <c r="U147">
        <v>2019</v>
      </c>
      <c r="V147" t="s">
        <v>1102</v>
      </c>
      <c r="W147">
        <v>14</v>
      </c>
      <c r="X147" t="s">
        <v>1103</v>
      </c>
      <c r="Y147" t="s">
        <v>1104</v>
      </c>
      <c r="Z147" t="s">
        <v>1105</v>
      </c>
      <c r="AA147" t="s">
        <v>1106</v>
      </c>
      <c r="AB147" t="s">
        <v>1112</v>
      </c>
      <c r="AC147" t="s">
        <v>1266</v>
      </c>
      <c r="AD147">
        <v>1</v>
      </c>
      <c r="AE147" t="s">
        <v>2101</v>
      </c>
    </row>
    <row r="148" spans="1:31">
      <c r="A148" t="s">
        <v>507</v>
      </c>
      <c r="B148" t="s">
        <v>46</v>
      </c>
      <c r="C148" t="s">
        <v>47</v>
      </c>
      <c r="D148" t="s">
        <v>27</v>
      </c>
      <c r="E148" t="s">
        <v>21</v>
      </c>
      <c r="F148" t="s">
        <v>22</v>
      </c>
      <c r="G148">
        <v>57.22</v>
      </c>
      <c r="H148">
        <v>2</v>
      </c>
      <c r="I148">
        <v>5.7220000000000004</v>
      </c>
      <c r="J148" s="22">
        <v>120.16200000000001</v>
      </c>
      <c r="K148" s="1">
        <v>43477</v>
      </c>
      <c r="L148" t="s">
        <v>23</v>
      </c>
      <c r="M148">
        <v>114.44</v>
      </c>
      <c r="N148">
        <v>4.7619047620000003</v>
      </c>
      <c r="O148">
        <v>5.7220000000000004</v>
      </c>
      <c r="P148">
        <v>8.3000000000000007</v>
      </c>
      <c r="Q148" s="3">
        <v>0.71736111111111112</v>
      </c>
      <c r="R148" t="s">
        <v>1109</v>
      </c>
      <c r="S148">
        <v>1</v>
      </c>
      <c r="T148">
        <v>1</v>
      </c>
      <c r="U148">
        <v>2019</v>
      </c>
      <c r="V148" t="s">
        <v>1118</v>
      </c>
      <c r="W148">
        <v>17</v>
      </c>
      <c r="X148" t="s">
        <v>1115</v>
      </c>
      <c r="Y148" t="s">
        <v>1104</v>
      </c>
      <c r="Z148" t="s">
        <v>1105</v>
      </c>
      <c r="AA148" t="s">
        <v>1106</v>
      </c>
      <c r="AB148" t="s">
        <v>1112</v>
      </c>
      <c r="AC148" t="s">
        <v>1267</v>
      </c>
      <c r="AD148">
        <v>1</v>
      </c>
      <c r="AE148" t="s">
        <v>2101</v>
      </c>
    </row>
    <row r="149" spans="1:31">
      <c r="A149" t="s">
        <v>519</v>
      </c>
      <c r="B149" t="s">
        <v>46</v>
      </c>
      <c r="C149" t="s">
        <v>47</v>
      </c>
      <c r="D149" t="s">
        <v>27</v>
      </c>
      <c r="E149" t="s">
        <v>31</v>
      </c>
      <c r="F149" t="s">
        <v>51</v>
      </c>
      <c r="G149">
        <v>69.08</v>
      </c>
      <c r="H149">
        <v>2</v>
      </c>
      <c r="I149">
        <v>6.9080000000000004</v>
      </c>
      <c r="J149" s="22">
        <v>145.06800000000001</v>
      </c>
      <c r="K149" s="1">
        <v>43496</v>
      </c>
      <c r="L149" t="s">
        <v>33</v>
      </c>
      <c r="M149">
        <v>138.16</v>
      </c>
      <c r="N149">
        <v>4.7619047620000003</v>
      </c>
      <c r="O149">
        <v>6.9080000000000004</v>
      </c>
      <c r="P149">
        <v>6.9</v>
      </c>
      <c r="Q149" s="3">
        <v>0.82499999999999996</v>
      </c>
      <c r="R149" t="s">
        <v>1109</v>
      </c>
      <c r="S149">
        <v>1</v>
      </c>
      <c r="T149">
        <v>1</v>
      </c>
      <c r="U149">
        <v>2019</v>
      </c>
      <c r="V149" t="s">
        <v>1114</v>
      </c>
      <c r="W149">
        <v>19</v>
      </c>
      <c r="X149" t="s">
        <v>1115</v>
      </c>
      <c r="Y149" t="s">
        <v>1111</v>
      </c>
      <c r="Z149" t="s">
        <v>1105</v>
      </c>
      <c r="AA149" t="s">
        <v>1106</v>
      </c>
      <c r="AB149" t="s">
        <v>1112</v>
      </c>
      <c r="AC149" t="s">
        <v>1268</v>
      </c>
      <c r="AD149">
        <v>1</v>
      </c>
      <c r="AE149" t="s">
        <v>2101</v>
      </c>
    </row>
    <row r="150" spans="1:31">
      <c r="A150" t="s">
        <v>520</v>
      </c>
      <c r="B150" t="s">
        <v>25</v>
      </c>
      <c r="C150" t="s">
        <v>26</v>
      </c>
      <c r="D150" t="s">
        <v>27</v>
      </c>
      <c r="E150" t="s">
        <v>31</v>
      </c>
      <c r="F150" t="s">
        <v>48</v>
      </c>
      <c r="G150">
        <v>43.27</v>
      </c>
      <c r="H150">
        <v>2</v>
      </c>
      <c r="I150">
        <v>4.327</v>
      </c>
      <c r="J150" s="22">
        <v>90.867000000000004</v>
      </c>
      <c r="K150" s="1">
        <v>43532</v>
      </c>
      <c r="L150" t="s">
        <v>23</v>
      </c>
      <c r="M150">
        <v>86.54</v>
      </c>
      <c r="N150">
        <v>4.7619047620000003</v>
      </c>
      <c r="O150">
        <v>4.327</v>
      </c>
      <c r="P150">
        <v>5.7</v>
      </c>
      <c r="Q150" s="3">
        <v>0.70347222222222228</v>
      </c>
      <c r="R150" t="s">
        <v>1123</v>
      </c>
      <c r="S150">
        <v>3</v>
      </c>
      <c r="T150">
        <v>1</v>
      </c>
      <c r="U150">
        <v>2019</v>
      </c>
      <c r="V150" t="s">
        <v>1102</v>
      </c>
      <c r="W150">
        <v>16</v>
      </c>
      <c r="X150" t="s">
        <v>1103</v>
      </c>
      <c r="Y150" t="s">
        <v>1104</v>
      </c>
      <c r="Z150" t="s">
        <v>1105</v>
      </c>
      <c r="AA150" t="s">
        <v>1106</v>
      </c>
      <c r="AB150" t="s">
        <v>1124</v>
      </c>
      <c r="AC150" t="s">
        <v>1269</v>
      </c>
      <c r="AD150">
        <v>3</v>
      </c>
      <c r="AE150" t="s">
        <v>2102</v>
      </c>
    </row>
    <row r="151" spans="1:31">
      <c r="A151" t="s">
        <v>579</v>
      </c>
      <c r="B151" t="s">
        <v>46</v>
      </c>
      <c r="C151" t="s">
        <v>47</v>
      </c>
      <c r="D151" t="s">
        <v>27</v>
      </c>
      <c r="E151" t="s">
        <v>21</v>
      </c>
      <c r="F151" t="s">
        <v>51</v>
      </c>
      <c r="G151">
        <v>34.700000000000003</v>
      </c>
      <c r="H151">
        <v>2</v>
      </c>
      <c r="I151">
        <v>3.47</v>
      </c>
      <c r="J151" s="22">
        <v>72.87</v>
      </c>
      <c r="K151" s="1">
        <v>43537</v>
      </c>
      <c r="L151" t="s">
        <v>23</v>
      </c>
      <c r="M151">
        <v>69.400000000000006</v>
      </c>
      <c r="N151">
        <v>4.7619047620000003</v>
      </c>
      <c r="O151">
        <v>3.47</v>
      </c>
      <c r="P151">
        <v>8.1999999999999993</v>
      </c>
      <c r="Q151" s="3">
        <v>0.82499999999999996</v>
      </c>
      <c r="R151" t="s">
        <v>1123</v>
      </c>
      <c r="S151">
        <v>3</v>
      </c>
      <c r="T151">
        <v>1</v>
      </c>
      <c r="U151">
        <v>2019</v>
      </c>
      <c r="V151" t="s">
        <v>1120</v>
      </c>
      <c r="W151">
        <v>19</v>
      </c>
      <c r="X151" t="s">
        <v>1115</v>
      </c>
      <c r="Y151" t="s">
        <v>1111</v>
      </c>
      <c r="Z151" t="s">
        <v>1105</v>
      </c>
      <c r="AA151" t="s">
        <v>1106</v>
      </c>
      <c r="AB151" t="s">
        <v>1124</v>
      </c>
      <c r="AC151" t="s">
        <v>1270</v>
      </c>
      <c r="AD151">
        <v>3</v>
      </c>
      <c r="AE151" t="s">
        <v>2102</v>
      </c>
    </row>
    <row r="152" spans="1:31">
      <c r="A152" t="s">
        <v>583</v>
      </c>
      <c r="B152" t="s">
        <v>46</v>
      </c>
      <c r="C152" t="s">
        <v>47</v>
      </c>
      <c r="D152" t="s">
        <v>27</v>
      </c>
      <c r="E152" t="s">
        <v>31</v>
      </c>
      <c r="F152" t="s">
        <v>51</v>
      </c>
      <c r="G152">
        <v>99.89</v>
      </c>
      <c r="H152">
        <v>2</v>
      </c>
      <c r="I152">
        <v>9.9890000000000008</v>
      </c>
      <c r="J152" s="22">
        <v>209.76900000000001</v>
      </c>
      <c r="K152" s="1">
        <v>43522</v>
      </c>
      <c r="L152" t="s">
        <v>23</v>
      </c>
      <c r="M152">
        <v>199.78</v>
      </c>
      <c r="N152">
        <v>4.7619047620000003</v>
      </c>
      <c r="O152">
        <v>9.9890000000000008</v>
      </c>
      <c r="P152">
        <v>7.1</v>
      </c>
      <c r="Q152" s="3">
        <v>0.49166666666666664</v>
      </c>
      <c r="R152" t="s">
        <v>1101</v>
      </c>
      <c r="S152">
        <v>2</v>
      </c>
      <c r="T152">
        <v>1</v>
      </c>
      <c r="U152">
        <v>2019</v>
      </c>
      <c r="V152" t="s">
        <v>1126</v>
      </c>
      <c r="W152">
        <v>11</v>
      </c>
      <c r="X152" t="s">
        <v>1129</v>
      </c>
      <c r="Y152" t="s">
        <v>1111</v>
      </c>
      <c r="Z152" t="s">
        <v>1105</v>
      </c>
      <c r="AA152" t="s">
        <v>1106</v>
      </c>
      <c r="AB152" t="s">
        <v>1107</v>
      </c>
      <c r="AC152" t="s">
        <v>1271</v>
      </c>
      <c r="AD152">
        <v>2</v>
      </c>
      <c r="AE152" t="s">
        <v>2100</v>
      </c>
    </row>
    <row r="153" spans="1:31">
      <c r="A153" t="s">
        <v>585</v>
      </c>
      <c r="B153" t="s">
        <v>25</v>
      </c>
      <c r="C153" t="s">
        <v>26</v>
      </c>
      <c r="D153" t="s">
        <v>27</v>
      </c>
      <c r="E153" t="s">
        <v>21</v>
      </c>
      <c r="F153" t="s">
        <v>28</v>
      </c>
      <c r="G153">
        <v>63.22</v>
      </c>
      <c r="H153">
        <v>2</v>
      </c>
      <c r="I153">
        <v>6.3220000000000001</v>
      </c>
      <c r="J153" s="22">
        <v>132.762</v>
      </c>
      <c r="K153" s="1">
        <v>43466</v>
      </c>
      <c r="L153" t="s">
        <v>29</v>
      </c>
      <c r="M153">
        <v>126.44</v>
      </c>
      <c r="N153">
        <v>4.7619047620000003</v>
      </c>
      <c r="O153">
        <v>6.3220000000000001</v>
      </c>
      <c r="P153">
        <v>8.5</v>
      </c>
      <c r="Q153" s="3">
        <v>0.66041666666666665</v>
      </c>
      <c r="R153" t="s">
        <v>1109</v>
      </c>
      <c r="S153">
        <v>1</v>
      </c>
      <c r="T153">
        <v>1</v>
      </c>
      <c r="U153">
        <v>2019</v>
      </c>
      <c r="V153" t="s">
        <v>1126</v>
      </c>
      <c r="W153">
        <v>15</v>
      </c>
      <c r="X153" t="s">
        <v>1103</v>
      </c>
      <c r="Y153" t="s">
        <v>1111</v>
      </c>
      <c r="Z153" t="s">
        <v>1105</v>
      </c>
      <c r="AA153" t="s">
        <v>1106</v>
      </c>
      <c r="AB153" t="s">
        <v>1112</v>
      </c>
      <c r="AC153" t="s">
        <v>1272</v>
      </c>
      <c r="AD153">
        <v>1</v>
      </c>
      <c r="AE153" t="s">
        <v>2101</v>
      </c>
    </row>
    <row r="154" spans="1:31">
      <c r="A154" t="s">
        <v>591</v>
      </c>
      <c r="B154" t="s">
        <v>25</v>
      </c>
      <c r="C154" t="s">
        <v>26</v>
      </c>
      <c r="D154" t="s">
        <v>27</v>
      </c>
      <c r="E154" t="s">
        <v>31</v>
      </c>
      <c r="F154" t="s">
        <v>32</v>
      </c>
      <c r="G154">
        <v>69.400000000000006</v>
      </c>
      <c r="H154">
        <v>2</v>
      </c>
      <c r="I154">
        <v>6.94</v>
      </c>
      <c r="J154" s="22">
        <v>145.74</v>
      </c>
      <c r="K154" s="1">
        <v>43492</v>
      </c>
      <c r="L154" t="s">
        <v>23</v>
      </c>
      <c r="M154">
        <v>138.80000000000001</v>
      </c>
      <c r="N154">
        <v>4.7619047620000003</v>
      </c>
      <c r="O154">
        <v>6.94</v>
      </c>
      <c r="P154">
        <v>9</v>
      </c>
      <c r="Q154" s="3">
        <v>0.82499999999999996</v>
      </c>
      <c r="R154" t="s">
        <v>1109</v>
      </c>
      <c r="S154">
        <v>1</v>
      </c>
      <c r="T154">
        <v>1</v>
      </c>
      <c r="U154">
        <v>2019</v>
      </c>
      <c r="V154" t="s">
        <v>1133</v>
      </c>
      <c r="W154">
        <v>19</v>
      </c>
      <c r="X154" t="s">
        <v>1115</v>
      </c>
      <c r="Y154" t="s">
        <v>1111</v>
      </c>
      <c r="Z154" t="s">
        <v>1105</v>
      </c>
      <c r="AA154" t="s">
        <v>1106</v>
      </c>
      <c r="AB154" t="s">
        <v>1112</v>
      </c>
      <c r="AC154" t="s">
        <v>1273</v>
      </c>
      <c r="AD154">
        <v>1</v>
      </c>
      <c r="AE154" t="s">
        <v>2101</v>
      </c>
    </row>
    <row r="155" spans="1:31">
      <c r="A155" t="s">
        <v>592</v>
      </c>
      <c r="B155" t="s">
        <v>46</v>
      </c>
      <c r="C155" t="s">
        <v>47</v>
      </c>
      <c r="D155" t="s">
        <v>27</v>
      </c>
      <c r="E155" t="s">
        <v>21</v>
      </c>
      <c r="F155" t="s">
        <v>37</v>
      </c>
      <c r="G155">
        <v>93.31</v>
      </c>
      <c r="H155">
        <v>2</v>
      </c>
      <c r="I155">
        <v>9.3309999999999995</v>
      </c>
      <c r="J155" s="22">
        <v>195.95099999999999</v>
      </c>
      <c r="K155" s="1">
        <v>43549</v>
      </c>
      <c r="L155" t="s">
        <v>29</v>
      </c>
      <c r="M155">
        <v>186.62</v>
      </c>
      <c r="N155">
        <v>4.7619047620000003</v>
      </c>
      <c r="O155">
        <v>9.3309999999999995</v>
      </c>
      <c r="P155">
        <v>6.3</v>
      </c>
      <c r="Q155" s="3">
        <v>0.74513888888888891</v>
      </c>
      <c r="R155" t="s">
        <v>1123</v>
      </c>
      <c r="S155">
        <v>3</v>
      </c>
      <c r="T155">
        <v>1</v>
      </c>
      <c r="U155">
        <v>2019</v>
      </c>
      <c r="V155" t="s">
        <v>1110</v>
      </c>
      <c r="W155">
        <v>17</v>
      </c>
      <c r="X155" t="s">
        <v>1115</v>
      </c>
      <c r="Y155" t="s">
        <v>1111</v>
      </c>
      <c r="Z155" t="s">
        <v>1105</v>
      </c>
      <c r="AA155" t="s">
        <v>1106</v>
      </c>
      <c r="AB155" t="s">
        <v>1124</v>
      </c>
      <c r="AC155" t="s">
        <v>1274</v>
      </c>
      <c r="AD155">
        <v>3</v>
      </c>
      <c r="AE155" t="s">
        <v>2102</v>
      </c>
    </row>
    <row r="156" spans="1:31">
      <c r="A156" t="s">
        <v>607</v>
      </c>
      <c r="B156" t="s">
        <v>18</v>
      </c>
      <c r="C156" t="s">
        <v>19</v>
      </c>
      <c r="D156" t="s">
        <v>27</v>
      </c>
      <c r="E156" t="s">
        <v>31</v>
      </c>
      <c r="F156" t="s">
        <v>32</v>
      </c>
      <c r="G156">
        <v>34.729999999999997</v>
      </c>
      <c r="H156">
        <v>2</v>
      </c>
      <c r="I156">
        <v>3.4729999999999999</v>
      </c>
      <c r="J156" s="22">
        <v>72.933000000000007</v>
      </c>
      <c r="K156" s="1">
        <v>43525</v>
      </c>
      <c r="L156" t="s">
        <v>23</v>
      </c>
      <c r="M156">
        <v>69.459999999999994</v>
      </c>
      <c r="N156">
        <v>4.7619047620000003</v>
      </c>
      <c r="O156">
        <v>3.4729999999999999</v>
      </c>
      <c r="P156">
        <v>9.6999999999999993</v>
      </c>
      <c r="Q156" s="3">
        <v>0.75972222222222219</v>
      </c>
      <c r="R156" t="s">
        <v>1123</v>
      </c>
      <c r="S156">
        <v>3</v>
      </c>
      <c r="T156">
        <v>1</v>
      </c>
      <c r="U156">
        <v>2019</v>
      </c>
      <c r="V156" t="s">
        <v>1102</v>
      </c>
      <c r="W156">
        <v>18</v>
      </c>
      <c r="X156" t="s">
        <v>1115</v>
      </c>
      <c r="Y156" t="s">
        <v>1104</v>
      </c>
      <c r="Z156" t="s">
        <v>1105</v>
      </c>
      <c r="AA156" t="s">
        <v>1106</v>
      </c>
      <c r="AB156" t="s">
        <v>1124</v>
      </c>
      <c r="AC156" t="s">
        <v>1275</v>
      </c>
      <c r="AD156">
        <v>3</v>
      </c>
      <c r="AE156" t="s">
        <v>2102</v>
      </c>
    </row>
    <row r="157" spans="1:31">
      <c r="A157" t="s">
        <v>612</v>
      </c>
      <c r="B157" t="s">
        <v>25</v>
      </c>
      <c r="C157" t="s">
        <v>26</v>
      </c>
      <c r="D157" t="s">
        <v>27</v>
      </c>
      <c r="E157" t="s">
        <v>31</v>
      </c>
      <c r="F157" t="s">
        <v>22</v>
      </c>
      <c r="G157">
        <v>62.87</v>
      </c>
      <c r="H157">
        <v>2</v>
      </c>
      <c r="I157">
        <v>6.2869999999999999</v>
      </c>
      <c r="J157" s="22">
        <v>132.02699999999999</v>
      </c>
      <c r="K157" s="1">
        <v>43466</v>
      </c>
      <c r="L157" t="s">
        <v>29</v>
      </c>
      <c r="M157">
        <v>125.74</v>
      </c>
      <c r="N157">
        <v>4.7619047620000003</v>
      </c>
      <c r="O157">
        <v>6.2869999999999999</v>
      </c>
      <c r="P157">
        <v>5</v>
      </c>
      <c r="Q157" s="3">
        <v>0.48819444444444443</v>
      </c>
      <c r="R157" t="s">
        <v>1109</v>
      </c>
      <c r="S157">
        <v>1</v>
      </c>
      <c r="T157">
        <v>1</v>
      </c>
      <c r="U157">
        <v>2019</v>
      </c>
      <c r="V157" t="s">
        <v>1126</v>
      </c>
      <c r="W157">
        <v>11</v>
      </c>
      <c r="X157" t="s">
        <v>1129</v>
      </c>
      <c r="Y157" t="s">
        <v>1111</v>
      </c>
      <c r="Z157" t="s">
        <v>1105</v>
      </c>
      <c r="AA157" t="s">
        <v>1106</v>
      </c>
      <c r="AB157" t="s">
        <v>1112</v>
      </c>
      <c r="AC157" t="s">
        <v>1276</v>
      </c>
      <c r="AD157">
        <v>1</v>
      </c>
      <c r="AE157" t="s">
        <v>2101</v>
      </c>
    </row>
    <row r="158" spans="1:31">
      <c r="A158" t="s">
        <v>616</v>
      </c>
      <c r="B158" t="s">
        <v>46</v>
      </c>
      <c r="C158" t="s">
        <v>47</v>
      </c>
      <c r="D158" t="s">
        <v>20</v>
      </c>
      <c r="E158" t="s">
        <v>31</v>
      </c>
      <c r="F158" t="s">
        <v>51</v>
      </c>
      <c r="G158">
        <v>59.86</v>
      </c>
      <c r="H158">
        <v>2</v>
      </c>
      <c r="I158">
        <v>5.9859999999999998</v>
      </c>
      <c r="J158" s="22">
        <v>125.706</v>
      </c>
      <c r="K158" s="1">
        <v>43478</v>
      </c>
      <c r="L158" t="s">
        <v>23</v>
      </c>
      <c r="M158">
        <v>119.72</v>
      </c>
      <c r="N158">
        <v>4.7619047620000003</v>
      </c>
      <c r="O158">
        <v>5.9859999999999998</v>
      </c>
      <c r="P158">
        <v>6.7</v>
      </c>
      <c r="Q158" s="3">
        <v>0.62152777777777779</v>
      </c>
      <c r="R158" t="s">
        <v>1109</v>
      </c>
      <c r="S158">
        <v>1</v>
      </c>
      <c r="T158">
        <v>1</v>
      </c>
      <c r="U158">
        <v>2019</v>
      </c>
      <c r="V158" t="s">
        <v>1133</v>
      </c>
      <c r="W158">
        <v>14</v>
      </c>
      <c r="X158" t="s">
        <v>1103</v>
      </c>
      <c r="Y158" t="s">
        <v>1111</v>
      </c>
      <c r="Z158" t="s">
        <v>1105</v>
      </c>
      <c r="AA158" t="s">
        <v>1106</v>
      </c>
      <c r="AB158" t="s">
        <v>1112</v>
      </c>
      <c r="AC158" t="s">
        <v>1277</v>
      </c>
      <c r="AD158">
        <v>1</v>
      </c>
      <c r="AE158" t="s">
        <v>2101</v>
      </c>
    </row>
    <row r="159" spans="1:31">
      <c r="A159" t="s">
        <v>645</v>
      </c>
      <c r="B159" t="s">
        <v>46</v>
      </c>
      <c r="C159" t="s">
        <v>47</v>
      </c>
      <c r="D159" t="s">
        <v>20</v>
      </c>
      <c r="E159" t="s">
        <v>21</v>
      </c>
      <c r="F159" t="s">
        <v>51</v>
      </c>
      <c r="G159">
        <v>72.040000000000006</v>
      </c>
      <c r="H159">
        <v>2</v>
      </c>
      <c r="I159">
        <v>7.2039999999999997</v>
      </c>
      <c r="J159" s="22">
        <v>151.28399999999999</v>
      </c>
      <c r="K159" s="1">
        <v>43500</v>
      </c>
      <c r="L159" t="s">
        <v>29</v>
      </c>
      <c r="M159">
        <v>144.08000000000001</v>
      </c>
      <c r="N159">
        <v>4.7619047620000003</v>
      </c>
      <c r="O159">
        <v>7.2039999999999997</v>
      </c>
      <c r="P159">
        <v>9.5</v>
      </c>
      <c r="Q159" s="3">
        <v>0.81805555555555554</v>
      </c>
      <c r="R159" t="s">
        <v>1101</v>
      </c>
      <c r="S159">
        <v>2</v>
      </c>
      <c r="T159">
        <v>1</v>
      </c>
      <c r="U159">
        <v>2019</v>
      </c>
      <c r="V159" t="s">
        <v>1110</v>
      </c>
      <c r="W159">
        <v>19</v>
      </c>
      <c r="X159" t="s">
        <v>1115</v>
      </c>
      <c r="Y159" t="s">
        <v>1111</v>
      </c>
      <c r="Z159" t="s">
        <v>1105</v>
      </c>
      <c r="AA159" t="s">
        <v>1106</v>
      </c>
      <c r="AB159" t="s">
        <v>1107</v>
      </c>
      <c r="AC159" t="s">
        <v>1278</v>
      </c>
      <c r="AD159">
        <v>2</v>
      </c>
      <c r="AE159" t="s">
        <v>2100</v>
      </c>
    </row>
    <row r="160" spans="1:31">
      <c r="A160" t="s">
        <v>653</v>
      </c>
      <c r="B160" t="s">
        <v>46</v>
      </c>
      <c r="C160" t="s">
        <v>47</v>
      </c>
      <c r="D160" t="s">
        <v>27</v>
      </c>
      <c r="E160" t="s">
        <v>31</v>
      </c>
      <c r="F160" t="s">
        <v>51</v>
      </c>
      <c r="G160">
        <v>99.25</v>
      </c>
      <c r="H160">
        <v>2</v>
      </c>
      <c r="I160">
        <v>9.9250000000000007</v>
      </c>
      <c r="J160" s="22">
        <v>208.42500000000001</v>
      </c>
      <c r="K160" s="1">
        <v>43544</v>
      </c>
      <c r="L160" t="s">
        <v>29</v>
      </c>
      <c r="M160">
        <v>198.5</v>
      </c>
      <c r="N160">
        <v>4.7619047620000003</v>
      </c>
      <c r="O160">
        <v>9.9250000000000007</v>
      </c>
      <c r="P160">
        <v>9</v>
      </c>
      <c r="Q160" s="3">
        <v>0.54305555555555551</v>
      </c>
      <c r="R160" t="s">
        <v>1123</v>
      </c>
      <c r="S160">
        <v>3</v>
      </c>
      <c r="T160">
        <v>1</v>
      </c>
      <c r="U160">
        <v>2019</v>
      </c>
      <c r="V160" t="s">
        <v>1120</v>
      </c>
      <c r="W160">
        <v>13</v>
      </c>
      <c r="X160" t="s">
        <v>1103</v>
      </c>
      <c r="Y160" t="s">
        <v>1111</v>
      </c>
      <c r="Z160" t="s">
        <v>1105</v>
      </c>
      <c r="AA160" t="s">
        <v>1106</v>
      </c>
      <c r="AB160" t="s">
        <v>1124</v>
      </c>
      <c r="AC160" t="s">
        <v>1279</v>
      </c>
      <c r="AD160">
        <v>3</v>
      </c>
      <c r="AE160" t="s">
        <v>2102</v>
      </c>
    </row>
    <row r="161" spans="1:31">
      <c r="A161" t="s">
        <v>662</v>
      </c>
      <c r="B161" t="s">
        <v>46</v>
      </c>
      <c r="C161" t="s">
        <v>47</v>
      </c>
      <c r="D161" t="s">
        <v>27</v>
      </c>
      <c r="E161" t="s">
        <v>31</v>
      </c>
      <c r="F161" t="s">
        <v>48</v>
      </c>
      <c r="G161">
        <v>72.39</v>
      </c>
      <c r="H161">
        <v>2</v>
      </c>
      <c r="I161">
        <v>7.2389999999999999</v>
      </c>
      <c r="J161" s="22">
        <v>152.01900000000001</v>
      </c>
      <c r="K161" s="1">
        <v>43478</v>
      </c>
      <c r="L161" t="s">
        <v>33</v>
      </c>
      <c r="M161">
        <v>144.78</v>
      </c>
      <c r="N161">
        <v>4.7619047620000003</v>
      </c>
      <c r="O161">
        <v>7.2389999999999999</v>
      </c>
      <c r="P161">
        <v>8.1</v>
      </c>
      <c r="Q161" s="3">
        <v>0.82986111111111116</v>
      </c>
      <c r="R161" t="s">
        <v>1109</v>
      </c>
      <c r="S161">
        <v>1</v>
      </c>
      <c r="T161">
        <v>1</v>
      </c>
      <c r="U161">
        <v>2019</v>
      </c>
      <c r="V161" t="s">
        <v>1133</v>
      </c>
      <c r="W161">
        <v>19</v>
      </c>
      <c r="X161" t="s">
        <v>1115</v>
      </c>
      <c r="Y161" t="s">
        <v>1111</v>
      </c>
      <c r="Z161" t="s">
        <v>1105</v>
      </c>
      <c r="AA161" t="s">
        <v>1106</v>
      </c>
      <c r="AB161" t="s">
        <v>1112</v>
      </c>
      <c r="AC161" t="s">
        <v>1280</v>
      </c>
      <c r="AD161">
        <v>1</v>
      </c>
      <c r="AE161" t="s">
        <v>2101</v>
      </c>
    </row>
    <row r="162" spans="1:31">
      <c r="A162" t="s">
        <v>668</v>
      </c>
      <c r="B162" t="s">
        <v>46</v>
      </c>
      <c r="C162" t="s">
        <v>47</v>
      </c>
      <c r="D162" t="s">
        <v>27</v>
      </c>
      <c r="E162" t="s">
        <v>31</v>
      </c>
      <c r="F162" t="s">
        <v>22</v>
      </c>
      <c r="G162">
        <v>69.510000000000005</v>
      </c>
      <c r="H162">
        <v>2</v>
      </c>
      <c r="I162">
        <v>6.9509999999999996</v>
      </c>
      <c r="J162" s="22">
        <v>145.971</v>
      </c>
      <c r="K162" s="1">
        <v>43525</v>
      </c>
      <c r="L162" t="s">
        <v>23</v>
      </c>
      <c r="M162">
        <v>139.02000000000001</v>
      </c>
      <c r="N162">
        <v>4.7619047620000003</v>
      </c>
      <c r="O162">
        <v>6.9509999999999996</v>
      </c>
      <c r="P162">
        <v>8.1</v>
      </c>
      <c r="Q162" s="3">
        <v>0.51041666666666663</v>
      </c>
      <c r="R162" t="s">
        <v>1123</v>
      </c>
      <c r="S162">
        <v>3</v>
      </c>
      <c r="T162">
        <v>1</v>
      </c>
      <c r="U162">
        <v>2019</v>
      </c>
      <c r="V162" t="s">
        <v>1102</v>
      </c>
      <c r="W162">
        <v>12</v>
      </c>
      <c r="X162" t="s">
        <v>1103</v>
      </c>
      <c r="Y162" t="s">
        <v>1104</v>
      </c>
      <c r="Z162" t="s">
        <v>1105</v>
      </c>
      <c r="AA162" t="s">
        <v>1106</v>
      </c>
      <c r="AB162" t="s">
        <v>1124</v>
      </c>
      <c r="AC162" t="s">
        <v>1281</v>
      </c>
      <c r="AD162">
        <v>3</v>
      </c>
      <c r="AE162" t="s">
        <v>2102</v>
      </c>
    </row>
    <row r="163" spans="1:31">
      <c r="A163" t="s">
        <v>671</v>
      </c>
      <c r="B163" t="s">
        <v>25</v>
      </c>
      <c r="C163" t="s">
        <v>26</v>
      </c>
      <c r="D163" t="s">
        <v>20</v>
      </c>
      <c r="E163" t="s">
        <v>21</v>
      </c>
      <c r="F163" t="s">
        <v>51</v>
      </c>
      <c r="G163">
        <v>92.98</v>
      </c>
      <c r="H163">
        <v>2</v>
      </c>
      <c r="I163">
        <v>9.298</v>
      </c>
      <c r="J163" s="22">
        <v>195.25800000000001</v>
      </c>
      <c r="K163" s="1">
        <v>43509</v>
      </c>
      <c r="L163" t="s">
        <v>33</v>
      </c>
      <c r="M163">
        <v>185.96</v>
      </c>
      <c r="N163">
        <v>4.7619047620000003</v>
      </c>
      <c r="O163">
        <v>9.298</v>
      </c>
      <c r="P163">
        <v>8</v>
      </c>
      <c r="Q163" s="3">
        <v>0.62916666666666665</v>
      </c>
      <c r="R163" t="s">
        <v>1101</v>
      </c>
      <c r="S163">
        <v>2</v>
      </c>
      <c r="T163">
        <v>1</v>
      </c>
      <c r="U163">
        <v>2019</v>
      </c>
      <c r="V163" t="s">
        <v>1120</v>
      </c>
      <c r="W163">
        <v>15</v>
      </c>
      <c r="X163" t="s">
        <v>1103</v>
      </c>
      <c r="Y163" t="s">
        <v>1111</v>
      </c>
      <c r="Z163" t="s">
        <v>1105</v>
      </c>
      <c r="AA163" t="s">
        <v>1106</v>
      </c>
      <c r="AB163" t="s">
        <v>1107</v>
      </c>
      <c r="AC163" t="s">
        <v>1282</v>
      </c>
      <c r="AD163">
        <v>2</v>
      </c>
      <c r="AE163" t="s">
        <v>2100</v>
      </c>
    </row>
    <row r="164" spans="1:31">
      <c r="A164" t="s">
        <v>688</v>
      </c>
      <c r="B164" t="s">
        <v>18</v>
      </c>
      <c r="C164" t="s">
        <v>19</v>
      </c>
      <c r="D164" t="s">
        <v>20</v>
      </c>
      <c r="E164" t="s">
        <v>21</v>
      </c>
      <c r="F164" t="s">
        <v>32</v>
      </c>
      <c r="G164">
        <v>70.319999999999993</v>
      </c>
      <c r="H164">
        <v>2</v>
      </c>
      <c r="I164">
        <v>7.032</v>
      </c>
      <c r="J164" s="22">
        <v>147.672</v>
      </c>
      <c r="K164" s="1">
        <v>43548</v>
      </c>
      <c r="L164" t="s">
        <v>23</v>
      </c>
      <c r="M164">
        <v>140.63999999999999</v>
      </c>
      <c r="N164">
        <v>4.7619047620000003</v>
      </c>
      <c r="O164">
        <v>7.032</v>
      </c>
      <c r="P164">
        <v>9.6</v>
      </c>
      <c r="Q164" s="3">
        <v>0.59861111111111109</v>
      </c>
      <c r="R164" t="s">
        <v>1123</v>
      </c>
      <c r="S164">
        <v>3</v>
      </c>
      <c r="T164">
        <v>1</v>
      </c>
      <c r="U164">
        <v>2019</v>
      </c>
      <c r="V164" t="s">
        <v>1133</v>
      </c>
      <c r="W164">
        <v>14</v>
      </c>
      <c r="X164" t="s">
        <v>1103</v>
      </c>
      <c r="Y164" t="s">
        <v>1111</v>
      </c>
      <c r="Z164" t="s">
        <v>1105</v>
      </c>
      <c r="AA164" t="s">
        <v>1106</v>
      </c>
      <c r="AB164" t="s">
        <v>1124</v>
      </c>
      <c r="AC164" t="s">
        <v>1283</v>
      </c>
      <c r="AD164">
        <v>3</v>
      </c>
      <c r="AE164" t="s">
        <v>2102</v>
      </c>
    </row>
    <row r="165" spans="1:31">
      <c r="A165" t="s">
        <v>698</v>
      </c>
      <c r="B165" t="s">
        <v>46</v>
      </c>
      <c r="C165" t="s">
        <v>47</v>
      </c>
      <c r="D165" t="s">
        <v>20</v>
      </c>
      <c r="E165" t="s">
        <v>31</v>
      </c>
      <c r="F165" t="s">
        <v>48</v>
      </c>
      <c r="G165">
        <v>57.89</v>
      </c>
      <c r="H165">
        <v>2</v>
      </c>
      <c r="I165">
        <v>5.7889999999999997</v>
      </c>
      <c r="J165" s="22">
        <v>121.569</v>
      </c>
      <c r="K165" s="1">
        <v>43482</v>
      </c>
      <c r="L165" t="s">
        <v>23</v>
      </c>
      <c r="M165">
        <v>115.78</v>
      </c>
      <c r="N165">
        <v>4.7619047620000003</v>
      </c>
      <c r="O165">
        <v>5.7889999999999997</v>
      </c>
      <c r="P165">
        <v>8.9</v>
      </c>
      <c r="Q165" s="3">
        <v>0.44236111111111109</v>
      </c>
      <c r="R165" t="s">
        <v>1109</v>
      </c>
      <c r="S165">
        <v>1</v>
      </c>
      <c r="T165">
        <v>1</v>
      </c>
      <c r="U165">
        <v>2019</v>
      </c>
      <c r="V165" t="s">
        <v>1114</v>
      </c>
      <c r="W165">
        <v>10</v>
      </c>
      <c r="X165" t="s">
        <v>1129</v>
      </c>
      <c r="Y165" t="s">
        <v>1111</v>
      </c>
      <c r="Z165" t="s">
        <v>1105</v>
      </c>
      <c r="AA165" t="s">
        <v>1106</v>
      </c>
      <c r="AB165" t="s">
        <v>1112</v>
      </c>
      <c r="AC165" t="s">
        <v>1284</v>
      </c>
      <c r="AD165">
        <v>1</v>
      </c>
      <c r="AE165" t="s">
        <v>2101</v>
      </c>
    </row>
    <row r="166" spans="1:31">
      <c r="A166" t="s">
        <v>714</v>
      </c>
      <c r="B166" t="s">
        <v>46</v>
      </c>
      <c r="C166" t="s">
        <v>47</v>
      </c>
      <c r="D166" t="s">
        <v>20</v>
      </c>
      <c r="E166" t="s">
        <v>21</v>
      </c>
      <c r="F166" t="s">
        <v>48</v>
      </c>
      <c r="G166">
        <v>78.88</v>
      </c>
      <c r="H166">
        <v>2</v>
      </c>
      <c r="I166">
        <v>7.8879999999999999</v>
      </c>
      <c r="J166" s="22">
        <v>165.648</v>
      </c>
      <c r="K166" s="1">
        <v>43491</v>
      </c>
      <c r="L166" t="s">
        <v>29</v>
      </c>
      <c r="M166">
        <v>157.76</v>
      </c>
      <c r="N166">
        <v>4.7619047620000003</v>
      </c>
      <c r="O166">
        <v>7.8879999999999999</v>
      </c>
      <c r="P166">
        <v>9.1</v>
      </c>
      <c r="Q166" s="3">
        <v>0.6694444444444444</v>
      </c>
      <c r="R166" t="s">
        <v>1109</v>
      </c>
      <c r="S166">
        <v>1</v>
      </c>
      <c r="T166">
        <v>1</v>
      </c>
      <c r="U166">
        <v>2019</v>
      </c>
      <c r="V166" t="s">
        <v>1118</v>
      </c>
      <c r="W166">
        <v>16</v>
      </c>
      <c r="X166" t="s">
        <v>1103</v>
      </c>
      <c r="Y166" t="s">
        <v>1104</v>
      </c>
      <c r="Z166" t="s">
        <v>1105</v>
      </c>
      <c r="AA166" t="s">
        <v>1106</v>
      </c>
      <c r="AB166" t="s">
        <v>1112</v>
      </c>
      <c r="AC166" t="s">
        <v>1285</v>
      </c>
      <c r="AD166">
        <v>1</v>
      </c>
      <c r="AE166" t="s">
        <v>2101</v>
      </c>
    </row>
    <row r="167" spans="1:31">
      <c r="A167" t="s">
        <v>715</v>
      </c>
      <c r="B167" t="s">
        <v>18</v>
      </c>
      <c r="C167" t="s">
        <v>19</v>
      </c>
      <c r="D167" t="s">
        <v>27</v>
      </c>
      <c r="E167" t="s">
        <v>31</v>
      </c>
      <c r="F167" t="s">
        <v>37</v>
      </c>
      <c r="G167">
        <v>60.87</v>
      </c>
      <c r="H167">
        <v>2</v>
      </c>
      <c r="I167">
        <v>6.0869999999999997</v>
      </c>
      <c r="J167" s="22">
        <v>127.827</v>
      </c>
      <c r="K167" s="1">
        <v>43533</v>
      </c>
      <c r="L167" t="s">
        <v>23</v>
      </c>
      <c r="M167">
        <v>121.74</v>
      </c>
      <c r="N167">
        <v>4.7619047620000003</v>
      </c>
      <c r="O167">
        <v>6.0869999999999997</v>
      </c>
      <c r="P167">
        <v>8.6999999999999993</v>
      </c>
      <c r="Q167" s="3">
        <v>0.52569444444444446</v>
      </c>
      <c r="R167" t="s">
        <v>1123</v>
      </c>
      <c r="S167">
        <v>3</v>
      </c>
      <c r="T167">
        <v>1</v>
      </c>
      <c r="U167">
        <v>2019</v>
      </c>
      <c r="V167" t="s">
        <v>1118</v>
      </c>
      <c r="W167">
        <v>12</v>
      </c>
      <c r="X167" t="s">
        <v>1103</v>
      </c>
      <c r="Y167" t="s">
        <v>1104</v>
      </c>
      <c r="Z167" t="s">
        <v>1105</v>
      </c>
      <c r="AA167" t="s">
        <v>1106</v>
      </c>
      <c r="AB167" t="s">
        <v>1124</v>
      </c>
      <c r="AC167" t="s">
        <v>1205</v>
      </c>
      <c r="AD167">
        <v>3</v>
      </c>
      <c r="AE167" t="s">
        <v>2102</v>
      </c>
    </row>
    <row r="168" spans="1:31">
      <c r="A168" t="s">
        <v>721</v>
      </c>
      <c r="B168" t="s">
        <v>18</v>
      </c>
      <c r="C168" t="s">
        <v>19</v>
      </c>
      <c r="D168" t="s">
        <v>20</v>
      </c>
      <c r="E168" t="s">
        <v>31</v>
      </c>
      <c r="F168" t="s">
        <v>48</v>
      </c>
      <c r="G168">
        <v>83.77</v>
      </c>
      <c r="H168">
        <v>2</v>
      </c>
      <c r="I168">
        <v>8.3770000000000007</v>
      </c>
      <c r="J168" s="22">
        <v>175.917</v>
      </c>
      <c r="K168" s="1">
        <v>43480</v>
      </c>
      <c r="L168" t="s">
        <v>33</v>
      </c>
      <c r="M168">
        <v>167.54</v>
      </c>
      <c r="N168">
        <v>4.7619047620000003</v>
      </c>
      <c r="O168">
        <v>8.3770000000000007</v>
      </c>
      <c r="P168">
        <v>7</v>
      </c>
      <c r="Q168" s="3">
        <v>0.45416666666666666</v>
      </c>
      <c r="R168" t="s">
        <v>1109</v>
      </c>
      <c r="S168">
        <v>1</v>
      </c>
      <c r="T168">
        <v>1</v>
      </c>
      <c r="U168">
        <v>2019</v>
      </c>
      <c r="V168" t="s">
        <v>1126</v>
      </c>
      <c r="W168">
        <v>10</v>
      </c>
      <c r="X168" t="s">
        <v>1129</v>
      </c>
      <c r="Y168" t="s">
        <v>1111</v>
      </c>
      <c r="Z168" t="s">
        <v>1105</v>
      </c>
      <c r="AA168" t="s">
        <v>1106</v>
      </c>
      <c r="AB168" t="s">
        <v>1112</v>
      </c>
      <c r="AC168" t="s">
        <v>1286</v>
      </c>
      <c r="AD168">
        <v>1</v>
      </c>
      <c r="AE168" t="s">
        <v>2101</v>
      </c>
    </row>
    <row r="169" spans="1:31">
      <c r="A169" t="s">
        <v>731</v>
      </c>
      <c r="B169" t="s">
        <v>46</v>
      </c>
      <c r="C169" t="s">
        <v>47</v>
      </c>
      <c r="D169" t="s">
        <v>20</v>
      </c>
      <c r="E169" t="s">
        <v>31</v>
      </c>
      <c r="F169" t="s">
        <v>28</v>
      </c>
      <c r="G169">
        <v>55.67</v>
      </c>
      <c r="H169">
        <v>2</v>
      </c>
      <c r="I169">
        <v>5.5670000000000002</v>
      </c>
      <c r="J169" s="22">
        <v>116.907</v>
      </c>
      <c r="K169" s="1">
        <v>43551</v>
      </c>
      <c r="L169" t="s">
        <v>23</v>
      </c>
      <c r="M169">
        <v>111.34</v>
      </c>
      <c r="N169">
        <v>4.7619047620000003</v>
      </c>
      <c r="O169">
        <v>5.5670000000000002</v>
      </c>
      <c r="P169">
        <v>6</v>
      </c>
      <c r="Q169" s="3">
        <v>0.63055555555555554</v>
      </c>
      <c r="R169" t="s">
        <v>1123</v>
      </c>
      <c r="S169">
        <v>3</v>
      </c>
      <c r="T169">
        <v>1</v>
      </c>
      <c r="U169">
        <v>2019</v>
      </c>
      <c r="V169" t="s">
        <v>1120</v>
      </c>
      <c r="W169">
        <v>15</v>
      </c>
      <c r="X169" t="s">
        <v>1103</v>
      </c>
      <c r="Y169" t="s">
        <v>1111</v>
      </c>
      <c r="Z169" t="s">
        <v>1105</v>
      </c>
      <c r="AA169" t="s">
        <v>1106</v>
      </c>
      <c r="AB169" t="s">
        <v>1124</v>
      </c>
      <c r="AC169" t="s">
        <v>1287</v>
      </c>
      <c r="AD169">
        <v>3</v>
      </c>
      <c r="AE169" t="s">
        <v>2102</v>
      </c>
    </row>
    <row r="170" spans="1:31">
      <c r="A170" t="s">
        <v>737</v>
      </c>
      <c r="B170" t="s">
        <v>25</v>
      </c>
      <c r="C170" t="s">
        <v>26</v>
      </c>
      <c r="D170" t="s">
        <v>20</v>
      </c>
      <c r="E170" t="s">
        <v>21</v>
      </c>
      <c r="F170" t="s">
        <v>37</v>
      </c>
      <c r="G170">
        <v>15.49</v>
      </c>
      <c r="H170">
        <v>2</v>
      </c>
      <c r="I170">
        <v>1.5489999999999999</v>
      </c>
      <c r="J170" s="22">
        <v>32.529000000000003</v>
      </c>
      <c r="K170" s="1">
        <v>43481</v>
      </c>
      <c r="L170" t="s">
        <v>29</v>
      </c>
      <c r="M170">
        <v>30.98</v>
      </c>
      <c r="N170">
        <v>4.7619047620000003</v>
      </c>
      <c r="O170">
        <v>1.5489999999999999</v>
      </c>
      <c r="P170">
        <v>6.3</v>
      </c>
      <c r="Q170" s="3">
        <v>0.63194444444444442</v>
      </c>
      <c r="R170" t="s">
        <v>1109</v>
      </c>
      <c r="S170">
        <v>1</v>
      </c>
      <c r="T170">
        <v>1</v>
      </c>
      <c r="U170">
        <v>2019</v>
      </c>
      <c r="V170" t="s">
        <v>1120</v>
      </c>
      <c r="W170">
        <v>15</v>
      </c>
      <c r="X170" t="s">
        <v>1103</v>
      </c>
      <c r="Y170" t="s">
        <v>1111</v>
      </c>
      <c r="Z170" t="s">
        <v>1105</v>
      </c>
      <c r="AA170" t="s">
        <v>1106</v>
      </c>
      <c r="AB170" t="s">
        <v>1112</v>
      </c>
      <c r="AC170" t="s">
        <v>1288</v>
      </c>
      <c r="AD170">
        <v>1</v>
      </c>
      <c r="AE170" t="s">
        <v>2101</v>
      </c>
    </row>
    <row r="171" spans="1:31">
      <c r="A171" t="s">
        <v>753</v>
      </c>
      <c r="B171" t="s">
        <v>25</v>
      </c>
      <c r="C171" t="s">
        <v>26</v>
      </c>
      <c r="D171" t="s">
        <v>27</v>
      </c>
      <c r="E171" t="s">
        <v>21</v>
      </c>
      <c r="F171" t="s">
        <v>37</v>
      </c>
      <c r="G171">
        <v>98.8</v>
      </c>
      <c r="H171">
        <v>2</v>
      </c>
      <c r="I171">
        <v>9.8800000000000008</v>
      </c>
      <c r="J171" s="22">
        <v>207.48</v>
      </c>
      <c r="K171" s="1">
        <v>43517</v>
      </c>
      <c r="L171" t="s">
        <v>29</v>
      </c>
      <c r="M171">
        <v>197.6</v>
      </c>
      <c r="N171">
        <v>4.7619047620000003</v>
      </c>
      <c r="O171">
        <v>9.8800000000000008</v>
      </c>
      <c r="P171">
        <v>7.7</v>
      </c>
      <c r="Q171" s="3">
        <v>0.48541666666666666</v>
      </c>
      <c r="R171" t="s">
        <v>1101</v>
      </c>
      <c r="S171">
        <v>2</v>
      </c>
      <c r="T171">
        <v>1</v>
      </c>
      <c r="U171">
        <v>2019</v>
      </c>
      <c r="V171" t="s">
        <v>1114</v>
      </c>
      <c r="W171">
        <v>11</v>
      </c>
      <c r="X171" t="s">
        <v>1129</v>
      </c>
      <c r="Y171" t="s">
        <v>1111</v>
      </c>
      <c r="Z171" t="s">
        <v>1105</v>
      </c>
      <c r="AA171" t="s">
        <v>1106</v>
      </c>
      <c r="AB171" t="s">
        <v>1107</v>
      </c>
      <c r="AC171" t="s">
        <v>1289</v>
      </c>
      <c r="AD171">
        <v>2</v>
      </c>
      <c r="AE171" t="s">
        <v>2100</v>
      </c>
    </row>
    <row r="172" spans="1:31">
      <c r="A172" t="s">
        <v>758</v>
      </c>
      <c r="B172" t="s">
        <v>46</v>
      </c>
      <c r="C172" t="s">
        <v>47</v>
      </c>
      <c r="D172" t="s">
        <v>27</v>
      </c>
      <c r="E172" t="s">
        <v>21</v>
      </c>
      <c r="F172" t="s">
        <v>37</v>
      </c>
      <c r="G172">
        <v>40.619999999999997</v>
      </c>
      <c r="H172">
        <v>2</v>
      </c>
      <c r="I172">
        <v>4.0620000000000003</v>
      </c>
      <c r="J172" s="22">
        <v>85.302000000000007</v>
      </c>
      <c r="K172" s="1">
        <v>43482</v>
      </c>
      <c r="L172" t="s">
        <v>33</v>
      </c>
      <c r="M172">
        <v>81.239999999999995</v>
      </c>
      <c r="N172">
        <v>4.7619047620000003</v>
      </c>
      <c r="O172">
        <v>4.0620000000000003</v>
      </c>
      <c r="P172">
        <v>4.0999999999999996</v>
      </c>
      <c r="Q172" s="3">
        <v>0.41736111111111113</v>
      </c>
      <c r="R172" t="s">
        <v>1109</v>
      </c>
      <c r="S172">
        <v>1</v>
      </c>
      <c r="T172">
        <v>1</v>
      </c>
      <c r="U172">
        <v>2019</v>
      </c>
      <c r="V172" t="s">
        <v>1114</v>
      </c>
      <c r="W172">
        <v>10</v>
      </c>
      <c r="X172" t="s">
        <v>1129</v>
      </c>
      <c r="Y172" t="s">
        <v>1111</v>
      </c>
      <c r="Z172" t="s">
        <v>1105</v>
      </c>
      <c r="AA172" t="s">
        <v>1106</v>
      </c>
      <c r="AB172" t="s">
        <v>1112</v>
      </c>
      <c r="AC172" t="s">
        <v>1290</v>
      </c>
      <c r="AD172">
        <v>1</v>
      </c>
      <c r="AE172" t="s">
        <v>2101</v>
      </c>
    </row>
    <row r="173" spans="1:31">
      <c r="A173" t="s">
        <v>760</v>
      </c>
      <c r="B173" t="s">
        <v>46</v>
      </c>
      <c r="C173" t="s">
        <v>47</v>
      </c>
      <c r="D173" t="s">
        <v>20</v>
      </c>
      <c r="E173" t="s">
        <v>31</v>
      </c>
      <c r="F173" t="s">
        <v>48</v>
      </c>
      <c r="G173">
        <v>93.4</v>
      </c>
      <c r="H173">
        <v>2</v>
      </c>
      <c r="I173">
        <v>9.34</v>
      </c>
      <c r="J173" s="22">
        <v>196.14</v>
      </c>
      <c r="K173" s="1">
        <v>43554</v>
      </c>
      <c r="L173" t="s">
        <v>29</v>
      </c>
      <c r="M173">
        <v>186.8</v>
      </c>
      <c r="N173">
        <v>4.7619047620000003</v>
      </c>
      <c r="O173">
        <v>9.34</v>
      </c>
      <c r="P173">
        <v>5.5</v>
      </c>
      <c r="Q173" s="3">
        <v>0.69027777777777777</v>
      </c>
      <c r="R173" t="s">
        <v>1123</v>
      </c>
      <c r="S173">
        <v>3</v>
      </c>
      <c r="T173">
        <v>1</v>
      </c>
      <c r="U173">
        <v>2019</v>
      </c>
      <c r="V173" t="s">
        <v>1118</v>
      </c>
      <c r="W173">
        <v>16</v>
      </c>
      <c r="X173" t="s">
        <v>1103</v>
      </c>
      <c r="Y173" t="s">
        <v>1104</v>
      </c>
      <c r="Z173" t="s">
        <v>1105</v>
      </c>
      <c r="AA173" t="s">
        <v>1106</v>
      </c>
      <c r="AB173" t="s">
        <v>1124</v>
      </c>
      <c r="AC173" t="s">
        <v>1291</v>
      </c>
      <c r="AD173">
        <v>3</v>
      </c>
      <c r="AE173" t="s">
        <v>2102</v>
      </c>
    </row>
    <row r="174" spans="1:31">
      <c r="A174" t="s">
        <v>764</v>
      </c>
      <c r="B174" t="s">
        <v>46</v>
      </c>
      <c r="C174" t="s">
        <v>47</v>
      </c>
      <c r="D174" t="s">
        <v>20</v>
      </c>
      <c r="E174" t="s">
        <v>31</v>
      </c>
      <c r="F174" t="s">
        <v>51</v>
      </c>
      <c r="G174">
        <v>83.77</v>
      </c>
      <c r="H174">
        <v>2</v>
      </c>
      <c r="I174">
        <v>8.3770000000000007</v>
      </c>
      <c r="J174" s="22">
        <v>175.917</v>
      </c>
      <c r="K174" s="1">
        <v>43520</v>
      </c>
      <c r="L174" t="s">
        <v>29</v>
      </c>
      <c r="M174">
        <v>167.54</v>
      </c>
      <c r="N174">
        <v>4.7619047620000003</v>
      </c>
      <c r="O174">
        <v>8.3770000000000007</v>
      </c>
      <c r="P174">
        <v>4.5999999999999996</v>
      </c>
      <c r="Q174" s="3">
        <v>0.83125000000000004</v>
      </c>
      <c r="R174" t="s">
        <v>1101</v>
      </c>
      <c r="S174">
        <v>2</v>
      </c>
      <c r="T174">
        <v>1</v>
      </c>
      <c r="U174">
        <v>2019</v>
      </c>
      <c r="V174" t="s">
        <v>1133</v>
      </c>
      <c r="W174">
        <v>19</v>
      </c>
      <c r="X174" t="s">
        <v>1115</v>
      </c>
      <c r="Y174" t="s">
        <v>1111</v>
      </c>
      <c r="Z174" t="s">
        <v>1105</v>
      </c>
      <c r="AA174" t="s">
        <v>1106</v>
      </c>
      <c r="AB174" t="s">
        <v>1107</v>
      </c>
      <c r="AC174" t="s">
        <v>1286</v>
      </c>
      <c r="AD174">
        <v>2</v>
      </c>
      <c r="AE174" t="s">
        <v>2100</v>
      </c>
    </row>
    <row r="175" spans="1:31">
      <c r="A175" t="s">
        <v>772</v>
      </c>
      <c r="B175" t="s">
        <v>18</v>
      </c>
      <c r="C175" t="s">
        <v>19</v>
      </c>
      <c r="D175" t="s">
        <v>20</v>
      </c>
      <c r="E175" t="s">
        <v>31</v>
      </c>
      <c r="F175" t="s">
        <v>51</v>
      </c>
      <c r="G175">
        <v>21.48</v>
      </c>
      <c r="H175">
        <v>2</v>
      </c>
      <c r="I175">
        <v>2.1480000000000001</v>
      </c>
      <c r="J175" s="22">
        <v>45.107999999999997</v>
      </c>
      <c r="K175" s="1">
        <v>43523</v>
      </c>
      <c r="L175" t="s">
        <v>23</v>
      </c>
      <c r="M175">
        <v>42.96</v>
      </c>
      <c r="N175">
        <v>4.7619047620000003</v>
      </c>
      <c r="O175">
        <v>2.1480000000000001</v>
      </c>
      <c r="P175">
        <v>6.6</v>
      </c>
      <c r="Q175" s="3">
        <v>0.51527777777777772</v>
      </c>
      <c r="R175" t="s">
        <v>1101</v>
      </c>
      <c r="S175">
        <v>2</v>
      </c>
      <c r="T175">
        <v>1</v>
      </c>
      <c r="U175">
        <v>2019</v>
      </c>
      <c r="V175" t="s">
        <v>1120</v>
      </c>
      <c r="W175">
        <v>12</v>
      </c>
      <c r="X175" t="s">
        <v>1103</v>
      </c>
      <c r="Y175" t="s">
        <v>1111</v>
      </c>
      <c r="Z175" t="s">
        <v>1105</v>
      </c>
      <c r="AA175" t="s">
        <v>1106</v>
      </c>
      <c r="AB175" t="s">
        <v>1107</v>
      </c>
      <c r="AC175" t="s">
        <v>1292</v>
      </c>
      <c r="AD175">
        <v>2</v>
      </c>
      <c r="AE175" t="s">
        <v>2100</v>
      </c>
    </row>
    <row r="176" spans="1:31">
      <c r="A176" t="s">
        <v>774</v>
      </c>
      <c r="B176" t="s">
        <v>46</v>
      </c>
      <c r="C176" t="s">
        <v>47</v>
      </c>
      <c r="D176" t="s">
        <v>20</v>
      </c>
      <c r="E176" t="s">
        <v>21</v>
      </c>
      <c r="F176" t="s">
        <v>32</v>
      </c>
      <c r="G176">
        <v>49.1</v>
      </c>
      <c r="H176">
        <v>2</v>
      </c>
      <c r="I176">
        <v>4.91</v>
      </c>
      <c r="J176" s="22">
        <v>103.11</v>
      </c>
      <c r="K176" s="1">
        <v>43473</v>
      </c>
      <c r="L176" t="s">
        <v>33</v>
      </c>
      <c r="M176">
        <v>98.2</v>
      </c>
      <c r="N176">
        <v>4.7619047620000003</v>
      </c>
      <c r="O176">
        <v>4.91</v>
      </c>
      <c r="P176">
        <v>6.4</v>
      </c>
      <c r="Q176" s="3">
        <v>0.54027777777777775</v>
      </c>
      <c r="R176" t="s">
        <v>1109</v>
      </c>
      <c r="S176">
        <v>1</v>
      </c>
      <c r="T176">
        <v>1</v>
      </c>
      <c r="U176">
        <v>2019</v>
      </c>
      <c r="V176" t="s">
        <v>1126</v>
      </c>
      <c r="W176">
        <v>12</v>
      </c>
      <c r="X176" t="s">
        <v>1103</v>
      </c>
      <c r="Y176" t="s">
        <v>1111</v>
      </c>
      <c r="Z176" t="s">
        <v>1105</v>
      </c>
      <c r="AA176" t="s">
        <v>1106</v>
      </c>
      <c r="AB176" t="s">
        <v>1112</v>
      </c>
      <c r="AC176" t="s">
        <v>1293</v>
      </c>
      <c r="AD176">
        <v>1</v>
      </c>
      <c r="AE176" t="s">
        <v>2101</v>
      </c>
    </row>
    <row r="177" spans="1:31">
      <c r="A177" t="s">
        <v>775</v>
      </c>
      <c r="B177" t="s">
        <v>46</v>
      </c>
      <c r="C177" t="s">
        <v>47</v>
      </c>
      <c r="D177" t="s">
        <v>20</v>
      </c>
      <c r="E177" t="s">
        <v>21</v>
      </c>
      <c r="F177" t="s">
        <v>37</v>
      </c>
      <c r="G177">
        <v>64.83</v>
      </c>
      <c r="H177">
        <v>2</v>
      </c>
      <c r="I177">
        <v>6.4829999999999997</v>
      </c>
      <c r="J177" s="22">
        <v>136.143</v>
      </c>
      <c r="K177" s="1">
        <v>43473</v>
      </c>
      <c r="L177" t="s">
        <v>33</v>
      </c>
      <c r="M177">
        <v>129.66</v>
      </c>
      <c r="N177">
        <v>4.7619047620000003</v>
      </c>
      <c r="O177">
        <v>6.4829999999999997</v>
      </c>
      <c r="P177">
        <v>8</v>
      </c>
      <c r="Q177" s="3">
        <v>0.49930555555555556</v>
      </c>
      <c r="R177" t="s">
        <v>1109</v>
      </c>
      <c r="S177">
        <v>1</v>
      </c>
      <c r="T177">
        <v>1</v>
      </c>
      <c r="U177">
        <v>2019</v>
      </c>
      <c r="V177" t="s">
        <v>1126</v>
      </c>
      <c r="W177">
        <v>11</v>
      </c>
      <c r="X177" t="s">
        <v>1129</v>
      </c>
      <c r="Y177" t="s">
        <v>1111</v>
      </c>
      <c r="Z177" t="s">
        <v>1105</v>
      </c>
      <c r="AA177" t="s">
        <v>1106</v>
      </c>
      <c r="AB177" t="s">
        <v>1112</v>
      </c>
      <c r="AC177" t="s">
        <v>1294</v>
      </c>
      <c r="AD177">
        <v>1</v>
      </c>
      <c r="AE177" t="s">
        <v>2101</v>
      </c>
    </row>
    <row r="178" spans="1:31">
      <c r="A178" t="s">
        <v>777</v>
      </c>
      <c r="B178" t="s">
        <v>25</v>
      </c>
      <c r="C178" t="s">
        <v>26</v>
      </c>
      <c r="D178" t="s">
        <v>20</v>
      </c>
      <c r="E178" t="s">
        <v>31</v>
      </c>
      <c r="F178" t="s">
        <v>37</v>
      </c>
      <c r="G178">
        <v>72.88</v>
      </c>
      <c r="H178">
        <v>2</v>
      </c>
      <c r="I178">
        <v>7.2880000000000003</v>
      </c>
      <c r="J178" s="22">
        <v>153.048</v>
      </c>
      <c r="K178" s="1">
        <v>43537</v>
      </c>
      <c r="L178" t="s">
        <v>29</v>
      </c>
      <c r="M178">
        <v>145.76</v>
      </c>
      <c r="N178">
        <v>4.7619047620000003</v>
      </c>
      <c r="O178">
        <v>7.2880000000000003</v>
      </c>
      <c r="P178">
        <v>6.1</v>
      </c>
      <c r="Q178" s="3">
        <v>0.53541666666666665</v>
      </c>
      <c r="R178" t="s">
        <v>1123</v>
      </c>
      <c r="S178">
        <v>3</v>
      </c>
      <c r="T178">
        <v>1</v>
      </c>
      <c r="U178">
        <v>2019</v>
      </c>
      <c r="V178" t="s">
        <v>1120</v>
      </c>
      <c r="W178">
        <v>12</v>
      </c>
      <c r="X178" t="s">
        <v>1103</v>
      </c>
      <c r="Y178" t="s">
        <v>1111</v>
      </c>
      <c r="Z178" t="s">
        <v>1105</v>
      </c>
      <c r="AA178" t="s">
        <v>1106</v>
      </c>
      <c r="AB178" t="s">
        <v>1124</v>
      </c>
      <c r="AC178" t="s">
        <v>1295</v>
      </c>
      <c r="AD178">
        <v>3</v>
      </c>
      <c r="AE178" t="s">
        <v>2102</v>
      </c>
    </row>
    <row r="179" spans="1:31">
      <c r="A179" t="s">
        <v>831</v>
      </c>
      <c r="B179" t="s">
        <v>18</v>
      </c>
      <c r="C179" t="s">
        <v>19</v>
      </c>
      <c r="D179" t="s">
        <v>20</v>
      </c>
      <c r="E179" t="s">
        <v>21</v>
      </c>
      <c r="F179" t="s">
        <v>37</v>
      </c>
      <c r="G179">
        <v>71.63</v>
      </c>
      <c r="H179">
        <v>2</v>
      </c>
      <c r="I179">
        <v>7.1630000000000003</v>
      </c>
      <c r="J179" s="22">
        <v>150.423</v>
      </c>
      <c r="K179" s="1">
        <v>43508</v>
      </c>
      <c r="L179" t="s">
        <v>23</v>
      </c>
      <c r="M179">
        <v>143.26</v>
      </c>
      <c r="N179">
        <v>4.7619047620000003</v>
      </c>
      <c r="O179">
        <v>7.1630000000000003</v>
      </c>
      <c r="P179">
        <v>8.8000000000000007</v>
      </c>
      <c r="Q179" s="3">
        <v>0.60624999999999996</v>
      </c>
      <c r="R179" t="s">
        <v>1101</v>
      </c>
      <c r="S179">
        <v>2</v>
      </c>
      <c r="T179">
        <v>1</v>
      </c>
      <c r="U179">
        <v>2019</v>
      </c>
      <c r="V179" t="s">
        <v>1126</v>
      </c>
      <c r="W179">
        <v>14</v>
      </c>
      <c r="X179" t="s">
        <v>1103</v>
      </c>
      <c r="Y179" t="s">
        <v>1111</v>
      </c>
      <c r="Z179" t="s">
        <v>1105</v>
      </c>
      <c r="AA179" t="s">
        <v>1106</v>
      </c>
      <c r="AB179" t="s">
        <v>1107</v>
      </c>
      <c r="AC179" t="s">
        <v>1296</v>
      </c>
      <c r="AD179">
        <v>2</v>
      </c>
      <c r="AE179" t="s">
        <v>2100</v>
      </c>
    </row>
    <row r="180" spans="1:31">
      <c r="A180" t="s">
        <v>832</v>
      </c>
      <c r="B180" t="s">
        <v>18</v>
      </c>
      <c r="C180" t="s">
        <v>19</v>
      </c>
      <c r="D180" t="s">
        <v>20</v>
      </c>
      <c r="E180" t="s">
        <v>31</v>
      </c>
      <c r="F180" t="s">
        <v>32</v>
      </c>
      <c r="G180">
        <v>37.69</v>
      </c>
      <c r="H180">
        <v>2</v>
      </c>
      <c r="I180">
        <v>3.7690000000000001</v>
      </c>
      <c r="J180" s="22">
        <v>79.149000000000001</v>
      </c>
      <c r="K180" s="1">
        <v>43516</v>
      </c>
      <c r="L180" t="s">
        <v>23</v>
      </c>
      <c r="M180">
        <v>75.38</v>
      </c>
      <c r="N180">
        <v>4.7619047620000003</v>
      </c>
      <c r="O180">
        <v>3.7690000000000001</v>
      </c>
      <c r="P180">
        <v>9.5</v>
      </c>
      <c r="Q180" s="3">
        <v>0.64513888888888893</v>
      </c>
      <c r="R180" t="s">
        <v>1101</v>
      </c>
      <c r="S180">
        <v>2</v>
      </c>
      <c r="T180">
        <v>1</v>
      </c>
      <c r="U180">
        <v>2019</v>
      </c>
      <c r="V180" t="s">
        <v>1120</v>
      </c>
      <c r="W180">
        <v>15</v>
      </c>
      <c r="X180" t="s">
        <v>1103</v>
      </c>
      <c r="Y180" t="s">
        <v>1111</v>
      </c>
      <c r="Z180" t="s">
        <v>1105</v>
      </c>
      <c r="AA180" t="s">
        <v>1106</v>
      </c>
      <c r="AB180" t="s">
        <v>1107</v>
      </c>
      <c r="AC180" t="s">
        <v>1297</v>
      </c>
      <c r="AD180">
        <v>2</v>
      </c>
      <c r="AE180" t="s">
        <v>2100</v>
      </c>
    </row>
    <row r="181" spans="1:31">
      <c r="A181" t="s">
        <v>863</v>
      </c>
      <c r="B181" t="s">
        <v>25</v>
      </c>
      <c r="C181" t="s">
        <v>26</v>
      </c>
      <c r="D181" t="s">
        <v>20</v>
      </c>
      <c r="E181" t="s">
        <v>31</v>
      </c>
      <c r="F181" t="s">
        <v>48</v>
      </c>
      <c r="G181">
        <v>65.650000000000006</v>
      </c>
      <c r="H181">
        <v>2</v>
      </c>
      <c r="I181">
        <v>6.5650000000000004</v>
      </c>
      <c r="J181" s="22">
        <v>137.86500000000001</v>
      </c>
      <c r="K181" s="1">
        <v>43482</v>
      </c>
      <c r="L181" t="s">
        <v>29</v>
      </c>
      <c r="M181">
        <v>131.30000000000001</v>
      </c>
      <c r="N181">
        <v>4.7619047620000003</v>
      </c>
      <c r="O181">
        <v>6.5650000000000004</v>
      </c>
      <c r="P181">
        <v>6</v>
      </c>
      <c r="Q181" s="3">
        <v>0.69861111111111107</v>
      </c>
      <c r="R181" t="s">
        <v>1109</v>
      </c>
      <c r="S181">
        <v>1</v>
      </c>
      <c r="T181">
        <v>1</v>
      </c>
      <c r="U181">
        <v>2019</v>
      </c>
      <c r="V181" t="s">
        <v>1114</v>
      </c>
      <c r="W181">
        <v>16</v>
      </c>
      <c r="X181" t="s">
        <v>1103</v>
      </c>
      <c r="Y181" t="s">
        <v>1111</v>
      </c>
      <c r="Z181" t="s">
        <v>1105</v>
      </c>
      <c r="AA181" t="s">
        <v>1106</v>
      </c>
      <c r="AB181" t="s">
        <v>1112</v>
      </c>
      <c r="AC181" t="s">
        <v>1298</v>
      </c>
      <c r="AD181">
        <v>1</v>
      </c>
      <c r="AE181" t="s">
        <v>2101</v>
      </c>
    </row>
    <row r="182" spans="1:31">
      <c r="A182" t="s">
        <v>883</v>
      </c>
      <c r="B182" t="s">
        <v>18</v>
      </c>
      <c r="C182" t="s">
        <v>19</v>
      </c>
      <c r="D182" t="s">
        <v>27</v>
      </c>
      <c r="E182" t="s">
        <v>21</v>
      </c>
      <c r="F182" t="s">
        <v>28</v>
      </c>
      <c r="G182">
        <v>46.61</v>
      </c>
      <c r="H182">
        <v>2</v>
      </c>
      <c r="I182">
        <v>4.6609999999999996</v>
      </c>
      <c r="J182" s="22">
        <v>97.881</v>
      </c>
      <c r="K182" s="1">
        <v>43522</v>
      </c>
      <c r="L182" t="s">
        <v>33</v>
      </c>
      <c r="M182">
        <v>93.22</v>
      </c>
      <c r="N182">
        <v>4.7619047620000003</v>
      </c>
      <c r="O182">
        <v>4.6609999999999996</v>
      </c>
      <c r="P182">
        <v>6.6</v>
      </c>
      <c r="Q182" s="3">
        <v>0.51944444444444449</v>
      </c>
      <c r="R182" t="s">
        <v>1101</v>
      </c>
      <c r="S182">
        <v>2</v>
      </c>
      <c r="T182">
        <v>1</v>
      </c>
      <c r="U182">
        <v>2019</v>
      </c>
      <c r="V182" t="s">
        <v>1126</v>
      </c>
      <c r="W182">
        <v>12</v>
      </c>
      <c r="X182" t="s">
        <v>1103</v>
      </c>
      <c r="Y182" t="s">
        <v>1111</v>
      </c>
      <c r="Z182" t="s">
        <v>1105</v>
      </c>
      <c r="AA182" t="s">
        <v>1106</v>
      </c>
      <c r="AB182" t="s">
        <v>1107</v>
      </c>
      <c r="AC182" t="s">
        <v>1299</v>
      </c>
      <c r="AD182">
        <v>2</v>
      </c>
      <c r="AE182" t="s">
        <v>2100</v>
      </c>
    </row>
    <row r="183" spans="1:31">
      <c r="A183" t="s">
        <v>884</v>
      </c>
      <c r="B183" t="s">
        <v>46</v>
      </c>
      <c r="C183" t="s">
        <v>47</v>
      </c>
      <c r="D183" t="s">
        <v>27</v>
      </c>
      <c r="E183" t="s">
        <v>31</v>
      </c>
      <c r="F183" t="s">
        <v>51</v>
      </c>
      <c r="G183">
        <v>27.18</v>
      </c>
      <c r="H183">
        <v>2</v>
      </c>
      <c r="I183">
        <v>2.718</v>
      </c>
      <c r="J183" s="22">
        <v>57.078000000000003</v>
      </c>
      <c r="K183" s="1">
        <v>43539</v>
      </c>
      <c r="L183" t="s">
        <v>23</v>
      </c>
      <c r="M183">
        <v>54.36</v>
      </c>
      <c r="N183">
        <v>4.7619047620000003</v>
      </c>
      <c r="O183">
        <v>2.718</v>
      </c>
      <c r="P183">
        <v>4.3</v>
      </c>
      <c r="Q183" s="3">
        <v>0.68472222222222223</v>
      </c>
      <c r="R183" t="s">
        <v>1123</v>
      </c>
      <c r="S183">
        <v>3</v>
      </c>
      <c r="T183">
        <v>1</v>
      </c>
      <c r="U183">
        <v>2019</v>
      </c>
      <c r="V183" t="s">
        <v>1102</v>
      </c>
      <c r="W183">
        <v>16</v>
      </c>
      <c r="X183" t="s">
        <v>1103</v>
      </c>
      <c r="Y183" t="s">
        <v>1104</v>
      </c>
      <c r="Z183" t="s">
        <v>1105</v>
      </c>
      <c r="AA183" t="s">
        <v>1106</v>
      </c>
      <c r="AB183" t="s">
        <v>1124</v>
      </c>
      <c r="AC183" t="s">
        <v>1300</v>
      </c>
      <c r="AD183">
        <v>3</v>
      </c>
      <c r="AE183" t="s">
        <v>2102</v>
      </c>
    </row>
    <row r="184" spans="1:31">
      <c r="A184" t="s">
        <v>895</v>
      </c>
      <c r="B184" t="s">
        <v>18</v>
      </c>
      <c r="C184" t="s">
        <v>19</v>
      </c>
      <c r="D184" t="s">
        <v>27</v>
      </c>
      <c r="E184" t="s">
        <v>21</v>
      </c>
      <c r="F184" t="s">
        <v>37</v>
      </c>
      <c r="G184">
        <v>93.18</v>
      </c>
      <c r="H184">
        <v>2</v>
      </c>
      <c r="I184">
        <v>9.3179999999999996</v>
      </c>
      <c r="J184" s="22">
        <v>195.678</v>
      </c>
      <c r="K184" s="1">
        <v>43481</v>
      </c>
      <c r="L184" t="s">
        <v>33</v>
      </c>
      <c r="M184">
        <v>186.36</v>
      </c>
      <c r="N184">
        <v>4.7619047620000003</v>
      </c>
      <c r="O184">
        <v>9.3179999999999996</v>
      </c>
      <c r="P184">
        <v>8.5</v>
      </c>
      <c r="Q184" s="3">
        <v>0.77847222222222223</v>
      </c>
      <c r="R184" t="s">
        <v>1109</v>
      </c>
      <c r="S184">
        <v>1</v>
      </c>
      <c r="T184">
        <v>1</v>
      </c>
      <c r="U184">
        <v>2019</v>
      </c>
      <c r="V184" t="s">
        <v>1120</v>
      </c>
      <c r="W184">
        <v>18</v>
      </c>
      <c r="X184" t="s">
        <v>1115</v>
      </c>
      <c r="Y184" t="s">
        <v>1111</v>
      </c>
      <c r="Z184" t="s">
        <v>1105</v>
      </c>
      <c r="AA184" t="s">
        <v>1106</v>
      </c>
      <c r="AB184" t="s">
        <v>1112</v>
      </c>
      <c r="AC184" t="s">
        <v>1301</v>
      </c>
      <c r="AD184">
        <v>1</v>
      </c>
      <c r="AE184" t="s">
        <v>2101</v>
      </c>
    </row>
    <row r="185" spans="1:31">
      <c r="A185" t="s">
        <v>910</v>
      </c>
      <c r="B185" t="s">
        <v>18</v>
      </c>
      <c r="C185" t="s">
        <v>19</v>
      </c>
      <c r="D185" t="s">
        <v>20</v>
      </c>
      <c r="E185" t="s">
        <v>21</v>
      </c>
      <c r="F185" t="s">
        <v>32</v>
      </c>
      <c r="G185">
        <v>47.68</v>
      </c>
      <c r="H185">
        <v>2</v>
      </c>
      <c r="I185">
        <v>4.7679999999999998</v>
      </c>
      <c r="J185" s="22">
        <v>100.128</v>
      </c>
      <c r="K185" s="1">
        <v>43520</v>
      </c>
      <c r="L185" t="s">
        <v>33</v>
      </c>
      <c r="M185">
        <v>95.36</v>
      </c>
      <c r="N185">
        <v>4.7619047620000003</v>
      </c>
      <c r="O185">
        <v>4.7679999999999998</v>
      </c>
      <c r="P185">
        <v>4.0999999999999996</v>
      </c>
      <c r="Q185" s="3">
        <v>0.4236111111111111</v>
      </c>
      <c r="R185" t="s">
        <v>1101</v>
      </c>
      <c r="S185">
        <v>2</v>
      </c>
      <c r="T185">
        <v>1</v>
      </c>
      <c r="U185">
        <v>2019</v>
      </c>
      <c r="V185" t="s">
        <v>1133</v>
      </c>
      <c r="W185">
        <v>10</v>
      </c>
      <c r="X185" t="s">
        <v>1129</v>
      </c>
      <c r="Y185" t="s">
        <v>1111</v>
      </c>
      <c r="Z185" t="s">
        <v>1105</v>
      </c>
      <c r="AA185" t="s">
        <v>1106</v>
      </c>
      <c r="AB185" t="s">
        <v>1107</v>
      </c>
      <c r="AC185" t="s">
        <v>1302</v>
      </c>
      <c r="AD185">
        <v>2</v>
      </c>
      <c r="AE185" t="s">
        <v>2100</v>
      </c>
    </row>
    <row r="186" spans="1:31">
      <c r="A186" t="s">
        <v>931</v>
      </c>
      <c r="B186" t="s">
        <v>18</v>
      </c>
      <c r="C186" t="s">
        <v>19</v>
      </c>
      <c r="D186" t="s">
        <v>20</v>
      </c>
      <c r="E186" t="s">
        <v>21</v>
      </c>
      <c r="F186" t="s">
        <v>37</v>
      </c>
      <c r="G186">
        <v>39.47</v>
      </c>
      <c r="H186">
        <v>2</v>
      </c>
      <c r="I186">
        <v>3.9470000000000001</v>
      </c>
      <c r="J186" s="22">
        <v>82.887</v>
      </c>
      <c r="K186" s="1">
        <v>43526</v>
      </c>
      <c r="L186" t="s">
        <v>33</v>
      </c>
      <c r="M186">
        <v>78.94</v>
      </c>
      <c r="N186">
        <v>4.7619047620000003</v>
      </c>
      <c r="O186">
        <v>3.9470000000000001</v>
      </c>
      <c r="P186">
        <v>5</v>
      </c>
      <c r="Q186" s="3">
        <v>0.67777777777777781</v>
      </c>
      <c r="R186" t="s">
        <v>1123</v>
      </c>
      <c r="S186">
        <v>3</v>
      </c>
      <c r="T186">
        <v>1</v>
      </c>
      <c r="U186">
        <v>2019</v>
      </c>
      <c r="V186" t="s">
        <v>1118</v>
      </c>
      <c r="W186">
        <v>16</v>
      </c>
      <c r="X186" t="s">
        <v>1103</v>
      </c>
      <c r="Y186" t="s">
        <v>1104</v>
      </c>
      <c r="Z186" t="s">
        <v>1105</v>
      </c>
      <c r="AA186" t="s">
        <v>1106</v>
      </c>
      <c r="AB186" t="s">
        <v>1124</v>
      </c>
      <c r="AC186" t="s">
        <v>1303</v>
      </c>
      <c r="AD186">
        <v>3</v>
      </c>
      <c r="AE186" t="s">
        <v>2102</v>
      </c>
    </row>
    <row r="187" spans="1:31">
      <c r="A187" t="s">
        <v>932</v>
      </c>
      <c r="B187" t="s">
        <v>25</v>
      </c>
      <c r="C187" t="s">
        <v>26</v>
      </c>
      <c r="D187" t="s">
        <v>20</v>
      </c>
      <c r="E187" t="s">
        <v>21</v>
      </c>
      <c r="F187" t="s">
        <v>48</v>
      </c>
      <c r="G187">
        <v>14.87</v>
      </c>
      <c r="H187">
        <v>2</v>
      </c>
      <c r="I187">
        <v>1.4870000000000001</v>
      </c>
      <c r="J187" s="22">
        <v>31.227</v>
      </c>
      <c r="K187" s="1">
        <v>43509</v>
      </c>
      <c r="L187" t="s">
        <v>33</v>
      </c>
      <c r="M187">
        <v>29.74</v>
      </c>
      <c r="N187">
        <v>4.7619047620000003</v>
      </c>
      <c r="O187">
        <v>1.4870000000000001</v>
      </c>
      <c r="P187">
        <v>8.9</v>
      </c>
      <c r="Q187" s="3">
        <v>0.76041666666666663</v>
      </c>
      <c r="R187" t="s">
        <v>1101</v>
      </c>
      <c r="S187">
        <v>2</v>
      </c>
      <c r="T187">
        <v>1</v>
      </c>
      <c r="U187">
        <v>2019</v>
      </c>
      <c r="V187" t="s">
        <v>1120</v>
      </c>
      <c r="W187">
        <v>18</v>
      </c>
      <c r="X187" t="s">
        <v>1115</v>
      </c>
      <c r="Y187" t="s">
        <v>1111</v>
      </c>
      <c r="Z187" t="s">
        <v>1105</v>
      </c>
      <c r="AA187" t="s">
        <v>1106</v>
      </c>
      <c r="AB187" t="s">
        <v>1107</v>
      </c>
      <c r="AC187" t="s">
        <v>1304</v>
      </c>
      <c r="AD187">
        <v>2</v>
      </c>
      <c r="AE187" t="s">
        <v>2100</v>
      </c>
    </row>
    <row r="188" spans="1:31">
      <c r="A188" t="s">
        <v>940</v>
      </c>
      <c r="B188" t="s">
        <v>18</v>
      </c>
      <c r="C188" t="s">
        <v>19</v>
      </c>
      <c r="D188" t="s">
        <v>27</v>
      </c>
      <c r="E188" t="s">
        <v>21</v>
      </c>
      <c r="F188" t="s">
        <v>51</v>
      </c>
      <c r="G188">
        <v>98.48</v>
      </c>
      <c r="H188">
        <v>2</v>
      </c>
      <c r="I188">
        <v>9.8480000000000008</v>
      </c>
      <c r="J188" s="22">
        <v>206.80799999999999</v>
      </c>
      <c r="K188" s="1">
        <v>43515</v>
      </c>
      <c r="L188" t="s">
        <v>23</v>
      </c>
      <c r="M188">
        <v>196.96</v>
      </c>
      <c r="N188">
        <v>4.7619047620000003</v>
      </c>
      <c r="O188">
        <v>9.8480000000000008</v>
      </c>
      <c r="P188">
        <v>9.1999999999999993</v>
      </c>
      <c r="Q188" s="3">
        <v>0.42499999999999999</v>
      </c>
      <c r="R188" t="s">
        <v>1101</v>
      </c>
      <c r="S188">
        <v>2</v>
      </c>
      <c r="T188">
        <v>1</v>
      </c>
      <c r="U188">
        <v>2019</v>
      </c>
      <c r="V188" t="s">
        <v>1126</v>
      </c>
      <c r="W188">
        <v>10</v>
      </c>
      <c r="X188" t="s">
        <v>1129</v>
      </c>
      <c r="Y188" t="s">
        <v>1111</v>
      </c>
      <c r="Z188" t="s">
        <v>1105</v>
      </c>
      <c r="AA188" t="s">
        <v>1106</v>
      </c>
      <c r="AB188" t="s">
        <v>1107</v>
      </c>
      <c r="AC188" t="s">
        <v>1305</v>
      </c>
      <c r="AD188">
        <v>2</v>
      </c>
      <c r="AE188" t="s">
        <v>2100</v>
      </c>
    </row>
    <row r="189" spans="1:31">
      <c r="A189" t="s">
        <v>950</v>
      </c>
      <c r="B189" t="s">
        <v>18</v>
      </c>
      <c r="C189" t="s">
        <v>19</v>
      </c>
      <c r="D189" t="s">
        <v>20</v>
      </c>
      <c r="E189" t="s">
        <v>31</v>
      </c>
      <c r="F189" t="s">
        <v>37</v>
      </c>
      <c r="G189">
        <v>12.76</v>
      </c>
      <c r="H189">
        <v>2</v>
      </c>
      <c r="I189">
        <v>1.276</v>
      </c>
      <c r="J189" s="22">
        <v>26.795999999999999</v>
      </c>
      <c r="K189" s="1">
        <v>43473</v>
      </c>
      <c r="L189" t="s">
        <v>23</v>
      </c>
      <c r="M189">
        <v>25.52</v>
      </c>
      <c r="N189">
        <v>4.7619047620000003</v>
      </c>
      <c r="O189">
        <v>1.276</v>
      </c>
      <c r="P189">
        <v>7.8</v>
      </c>
      <c r="Q189" s="3">
        <v>0.75416666666666665</v>
      </c>
      <c r="R189" t="s">
        <v>1109</v>
      </c>
      <c r="S189">
        <v>1</v>
      </c>
      <c r="T189">
        <v>1</v>
      </c>
      <c r="U189">
        <v>2019</v>
      </c>
      <c r="V189" t="s">
        <v>1126</v>
      </c>
      <c r="W189">
        <v>18</v>
      </c>
      <c r="X189" t="s">
        <v>1115</v>
      </c>
      <c r="Y189" t="s">
        <v>1111</v>
      </c>
      <c r="Z189" t="s">
        <v>1105</v>
      </c>
      <c r="AA189" t="s">
        <v>1106</v>
      </c>
      <c r="AB189" t="s">
        <v>1112</v>
      </c>
      <c r="AC189" t="s">
        <v>1306</v>
      </c>
      <c r="AD189">
        <v>1</v>
      </c>
      <c r="AE189" t="s">
        <v>2101</v>
      </c>
    </row>
    <row r="190" spans="1:31">
      <c r="A190" t="s">
        <v>956</v>
      </c>
      <c r="B190" t="s">
        <v>25</v>
      </c>
      <c r="C190" t="s">
        <v>26</v>
      </c>
      <c r="D190" t="s">
        <v>20</v>
      </c>
      <c r="E190" t="s">
        <v>21</v>
      </c>
      <c r="F190" t="s">
        <v>22</v>
      </c>
      <c r="G190">
        <v>62.82</v>
      </c>
      <c r="H190">
        <v>2</v>
      </c>
      <c r="I190">
        <v>6.282</v>
      </c>
      <c r="J190" s="22">
        <v>131.922</v>
      </c>
      <c r="K190" s="1">
        <v>43482</v>
      </c>
      <c r="L190" t="s">
        <v>23</v>
      </c>
      <c r="M190">
        <v>125.64</v>
      </c>
      <c r="N190">
        <v>4.7619047620000003</v>
      </c>
      <c r="O190">
        <v>6.282</v>
      </c>
      <c r="P190">
        <v>4.9000000000000004</v>
      </c>
      <c r="Q190" s="3">
        <v>0.52500000000000002</v>
      </c>
      <c r="R190" t="s">
        <v>1109</v>
      </c>
      <c r="S190">
        <v>1</v>
      </c>
      <c r="T190">
        <v>1</v>
      </c>
      <c r="U190">
        <v>2019</v>
      </c>
      <c r="V190" t="s">
        <v>1114</v>
      </c>
      <c r="W190">
        <v>12</v>
      </c>
      <c r="X190" t="s">
        <v>1103</v>
      </c>
      <c r="Y190" t="s">
        <v>1111</v>
      </c>
      <c r="Z190" t="s">
        <v>1105</v>
      </c>
      <c r="AA190" t="s">
        <v>1106</v>
      </c>
      <c r="AB190" t="s">
        <v>1112</v>
      </c>
      <c r="AC190" t="s">
        <v>1307</v>
      </c>
      <c r="AD190">
        <v>1</v>
      </c>
      <c r="AE190" t="s">
        <v>2101</v>
      </c>
    </row>
    <row r="191" spans="1:31">
      <c r="A191" t="s">
        <v>973</v>
      </c>
      <c r="B191" t="s">
        <v>18</v>
      </c>
      <c r="C191" t="s">
        <v>19</v>
      </c>
      <c r="D191" t="s">
        <v>20</v>
      </c>
      <c r="E191" t="s">
        <v>21</v>
      </c>
      <c r="F191" t="s">
        <v>48</v>
      </c>
      <c r="G191">
        <v>83.34</v>
      </c>
      <c r="H191">
        <v>2</v>
      </c>
      <c r="I191">
        <v>8.3339999999999996</v>
      </c>
      <c r="J191" s="22">
        <v>175.01400000000001</v>
      </c>
      <c r="K191" s="1">
        <v>43543</v>
      </c>
      <c r="L191" t="s">
        <v>29</v>
      </c>
      <c r="M191">
        <v>166.68</v>
      </c>
      <c r="N191">
        <v>4.7619047620000003</v>
      </c>
      <c r="O191">
        <v>8.3339999999999996</v>
      </c>
      <c r="P191">
        <v>7.6</v>
      </c>
      <c r="Q191" s="3">
        <v>0.56736111111111109</v>
      </c>
      <c r="R191" t="s">
        <v>1123</v>
      </c>
      <c r="S191">
        <v>3</v>
      </c>
      <c r="T191">
        <v>1</v>
      </c>
      <c r="U191">
        <v>2019</v>
      </c>
      <c r="V191" t="s">
        <v>1126</v>
      </c>
      <c r="W191">
        <v>13</v>
      </c>
      <c r="X191" t="s">
        <v>1103</v>
      </c>
      <c r="Y191" t="s">
        <v>1111</v>
      </c>
      <c r="Z191" t="s">
        <v>1105</v>
      </c>
      <c r="AA191" t="s">
        <v>1106</v>
      </c>
      <c r="AB191" t="s">
        <v>1124</v>
      </c>
      <c r="AC191" t="s">
        <v>1308</v>
      </c>
      <c r="AD191">
        <v>3</v>
      </c>
      <c r="AE191" t="s">
        <v>2102</v>
      </c>
    </row>
    <row r="192" spans="1:31">
      <c r="A192" t="s">
        <v>993</v>
      </c>
      <c r="B192" t="s">
        <v>25</v>
      </c>
      <c r="C192" t="s">
        <v>26</v>
      </c>
      <c r="D192" t="s">
        <v>27</v>
      </c>
      <c r="E192" t="s">
        <v>21</v>
      </c>
      <c r="F192" t="s">
        <v>22</v>
      </c>
      <c r="G192">
        <v>58.32</v>
      </c>
      <c r="H192">
        <v>2</v>
      </c>
      <c r="I192">
        <v>5.8319999999999999</v>
      </c>
      <c r="J192" s="22">
        <v>122.47199999999999</v>
      </c>
      <c r="K192" s="1">
        <v>43510</v>
      </c>
      <c r="L192" t="s">
        <v>23</v>
      </c>
      <c r="M192">
        <v>116.64</v>
      </c>
      <c r="N192">
        <v>4.7619047620000003</v>
      </c>
      <c r="O192">
        <v>5.8319999999999999</v>
      </c>
      <c r="P192">
        <v>6</v>
      </c>
      <c r="Q192" s="3">
        <v>0.52916666666666667</v>
      </c>
      <c r="R192" t="s">
        <v>1101</v>
      </c>
      <c r="S192">
        <v>2</v>
      </c>
      <c r="T192">
        <v>1</v>
      </c>
      <c r="U192">
        <v>2019</v>
      </c>
      <c r="V192" t="s">
        <v>1114</v>
      </c>
      <c r="W192">
        <v>12</v>
      </c>
      <c r="X192" t="s">
        <v>1103</v>
      </c>
      <c r="Y192" t="s">
        <v>1111</v>
      </c>
      <c r="Z192" t="s">
        <v>1105</v>
      </c>
      <c r="AA192" t="s">
        <v>1106</v>
      </c>
      <c r="AB192" t="s">
        <v>1107</v>
      </c>
      <c r="AC192" t="s">
        <v>1309</v>
      </c>
      <c r="AD192">
        <v>2</v>
      </c>
      <c r="AE192" t="s">
        <v>2100</v>
      </c>
    </row>
    <row r="193" spans="1:31">
      <c r="A193" t="s">
        <v>997</v>
      </c>
      <c r="B193" t="s">
        <v>18</v>
      </c>
      <c r="C193" t="s">
        <v>19</v>
      </c>
      <c r="D193" t="s">
        <v>20</v>
      </c>
      <c r="E193" t="s">
        <v>21</v>
      </c>
      <c r="F193" t="s">
        <v>48</v>
      </c>
      <c r="G193">
        <v>79.540000000000006</v>
      </c>
      <c r="H193">
        <v>2</v>
      </c>
      <c r="I193">
        <v>7.9539999999999997</v>
      </c>
      <c r="J193" s="22">
        <v>167.03399999999999</v>
      </c>
      <c r="K193" s="1">
        <v>43551</v>
      </c>
      <c r="L193" t="s">
        <v>23</v>
      </c>
      <c r="M193">
        <v>159.08000000000001</v>
      </c>
      <c r="N193">
        <v>4.7619047620000003</v>
      </c>
      <c r="O193">
        <v>7.9539999999999997</v>
      </c>
      <c r="P193">
        <v>6.2</v>
      </c>
      <c r="Q193" s="3">
        <v>0.6875</v>
      </c>
      <c r="R193" t="s">
        <v>1123</v>
      </c>
      <c r="S193">
        <v>3</v>
      </c>
      <c r="T193">
        <v>1</v>
      </c>
      <c r="U193">
        <v>2019</v>
      </c>
      <c r="V193" t="s">
        <v>1120</v>
      </c>
      <c r="W193">
        <v>16</v>
      </c>
      <c r="X193" t="s">
        <v>1103</v>
      </c>
      <c r="Y193" t="s">
        <v>1111</v>
      </c>
      <c r="Z193" t="s">
        <v>1105</v>
      </c>
      <c r="AA193" t="s">
        <v>1106</v>
      </c>
      <c r="AB193" t="s">
        <v>1124</v>
      </c>
      <c r="AC193" t="s">
        <v>1310</v>
      </c>
      <c r="AD193">
        <v>3</v>
      </c>
      <c r="AE193" t="s">
        <v>2102</v>
      </c>
    </row>
    <row r="194" spans="1:31">
      <c r="A194" t="s">
        <v>1011</v>
      </c>
      <c r="B194" t="s">
        <v>25</v>
      </c>
      <c r="C194" t="s">
        <v>26</v>
      </c>
      <c r="D194" t="s">
        <v>20</v>
      </c>
      <c r="E194" t="s">
        <v>21</v>
      </c>
      <c r="F194" t="s">
        <v>32</v>
      </c>
      <c r="G194">
        <v>12.73</v>
      </c>
      <c r="H194">
        <v>2</v>
      </c>
      <c r="I194">
        <v>1.2729999999999999</v>
      </c>
      <c r="J194" s="22">
        <v>26.733000000000001</v>
      </c>
      <c r="K194" s="1">
        <v>43518</v>
      </c>
      <c r="L194" t="s">
        <v>33</v>
      </c>
      <c r="M194">
        <v>25.46</v>
      </c>
      <c r="N194">
        <v>4.7619047620000003</v>
      </c>
      <c r="O194">
        <v>1.2729999999999999</v>
      </c>
      <c r="P194">
        <v>5.2</v>
      </c>
      <c r="Q194" s="3">
        <v>0.50694444444444442</v>
      </c>
      <c r="R194" t="s">
        <v>1101</v>
      </c>
      <c r="S194">
        <v>2</v>
      </c>
      <c r="T194">
        <v>1</v>
      </c>
      <c r="U194">
        <v>2019</v>
      </c>
      <c r="V194" t="s">
        <v>1102</v>
      </c>
      <c r="W194">
        <v>12</v>
      </c>
      <c r="X194" t="s">
        <v>1103</v>
      </c>
      <c r="Y194" t="s">
        <v>1104</v>
      </c>
      <c r="Z194" t="s">
        <v>1105</v>
      </c>
      <c r="AA194" t="s">
        <v>1106</v>
      </c>
      <c r="AB194" t="s">
        <v>1107</v>
      </c>
      <c r="AC194" t="s">
        <v>1311</v>
      </c>
      <c r="AD194">
        <v>2</v>
      </c>
      <c r="AE194" t="s">
        <v>2100</v>
      </c>
    </row>
    <row r="195" spans="1:31">
      <c r="A195" t="s">
        <v>1018</v>
      </c>
      <c r="B195" t="s">
        <v>46</v>
      </c>
      <c r="C195" t="s">
        <v>47</v>
      </c>
      <c r="D195" t="s">
        <v>27</v>
      </c>
      <c r="E195" t="s">
        <v>31</v>
      </c>
      <c r="F195" t="s">
        <v>37</v>
      </c>
      <c r="G195">
        <v>25.31</v>
      </c>
      <c r="H195">
        <v>2</v>
      </c>
      <c r="I195">
        <v>2.5310000000000001</v>
      </c>
      <c r="J195" s="22">
        <v>53.151000000000003</v>
      </c>
      <c r="K195" s="1">
        <v>43526</v>
      </c>
      <c r="L195" t="s">
        <v>23</v>
      </c>
      <c r="M195">
        <v>50.62</v>
      </c>
      <c r="N195">
        <v>4.7619047620000003</v>
      </c>
      <c r="O195">
        <v>2.5310000000000001</v>
      </c>
      <c r="P195">
        <v>7.2</v>
      </c>
      <c r="Q195" s="3">
        <v>0.80972222222222223</v>
      </c>
      <c r="R195" t="s">
        <v>1123</v>
      </c>
      <c r="S195">
        <v>3</v>
      </c>
      <c r="T195">
        <v>1</v>
      </c>
      <c r="U195">
        <v>2019</v>
      </c>
      <c r="V195" t="s">
        <v>1118</v>
      </c>
      <c r="W195">
        <v>19</v>
      </c>
      <c r="X195" t="s">
        <v>1115</v>
      </c>
      <c r="Y195" t="s">
        <v>1104</v>
      </c>
      <c r="Z195" t="s">
        <v>1105</v>
      </c>
      <c r="AA195" t="s">
        <v>1106</v>
      </c>
      <c r="AB195" t="s">
        <v>1124</v>
      </c>
      <c r="AC195" t="s">
        <v>1312</v>
      </c>
      <c r="AD195">
        <v>3</v>
      </c>
      <c r="AE195" t="s">
        <v>2102</v>
      </c>
    </row>
    <row r="196" spans="1:31">
      <c r="A196" t="s">
        <v>1020</v>
      </c>
      <c r="B196" t="s">
        <v>25</v>
      </c>
      <c r="C196" t="s">
        <v>26</v>
      </c>
      <c r="D196" t="s">
        <v>20</v>
      </c>
      <c r="E196" t="s">
        <v>21</v>
      </c>
      <c r="F196" t="s">
        <v>51</v>
      </c>
      <c r="G196">
        <v>83.35</v>
      </c>
      <c r="H196">
        <v>2</v>
      </c>
      <c r="I196">
        <v>8.3350000000000009</v>
      </c>
      <c r="J196" s="22">
        <v>175.035</v>
      </c>
      <c r="K196" s="1">
        <v>43498</v>
      </c>
      <c r="L196" t="s">
        <v>33</v>
      </c>
      <c r="M196">
        <v>166.7</v>
      </c>
      <c r="N196">
        <v>4.7619047620000003</v>
      </c>
      <c r="O196">
        <v>8.3350000000000009</v>
      </c>
      <c r="P196">
        <v>9.5</v>
      </c>
      <c r="Q196" s="3">
        <v>0.58680555555555558</v>
      </c>
      <c r="R196" t="s">
        <v>1101</v>
      </c>
      <c r="S196">
        <v>2</v>
      </c>
      <c r="T196">
        <v>1</v>
      </c>
      <c r="U196">
        <v>2019</v>
      </c>
      <c r="V196" t="s">
        <v>1118</v>
      </c>
      <c r="W196">
        <v>14</v>
      </c>
      <c r="X196" t="s">
        <v>1103</v>
      </c>
      <c r="Y196" t="s">
        <v>1104</v>
      </c>
      <c r="Z196" t="s">
        <v>1105</v>
      </c>
      <c r="AA196" t="s">
        <v>1106</v>
      </c>
      <c r="AB196" t="s">
        <v>1107</v>
      </c>
      <c r="AC196" t="s">
        <v>1313</v>
      </c>
      <c r="AD196">
        <v>2</v>
      </c>
      <c r="AE196" t="s">
        <v>2100</v>
      </c>
    </row>
    <row r="197" spans="1:31">
      <c r="A197" t="s">
        <v>1035</v>
      </c>
      <c r="B197" t="s">
        <v>25</v>
      </c>
      <c r="C197" t="s">
        <v>26</v>
      </c>
      <c r="D197" t="s">
        <v>20</v>
      </c>
      <c r="E197" t="s">
        <v>31</v>
      </c>
      <c r="F197" t="s">
        <v>28</v>
      </c>
      <c r="G197">
        <v>84.25</v>
      </c>
      <c r="H197">
        <v>2</v>
      </c>
      <c r="I197">
        <v>8.4250000000000007</v>
      </c>
      <c r="J197" s="22">
        <v>176.92500000000001</v>
      </c>
      <c r="K197" s="1">
        <v>43550</v>
      </c>
      <c r="L197" t="s">
        <v>33</v>
      </c>
      <c r="M197">
        <v>168.5</v>
      </c>
      <c r="N197">
        <v>4.7619047620000003</v>
      </c>
      <c r="O197">
        <v>8.4250000000000007</v>
      </c>
      <c r="P197">
        <v>5.3</v>
      </c>
      <c r="Q197" s="3">
        <v>0.59236111111111112</v>
      </c>
      <c r="R197" t="s">
        <v>1123</v>
      </c>
      <c r="S197">
        <v>3</v>
      </c>
      <c r="T197">
        <v>1</v>
      </c>
      <c r="U197">
        <v>2019</v>
      </c>
      <c r="V197" t="s">
        <v>1126</v>
      </c>
      <c r="W197">
        <v>14</v>
      </c>
      <c r="X197" t="s">
        <v>1103</v>
      </c>
      <c r="Y197" t="s">
        <v>1111</v>
      </c>
      <c r="Z197" t="s">
        <v>1105</v>
      </c>
      <c r="AA197" t="s">
        <v>1106</v>
      </c>
      <c r="AB197" t="s">
        <v>1124</v>
      </c>
      <c r="AC197" t="s">
        <v>1314</v>
      </c>
      <c r="AD197">
        <v>3</v>
      </c>
      <c r="AE197" t="s">
        <v>2102</v>
      </c>
    </row>
    <row r="198" spans="1:31">
      <c r="A198" t="s">
        <v>1050</v>
      </c>
      <c r="B198" t="s">
        <v>18</v>
      </c>
      <c r="C198" t="s">
        <v>19</v>
      </c>
      <c r="D198" t="s">
        <v>20</v>
      </c>
      <c r="E198" t="s">
        <v>31</v>
      </c>
      <c r="F198" t="s">
        <v>28</v>
      </c>
      <c r="G198">
        <v>20.89</v>
      </c>
      <c r="H198">
        <v>2</v>
      </c>
      <c r="I198">
        <v>2.089</v>
      </c>
      <c r="J198" s="22">
        <v>43.869</v>
      </c>
      <c r="K198" s="1">
        <v>43501</v>
      </c>
      <c r="L198" t="s">
        <v>29</v>
      </c>
      <c r="M198">
        <v>41.78</v>
      </c>
      <c r="N198">
        <v>4.7619047620000003</v>
      </c>
      <c r="O198">
        <v>2.089</v>
      </c>
      <c r="P198">
        <v>9.8000000000000007</v>
      </c>
      <c r="Q198" s="3">
        <v>0.78125</v>
      </c>
      <c r="R198" t="s">
        <v>1101</v>
      </c>
      <c r="S198">
        <v>2</v>
      </c>
      <c r="T198">
        <v>1</v>
      </c>
      <c r="U198">
        <v>2019</v>
      </c>
      <c r="V198" t="s">
        <v>1126</v>
      </c>
      <c r="W198">
        <v>18</v>
      </c>
      <c r="X198" t="s">
        <v>1115</v>
      </c>
      <c r="Y198" t="s">
        <v>1111</v>
      </c>
      <c r="Z198" t="s">
        <v>1105</v>
      </c>
      <c r="AA198" t="s">
        <v>1106</v>
      </c>
      <c r="AB198" t="s">
        <v>1107</v>
      </c>
      <c r="AC198" t="s">
        <v>1315</v>
      </c>
      <c r="AD198">
        <v>2</v>
      </c>
      <c r="AE198" t="s">
        <v>2100</v>
      </c>
    </row>
    <row r="199" spans="1:31">
      <c r="A199" t="s">
        <v>1053</v>
      </c>
      <c r="B199" t="s">
        <v>46</v>
      </c>
      <c r="C199" t="s">
        <v>47</v>
      </c>
      <c r="D199" t="s">
        <v>27</v>
      </c>
      <c r="E199" t="s">
        <v>31</v>
      </c>
      <c r="F199" t="s">
        <v>48</v>
      </c>
      <c r="G199">
        <v>33.33</v>
      </c>
      <c r="H199">
        <v>2</v>
      </c>
      <c r="I199">
        <v>3.3330000000000002</v>
      </c>
      <c r="J199" s="22">
        <v>69.992999999999995</v>
      </c>
      <c r="K199" s="1">
        <v>43491</v>
      </c>
      <c r="L199" t="s">
        <v>33</v>
      </c>
      <c r="M199">
        <v>66.66</v>
      </c>
      <c r="N199">
        <v>4.7619047620000003</v>
      </c>
      <c r="O199">
        <v>3.3330000000000002</v>
      </c>
      <c r="P199">
        <v>6.4</v>
      </c>
      <c r="Q199" s="3">
        <v>0.6118055555555556</v>
      </c>
      <c r="R199" t="s">
        <v>1109</v>
      </c>
      <c r="S199">
        <v>1</v>
      </c>
      <c r="T199">
        <v>1</v>
      </c>
      <c r="U199">
        <v>2019</v>
      </c>
      <c r="V199" t="s">
        <v>1118</v>
      </c>
      <c r="W199">
        <v>14</v>
      </c>
      <c r="X199" t="s">
        <v>1103</v>
      </c>
      <c r="Y199" t="s">
        <v>1104</v>
      </c>
      <c r="Z199" t="s">
        <v>1105</v>
      </c>
      <c r="AA199" t="s">
        <v>1106</v>
      </c>
      <c r="AB199" t="s">
        <v>1112</v>
      </c>
      <c r="AC199" t="s">
        <v>1316</v>
      </c>
      <c r="AD199">
        <v>1</v>
      </c>
      <c r="AE199" t="s">
        <v>2101</v>
      </c>
    </row>
    <row r="200" spans="1:31">
      <c r="A200" t="s">
        <v>1054</v>
      </c>
      <c r="B200" t="s">
        <v>46</v>
      </c>
      <c r="C200" t="s">
        <v>47</v>
      </c>
      <c r="D200" t="s">
        <v>27</v>
      </c>
      <c r="E200" t="s">
        <v>21</v>
      </c>
      <c r="F200" t="s">
        <v>28</v>
      </c>
      <c r="G200">
        <v>38.270000000000003</v>
      </c>
      <c r="H200">
        <v>2</v>
      </c>
      <c r="I200">
        <v>3.827</v>
      </c>
      <c r="J200" s="22">
        <v>80.367000000000004</v>
      </c>
      <c r="K200" s="1">
        <v>43526</v>
      </c>
      <c r="L200" t="s">
        <v>33</v>
      </c>
      <c r="M200">
        <v>76.540000000000006</v>
      </c>
      <c r="N200">
        <v>4.7619047620000003</v>
      </c>
      <c r="O200">
        <v>3.827</v>
      </c>
      <c r="P200">
        <v>5.8</v>
      </c>
      <c r="Q200" s="3">
        <v>0.76249999999999996</v>
      </c>
      <c r="R200" t="s">
        <v>1123</v>
      </c>
      <c r="S200">
        <v>3</v>
      </c>
      <c r="T200">
        <v>1</v>
      </c>
      <c r="U200">
        <v>2019</v>
      </c>
      <c r="V200" t="s">
        <v>1118</v>
      </c>
      <c r="W200">
        <v>18</v>
      </c>
      <c r="X200" t="s">
        <v>1115</v>
      </c>
      <c r="Y200" t="s">
        <v>1104</v>
      </c>
      <c r="Z200" t="s">
        <v>1105</v>
      </c>
      <c r="AA200" t="s">
        <v>1106</v>
      </c>
      <c r="AB200" t="s">
        <v>1124</v>
      </c>
      <c r="AC200" t="s">
        <v>1317</v>
      </c>
      <c r="AD200">
        <v>3</v>
      </c>
      <c r="AE200" t="s">
        <v>2102</v>
      </c>
    </row>
    <row r="201" spans="1:31">
      <c r="A201" t="s">
        <v>1063</v>
      </c>
      <c r="B201" t="s">
        <v>25</v>
      </c>
      <c r="C201" t="s">
        <v>26</v>
      </c>
      <c r="D201" t="s">
        <v>27</v>
      </c>
      <c r="E201" t="s">
        <v>31</v>
      </c>
      <c r="F201" t="s">
        <v>51</v>
      </c>
      <c r="G201">
        <v>86.13</v>
      </c>
      <c r="H201">
        <v>2</v>
      </c>
      <c r="I201">
        <v>8.6129999999999995</v>
      </c>
      <c r="J201" s="22">
        <v>180.87299999999999</v>
      </c>
      <c r="K201" s="1">
        <v>43503</v>
      </c>
      <c r="L201" t="s">
        <v>29</v>
      </c>
      <c r="M201">
        <v>172.26</v>
      </c>
      <c r="N201">
        <v>4.7619047620000003</v>
      </c>
      <c r="O201">
        <v>8.6129999999999995</v>
      </c>
      <c r="P201">
        <v>8.1999999999999993</v>
      </c>
      <c r="Q201" s="3">
        <v>0.74930555555555556</v>
      </c>
      <c r="R201" t="s">
        <v>1101</v>
      </c>
      <c r="S201">
        <v>2</v>
      </c>
      <c r="T201">
        <v>1</v>
      </c>
      <c r="U201">
        <v>2019</v>
      </c>
      <c r="V201" t="s">
        <v>1114</v>
      </c>
      <c r="W201">
        <v>17</v>
      </c>
      <c r="X201" t="s">
        <v>1115</v>
      </c>
      <c r="Y201" t="s">
        <v>1111</v>
      </c>
      <c r="Z201" t="s">
        <v>1105</v>
      </c>
      <c r="AA201" t="s">
        <v>1106</v>
      </c>
      <c r="AB201" t="s">
        <v>1107</v>
      </c>
      <c r="AC201" t="s">
        <v>1318</v>
      </c>
      <c r="AD201">
        <v>2</v>
      </c>
      <c r="AE201" t="s">
        <v>2100</v>
      </c>
    </row>
    <row r="202" spans="1:31">
      <c r="A202" t="s">
        <v>1064</v>
      </c>
      <c r="B202" t="s">
        <v>46</v>
      </c>
      <c r="C202" t="s">
        <v>47</v>
      </c>
      <c r="D202" t="s">
        <v>20</v>
      </c>
      <c r="E202" t="s">
        <v>31</v>
      </c>
      <c r="F202" t="s">
        <v>51</v>
      </c>
      <c r="G202">
        <v>49.92</v>
      </c>
      <c r="H202">
        <v>2</v>
      </c>
      <c r="I202">
        <v>4.992</v>
      </c>
      <c r="J202" s="22">
        <v>104.83199999999999</v>
      </c>
      <c r="K202" s="1">
        <v>43530</v>
      </c>
      <c r="L202" t="s">
        <v>33</v>
      </c>
      <c r="M202">
        <v>99.84</v>
      </c>
      <c r="N202">
        <v>4.7619047620000003</v>
      </c>
      <c r="O202">
        <v>4.992</v>
      </c>
      <c r="P202">
        <v>7</v>
      </c>
      <c r="Q202" s="3">
        <v>0.49652777777777779</v>
      </c>
      <c r="R202" t="s">
        <v>1123</v>
      </c>
      <c r="S202">
        <v>3</v>
      </c>
      <c r="T202">
        <v>1</v>
      </c>
      <c r="U202">
        <v>2019</v>
      </c>
      <c r="V202" t="s">
        <v>1120</v>
      </c>
      <c r="W202">
        <v>11</v>
      </c>
      <c r="X202" t="s">
        <v>1129</v>
      </c>
      <c r="Y202" t="s">
        <v>1111</v>
      </c>
      <c r="Z202" t="s">
        <v>1105</v>
      </c>
      <c r="AA202" t="s">
        <v>1106</v>
      </c>
      <c r="AB202" t="s">
        <v>1124</v>
      </c>
      <c r="AC202" t="s">
        <v>1319</v>
      </c>
      <c r="AD202">
        <v>3</v>
      </c>
      <c r="AE202" t="s">
        <v>2102</v>
      </c>
    </row>
    <row r="203" spans="1:31">
      <c r="A203" t="s">
        <v>1075</v>
      </c>
      <c r="B203" t="s">
        <v>46</v>
      </c>
      <c r="C203" t="s">
        <v>47</v>
      </c>
      <c r="D203" t="s">
        <v>27</v>
      </c>
      <c r="E203" t="s">
        <v>21</v>
      </c>
      <c r="F203" t="s">
        <v>22</v>
      </c>
      <c r="G203">
        <v>14.76</v>
      </c>
      <c r="H203">
        <v>2</v>
      </c>
      <c r="I203">
        <v>1.476</v>
      </c>
      <c r="J203" s="22">
        <v>30.995999999999999</v>
      </c>
      <c r="K203" s="1">
        <v>43514</v>
      </c>
      <c r="L203" t="s">
        <v>23</v>
      </c>
      <c r="M203">
        <v>29.52</v>
      </c>
      <c r="N203">
        <v>4.7619047620000003</v>
      </c>
      <c r="O203">
        <v>1.476</v>
      </c>
      <c r="P203">
        <v>4.3</v>
      </c>
      <c r="Q203" s="3">
        <v>0.61250000000000004</v>
      </c>
      <c r="R203" t="s">
        <v>1101</v>
      </c>
      <c r="S203">
        <v>2</v>
      </c>
      <c r="T203">
        <v>1</v>
      </c>
      <c r="U203">
        <v>2019</v>
      </c>
      <c r="V203" t="s">
        <v>1110</v>
      </c>
      <c r="W203">
        <v>14</v>
      </c>
      <c r="X203" t="s">
        <v>1103</v>
      </c>
      <c r="Y203" t="s">
        <v>1111</v>
      </c>
      <c r="Z203" t="s">
        <v>1105</v>
      </c>
      <c r="AA203" t="s">
        <v>1106</v>
      </c>
      <c r="AB203" t="s">
        <v>1107</v>
      </c>
      <c r="AC203" t="s">
        <v>1320</v>
      </c>
      <c r="AD203">
        <v>2</v>
      </c>
      <c r="AE203" t="s">
        <v>2100</v>
      </c>
    </row>
    <row r="204" spans="1:31">
      <c r="A204" t="s">
        <v>1081</v>
      </c>
      <c r="B204" t="s">
        <v>18</v>
      </c>
      <c r="C204" t="s">
        <v>19</v>
      </c>
      <c r="D204" t="s">
        <v>27</v>
      </c>
      <c r="E204" t="s">
        <v>31</v>
      </c>
      <c r="F204" t="s">
        <v>28</v>
      </c>
      <c r="G204">
        <v>58.03</v>
      </c>
      <c r="H204">
        <v>2</v>
      </c>
      <c r="I204">
        <v>5.8029999999999999</v>
      </c>
      <c r="J204" s="22">
        <v>121.863</v>
      </c>
      <c r="K204" s="1">
        <v>43534</v>
      </c>
      <c r="L204" t="s">
        <v>23</v>
      </c>
      <c r="M204">
        <v>116.06</v>
      </c>
      <c r="N204">
        <v>4.7619047620000003</v>
      </c>
      <c r="O204">
        <v>5.8029999999999999</v>
      </c>
      <c r="P204">
        <v>8.8000000000000007</v>
      </c>
      <c r="Q204" s="3">
        <v>0.86527777777777781</v>
      </c>
      <c r="R204" t="s">
        <v>1123</v>
      </c>
      <c r="S204">
        <v>3</v>
      </c>
      <c r="T204">
        <v>1</v>
      </c>
      <c r="U204">
        <v>2019</v>
      </c>
      <c r="V204" t="s">
        <v>1133</v>
      </c>
      <c r="W204">
        <v>20</v>
      </c>
      <c r="X204" t="s">
        <v>1115</v>
      </c>
      <c r="Y204" t="s">
        <v>1111</v>
      </c>
      <c r="Z204" t="s">
        <v>1105</v>
      </c>
      <c r="AA204" t="s">
        <v>1106</v>
      </c>
      <c r="AB204" t="s">
        <v>1124</v>
      </c>
      <c r="AC204" t="s">
        <v>1321</v>
      </c>
      <c r="AD204">
        <v>3</v>
      </c>
      <c r="AE204" t="s">
        <v>2102</v>
      </c>
    </row>
    <row r="205" spans="1:31">
      <c r="A205" t="s">
        <v>45</v>
      </c>
      <c r="B205" t="s">
        <v>46</v>
      </c>
      <c r="C205" t="s">
        <v>47</v>
      </c>
      <c r="D205" t="s">
        <v>20</v>
      </c>
      <c r="E205" t="s">
        <v>21</v>
      </c>
      <c r="F205" t="s">
        <v>48</v>
      </c>
      <c r="G205">
        <v>54.84</v>
      </c>
      <c r="H205">
        <v>3</v>
      </c>
      <c r="I205">
        <v>8.2260000000000009</v>
      </c>
      <c r="J205" s="22">
        <v>172.74600000000001</v>
      </c>
      <c r="K205" s="1">
        <v>43516</v>
      </c>
      <c r="L205" t="s">
        <v>33</v>
      </c>
      <c r="M205">
        <v>164.52</v>
      </c>
      <c r="N205">
        <v>4.7619047620000003</v>
      </c>
      <c r="O205">
        <v>8.2260000000000009</v>
      </c>
      <c r="P205">
        <v>5.9</v>
      </c>
      <c r="Q205" s="3">
        <v>0.56041666666666667</v>
      </c>
      <c r="R205" t="s">
        <v>1101</v>
      </c>
      <c r="S205">
        <v>2</v>
      </c>
      <c r="T205">
        <v>1</v>
      </c>
      <c r="U205">
        <v>2019</v>
      </c>
      <c r="V205" t="s">
        <v>1120</v>
      </c>
      <c r="W205">
        <v>13</v>
      </c>
      <c r="X205" t="s">
        <v>1103</v>
      </c>
      <c r="Y205" t="s">
        <v>1111</v>
      </c>
      <c r="Z205" t="s">
        <v>1105</v>
      </c>
      <c r="AA205" t="s">
        <v>1106</v>
      </c>
      <c r="AB205" t="s">
        <v>1107</v>
      </c>
      <c r="AC205" t="s">
        <v>1322</v>
      </c>
      <c r="AD205">
        <v>2</v>
      </c>
      <c r="AE205" t="s">
        <v>2100</v>
      </c>
    </row>
    <row r="206" spans="1:31">
      <c r="A206" t="s">
        <v>61</v>
      </c>
      <c r="B206" t="s">
        <v>18</v>
      </c>
      <c r="C206" t="s">
        <v>19</v>
      </c>
      <c r="D206" t="s">
        <v>27</v>
      </c>
      <c r="E206" t="s">
        <v>31</v>
      </c>
      <c r="F206" t="s">
        <v>48</v>
      </c>
      <c r="G206">
        <v>54.67</v>
      </c>
      <c r="H206">
        <v>3</v>
      </c>
      <c r="I206">
        <v>8.2004999999999999</v>
      </c>
      <c r="J206" s="22">
        <v>172.2105</v>
      </c>
      <c r="K206" s="1">
        <v>43486</v>
      </c>
      <c r="L206" t="s">
        <v>33</v>
      </c>
      <c r="M206">
        <v>164.01</v>
      </c>
      <c r="N206">
        <v>4.7619047620000003</v>
      </c>
      <c r="O206">
        <v>8.2004999999999999</v>
      </c>
      <c r="P206">
        <v>8.6</v>
      </c>
      <c r="Q206" s="3">
        <v>0.75</v>
      </c>
      <c r="R206" t="s">
        <v>1109</v>
      </c>
      <c r="S206">
        <v>1</v>
      </c>
      <c r="T206">
        <v>1</v>
      </c>
      <c r="U206">
        <v>2019</v>
      </c>
      <c r="V206" t="s">
        <v>1110</v>
      </c>
      <c r="W206">
        <v>18</v>
      </c>
      <c r="X206" t="s">
        <v>1115</v>
      </c>
      <c r="Y206" t="s">
        <v>1111</v>
      </c>
      <c r="Z206" t="s">
        <v>1105</v>
      </c>
      <c r="AA206" t="s">
        <v>1106</v>
      </c>
      <c r="AB206" t="s">
        <v>1112</v>
      </c>
      <c r="AC206" t="s">
        <v>1323</v>
      </c>
      <c r="AD206">
        <v>1</v>
      </c>
      <c r="AE206" t="s">
        <v>2101</v>
      </c>
    </row>
    <row r="207" spans="1:31">
      <c r="A207" t="s">
        <v>117</v>
      </c>
      <c r="B207" t="s">
        <v>25</v>
      </c>
      <c r="C207" t="s">
        <v>26</v>
      </c>
      <c r="D207" t="s">
        <v>20</v>
      </c>
      <c r="E207" t="s">
        <v>21</v>
      </c>
      <c r="F207" t="s">
        <v>37</v>
      </c>
      <c r="G207">
        <v>24.74</v>
      </c>
      <c r="H207">
        <v>3</v>
      </c>
      <c r="I207">
        <v>3.7109999999999999</v>
      </c>
      <c r="J207" s="22">
        <v>77.930999999999997</v>
      </c>
      <c r="K207" s="1">
        <v>43511</v>
      </c>
      <c r="L207" t="s">
        <v>33</v>
      </c>
      <c r="M207">
        <v>74.22</v>
      </c>
      <c r="N207">
        <v>4.7619047620000003</v>
      </c>
      <c r="O207">
        <v>3.7109999999999999</v>
      </c>
      <c r="P207">
        <v>10</v>
      </c>
      <c r="Q207" s="3">
        <v>0.74097222222222225</v>
      </c>
      <c r="R207" t="s">
        <v>1101</v>
      </c>
      <c r="S207">
        <v>2</v>
      </c>
      <c r="T207">
        <v>1</v>
      </c>
      <c r="U207">
        <v>2019</v>
      </c>
      <c r="V207" t="s">
        <v>1102</v>
      </c>
      <c r="W207">
        <v>17</v>
      </c>
      <c r="X207" t="s">
        <v>1115</v>
      </c>
      <c r="Y207" t="s">
        <v>1104</v>
      </c>
      <c r="Z207" t="s">
        <v>1105</v>
      </c>
      <c r="AA207" t="s">
        <v>1106</v>
      </c>
      <c r="AB207" t="s">
        <v>1107</v>
      </c>
      <c r="AC207" t="s">
        <v>1324</v>
      </c>
      <c r="AD207">
        <v>2</v>
      </c>
      <c r="AE207" t="s">
        <v>2100</v>
      </c>
    </row>
    <row r="208" spans="1:31">
      <c r="A208" t="s">
        <v>133</v>
      </c>
      <c r="B208" t="s">
        <v>46</v>
      </c>
      <c r="C208" t="s">
        <v>47</v>
      </c>
      <c r="D208" t="s">
        <v>20</v>
      </c>
      <c r="E208" t="s">
        <v>21</v>
      </c>
      <c r="F208" t="s">
        <v>48</v>
      </c>
      <c r="G208">
        <v>48.52</v>
      </c>
      <c r="H208">
        <v>3</v>
      </c>
      <c r="I208">
        <v>7.2779999999999996</v>
      </c>
      <c r="J208" s="22">
        <v>152.83799999999999</v>
      </c>
      <c r="K208" s="1">
        <v>43529</v>
      </c>
      <c r="L208" t="s">
        <v>23</v>
      </c>
      <c r="M208">
        <v>145.56</v>
      </c>
      <c r="N208">
        <v>4.7619047620000003</v>
      </c>
      <c r="O208">
        <v>7.2779999999999996</v>
      </c>
      <c r="P208">
        <v>4</v>
      </c>
      <c r="Q208" s="3">
        <v>0.76180555555555551</v>
      </c>
      <c r="R208" t="s">
        <v>1123</v>
      </c>
      <c r="S208">
        <v>3</v>
      </c>
      <c r="T208">
        <v>1</v>
      </c>
      <c r="U208">
        <v>2019</v>
      </c>
      <c r="V208" t="s">
        <v>1126</v>
      </c>
      <c r="W208">
        <v>18</v>
      </c>
      <c r="X208" t="s">
        <v>1115</v>
      </c>
      <c r="Y208" t="s">
        <v>1111</v>
      </c>
      <c r="Z208" t="s">
        <v>1105</v>
      </c>
      <c r="AA208" t="s">
        <v>1106</v>
      </c>
      <c r="AB208" t="s">
        <v>1124</v>
      </c>
      <c r="AC208" t="s">
        <v>1325</v>
      </c>
      <c r="AD208">
        <v>3</v>
      </c>
      <c r="AE208" t="s">
        <v>2102</v>
      </c>
    </row>
    <row r="209" spans="1:31">
      <c r="A209" t="s">
        <v>164</v>
      </c>
      <c r="B209" t="s">
        <v>18</v>
      </c>
      <c r="C209" t="s">
        <v>19</v>
      </c>
      <c r="D209" t="s">
        <v>27</v>
      </c>
      <c r="E209" t="s">
        <v>31</v>
      </c>
      <c r="F209" t="s">
        <v>48</v>
      </c>
      <c r="G209">
        <v>52.75</v>
      </c>
      <c r="H209">
        <v>3</v>
      </c>
      <c r="I209">
        <v>7.9124999999999996</v>
      </c>
      <c r="J209" s="22">
        <v>166.16249999999999</v>
      </c>
      <c r="K209" s="1">
        <v>43547</v>
      </c>
      <c r="L209" t="s">
        <v>23</v>
      </c>
      <c r="M209">
        <v>158.25</v>
      </c>
      <c r="N209">
        <v>4.7619047620000003</v>
      </c>
      <c r="O209">
        <v>7.9124999999999996</v>
      </c>
      <c r="P209">
        <v>9.3000000000000007</v>
      </c>
      <c r="Q209" s="3">
        <v>0.42777777777777776</v>
      </c>
      <c r="R209" t="s">
        <v>1123</v>
      </c>
      <c r="S209">
        <v>3</v>
      </c>
      <c r="T209">
        <v>1</v>
      </c>
      <c r="U209">
        <v>2019</v>
      </c>
      <c r="V209" t="s">
        <v>1118</v>
      </c>
      <c r="W209">
        <v>10</v>
      </c>
      <c r="X209" t="s">
        <v>1129</v>
      </c>
      <c r="Y209" t="s">
        <v>1104</v>
      </c>
      <c r="Z209" t="s">
        <v>1105</v>
      </c>
      <c r="AA209" t="s">
        <v>1106</v>
      </c>
      <c r="AB209" t="s">
        <v>1124</v>
      </c>
      <c r="AC209" t="s">
        <v>1326</v>
      </c>
      <c r="AD209">
        <v>3</v>
      </c>
      <c r="AE209" t="s">
        <v>2102</v>
      </c>
    </row>
    <row r="210" spans="1:31">
      <c r="A210" t="s">
        <v>185</v>
      </c>
      <c r="B210" t="s">
        <v>25</v>
      </c>
      <c r="C210" t="s">
        <v>26</v>
      </c>
      <c r="D210" t="s">
        <v>27</v>
      </c>
      <c r="E210" t="s">
        <v>21</v>
      </c>
      <c r="F210" t="s">
        <v>51</v>
      </c>
      <c r="G210">
        <v>27.02</v>
      </c>
      <c r="H210">
        <v>3</v>
      </c>
      <c r="I210">
        <v>4.0529999999999999</v>
      </c>
      <c r="J210" s="22">
        <v>85.113</v>
      </c>
      <c r="K210" s="1">
        <v>43526</v>
      </c>
      <c r="L210" t="s">
        <v>33</v>
      </c>
      <c r="M210">
        <v>81.06</v>
      </c>
      <c r="N210">
        <v>4.7619047620000003</v>
      </c>
      <c r="O210">
        <v>4.0529999999999999</v>
      </c>
      <c r="P210">
        <v>7.1</v>
      </c>
      <c r="Q210" s="3">
        <v>0.54236111111111107</v>
      </c>
      <c r="R210" t="s">
        <v>1123</v>
      </c>
      <c r="S210">
        <v>3</v>
      </c>
      <c r="T210">
        <v>1</v>
      </c>
      <c r="U210">
        <v>2019</v>
      </c>
      <c r="V210" t="s">
        <v>1118</v>
      </c>
      <c r="W210">
        <v>13</v>
      </c>
      <c r="X210" t="s">
        <v>1103</v>
      </c>
      <c r="Y210" t="s">
        <v>1104</v>
      </c>
      <c r="Z210" t="s">
        <v>1105</v>
      </c>
      <c r="AA210" t="s">
        <v>1106</v>
      </c>
      <c r="AB210" t="s">
        <v>1124</v>
      </c>
      <c r="AC210" t="s">
        <v>1327</v>
      </c>
      <c r="AD210">
        <v>3</v>
      </c>
      <c r="AE210" t="s">
        <v>2102</v>
      </c>
    </row>
    <row r="211" spans="1:31">
      <c r="A211" t="s">
        <v>265</v>
      </c>
      <c r="B211" t="s">
        <v>46</v>
      </c>
      <c r="C211" t="s">
        <v>47</v>
      </c>
      <c r="D211" t="s">
        <v>20</v>
      </c>
      <c r="E211" t="s">
        <v>31</v>
      </c>
      <c r="F211" t="s">
        <v>48</v>
      </c>
      <c r="G211">
        <v>18.079999999999998</v>
      </c>
      <c r="H211">
        <v>3</v>
      </c>
      <c r="I211">
        <v>2.7120000000000002</v>
      </c>
      <c r="J211" s="22">
        <v>56.951999999999998</v>
      </c>
      <c r="K211" s="1">
        <v>43529</v>
      </c>
      <c r="L211" t="s">
        <v>23</v>
      </c>
      <c r="M211">
        <v>54.24</v>
      </c>
      <c r="N211">
        <v>4.7619047620000003</v>
      </c>
      <c r="O211">
        <v>2.7120000000000002</v>
      </c>
      <c r="P211">
        <v>8</v>
      </c>
      <c r="Q211" s="3">
        <v>0.82361111111111107</v>
      </c>
      <c r="R211" t="s">
        <v>1123</v>
      </c>
      <c r="S211">
        <v>3</v>
      </c>
      <c r="T211">
        <v>1</v>
      </c>
      <c r="U211">
        <v>2019</v>
      </c>
      <c r="V211" t="s">
        <v>1126</v>
      </c>
      <c r="W211">
        <v>19</v>
      </c>
      <c r="X211" t="s">
        <v>1115</v>
      </c>
      <c r="Y211" t="s">
        <v>1111</v>
      </c>
      <c r="Z211" t="s">
        <v>1105</v>
      </c>
      <c r="AA211" t="s">
        <v>1106</v>
      </c>
      <c r="AB211" t="s">
        <v>1124</v>
      </c>
      <c r="AC211" t="s">
        <v>1328</v>
      </c>
      <c r="AD211">
        <v>3</v>
      </c>
      <c r="AE211" t="s">
        <v>2102</v>
      </c>
    </row>
    <row r="212" spans="1:31">
      <c r="A212" t="s">
        <v>270</v>
      </c>
      <c r="B212" t="s">
        <v>46</v>
      </c>
      <c r="C212" t="s">
        <v>47</v>
      </c>
      <c r="D212" t="s">
        <v>27</v>
      </c>
      <c r="E212" t="s">
        <v>21</v>
      </c>
      <c r="F212" t="s">
        <v>32</v>
      </c>
      <c r="G212">
        <v>77.040000000000006</v>
      </c>
      <c r="H212">
        <v>3</v>
      </c>
      <c r="I212">
        <v>11.555999999999999</v>
      </c>
      <c r="J212" s="22">
        <v>242.67599999999999</v>
      </c>
      <c r="K212" s="1">
        <v>43507</v>
      </c>
      <c r="L212" t="s">
        <v>33</v>
      </c>
      <c r="M212">
        <v>231.12</v>
      </c>
      <c r="N212">
        <v>4.7619047620000003</v>
      </c>
      <c r="O212">
        <v>11.555999999999999</v>
      </c>
      <c r="P212">
        <v>7.2</v>
      </c>
      <c r="Q212" s="3">
        <v>0.44374999999999998</v>
      </c>
      <c r="R212" t="s">
        <v>1101</v>
      </c>
      <c r="S212">
        <v>2</v>
      </c>
      <c r="T212">
        <v>1</v>
      </c>
      <c r="U212">
        <v>2019</v>
      </c>
      <c r="V212" t="s">
        <v>1110</v>
      </c>
      <c r="W212">
        <v>10</v>
      </c>
      <c r="X212" t="s">
        <v>1129</v>
      </c>
      <c r="Y212" t="s">
        <v>1111</v>
      </c>
      <c r="Z212" t="s">
        <v>1105</v>
      </c>
      <c r="AA212" t="s">
        <v>1106</v>
      </c>
      <c r="AB212" t="s">
        <v>1107</v>
      </c>
      <c r="AC212" t="s">
        <v>1329</v>
      </c>
      <c r="AD212">
        <v>2</v>
      </c>
      <c r="AE212" t="s">
        <v>2100</v>
      </c>
    </row>
    <row r="213" spans="1:31">
      <c r="A213" t="s">
        <v>290</v>
      </c>
      <c r="B213" t="s">
        <v>46</v>
      </c>
      <c r="C213" t="s">
        <v>47</v>
      </c>
      <c r="D213" t="s">
        <v>27</v>
      </c>
      <c r="E213" t="s">
        <v>21</v>
      </c>
      <c r="F213" t="s">
        <v>51</v>
      </c>
      <c r="G213">
        <v>30.37</v>
      </c>
      <c r="H213">
        <v>3</v>
      </c>
      <c r="I213">
        <v>4.5555000000000003</v>
      </c>
      <c r="J213" s="22">
        <v>95.665499999999994</v>
      </c>
      <c r="K213" s="1">
        <v>43552</v>
      </c>
      <c r="L213" t="s">
        <v>23</v>
      </c>
      <c r="M213">
        <v>91.11</v>
      </c>
      <c r="N213">
        <v>4.7619047620000003</v>
      </c>
      <c r="O213">
        <v>4.5555000000000003</v>
      </c>
      <c r="P213">
        <v>5.0999999999999996</v>
      </c>
      <c r="Q213" s="3">
        <v>0.57013888888888886</v>
      </c>
      <c r="R213" t="s">
        <v>1123</v>
      </c>
      <c r="S213">
        <v>3</v>
      </c>
      <c r="T213">
        <v>1</v>
      </c>
      <c r="U213">
        <v>2019</v>
      </c>
      <c r="V213" t="s">
        <v>1114</v>
      </c>
      <c r="W213">
        <v>13</v>
      </c>
      <c r="X213" t="s">
        <v>1103</v>
      </c>
      <c r="Y213" t="s">
        <v>1111</v>
      </c>
      <c r="Z213" t="s">
        <v>1105</v>
      </c>
      <c r="AA213" t="s">
        <v>1106</v>
      </c>
      <c r="AB213" t="s">
        <v>1124</v>
      </c>
      <c r="AC213" t="s">
        <v>1330</v>
      </c>
      <c r="AD213">
        <v>3</v>
      </c>
      <c r="AE213" t="s">
        <v>2102</v>
      </c>
    </row>
    <row r="214" spans="1:31">
      <c r="A214" t="s">
        <v>296</v>
      </c>
      <c r="B214" t="s">
        <v>46</v>
      </c>
      <c r="C214" t="s">
        <v>47</v>
      </c>
      <c r="D214" t="s">
        <v>27</v>
      </c>
      <c r="E214" t="s">
        <v>31</v>
      </c>
      <c r="F214" t="s">
        <v>37</v>
      </c>
      <c r="G214">
        <v>46.42</v>
      </c>
      <c r="H214">
        <v>3</v>
      </c>
      <c r="I214">
        <v>6.9630000000000001</v>
      </c>
      <c r="J214" s="22">
        <v>146.22300000000001</v>
      </c>
      <c r="K214" s="1">
        <v>43469</v>
      </c>
      <c r="L214" t="s">
        <v>33</v>
      </c>
      <c r="M214">
        <v>139.26</v>
      </c>
      <c r="N214">
        <v>4.7619047620000003</v>
      </c>
      <c r="O214">
        <v>6.9630000000000001</v>
      </c>
      <c r="P214">
        <v>4.4000000000000004</v>
      </c>
      <c r="Q214" s="3">
        <v>0.55833333333333335</v>
      </c>
      <c r="R214" t="s">
        <v>1109</v>
      </c>
      <c r="S214">
        <v>1</v>
      </c>
      <c r="T214">
        <v>1</v>
      </c>
      <c r="U214">
        <v>2019</v>
      </c>
      <c r="V214" t="s">
        <v>1102</v>
      </c>
      <c r="W214">
        <v>13</v>
      </c>
      <c r="X214" t="s">
        <v>1103</v>
      </c>
      <c r="Y214" t="s">
        <v>1104</v>
      </c>
      <c r="Z214" t="s">
        <v>1105</v>
      </c>
      <c r="AA214" t="s">
        <v>1106</v>
      </c>
      <c r="AB214" t="s">
        <v>1112</v>
      </c>
      <c r="AC214" t="s">
        <v>1331</v>
      </c>
      <c r="AD214">
        <v>1</v>
      </c>
      <c r="AE214" t="s">
        <v>2101</v>
      </c>
    </row>
    <row r="215" spans="1:31">
      <c r="A215" t="s">
        <v>303</v>
      </c>
      <c r="B215" t="s">
        <v>46</v>
      </c>
      <c r="C215" t="s">
        <v>47</v>
      </c>
      <c r="D215" t="s">
        <v>27</v>
      </c>
      <c r="E215" t="s">
        <v>21</v>
      </c>
      <c r="F215" t="s">
        <v>48</v>
      </c>
      <c r="G215">
        <v>57.34</v>
      </c>
      <c r="H215">
        <v>3</v>
      </c>
      <c r="I215">
        <v>8.6010000000000009</v>
      </c>
      <c r="J215" s="22">
        <v>180.62100000000001</v>
      </c>
      <c r="K215" s="1">
        <v>43534</v>
      </c>
      <c r="L215" t="s">
        <v>33</v>
      </c>
      <c r="M215">
        <v>172.02</v>
      </c>
      <c r="N215">
        <v>4.7619047620000003</v>
      </c>
      <c r="O215">
        <v>8.6010000000000009</v>
      </c>
      <c r="P215">
        <v>7.9</v>
      </c>
      <c r="Q215" s="3">
        <v>0.79097222222222219</v>
      </c>
      <c r="R215" t="s">
        <v>1123</v>
      </c>
      <c r="S215">
        <v>3</v>
      </c>
      <c r="T215">
        <v>1</v>
      </c>
      <c r="U215">
        <v>2019</v>
      </c>
      <c r="V215" t="s">
        <v>1133</v>
      </c>
      <c r="W215">
        <v>18</v>
      </c>
      <c r="X215" t="s">
        <v>1115</v>
      </c>
      <c r="Y215" t="s">
        <v>1111</v>
      </c>
      <c r="Z215" t="s">
        <v>1105</v>
      </c>
      <c r="AA215" t="s">
        <v>1106</v>
      </c>
      <c r="AB215" t="s">
        <v>1124</v>
      </c>
      <c r="AC215" t="s">
        <v>1332</v>
      </c>
      <c r="AD215">
        <v>3</v>
      </c>
      <c r="AE215" t="s">
        <v>2102</v>
      </c>
    </row>
    <row r="216" spans="1:31">
      <c r="A216" t="s">
        <v>317</v>
      </c>
      <c r="B216" t="s">
        <v>46</v>
      </c>
      <c r="C216" t="s">
        <v>47</v>
      </c>
      <c r="D216" t="s">
        <v>20</v>
      </c>
      <c r="E216" t="s">
        <v>21</v>
      </c>
      <c r="F216" t="s">
        <v>28</v>
      </c>
      <c r="G216">
        <v>10.59</v>
      </c>
      <c r="H216">
        <v>3</v>
      </c>
      <c r="I216">
        <v>1.5885</v>
      </c>
      <c r="J216" s="22">
        <v>33.358499999999999</v>
      </c>
      <c r="K216" s="1">
        <v>43536</v>
      </c>
      <c r="L216" t="s">
        <v>33</v>
      </c>
      <c r="M216">
        <v>31.77</v>
      </c>
      <c r="N216">
        <v>4.7619047620000003</v>
      </c>
      <c r="O216">
        <v>1.5885</v>
      </c>
      <c r="P216">
        <v>8.6999999999999993</v>
      </c>
      <c r="Q216" s="3">
        <v>0.57777777777777772</v>
      </c>
      <c r="R216" t="s">
        <v>1123</v>
      </c>
      <c r="S216">
        <v>3</v>
      </c>
      <c r="T216">
        <v>1</v>
      </c>
      <c r="U216">
        <v>2019</v>
      </c>
      <c r="V216" t="s">
        <v>1126</v>
      </c>
      <c r="W216">
        <v>13</v>
      </c>
      <c r="X216" t="s">
        <v>1103</v>
      </c>
      <c r="Y216" t="s">
        <v>1111</v>
      </c>
      <c r="Z216" t="s">
        <v>1105</v>
      </c>
      <c r="AA216" t="s">
        <v>1106</v>
      </c>
      <c r="AB216" t="s">
        <v>1124</v>
      </c>
      <c r="AC216" t="s">
        <v>1333</v>
      </c>
      <c r="AD216">
        <v>3</v>
      </c>
      <c r="AE216" t="s">
        <v>2102</v>
      </c>
    </row>
    <row r="217" spans="1:31">
      <c r="A217" t="s">
        <v>396</v>
      </c>
      <c r="B217" t="s">
        <v>18</v>
      </c>
      <c r="C217" t="s">
        <v>19</v>
      </c>
      <c r="D217" t="s">
        <v>20</v>
      </c>
      <c r="E217" t="s">
        <v>21</v>
      </c>
      <c r="F217" t="s">
        <v>28</v>
      </c>
      <c r="G217">
        <v>26.48</v>
      </c>
      <c r="H217">
        <v>3</v>
      </c>
      <c r="I217">
        <v>3.972</v>
      </c>
      <c r="J217" s="22">
        <v>83.412000000000006</v>
      </c>
      <c r="K217" s="1">
        <v>43545</v>
      </c>
      <c r="L217" t="s">
        <v>23</v>
      </c>
      <c r="M217">
        <v>79.44</v>
      </c>
      <c r="N217">
        <v>4.7619047620000003</v>
      </c>
      <c r="O217">
        <v>3.972</v>
      </c>
      <c r="P217">
        <v>4.7</v>
      </c>
      <c r="Q217" s="3">
        <v>0.44444444444444442</v>
      </c>
      <c r="R217" t="s">
        <v>1123</v>
      </c>
      <c r="S217">
        <v>3</v>
      </c>
      <c r="T217">
        <v>1</v>
      </c>
      <c r="U217">
        <v>2019</v>
      </c>
      <c r="V217" t="s">
        <v>1114</v>
      </c>
      <c r="W217">
        <v>10</v>
      </c>
      <c r="X217" t="s">
        <v>1129</v>
      </c>
      <c r="Y217" t="s">
        <v>1111</v>
      </c>
      <c r="Z217" t="s">
        <v>1105</v>
      </c>
      <c r="AA217" t="s">
        <v>1106</v>
      </c>
      <c r="AB217" t="s">
        <v>1124</v>
      </c>
      <c r="AC217" t="s">
        <v>1334</v>
      </c>
      <c r="AD217">
        <v>3</v>
      </c>
      <c r="AE217" t="s">
        <v>2102</v>
      </c>
    </row>
    <row r="218" spans="1:31">
      <c r="A218" t="s">
        <v>404</v>
      </c>
      <c r="B218" t="s">
        <v>25</v>
      </c>
      <c r="C218" t="s">
        <v>26</v>
      </c>
      <c r="D218" t="s">
        <v>20</v>
      </c>
      <c r="E218" t="s">
        <v>21</v>
      </c>
      <c r="F218" t="s">
        <v>48</v>
      </c>
      <c r="G218">
        <v>21.08</v>
      </c>
      <c r="H218">
        <v>3</v>
      </c>
      <c r="I218">
        <v>3.1619999999999999</v>
      </c>
      <c r="J218" s="22">
        <v>66.402000000000001</v>
      </c>
      <c r="K218" s="1">
        <v>43505</v>
      </c>
      <c r="L218" t="s">
        <v>29</v>
      </c>
      <c r="M218">
        <v>63.24</v>
      </c>
      <c r="N218">
        <v>4.7619047620000003</v>
      </c>
      <c r="O218">
        <v>3.1619999999999999</v>
      </c>
      <c r="P218">
        <v>7.3</v>
      </c>
      <c r="Q218" s="3">
        <v>0.43402777777777779</v>
      </c>
      <c r="R218" t="s">
        <v>1101</v>
      </c>
      <c r="S218">
        <v>2</v>
      </c>
      <c r="T218">
        <v>1</v>
      </c>
      <c r="U218">
        <v>2019</v>
      </c>
      <c r="V218" t="s">
        <v>1118</v>
      </c>
      <c r="W218">
        <v>10</v>
      </c>
      <c r="X218" t="s">
        <v>1129</v>
      </c>
      <c r="Y218" t="s">
        <v>1104</v>
      </c>
      <c r="Z218" t="s">
        <v>1105</v>
      </c>
      <c r="AA218" t="s">
        <v>1106</v>
      </c>
      <c r="AB218" t="s">
        <v>1107</v>
      </c>
      <c r="AC218" t="s">
        <v>1335</v>
      </c>
      <c r="AD218">
        <v>2</v>
      </c>
      <c r="AE218" t="s">
        <v>2100</v>
      </c>
    </row>
    <row r="219" spans="1:31">
      <c r="A219" t="s">
        <v>419</v>
      </c>
      <c r="B219" t="s">
        <v>18</v>
      </c>
      <c r="C219" t="s">
        <v>19</v>
      </c>
      <c r="D219" t="s">
        <v>27</v>
      </c>
      <c r="E219" t="s">
        <v>31</v>
      </c>
      <c r="F219" t="s">
        <v>48</v>
      </c>
      <c r="G219">
        <v>32.9</v>
      </c>
      <c r="H219">
        <v>3</v>
      </c>
      <c r="I219">
        <v>4.9349999999999996</v>
      </c>
      <c r="J219" s="22">
        <v>103.63500000000001</v>
      </c>
      <c r="K219" s="1">
        <v>43513</v>
      </c>
      <c r="L219" t="s">
        <v>33</v>
      </c>
      <c r="M219">
        <v>98.7</v>
      </c>
      <c r="N219">
        <v>4.7619047620000003</v>
      </c>
      <c r="O219">
        <v>4.9349999999999996</v>
      </c>
      <c r="P219">
        <v>9.1</v>
      </c>
      <c r="Q219" s="3">
        <v>0.7270833333333333</v>
      </c>
      <c r="R219" t="s">
        <v>1101</v>
      </c>
      <c r="S219">
        <v>2</v>
      </c>
      <c r="T219">
        <v>1</v>
      </c>
      <c r="U219">
        <v>2019</v>
      </c>
      <c r="V219" t="s">
        <v>1133</v>
      </c>
      <c r="W219">
        <v>17</v>
      </c>
      <c r="X219" t="s">
        <v>1115</v>
      </c>
      <c r="Y219" t="s">
        <v>1111</v>
      </c>
      <c r="Z219" t="s">
        <v>1105</v>
      </c>
      <c r="AA219" t="s">
        <v>1106</v>
      </c>
      <c r="AB219" t="s">
        <v>1107</v>
      </c>
      <c r="AC219" t="s">
        <v>1336</v>
      </c>
      <c r="AD219">
        <v>2</v>
      </c>
      <c r="AE219" t="s">
        <v>2100</v>
      </c>
    </row>
    <row r="220" spans="1:31">
      <c r="A220" t="s">
        <v>426</v>
      </c>
      <c r="B220" t="s">
        <v>25</v>
      </c>
      <c r="C220" t="s">
        <v>26</v>
      </c>
      <c r="D220" t="s">
        <v>27</v>
      </c>
      <c r="E220" t="s">
        <v>21</v>
      </c>
      <c r="F220" t="s">
        <v>28</v>
      </c>
      <c r="G220">
        <v>47.65</v>
      </c>
      <c r="H220">
        <v>3</v>
      </c>
      <c r="I220">
        <v>7.1475</v>
      </c>
      <c r="J220" s="22">
        <v>150.0975</v>
      </c>
      <c r="K220" s="1">
        <v>43552</v>
      </c>
      <c r="L220" t="s">
        <v>33</v>
      </c>
      <c r="M220">
        <v>142.94999999999999</v>
      </c>
      <c r="N220">
        <v>4.7619047620000003</v>
      </c>
      <c r="O220">
        <v>7.1475</v>
      </c>
      <c r="P220">
        <v>9.5</v>
      </c>
      <c r="Q220" s="3">
        <v>0.54027777777777775</v>
      </c>
      <c r="R220" t="s">
        <v>1123</v>
      </c>
      <c r="S220">
        <v>3</v>
      </c>
      <c r="T220">
        <v>1</v>
      </c>
      <c r="U220">
        <v>2019</v>
      </c>
      <c r="V220" t="s">
        <v>1114</v>
      </c>
      <c r="W220">
        <v>12</v>
      </c>
      <c r="X220" t="s">
        <v>1103</v>
      </c>
      <c r="Y220" t="s">
        <v>1111</v>
      </c>
      <c r="Z220" t="s">
        <v>1105</v>
      </c>
      <c r="AA220" t="s">
        <v>1106</v>
      </c>
      <c r="AB220" t="s">
        <v>1124</v>
      </c>
      <c r="AC220" t="s">
        <v>1337</v>
      </c>
      <c r="AD220">
        <v>3</v>
      </c>
      <c r="AE220" t="s">
        <v>2102</v>
      </c>
    </row>
    <row r="221" spans="1:31">
      <c r="A221" t="s">
        <v>428</v>
      </c>
      <c r="B221" t="s">
        <v>46</v>
      </c>
      <c r="C221" t="s">
        <v>47</v>
      </c>
      <c r="D221" t="s">
        <v>20</v>
      </c>
      <c r="E221" t="s">
        <v>31</v>
      </c>
      <c r="F221" t="s">
        <v>28</v>
      </c>
      <c r="G221">
        <v>48.09</v>
      </c>
      <c r="H221">
        <v>3</v>
      </c>
      <c r="I221">
        <v>7.2134999999999998</v>
      </c>
      <c r="J221" s="22">
        <v>151.48349999999999</v>
      </c>
      <c r="K221" s="1">
        <v>43506</v>
      </c>
      <c r="L221" t="s">
        <v>33</v>
      </c>
      <c r="M221">
        <v>144.27000000000001</v>
      </c>
      <c r="N221">
        <v>4.7619047620000003</v>
      </c>
      <c r="O221">
        <v>7.2134999999999998</v>
      </c>
      <c r="P221">
        <v>7.8</v>
      </c>
      <c r="Q221" s="3">
        <v>0.76597222222222228</v>
      </c>
      <c r="R221" t="s">
        <v>1101</v>
      </c>
      <c r="S221">
        <v>2</v>
      </c>
      <c r="T221">
        <v>1</v>
      </c>
      <c r="U221">
        <v>2019</v>
      </c>
      <c r="V221" t="s">
        <v>1133</v>
      </c>
      <c r="W221">
        <v>18</v>
      </c>
      <c r="X221" t="s">
        <v>1115</v>
      </c>
      <c r="Y221" t="s">
        <v>1111</v>
      </c>
      <c r="Z221" t="s">
        <v>1105</v>
      </c>
      <c r="AA221" t="s">
        <v>1106</v>
      </c>
      <c r="AB221" t="s">
        <v>1107</v>
      </c>
      <c r="AC221" t="s">
        <v>1338</v>
      </c>
      <c r="AD221">
        <v>2</v>
      </c>
      <c r="AE221" t="s">
        <v>2100</v>
      </c>
    </row>
    <row r="222" spans="1:31">
      <c r="A222" t="s">
        <v>432</v>
      </c>
      <c r="B222" t="s">
        <v>18</v>
      </c>
      <c r="C222" t="s">
        <v>19</v>
      </c>
      <c r="D222" t="s">
        <v>27</v>
      </c>
      <c r="E222" t="s">
        <v>31</v>
      </c>
      <c r="F222" t="s">
        <v>37</v>
      </c>
      <c r="G222">
        <v>44.65</v>
      </c>
      <c r="H222">
        <v>3</v>
      </c>
      <c r="I222">
        <v>6.6974999999999998</v>
      </c>
      <c r="J222" s="22">
        <v>140.64750000000001</v>
      </c>
      <c r="K222" s="1">
        <v>43510</v>
      </c>
      <c r="L222" t="s">
        <v>29</v>
      </c>
      <c r="M222">
        <v>133.94999999999999</v>
      </c>
      <c r="N222">
        <v>4.7619047620000003</v>
      </c>
      <c r="O222">
        <v>6.6974999999999998</v>
      </c>
      <c r="P222">
        <v>6.2</v>
      </c>
      <c r="Q222" s="3">
        <v>0.62777777777777777</v>
      </c>
      <c r="R222" t="s">
        <v>1101</v>
      </c>
      <c r="S222">
        <v>2</v>
      </c>
      <c r="T222">
        <v>1</v>
      </c>
      <c r="U222">
        <v>2019</v>
      </c>
      <c r="V222" t="s">
        <v>1114</v>
      </c>
      <c r="W222">
        <v>15</v>
      </c>
      <c r="X222" t="s">
        <v>1103</v>
      </c>
      <c r="Y222" t="s">
        <v>1111</v>
      </c>
      <c r="Z222" t="s">
        <v>1105</v>
      </c>
      <c r="AA222" t="s">
        <v>1106</v>
      </c>
      <c r="AB222" t="s">
        <v>1107</v>
      </c>
      <c r="AC222" t="s">
        <v>1339</v>
      </c>
      <c r="AD222">
        <v>2</v>
      </c>
      <c r="AE222" t="s">
        <v>2100</v>
      </c>
    </row>
    <row r="223" spans="1:31">
      <c r="A223" t="s">
        <v>446</v>
      </c>
      <c r="B223" t="s">
        <v>46</v>
      </c>
      <c r="C223" t="s">
        <v>47</v>
      </c>
      <c r="D223" t="s">
        <v>27</v>
      </c>
      <c r="E223" t="s">
        <v>31</v>
      </c>
      <c r="F223" t="s">
        <v>28</v>
      </c>
      <c r="G223">
        <v>27.5</v>
      </c>
      <c r="H223">
        <v>3</v>
      </c>
      <c r="I223">
        <v>4.125</v>
      </c>
      <c r="J223" s="22">
        <v>86.625</v>
      </c>
      <c r="K223" s="1">
        <v>43525</v>
      </c>
      <c r="L223" t="s">
        <v>23</v>
      </c>
      <c r="M223">
        <v>82.5</v>
      </c>
      <c r="N223">
        <v>4.7619047620000003</v>
      </c>
      <c r="O223">
        <v>4.125</v>
      </c>
      <c r="P223">
        <v>6.5</v>
      </c>
      <c r="Q223" s="3">
        <v>0.65277777777777779</v>
      </c>
      <c r="R223" t="s">
        <v>1123</v>
      </c>
      <c r="S223">
        <v>3</v>
      </c>
      <c r="T223">
        <v>1</v>
      </c>
      <c r="U223">
        <v>2019</v>
      </c>
      <c r="V223" t="s">
        <v>1102</v>
      </c>
      <c r="W223">
        <v>15</v>
      </c>
      <c r="X223" t="s">
        <v>1103</v>
      </c>
      <c r="Y223" t="s">
        <v>1104</v>
      </c>
      <c r="Z223" t="s">
        <v>1105</v>
      </c>
      <c r="AA223" t="s">
        <v>1106</v>
      </c>
      <c r="AB223" t="s">
        <v>1124</v>
      </c>
      <c r="AC223" t="s">
        <v>1340</v>
      </c>
      <c r="AD223">
        <v>3</v>
      </c>
      <c r="AE223" t="s">
        <v>2102</v>
      </c>
    </row>
    <row r="224" spans="1:31">
      <c r="A224" t="s">
        <v>502</v>
      </c>
      <c r="B224" t="s">
        <v>18</v>
      </c>
      <c r="C224" t="s">
        <v>19</v>
      </c>
      <c r="D224" t="s">
        <v>27</v>
      </c>
      <c r="E224" t="s">
        <v>31</v>
      </c>
      <c r="F224" t="s">
        <v>37</v>
      </c>
      <c r="G224">
        <v>25.84</v>
      </c>
      <c r="H224">
        <v>3</v>
      </c>
      <c r="I224">
        <v>3.8759999999999999</v>
      </c>
      <c r="J224" s="22">
        <v>81.396000000000001</v>
      </c>
      <c r="K224" s="1">
        <v>43534</v>
      </c>
      <c r="L224" t="s">
        <v>23</v>
      </c>
      <c r="M224">
        <v>77.52</v>
      </c>
      <c r="N224">
        <v>4.7619047620000003</v>
      </c>
      <c r="O224">
        <v>3.8759999999999999</v>
      </c>
      <c r="P224">
        <v>6.6</v>
      </c>
      <c r="Q224" s="3">
        <v>0.78819444444444442</v>
      </c>
      <c r="R224" t="s">
        <v>1123</v>
      </c>
      <c r="S224">
        <v>3</v>
      </c>
      <c r="T224">
        <v>1</v>
      </c>
      <c r="U224">
        <v>2019</v>
      </c>
      <c r="V224" t="s">
        <v>1133</v>
      </c>
      <c r="W224">
        <v>18</v>
      </c>
      <c r="X224" t="s">
        <v>1115</v>
      </c>
      <c r="Y224" t="s">
        <v>1111</v>
      </c>
      <c r="Z224" t="s">
        <v>1105</v>
      </c>
      <c r="AA224" t="s">
        <v>1106</v>
      </c>
      <c r="AB224" t="s">
        <v>1124</v>
      </c>
      <c r="AC224" t="s">
        <v>1341</v>
      </c>
      <c r="AD224">
        <v>3</v>
      </c>
      <c r="AE224" t="s">
        <v>2102</v>
      </c>
    </row>
    <row r="225" spans="1:31">
      <c r="A225" t="s">
        <v>509</v>
      </c>
      <c r="B225" t="s">
        <v>25</v>
      </c>
      <c r="C225" t="s">
        <v>26</v>
      </c>
      <c r="D225" t="s">
        <v>20</v>
      </c>
      <c r="E225" t="s">
        <v>21</v>
      </c>
      <c r="F225" t="s">
        <v>48</v>
      </c>
      <c r="G225">
        <v>38.6</v>
      </c>
      <c r="H225">
        <v>3</v>
      </c>
      <c r="I225">
        <v>5.79</v>
      </c>
      <c r="J225" s="22">
        <v>121.59</v>
      </c>
      <c r="K225" s="1">
        <v>43552</v>
      </c>
      <c r="L225" t="s">
        <v>23</v>
      </c>
      <c r="M225">
        <v>115.8</v>
      </c>
      <c r="N225">
        <v>4.7619047620000003</v>
      </c>
      <c r="O225">
        <v>5.79</v>
      </c>
      <c r="P225">
        <v>7.5</v>
      </c>
      <c r="Q225" s="3">
        <v>0.58125000000000004</v>
      </c>
      <c r="R225" t="s">
        <v>1123</v>
      </c>
      <c r="S225">
        <v>3</v>
      </c>
      <c r="T225">
        <v>1</v>
      </c>
      <c r="U225">
        <v>2019</v>
      </c>
      <c r="V225" t="s">
        <v>1114</v>
      </c>
      <c r="W225">
        <v>13</v>
      </c>
      <c r="X225" t="s">
        <v>1103</v>
      </c>
      <c r="Y225" t="s">
        <v>1111</v>
      </c>
      <c r="Z225" t="s">
        <v>1105</v>
      </c>
      <c r="AA225" t="s">
        <v>1106</v>
      </c>
      <c r="AB225" t="s">
        <v>1124</v>
      </c>
      <c r="AC225" t="s">
        <v>1170</v>
      </c>
      <c r="AD225">
        <v>3</v>
      </c>
      <c r="AE225" t="s">
        <v>2102</v>
      </c>
    </row>
    <row r="226" spans="1:31">
      <c r="A226" t="s">
        <v>516</v>
      </c>
      <c r="B226" t="s">
        <v>46</v>
      </c>
      <c r="C226" t="s">
        <v>47</v>
      </c>
      <c r="D226" t="s">
        <v>20</v>
      </c>
      <c r="E226" t="s">
        <v>21</v>
      </c>
      <c r="F226" t="s">
        <v>48</v>
      </c>
      <c r="G226">
        <v>20.87</v>
      </c>
      <c r="H226">
        <v>3</v>
      </c>
      <c r="I226">
        <v>3.1305000000000001</v>
      </c>
      <c r="J226" s="22">
        <v>65.740499999999997</v>
      </c>
      <c r="K226" s="1">
        <v>43544</v>
      </c>
      <c r="L226" t="s">
        <v>33</v>
      </c>
      <c r="M226">
        <v>62.61</v>
      </c>
      <c r="N226">
        <v>4.7619047620000003</v>
      </c>
      <c r="O226">
        <v>3.1305000000000001</v>
      </c>
      <c r="P226">
        <v>8</v>
      </c>
      <c r="Q226" s="3">
        <v>0.57847222222222228</v>
      </c>
      <c r="R226" t="s">
        <v>1123</v>
      </c>
      <c r="S226">
        <v>3</v>
      </c>
      <c r="T226">
        <v>1</v>
      </c>
      <c r="U226">
        <v>2019</v>
      </c>
      <c r="V226" t="s">
        <v>1120</v>
      </c>
      <c r="W226">
        <v>13</v>
      </c>
      <c r="X226" t="s">
        <v>1103</v>
      </c>
      <c r="Y226" t="s">
        <v>1111</v>
      </c>
      <c r="Z226" t="s">
        <v>1105</v>
      </c>
      <c r="AA226" t="s">
        <v>1106</v>
      </c>
      <c r="AB226" t="s">
        <v>1124</v>
      </c>
      <c r="AC226" t="s">
        <v>1342</v>
      </c>
      <c r="AD226">
        <v>3</v>
      </c>
      <c r="AE226" t="s">
        <v>2102</v>
      </c>
    </row>
    <row r="227" spans="1:31">
      <c r="A227" t="s">
        <v>536</v>
      </c>
      <c r="B227" t="s">
        <v>25</v>
      </c>
      <c r="C227" t="s">
        <v>26</v>
      </c>
      <c r="D227" t="s">
        <v>27</v>
      </c>
      <c r="E227" t="s">
        <v>31</v>
      </c>
      <c r="F227" t="s">
        <v>51</v>
      </c>
      <c r="G227">
        <v>45.74</v>
      </c>
      <c r="H227">
        <v>3</v>
      </c>
      <c r="I227">
        <v>6.8609999999999998</v>
      </c>
      <c r="J227" s="22">
        <v>144.08099999999999</v>
      </c>
      <c r="K227" s="1">
        <v>43534</v>
      </c>
      <c r="L227" t="s">
        <v>33</v>
      </c>
      <c r="M227">
        <v>137.22</v>
      </c>
      <c r="N227">
        <v>4.7619047620000003</v>
      </c>
      <c r="O227">
        <v>6.8609999999999998</v>
      </c>
      <c r="P227">
        <v>6.5</v>
      </c>
      <c r="Q227" s="3">
        <v>0.73472222222222228</v>
      </c>
      <c r="R227" t="s">
        <v>1123</v>
      </c>
      <c r="S227">
        <v>3</v>
      </c>
      <c r="T227">
        <v>1</v>
      </c>
      <c r="U227">
        <v>2019</v>
      </c>
      <c r="V227" t="s">
        <v>1133</v>
      </c>
      <c r="W227">
        <v>17</v>
      </c>
      <c r="X227" t="s">
        <v>1115</v>
      </c>
      <c r="Y227" t="s">
        <v>1111</v>
      </c>
      <c r="Z227" t="s">
        <v>1105</v>
      </c>
      <c r="AA227" t="s">
        <v>1106</v>
      </c>
      <c r="AB227" t="s">
        <v>1124</v>
      </c>
      <c r="AC227" t="s">
        <v>1343</v>
      </c>
      <c r="AD227">
        <v>3</v>
      </c>
      <c r="AE227" t="s">
        <v>2102</v>
      </c>
    </row>
    <row r="228" spans="1:31">
      <c r="A228" t="s">
        <v>564</v>
      </c>
      <c r="B228" t="s">
        <v>18</v>
      </c>
      <c r="C228" t="s">
        <v>19</v>
      </c>
      <c r="D228" t="s">
        <v>27</v>
      </c>
      <c r="E228" t="s">
        <v>31</v>
      </c>
      <c r="F228" t="s">
        <v>22</v>
      </c>
      <c r="G228">
        <v>65.180000000000007</v>
      </c>
      <c r="H228">
        <v>3</v>
      </c>
      <c r="I228">
        <v>9.7769999999999992</v>
      </c>
      <c r="J228" s="22">
        <v>205.31700000000001</v>
      </c>
      <c r="K228" s="1">
        <v>43521</v>
      </c>
      <c r="L228" t="s">
        <v>33</v>
      </c>
      <c r="M228">
        <v>195.54</v>
      </c>
      <c r="N228">
        <v>4.7619047620000003</v>
      </c>
      <c r="O228">
        <v>9.7769999999999992</v>
      </c>
      <c r="P228">
        <v>6.3</v>
      </c>
      <c r="Q228" s="3">
        <v>0.85763888888888884</v>
      </c>
      <c r="R228" t="s">
        <v>1101</v>
      </c>
      <c r="S228">
        <v>2</v>
      </c>
      <c r="T228">
        <v>1</v>
      </c>
      <c r="U228">
        <v>2019</v>
      </c>
      <c r="V228" t="s">
        <v>1110</v>
      </c>
      <c r="W228">
        <v>20</v>
      </c>
      <c r="X228" t="s">
        <v>1115</v>
      </c>
      <c r="Y228" t="s">
        <v>1111</v>
      </c>
      <c r="Z228" t="s">
        <v>1105</v>
      </c>
      <c r="AA228" t="s">
        <v>1106</v>
      </c>
      <c r="AB228" t="s">
        <v>1107</v>
      </c>
      <c r="AC228" t="s">
        <v>1344</v>
      </c>
      <c r="AD228">
        <v>2</v>
      </c>
      <c r="AE228" t="s">
        <v>2100</v>
      </c>
    </row>
    <row r="229" spans="1:31">
      <c r="A229" t="s">
        <v>595</v>
      </c>
      <c r="B229" t="s">
        <v>46</v>
      </c>
      <c r="C229" t="s">
        <v>47</v>
      </c>
      <c r="D229" t="s">
        <v>20</v>
      </c>
      <c r="E229" t="s">
        <v>21</v>
      </c>
      <c r="F229" t="s">
        <v>37</v>
      </c>
      <c r="G229">
        <v>48.5</v>
      </c>
      <c r="H229">
        <v>3</v>
      </c>
      <c r="I229">
        <v>7.2750000000000004</v>
      </c>
      <c r="J229" s="22">
        <v>152.77500000000001</v>
      </c>
      <c r="K229" s="1">
        <v>43473</v>
      </c>
      <c r="L229" t="s">
        <v>29</v>
      </c>
      <c r="M229">
        <v>145.5</v>
      </c>
      <c r="N229">
        <v>4.7619047620000003</v>
      </c>
      <c r="O229">
        <v>7.2750000000000004</v>
      </c>
      <c r="P229">
        <v>6.7</v>
      </c>
      <c r="Q229" s="3">
        <v>0.53472222222222221</v>
      </c>
      <c r="R229" t="s">
        <v>1109</v>
      </c>
      <c r="S229">
        <v>1</v>
      </c>
      <c r="T229">
        <v>1</v>
      </c>
      <c r="U229">
        <v>2019</v>
      </c>
      <c r="V229" t="s">
        <v>1126</v>
      </c>
      <c r="W229">
        <v>12</v>
      </c>
      <c r="X229" t="s">
        <v>1103</v>
      </c>
      <c r="Y229" t="s">
        <v>1111</v>
      </c>
      <c r="Z229" t="s">
        <v>1105</v>
      </c>
      <c r="AA229" t="s">
        <v>1106</v>
      </c>
      <c r="AB229" t="s">
        <v>1112</v>
      </c>
      <c r="AC229" t="s">
        <v>1345</v>
      </c>
      <c r="AD229">
        <v>1</v>
      </c>
      <c r="AE229" t="s">
        <v>2101</v>
      </c>
    </row>
    <row r="230" spans="1:31">
      <c r="A230" t="s">
        <v>609</v>
      </c>
      <c r="B230" t="s">
        <v>46</v>
      </c>
      <c r="C230" t="s">
        <v>47</v>
      </c>
      <c r="D230" t="s">
        <v>27</v>
      </c>
      <c r="E230" t="s">
        <v>21</v>
      </c>
      <c r="F230" t="s">
        <v>28</v>
      </c>
      <c r="G230">
        <v>45.71</v>
      </c>
      <c r="H230">
        <v>3</v>
      </c>
      <c r="I230">
        <v>6.8564999999999996</v>
      </c>
      <c r="J230" s="22">
        <v>143.98650000000001</v>
      </c>
      <c r="K230" s="1">
        <v>43550</v>
      </c>
      <c r="L230" t="s">
        <v>33</v>
      </c>
      <c r="M230">
        <v>137.13</v>
      </c>
      <c r="N230">
        <v>4.7619047620000003</v>
      </c>
      <c r="O230">
        <v>6.8564999999999996</v>
      </c>
      <c r="P230">
        <v>7.7</v>
      </c>
      <c r="Q230" s="3">
        <v>0.44027777777777777</v>
      </c>
      <c r="R230" t="s">
        <v>1123</v>
      </c>
      <c r="S230">
        <v>3</v>
      </c>
      <c r="T230">
        <v>1</v>
      </c>
      <c r="U230">
        <v>2019</v>
      </c>
      <c r="V230" t="s">
        <v>1126</v>
      </c>
      <c r="W230">
        <v>10</v>
      </c>
      <c r="X230" t="s">
        <v>1129</v>
      </c>
      <c r="Y230" t="s">
        <v>1111</v>
      </c>
      <c r="Z230" t="s">
        <v>1105</v>
      </c>
      <c r="AA230" t="s">
        <v>1106</v>
      </c>
      <c r="AB230" t="s">
        <v>1124</v>
      </c>
      <c r="AC230" t="s">
        <v>1346</v>
      </c>
      <c r="AD230">
        <v>3</v>
      </c>
      <c r="AE230" t="s">
        <v>2102</v>
      </c>
    </row>
    <row r="231" spans="1:31">
      <c r="A231" t="s">
        <v>629</v>
      </c>
      <c r="B231" t="s">
        <v>18</v>
      </c>
      <c r="C231" t="s">
        <v>19</v>
      </c>
      <c r="D231" t="s">
        <v>27</v>
      </c>
      <c r="E231" t="s">
        <v>31</v>
      </c>
      <c r="F231" t="s">
        <v>32</v>
      </c>
      <c r="G231">
        <v>30.68</v>
      </c>
      <c r="H231">
        <v>3</v>
      </c>
      <c r="I231">
        <v>4.6020000000000003</v>
      </c>
      <c r="J231" s="22">
        <v>96.641999999999996</v>
      </c>
      <c r="K231" s="1">
        <v>43487</v>
      </c>
      <c r="L231" t="s">
        <v>23</v>
      </c>
      <c r="M231">
        <v>92.04</v>
      </c>
      <c r="N231">
        <v>4.7619047620000003</v>
      </c>
      <c r="O231">
        <v>4.6020000000000003</v>
      </c>
      <c r="P231">
        <v>9.1</v>
      </c>
      <c r="Q231" s="3">
        <v>0.45833333333333331</v>
      </c>
      <c r="R231" t="s">
        <v>1109</v>
      </c>
      <c r="S231">
        <v>1</v>
      </c>
      <c r="T231">
        <v>1</v>
      </c>
      <c r="U231">
        <v>2019</v>
      </c>
      <c r="V231" t="s">
        <v>1126</v>
      </c>
      <c r="W231">
        <v>11</v>
      </c>
      <c r="X231" t="s">
        <v>1129</v>
      </c>
      <c r="Y231" t="s">
        <v>1111</v>
      </c>
      <c r="Z231" t="s">
        <v>1105</v>
      </c>
      <c r="AA231" t="s">
        <v>1106</v>
      </c>
      <c r="AB231" t="s">
        <v>1112</v>
      </c>
      <c r="AC231" t="s">
        <v>1347</v>
      </c>
      <c r="AD231">
        <v>1</v>
      </c>
      <c r="AE231" t="s">
        <v>2101</v>
      </c>
    </row>
    <row r="232" spans="1:31">
      <c r="A232" t="s">
        <v>639</v>
      </c>
      <c r="B232" t="s">
        <v>46</v>
      </c>
      <c r="C232" t="s">
        <v>47</v>
      </c>
      <c r="D232" t="s">
        <v>27</v>
      </c>
      <c r="E232" t="s">
        <v>31</v>
      </c>
      <c r="F232" t="s">
        <v>51</v>
      </c>
      <c r="G232">
        <v>57.27</v>
      </c>
      <c r="H232">
        <v>3</v>
      </c>
      <c r="I232">
        <v>8.5905000000000005</v>
      </c>
      <c r="J232" s="22">
        <v>180.40049999999999</v>
      </c>
      <c r="K232" s="1">
        <v>43505</v>
      </c>
      <c r="L232" t="s">
        <v>23</v>
      </c>
      <c r="M232">
        <v>171.81</v>
      </c>
      <c r="N232">
        <v>4.7619047620000003</v>
      </c>
      <c r="O232">
        <v>8.5905000000000005</v>
      </c>
      <c r="P232">
        <v>6.5</v>
      </c>
      <c r="Q232" s="3">
        <v>0.85486111111111107</v>
      </c>
      <c r="R232" t="s">
        <v>1101</v>
      </c>
      <c r="S232">
        <v>2</v>
      </c>
      <c r="T232">
        <v>1</v>
      </c>
      <c r="U232">
        <v>2019</v>
      </c>
      <c r="V232" t="s">
        <v>1118</v>
      </c>
      <c r="W232">
        <v>20</v>
      </c>
      <c r="X232" t="s">
        <v>1115</v>
      </c>
      <c r="Y232" t="s">
        <v>1104</v>
      </c>
      <c r="Z232" t="s">
        <v>1105</v>
      </c>
      <c r="AA232" t="s">
        <v>1106</v>
      </c>
      <c r="AB232" t="s">
        <v>1107</v>
      </c>
      <c r="AC232" t="s">
        <v>1348</v>
      </c>
      <c r="AD232">
        <v>2</v>
      </c>
      <c r="AE232" t="s">
        <v>2100</v>
      </c>
    </row>
    <row r="233" spans="1:31">
      <c r="A233" t="s">
        <v>644</v>
      </c>
      <c r="B233" t="s">
        <v>46</v>
      </c>
      <c r="C233" t="s">
        <v>47</v>
      </c>
      <c r="D233" t="s">
        <v>27</v>
      </c>
      <c r="E233" t="s">
        <v>31</v>
      </c>
      <c r="F233" t="s">
        <v>32</v>
      </c>
      <c r="G233">
        <v>37.479999999999997</v>
      </c>
      <c r="H233">
        <v>3</v>
      </c>
      <c r="I233">
        <v>5.6219999999999999</v>
      </c>
      <c r="J233" s="22">
        <v>118.062</v>
      </c>
      <c r="K233" s="1">
        <v>43485</v>
      </c>
      <c r="L233" t="s">
        <v>33</v>
      </c>
      <c r="M233">
        <v>112.44</v>
      </c>
      <c r="N233">
        <v>4.7619047620000003</v>
      </c>
      <c r="O233">
        <v>5.6219999999999999</v>
      </c>
      <c r="P233">
        <v>7.7</v>
      </c>
      <c r="Q233" s="3">
        <v>0.57291666666666663</v>
      </c>
      <c r="R233" t="s">
        <v>1109</v>
      </c>
      <c r="S233">
        <v>1</v>
      </c>
      <c r="T233">
        <v>1</v>
      </c>
      <c r="U233">
        <v>2019</v>
      </c>
      <c r="V233" t="s">
        <v>1133</v>
      </c>
      <c r="W233">
        <v>13</v>
      </c>
      <c r="X233" t="s">
        <v>1103</v>
      </c>
      <c r="Y233" t="s">
        <v>1111</v>
      </c>
      <c r="Z233" t="s">
        <v>1105</v>
      </c>
      <c r="AA233" t="s">
        <v>1106</v>
      </c>
      <c r="AB233" t="s">
        <v>1112</v>
      </c>
      <c r="AC233" t="s">
        <v>1349</v>
      </c>
      <c r="AD233">
        <v>1</v>
      </c>
      <c r="AE233" t="s">
        <v>2101</v>
      </c>
    </row>
    <row r="234" spans="1:31">
      <c r="A234" t="s">
        <v>648</v>
      </c>
      <c r="B234" t="s">
        <v>18</v>
      </c>
      <c r="C234" t="s">
        <v>19</v>
      </c>
      <c r="D234" t="s">
        <v>20</v>
      </c>
      <c r="E234" t="s">
        <v>21</v>
      </c>
      <c r="F234" t="s">
        <v>32</v>
      </c>
      <c r="G234">
        <v>72.42</v>
      </c>
      <c r="H234">
        <v>3</v>
      </c>
      <c r="I234">
        <v>10.863</v>
      </c>
      <c r="J234" s="22">
        <v>228.12299999999999</v>
      </c>
      <c r="K234" s="1">
        <v>43553</v>
      </c>
      <c r="L234" t="s">
        <v>23</v>
      </c>
      <c r="M234">
        <v>217.26</v>
      </c>
      <c r="N234">
        <v>4.7619047620000003</v>
      </c>
      <c r="O234">
        <v>10.863</v>
      </c>
      <c r="P234">
        <v>8.1999999999999993</v>
      </c>
      <c r="Q234" s="3">
        <v>0.70416666666666672</v>
      </c>
      <c r="R234" t="s">
        <v>1123</v>
      </c>
      <c r="S234">
        <v>3</v>
      </c>
      <c r="T234">
        <v>1</v>
      </c>
      <c r="U234">
        <v>2019</v>
      </c>
      <c r="V234" t="s">
        <v>1102</v>
      </c>
      <c r="W234">
        <v>16</v>
      </c>
      <c r="X234" t="s">
        <v>1103</v>
      </c>
      <c r="Y234" t="s">
        <v>1104</v>
      </c>
      <c r="Z234" t="s">
        <v>1105</v>
      </c>
      <c r="AA234" t="s">
        <v>1106</v>
      </c>
      <c r="AB234" t="s">
        <v>1124</v>
      </c>
      <c r="AC234" t="s">
        <v>1350</v>
      </c>
      <c r="AD234">
        <v>3</v>
      </c>
      <c r="AE234" t="s">
        <v>2102</v>
      </c>
    </row>
    <row r="235" spans="1:31">
      <c r="A235" t="s">
        <v>669</v>
      </c>
      <c r="B235" t="s">
        <v>25</v>
      </c>
      <c r="C235" t="s">
        <v>26</v>
      </c>
      <c r="D235" t="s">
        <v>27</v>
      </c>
      <c r="E235" t="s">
        <v>31</v>
      </c>
      <c r="F235" t="s">
        <v>48</v>
      </c>
      <c r="G235">
        <v>27.22</v>
      </c>
      <c r="H235">
        <v>3</v>
      </c>
      <c r="I235">
        <v>4.0830000000000002</v>
      </c>
      <c r="J235" s="22">
        <v>85.742999999999995</v>
      </c>
      <c r="K235" s="1">
        <v>43472</v>
      </c>
      <c r="L235" t="s">
        <v>29</v>
      </c>
      <c r="M235">
        <v>81.66</v>
      </c>
      <c r="N235">
        <v>4.7619047620000003</v>
      </c>
      <c r="O235">
        <v>4.0830000000000002</v>
      </c>
      <c r="P235">
        <v>7.3</v>
      </c>
      <c r="Q235" s="3">
        <v>0.52569444444444446</v>
      </c>
      <c r="R235" t="s">
        <v>1109</v>
      </c>
      <c r="S235">
        <v>1</v>
      </c>
      <c r="T235">
        <v>1</v>
      </c>
      <c r="U235">
        <v>2019</v>
      </c>
      <c r="V235" t="s">
        <v>1110</v>
      </c>
      <c r="W235">
        <v>12</v>
      </c>
      <c r="X235" t="s">
        <v>1103</v>
      </c>
      <c r="Y235" t="s">
        <v>1111</v>
      </c>
      <c r="Z235" t="s">
        <v>1105</v>
      </c>
      <c r="AA235" t="s">
        <v>1106</v>
      </c>
      <c r="AB235" t="s">
        <v>1112</v>
      </c>
      <c r="AC235" t="s">
        <v>1351</v>
      </c>
      <c r="AD235">
        <v>1</v>
      </c>
      <c r="AE235" t="s">
        <v>2101</v>
      </c>
    </row>
    <row r="236" spans="1:31">
      <c r="A236" t="s">
        <v>673</v>
      </c>
      <c r="B236" t="s">
        <v>46</v>
      </c>
      <c r="C236" t="s">
        <v>47</v>
      </c>
      <c r="D236" t="s">
        <v>27</v>
      </c>
      <c r="E236" t="s">
        <v>31</v>
      </c>
      <c r="F236" t="s">
        <v>37</v>
      </c>
      <c r="G236">
        <v>63.06</v>
      </c>
      <c r="H236">
        <v>3</v>
      </c>
      <c r="I236">
        <v>9.4589999999999996</v>
      </c>
      <c r="J236" s="22">
        <v>198.63900000000001</v>
      </c>
      <c r="K236" s="1">
        <v>43484</v>
      </c>
      <c r="L236" t="s">
        <v>23</v>
      </c>
      <c r="M236">
        <v>189.18</v>
      </c>
      <c r="N236">
        <v>4.7619047620000003</v>
      </c>
      <c r="O236">
        <v>9.4589999999999996</v>
      </c>
      <c r="P236">
        <v>7</v>
      </c>
      <c r="Q236" s="3">
        <v>0.66527777777777775</v>
      </c>
      <c r="R236" t="s">
        <v>1109</v>
      </c>
      <c r="S236">
        <v>1</v>
      </c>
      <c r="T236">
        <v>1</v>
      </c>
      <c r="U236">
        <v>2019</v>
      </c>
      <c r="V236" t="s">
        <v>1118</v>
      </c>
      <c r="W236">
        <v>15</v>
      </c>
      <c r="X236" t="s">
        <v>1103</v>
      </c>
      <c r="Y236" t="s">
        <v>1104</v>
      </c>
      <c r="Z236" t="s">
        <v>1105</v>
      </c>
      <c r="AA236" t="s">
        <v>1106</v>
      </c>
      <c r="AB236" t="s">
        <v>1112</v>
      </c>
      <c r="AC236" t="s">
        <v>1352</v>
      </c>
      <c r="AD236">
        <v>1</v>
      </c>
      <c r="AE236" t="s">
        <v>2101</v>
      </c>
    </row>
    <row r="237" spans="1:31">
      <c r="A237" t="s">
        <v>675</v>
      </c>
      <c r="B237" t="s">
        <v>18</v>
      </c>
      <c r="C237" t="s">
        <v>19</v>
      </c>
      <c r="D237" t="s">
        <v>27</v>
      </c>
      <c r="E237" t="s">
        <v>21</v>
      </c>
      <c r="F237" t="s">
        <v>48</v>
      </c>
      <c r="G237">
        <v>52.34</v>
      </c>
      <c r="H237">
        <v>3</v>
      </c>
      <c r="I237">
        <v>7.851</v>
      </c>
      <c r="J237" s="22">
        <v>164.87100000000001</v>
      </c>
      <c r="K237" s="1">
        <v>43551</v>
      </c>
      <c r="L237" t="s">
        <v>29</v>
      </c>
      <c r="M237">
        <v>157.02000000000001</v>
      </c>
      <c r="N237">
        <v>4.7619047620000003</v>
      </c>
      <c r="O237">
        <v>7.851</v>
      </c>
      <c r="P237">
        <v>9.1999999999999993</v>
      </c>
      <c r="Q237" s="3">
        <v>0.5854166666666667</v>
      </c>
      <c r="R237" t="s">
        <v>1123</v>
      </c>
      <c r="S237">
        <v>3</v>
      </c>
      <c r="T237">
        <v>1</v>
      </c>
      <c r="U237">
        <v>2019</v>
      </c>
      <c r="V237" t="s">
        <v>1120</v>
      </c>
      <c r="W237">
        <v>14</v>
      </c>
      <c r="X237" t="s">
        <v>1103</v>
      </c>
      <c r="Y237" t="s">
        <v>1111</v>
      </c>
      <c r="Z237" t="s">
        <v>1105</v>
      </c>
      <c r="AA237" t="s">
        <v>1106</v>
      </c>
      <c r="AB237" t="s">
        <v>1124</v>
      </c>
      <c r="AC237" t="s">
        <v>1353</v>
      </c>
      <c r="AD237">
        <v>3</v>
      </c>
      <c r="AE237" t="s">
        <v>2102</v>
      </c>
    </row>
    <row r="238" spans="1:31">
      <c r="A238" t="s">
        <v>682</v>
      </c>
      <c r="B238" t="s">
        <v>18</v>
      </c>
      <c r="C238" t="s">
        <v>19</v>
      </c>
      <c r="D238" t="s">
        <v>20</v>
      </c>
      <c r="E238" t="s">
        <v>21</v>
      </c>
      <c r="F238" t="s">
        <v>37</v>
      </c>
      <c r="G238">
        <v>75.2</v>
      </c>
      <c r="H238">
        <v>3</v>
      </c>
      <c r="I238">
        <v>11.28</v>
      </c>
      <c r="J238" s="22">
        <v>236.88</v>
      </c>
      <c r="K238" s="1">
        <v>43501</v>
      </c>
      <c r="L238" t="s">
        <v>23</v>
      </c>
      <c r="M238">
        <v>225.6</v>
      </c>
      <c r="N238">
        <v>4.7619047620000003</v>
      </c>
      <c r="O238">
        <v>11.28</v>
      </c>
      <c r="P238">
        <v>4.8</v>
      </c>
      <c r="Q238" s="3">
        <v>0.49375000000000002</v>
      </c>
      <c r="R238" t="s">
        <v>1101</v>
      </c>
      <c r="S238">
        <v>2</v>
      </c>
      <c r="T238">
        <v>1</v>
      </c>
      <c r="U238">
        <v>2019</v>
      </c>
      <c r="V238" t="s">
        <v>1126</v>
      </c>
      <c r="W238">
        <v>11</v>
      </c>
      <c r="X238" t="s">
        <v>1129</v>
      </c>
      <c r="Y238" t="s">
        <v>1111</v>
      </c>
      <c r="Z238" t="s">
        <v>1105</v>
      </c>
      <c r="AA238" t="s">
        <v>1106</v>
      </c>
      <c r="AB238" t="s">
        <v>1107</v>
      </c>
      <c r="AC238" t="s">
        <v>1354</v>
      </c>
      <c r="AD238">
        <v>2</v>
      </c>
      <c r="AE238" t="s">
        <v>2100</v>
      </c>
    </row>
    <row r="239" spans="1:31">
      <c r="A239" t="s">
        <v>684</v>
      </c>
      <c r="B239" t="s">
        <v>46</v>
      </c>
      <c r="C239" t="s">
        <v>47</v>
      </c>
      <c r="D239" t="s">
        <v>27</v>
      </c>
      <c r="E239" t="s">
        <v>31</v>
      </c>
      <c r="F239" t="s">
        <v>22</v>
      </c>
      <c r="G239">
        <v>14.82</v>
      </c>
      <c r="H239">
        <v>3</v>
      </c>
      <c r="I239">
        <v>2.2229999999999999</v>
      </c>
      <c r="J239" s="22">
        <v>46.683</v>
      </c>
      <c r="K239" s="1">
        <v>43525</v>
      </c>
      <c r="L239" t="s">
        <v>33</v>
      </c>
      <c r="M239">
        <v>44.46</v>
      </c>
      <c r="N239">
        <v>4.7619047620000003</v>
      </c>
      <c r="O239">
        <v>2.2229999999999999</v>
      </c>
      <c r="P239">
        <v>8.6999999999999993</v>
      </c>
      <c r="Q239" s="3">
        <v>0.47916666666666669</v>
      </c>
      <c r="R239" t="s">
        <v>1123</v>
      </c>
      <c r="S239">
        <v>3</v>
      </c>
      <c r="T239">
        <v>1</v>
      </c>
      <c r="U239">
        <v>2019</v>
      </c>
      <c r="V239" t="s">
        <v>1102</v>
      </c>
      <c r="W239">
        <v>11</v>
      </c>
      <c r="X239" t="s">
        <v>1129</v>
      </c>
      <c r="Y239" t="s">
        <v>1104</v>
      </c>
      <c r="Z239" t="s">
        <v>1105</v>
      </c>
      <c r="AA239" t="s">
        <v>1106</v>
      </c>
      <c r="AB239" t="s">
        <v>1124</v>
      </c>
      <c r="AC239" t="s">
        <v>1355</v>
      </c>
      <c r="AD239">
        <v>3</v>
      </c>
      <c r="AE239" t="s">
        <v>2102</v>
      </c>
    </row>
    <row r="240" spans="1:31">
      <c r="A240" t="s">
        <v>685</v>
      </c>
      <c r="B240" t="s">
        <v>18</v>
      </c>
      <c r="C240" t="s">
        <v>19</v>
      </c>
      <c r="D240" t="s">
        <v>27</v>
      </c>
      <c r="E240" t="s">
        <v>31</v>
      </c>
      <c r="F240" t="s">
        <v>48</v>
      </c>
      <c r="G240">
        <v>52.2</v>
      </c>
      <c r="H240">
        <v>3</v>
      </c>
      <c r="I240">
        <v>7.83</v>
      </c>
      <c r="J240" s="22">
        <v>164.43</v>
      </c>
      <c r="K240" s="1">
        <v>43511</v>
      </c>
      <c r="L240" t="s">
        <v>33</v>
      </c>
      <c r="M240">
        <v>156.6</v>
      </c>
      <c r="N240">
        <v>4.7619047620000003</v>
      </c>
      <c r="O240">
        <v>7.83</v>
      </c>
      <c r="P240">
        <v>9.5</v>
      </c>
      <c r="Q240" s="3">
        <v>0.5625</v>
      </c>
      <c r="R240" t="s">
        <v>1101</v>
      </c>
      <c r="S240">
        <v>2</v>
      </c>
      <c r="T240">
        <v>1</v>
      </c>
      <c r="U240">
        <v>2019</v>
      </c>
      <c r="V240" t="s">
        <v>1102</v>
      </c>
      <c r="W240">
        <v>13</v>
      </c>
      <c r="X240" t="s">
        <v>1103</v>
      </c>
      <c r="Y240" t="s">
        <v>1104</v>
      </c>
      <c r="Z240" t="s">
        <v>1105</v>
      </c>
      <c r="AA240" t="s">
        <v>1106</v>
      </c>
      <c r="AB240" t="s">
        <v>1107</v>
      </c>
      <c r="AC240" t="s">
        <v>1356</v>
      </c>
      <c r="AD240">
        <v>2</v>
      </c>
      <c r="AE240" t="s">
        <v>2100</v>
      </c>
    </row>
    <row r="241" spans="1:31">
      <c r="A241" t="s">
        <v>709</v>
      </c>
      <c r="B241" t="s">
        <v>18</v>
      </c>
      <c r="C241" t="s">
        <v>19</v>
      </c>
      <c r="D241" t="s">
        <v>27</v>
      </c>
      <c r="E241" t="s">
        <v>21</v>
      </c>
      <c r="F241" t="s">
        <v>48</v>
      </c>
      <c r="G241">
        <v>71.680000000000007</v>
      </c>
      <c r="H241">
        <v>3</v>
      </c>
      <c r="I241">
        <v>10.752000000000001</v>
      </c>
      <c r="J241" s="22">
        <v>225.792</v>
      </c>
      <c r="K241" s="1">
        <v>43552</v>
      </c>
      <c r="L241" t="s">
        <v>33</v>
      </c>
      <c r="M241">
        <v>215.04</v>
      </c>
      <c r="N241">
        <v>4.7619047620000003</v>
      </c>
      <c r="O241">
        <v>10.752000000000001</v>
      </c>
      <c r="P241">
        <v>9.1999999999999993</v>
      </c>
      <c r="Q241" s="3">
        <v>0.64583333333333337</v>
      </c>
      <c r="R241" t="s">
        <v>1123</v>
      </c>
      <c r="S241">
        <v>3</v>
      </c>
      <c r="T241">
        <v>1</v>
      </c>
      <c r="U241">
        <v>2019</v>
      </c>
      <c r="V241" t="s">
        <v>1114</v>
      </c>
      <c r="W241">
        <v>15</v>
      </c>
      <c r="X241" t="s">
        <v>1103</v>
      </c>
      <c r="Y241" t="s">
        <v>1111</v>
      </c>
      <c r="Z241" t="s">
        <v>1105</v>
      </c>
      <c r="AA241" t="s">
        <v>1106</v>
      </c>
      <c r="AB241" t="s">
        <v>1124</v>
      </c>
      <c r="AC241" t="s">
        <v>1357</v>
      </c>
      <c r="AD241">
        <v>3</v>
      </c>
      <c r="AE241" t="s">
        <v>2102</v>
      </c>
    </row>
    <row r="242" spans="1:31">
      <c r="A242" t="s">
        <v>717</v>
      </c>
      <c r="B242" t="s">
        <v>18</v>
      </c>
      <c r="C242" t="s">
        <v>19</v>
      </c>
      <c r="D242" t="s">
        <v>20</v>
      </c>
      <c r="E242" t="s">
        <v>31</v>
      </c>
      <c r="F242" t="s">
        <v>32</v>
      </c>
      <c r="G242">
        <v>53.3</v>
      </c>
      <c r="H242">
        <v>3</v>
      </c>
      <c r="I242">
        <v>7.9950000000000001</v>
      </c>
      <c r="J242" s="22">
        <v>167.89500000000001</v>
      </c>
      <c r="K242" s="1">
        <v>43490</v>
      </c>
      <c r="L242" t="s">
        <v>23</v>
      </c>
      <c r="M242">
        <v>159.9</v>
      </c>
      <c r="N242">
        <v>4.7619047620000003</v>
      </c>
      <c r="O242">
        <v>7.9950000000000001</v>
      </c>
      <c r="P242">
        <v>7.5</v>
      </c>
      <c r="Q242" s="3">
        <v>0.59652777777777777</v>
      </c>
      <c r="R242" t="s">
        <v>1109</v>
      </c>
      <c r="S242">
        <v>1</v>
      </c>
      <c r="T242">
        <v>1</v>
      </c>
      <c r="U242">
        <v>2019</v>
      </c>
      <c r="V242" t="s">
        <v>1102</v>
      </c>
      <c r="W242">
        <v>14</v>
      </c>
      <c r="X242" t="s">
        <v>1103</v>
      </c>
      <c r="Y242" t="s">
        <v>1104</v>
      </c>
      <c r="Z242" t="s">
        <v>1105</v>
      </c>
      <c r="AA242" t="s">
        <v>1106</v>
      </c>
      <c r="AB242" t="s">
        <v>1112</v>
      </c>
      <c r="AC242" t="s">
        <v>1358</v>
      </c>
      <c r="AD242">
        <v>1</v>
      </c>
      <c r="AE242" t="s">
        <v>2101</v>
      </c>
    </row>
    <row r="243" spans="1:31">
      <c r="A243" t="s">
        <v>720</v>
      </c>
      <c r="B243" t="s">
        <v>18</v>
      </c>
      <c r="C243" t="s">
        <v>19</v>
      </c>
      <c r="D243" t="s">
        <v>27</v>
      </c>
      <c r="E243" t="s">
        <v>31</v>
      </c>
      <c r="F243" t="s">
        <v>28</v>
      </c>
      <c r="G243">
        <v>78.31</v>
      </c>
      <c r="H243">
        <v>3</v>
      </c>
      <c r="I243">
        <v>11.746499999999999</v>
      </c>
      <c r="J243" s="22">
        <v>246.6765</v>
      </c>
      <c r="K243" s="1">
        <v>43529</v>
      </c>
      <c r="L243" t="s">
        <v>23</v>
      </c>
      <c r="M243">
        <v>234.93</v>
      </c>
      <c r="N243">
        <v>4.7619047620000003</v>
      </c>
      <c r="O243">
        <v>11.746499999999999</v>
      </c>
      <c r="P243">
        <v>5.4</v>
      </c>
      <c r="Q243" s="3">
        <v>0.69305555555555554</v>
      </c>
      <c r="R243" t="s">
        <v>1123</v>
      </c>
      <c r="S243">
        <v>3</v>
      </c>
      <c r="T243">
        <v>1</v>
      </c>
      <c r="U243">
        <v>2019</v>
      </c>
      <c r="V243" t="s">
        <v>1126</v>
      </c>
      <c r="W243">
        <v>16</v>
      </c>
      <c r="X243" t="s">
        <v>1103</v>
      </c>
      <c r="Y243" t="s">
        <v>1111</v>
      </c>
      <c r="Z243" t="s">
        <v>1105</v>
      </c>
      <c r="AA243" t="s">
        <v>1106</v>
      </c>
      <c r="AB243" t="s">
        <v>1124</v>
      </c>
      <c r="AC243" t="s">
        <v>1359</v>
      </c>
      <c r="AD243">
        <v>3</v>
      </c>
      <c r="AE243" t="s">
        <v>2102</v>
      </c>
    </row>
    <row r="244" spans="1:31">
      <c r="A244" t="s">
        <v>728</v>
      </c>
      <c r="B244" t="s">
        <v>46</v>
      </c>
      <c r="C244" t="s">
        <v>47</v>
      </c>
      <c r="D244" t="s">
        <v>27</v>
      </c>
      <c r="E244" t="s">
        <v>31</v>
      </c>
      <c r="F244" t="s">
        <v>51</v>
      </c>
      <c r="G244">
        <v>52.42</v>
      </c>
      <c r="H244">
        <v>3</v>
      </c>
      <c r="I244">
        <v>7.8630000000000004</v>
      </c>
      <c r="J244" s="22">
        <v>165.12299999999999</v>
      </c>
      <c r="K244" s="1">
        <v>43523</v>
      </c>
      <c r="L244" t="s">
        <v>23</v>
      </c>
      <c r="M244">
        <v>157.26</v>
      </c>
      <c r="N244">
        <v>4.7619047620000003</v>
      </c>
      <c r="O244">
        <v>7.8630000000000004</v>
      </c>
      <c r="P244">
        <v>7.5</v>
      </c>
      <c r="Q244" s="3">
        <v>0.73333333333333328</v>
      </c>
      <c r="R244" t="s">
        <v>1101</v>
      </c>
      <c r="S244">
        <v>2</v>
      </c>
      <c r="T244">
        <v>1</v>
      </c>
      <c r="U244">
        <v>2019</v>
      </c>
      <c r="V244" t="s">
        <v>1120</v>
      </c>
      <c r="W244">
        <v>17</v>
      </c>
      <c r="X244" t="s">
        <v>1115</v>
      </c>
      <c r="Y244" t="s">
        <v>1111</v>
      </c>
      <c r="Z244" t="s">
        <v>1105</v>
      </c>
      <c r="AA244" t="s">
        <v>1106</v>
      </c>
      <c r="AB244" t="s">
        <v>1107</v>
      </c>
      <c r="AC244" t="s">
        <v>1201</v>
      </c>
      <c r="AD244">
        <v>2</v>
      </c>
      <c r="AE244" t="s">
        <v>2100</v>
      </c>
    </row>
    <row r="245" spans="1:31">
      <c r="A245" t="s">
        <v>744</v>
      </c>
      <c r="B245" t="s">
        <v>18</v>
      </c>
      <c r="C245" t="s">
        <v>19</v>
      </c>
      <c r="D245" t="s">
        <v>27</v>
      </c>
      <c r="E245" t="s">
        <v>21</v>
      </c>
      <c r="F245" t="s">
        <v>28</v>
      </c>
      <c r="G245">
        <v>15.69</v>
      </c>
      <c r="H245">
        <v>3</v>
      </c>
      <c r="I245">
        <v>2.3534999999999999</v>
      </c>
      <c r="J245" s="22">
        <v>49.423499999999997</v>
      </c>
      <c r="K245" s="1">
        <v>43538</v>
      </c>
      <c r="L245" t="s">
        <v>33</v>
      </c>
      <c r="M245">
        <v>47.07</v>
      </c>
      <c r="N245">
        <v>4.7619047620000003</v>
      </c>
      <c r="O245">
        <v>2.3534999999999999</v>
      </c>
      <c r="P245">
        <v>5.8</v>
      </c>
      <c r="Q245" s="3">
        <v>0.59236111111111112</v>
      </c>
      <c r="R245" t="s">
        <v>1123</v>
      </c>
      <c r="S245">
        <v>3</v>
      </c>
      <c r="T245">
        <v>1</v>
      </c>
      <c r="U245">
        <v>2019</v>
      </c>
      <c r="V245" t="s">
        <v>1114</v>
      </c>
      <c r="W245">
        <v>14</v>
      </c>
      <c r="X245" t="s">
        <v>1103</v>
      </c>
      <c r="Y245" t="s">
        <v>1111</v>
      </c>
      <c r="Z245" t="s">
        <v>1105</v>
      </c>
      <c r="AA245" t="s">
        <v>1106</v>
      </c>
      <c r="AB245" t="s">
        <v>1124</v>
      </c>
      <c r="AC245" t="s">
        <v>1360</v>
      </c>
      <c r="AD245">
        <v>3</v>
      </c>
      <c r="AE245" t="s">
        <v>2102</v>
      </c>
    </row>
    <row r="246" spans="1:31">
      <c r="A246" t="s">
        <v>749</v>
      </c>
      <c r="B246" t="s">
        <v>46</v>
      </c>
      <c r="C246" t="s">
        <v>47</v>
      </c>
      <c r="D246" t="s">
        <v>27</v>
      </c>
      <c r="E246" t="s">
        <v>21</v>
      </c>
      <c r="F246" t="s">
        <v>37</v>
      </c>
      <c r="G246">
        <v>42.97</v>
      </c>
      <c r="H246">
        <v>3</v>
      </c>
      <c r="I246">
        <v>6.4455</v>
      </c>
      <c r="J246" s="22">
        <v>135.35550000000001</v>
      </c>
      <c r="K246" s="1">
        <v>43499</v>
      </c>
      <c r="L246" t="s">
        <v>29</v>
      </c>
      <c r="M246">
        <v>128.91</v>
      </c>
      <c r="N246">
        <v>4.7619047620000003</v>
      </c>
      <c r="O246">
        <v>6.4455</v>
      </c>
      <c r="P246">
        <v>9.3000000000000007</v>
      </c>
      <c r="Q246" s="3">
        <v>0.49027777777777776</v>
      </c>
      <c r="R246" t="s">
        <v>1101</v>
      </c>
      <c r="S246">
        <v>2</v>
      </c>
      <c r="T246">
        <v>1</v>
      </c>
      <c r="U246">
        <v>2019</v>
      </c>
      <c r="V246" t="s">
        <v>1133</v>
      </c>
      <c r="W246">
        <v>11</v>
      </c>
      <c r="X246" t="s">
        <v>1129</v>
      </c>
      <c r="Y246" t="s">
        <v>1111</v>
      </c>
      <c r="Z246" t="s">
        <v>1105</v>
      </c>
      <c r="AA246" t="s">
        <v>1106</v>
      </c>
      <c r="AB246" t="s">
        <v>1107</v>
      </c>
      <c r="AC246" t="s">
        <v>1361</v>
      </c>
      <c r="AD246">
        <v>2</v>
      </c>
      <c r="AE246" t="s">
        <v>2100</v>
      </c>
    </row>
    <row r="247" spans="1:31">
      <c r="A247" t="s">
        <v>755</v>
      </c>
      <c r="B247" t="s">
        <v>46</v>
      </c>
      <c r="C247" t="s">
        <v>47</v>
      </c>
      <c r="D247" t="s">
        <v>20</v>
      </c>
      <c r="E247" t="s">
        <v>31</v>
      </c>
      <c r="F247" t="s">
        <v>48</v>
      </c>
      <c r="G247">
        <v>57.74</v>
      </c>
      <c r="H247">
        <v>3</v>
      </c>
      <c r="I247">
        <v>8.6609999999999996</v>
      </c>
      <c r="J247" s="22">
        <v>181.881</v>
      </c>
      <c r="K247" s="1">
        <v>43516</v>
      </c>
      <c r="L247" t="s">
        <v>23</v>
      </c>
      <c r="M247">
        <v>173.22</v>
      </c>
      <c r="N247">
        <v>4.7619047620000003</v>
      </c>
      <c r="O247">
        <v>8.6609999999999996</v>
      </c>
      <c r="P247">
        <v>7.7</v>
      </c>
      <c r="Q247" s="3">
        <v>0.54583333333333328</v>
      </c>
      <c r="R247" t="s">
        <v>1101</v>
      </c>
      <c r="S247">
        <v>2</v>
      </c>
      <c r="T247">
        <v>1</v>
      </c>
      <c r="U247">
        <v>2019</v>
      </c>
      <c r="V247" t="s">
        <v>1120</v>
      </c>
      <c r="W247">
        <v>13</v>
      </c>
      <c r="X247" t="s">
        <v>1103</v>
      </c>
      <c r="Y247" t="s">
        <v>1111</v>
      </c>
      <c r="Z247" t="s">
        <v>1105</v>
      </c>
      <c r="AA247" t="s">
        <v>1106</v>
      </c>
      <c r="AB247" t="s">
        <v>1107</v>
      </c>
      <c r="AC247" t="s">
        <v>1362</v>
      </c>
      <c r="AD247">
        <v>2</v>
      </c>
      <c r="AE247" t="s">
        <v>2100</v>
      </c>
    </row>
    <row r="248" spans="1:31">
      <c r="A248" t="s">
        <v>761</v>
      </c>
      <c r="B248" t="s">
        <v>46</v>
      </c>
      <c r="C248" t="s">
        <v>47</v>
      </c>
      <c r="D248" t="s">
        <v>27</v>
      </c>
      <c r="E248" t="s">
        <v>21</v>
      </c>
      <c r="F248" t="s">
        <v>22</v>
      </c>
      <c r="G248">
        <v>73.41</v>
      </c>
      <c r="H248">
        <v>3</v>
      </c>
      <c r="I248">
        <v>11.0115</v>
      </c>
      <c r="J248" s="22">
        <v>231.2415</v>
      </c>
      <c r="K248" s="1">
        <v>43526</v>
      </c>
      <c r="L248" t="s">
        <v>23</v>
      </c>
      <c r="M248">
        <v>220.23</v>
      </c>
      <c r="N248">
        <v>4.7619047620000003</v>
      </c>
      <c r="O248">
        <v>11.0115</v>
      </c>
      <c r="P248">
        <v>4</v>
      </c>
      <c r="Q248" s="3">
        <v>0.54861111111111116</v>
      </c>
      <c r="R248" t="s">
        <v>1123</v>
      </c>
      <c r="S248">
        <v>3</v>
      </c>
      <c r="T248">
        <v>1</v>
      </c>
      <c r="U248">
        <v>2019</v>
      </c>
      <c r="V248" t="s">
        <v>1118</v>
      </c>
      <c r="W248">
        <v>13</v>
      </c>
      <c r="X248" t="s">
        <v>1103</v>
      </c>
      <c r="Y248" t="s">
        <v>1104</v>
      </c>
      <c r="Z248" t="s">
        <v>1105</v>
      </c>
      <c r="AA248" t="s">
        <v>1106</v>
      </c>
      <c r="AB248" t="s">
        <v>1124</v>
      </c>
      <c r="AC248" t="s">
        <v>1363</v>
      </c>
      <c r="AD248">
        <v>3</v>
      </c>
      <c r="AE248" t="s">
        <v>2102</v>
      </c>
    </row>
    <row r="249" spans="1:31">
      <c r="A249" t="s">
        <v>778</v>
      </c>
      <c r="B249" t="s">
        <v>18</v>
      </c>
      <c r="C249" t="s">
        <v>19</v>
      </c>
      <c r="D249" t="s">
        <v>27</v>
      </c>
      <c r="E249" t="s">
        <v>21</v>
      </c>
      <c r="F249" t="s">
        <v>48</v>
      </c>
      <c r="G249">
        <v>67.099999999999994</v>
      </c>
      <c r="H249">
        <v>3</v>
      </c>
      <c r="I249">
        <v>10.065</v>
      </c>
      <c r="J249" s="22">
        <v>211.36500000000001</v>
      </c>
      <c r="K249" s="1">
        <v>43511</v>
      </c>
      <c r="L249" t="s">
        <v>29</v>
      </c>
      <c r="M249">
        <v>201.3</v>
      </c>
      <c r="N249">
        <v>4.7619047620000003</v>
      </c>
      <c r="O249">
        <v>10.065</v>
      </c>
      <c r="P249">
        <v>7.5</v>
      </c>
      <c r="Q249" s="3">
        <v>0.44166666666666665</v>
      </c>
      <c r="R249" t="s">
        <v>1101</v>
      </c>
      <c r="S249">
        <v>2</v>
      </c>
      <c r="T249">
        <v>1</v>
      </c>
      <c r="U249">
        <v>2019</v>
      </c>
      <c r="V249" t="s">
        <v>1102</v>
      </c>
      <c r="W249">
        <v>10</v>
      </c>
      <c r="X249" t="s">
        <v>1129</v>
      </c>
      <c r="Y249" t="s">
        <v>1104</v>
      </c>
      <c r="Z249" t="s">
        <v>1105</v>
      </c>
      <c r="AA249" t="s">
        <v>1106</v>
      </c>
      <c r="AB249" t="s">
        <v>1107</v>
      </c>
      <c r="AC249" t="s">
        <v>1364</v>
      </c>
      <c r="AD249">
        <v>2</v>
      </c>
      <c r="AE249" t="s">
        <v>2100</v>
      </c>
    </row>
    <row r="250" spans="1:31">
      <c r="A250" t="s">
        <v>790</v>
      </c>
      <c r="B250" t="s">
        <v>46</v>
      </c>
      <c r="C250" t="s">
        <v>47</v>
      </c>
      <c r="D250" t="s">
        <v>27</v>
      </c>
      <c r="E250" t="s">
        <v>31</v>
      </c>
      <c r="F250" t="s">
        <v>48</v>
      </c>
      <c r="G250">
        <v>32.32</v>
      </c>
      <c r="H250">
        <v>3</v>
      </c>
      <c r="I250">
        <v>4.8479999999999999</v>
      </c>
      <c r="J250" s="22">
        <v>101.80800000000001</v>
      </c>
      <c r="K250" s="1">
        <v>43551</v>
      </c>
      <c r="L250" t="s">
        <v>33</v>
      </c>
      <c r="M250">
        <v>96.96</v>
      </c>
      <c r="N250">
        <v>4.7619047620000003</v>
      </c>
      <c r="O250">
        <v>4.8479999999999999</v>
      </c>
      <c r="P250">
        <v>4.3</v>
      </c>
      <c r="Q250" s="3">
        <v>0.7993055555555556</v>
      </c>
      <c r="R250" t="s">
        <v>1123</v>
      </c>
      <c r="S250">
        <v>3</v>
      </c>
      <c r="T250">
        <v>1</v>
      </c>
      <c r="U250">
        <v>2019</v>
      </c>
      <c r="V250" t="s">
        <v>1120</v>
      </c>
      <c r="W250">
        <v>19</v>
      </c>
      <c r="X250" t="s">
        <v>1115</v>
      </c>
      <c r="Y250" t="s">
        <v>1111</v>
      </c>
      <c r="Z250" t="s">
        <v>1105</v>
      </c>
      <c r="AA250" t="s">
        <v>1106</v>
      </c>
      <c r="AB250" t="s">
        <v>1124</v>
      </c>
      <c r="AC250" t="s">
        <v>1365</v>
      </c>
      <c r="AD250">
        <v>3</v>
      </c>
      <c r="AE250" t="s">
        <v>2102</v>
      </c>
    </row>
    <row r="251" spans="1:31">
      <c r="A251" t="s">
        <v>798</v>
      </c>
      <c r="B251" t="s">
        <v>18</v>
      </c>
      <c r="C251" t="s">
        <v>19</v>
      </c>
      <c r="D251" t="s">
        <v>27</v>
      </c>
      <c r="E251" t="s">
        <v>31</v>
      </c>
      <c r="F251" t="s">
        <v>37</v>
      </c>
      <c r="G251">
        <v>25.7</v>
      </c>
      <c r="H251">
        <v>3</v>
      </c>
      <c r="I251">
        <v>3.855</v>
      </c>
      <c r="J251" s="22">
        <v>80.954999999999998</v>
      </c>
      <c r="K251" s="1">
        <v>43482</v>
      </c>
      <c r="L251" t="s">
        <v>23</v>
      </c>
      <c r="M251">
        <v>77.099999999999994</v>
      </c>
      <c r="N251">
        <v>4.7619047620000003</v>
      </c>
      <c r="O251">
        <v>3.855</v>
      </c>
      <c r="P251">
        <v>6.1</v>
      </c>
      <c r="Q251" s="3">
        <v>0.74930555555555556</v>
      </c>
      <c r="R251" t="s">
        <v>1109</v>
      </c>
      <c r="S251">
        <v>1</v>
      </c>
      <c r="T251">
        <v>1</v>
      </c>
      <c r="U251">
        <v>2019</v>
      </c>
      <c r="V251" t="s">
        <v>1114</v>
      </c>
      <c r="W251">
        <v>17</v>
      </c>
      <c r="X251" t="s">
        <v>1115</v>
      </c>
      <c r="Y251" t="s">
        <v>1111</v>
      </c>
      <c r="Z251" t="s">
        <v>1105</v>
      </c>
      <c r="AA251" t="s">
        <v>1106</v>
      </c>
      <c r="AB251" t="s">
        <v>1112</v>
      </c>
      <c r="AC251" t="s">
        <v>1366</v>
      </c>
      <c r="AD251">
        <v>1</v>
      </c>
      <c r="AE251" t="s">
        <v>2101</v>
      </c>
    </row>
    <row r="252" spans="1:31">
      <c r="A252" t="s">
        <v>806</v>
      </c>
      <c r="B252" t="s">
        <v>18</v>
      </c>
      <c r="C252" t="s">
        <v>19</v>
      </c>
      <c r="D252" t="s">
        <v>20</v>
      </c>
      <c r="E252" t="s">
        <v>31</v>
      </c>
      <c r="F252" t="s">
        <v>28</v>
      </c>
      <c r="G252">
        <v>11.94</v>
      </c>
      <c r="H252">
        <v>3</v>
      </c>
      <c r="I252">
        <v>1.7909999999999999</v>
      </c>
      <c r="J252" s="22">
        <v>37.610999999999997</v>
      </c>
      <c r="K252" s="1">
        <v>43484</v>
      </c>
      <c r="L252" t="s">
        <v>33</v>
      </c>
      <c r="M252">
        <v>35.82</v>
      </c>
      <c r="N252">
        <v>4.7619047620000003</v>
      </c>
      <c r="O252">
        <v>1.7909999999999999</v>
      </c>
      <c r="P252">
        <v>8.1</v>
      </c>
      <c r="Q252" s="3">
        <v>0.53263888888888888</v>
      </c>
      <c r="R252" t="s">
        <v>1109</v>
      </c>
      <c r="S252">
        <v>1</v>
      </c>
      <c r="T252">
        <v>1</v>
      </c>
      <c r="U252">
        <v>2019</v>
      </c>
      <c r="V252" t="s">
        <v>1118</v>
      </c>
      <c r="W252">
        <v>12</v>
      </c>
      <c r="X252" t="s">
        <v>1103</v>
      </c>
      <c r="Y252" t="s">
        <v>1104</v>
      </c>
      <c r="Z252" t="s">
        <v>1105</v>
      </c>
      <c r="AA252" t="s">
        <v>1106</v>
      </c>
      <c r="AB252" t="s">
        <v>1112</v>
      </c>
      <c r="AC252" t="s">
        <v>1367</v>
      </c>
      <c r="AD252">
        <v>1</v>
      </c>
      <c r="AE252" t="s">
        <v>2101</v>
      </c>
    </row>
    <row r="253" spans="1:31">
      <c r="A253" t="s">
        <v>807</v>
      </c>
      <c r="B253" t="s">
        <v>18</v>
      </c>
      <c r="C253" t="s">
        <v>19</v>
      </c>
      <c r="D253" t="s">
        <v>27</v>
      </c>
      <c r="E253" t="s">
        <v>31</v>
      </c>
      <c r="F253" t="s">
        <v>51</v>
      </c>
      <c r="G253">
        <v>45.38</v>
      </c>
      <c r="H253">
        <v>3</v>
      </c>
      <c r="I253">
        <v>6.8070000000000004</v>
      </c>
      <c r="J253" s="22">
        <v>142.947</v>
      </c>
      <c r="K253" s="1">
        <v>43513</v>
      </c>
      <c r="L253" t="s">
        <v>33</v>
      </c>
      <c r="M253">
        <v>136.13999999999999</v>
      </c>
      <c r="N253">
        <v>4.7619047620000003</v>
      </c>
      <c r="O253">
        <v>6.8070000000000004</v>
      </c>
      <c r="P253">
        <v>7.2</v>
      </c>
      <c r="Q253" s="3">
        <v>0.56527777777777777</v>
      </c>
      <c r="R253" t="s">
        <v>1101</v>
      </c>
      <c r="S253">
        <v>2</v>
      </c>
      <c r="T253">
        <v>1</v>
      </c>
      <c r="U253">
        <v>2019</v>
      </c>
      <c r="V253" t="s">
        <v>1133</v>
      </c>
      <c r="W253">
        <v>13</v>
      </c>
      <c r="X253" t="s">
        <v>1103</v>
      </c>
      <c r="Y253" t="s">
        <v>1111</v>
      </c>
      <c r="Z253" t="s">
        <v>1105</v>
      </c>
      <c r="AA253" t="s">
        <v>1106</v>
      </c>
      <c r="AB253" t="s">
        <v>1107</v>
      </c>
      <c r="AC253" t="s">
        <v>1368</v>
      </c>
      <c r="AD253">
        <v>2</v>
      </c>
      <c r="AE253" t="s">
        <v>2100</v>
      </c>
    </row>
    <row r="254" spans="1:31">
      <c r="A254" t="s">
        <v>811</v>
      </c>
      <c r="B254" t="s">
        <v>46</v>
      </c>
      <c r="C254" t="s">
        <v>47</v>
      </c>
      <c r="D254" t="s">
        <v>27</v>
      </c>
      <c r="E254" t="s">
        <v>31</v>
      </c>
      <c r="F254" t="s">
        <v>32</v>
      </c>
      <c r="G254">
        <v>44.12</v>
      </c>
      <c r="H254">
        <v>3</v>
      </c>
      <c r="I254">
        <v>6.6180000000000003</v>
      </c>
      <c r="J254" s="22">
        <v>138.97800000000001</v>
      </c>
      <c r="K254" s="1">
        <v>43542</v>
      </c>
      <c r="L254" t="s">
        <v>33</v>
      </c>
      <c r="M254">
        <v>132.36000000000001</v>
      </c>
      <c r="N254">
        <v>4.7619047620000003</v>
      </c>
      <c r="O254">
        <v>6.6180000000000003</v>
      </c>
      <c r="P254">
        <v>7.9</v>
      </c>
      <c r="Q254" s="3">
        <v>0.57291666666666663</v>
      </c>
      <c r="R254" t="s">
        <v>1123</v>
      </c>
      <c r="S254">
        <v>3</v>
      </c>
      <c r="T254">
        <v>1</v>
      </c>
      <c r="U254">
        <v>2019</v>
      </c>
      <c r="V254" t="s">
        <v>1110</v>
      </c>
      <c r="W254">
        <v>13</v>
      </c>
      <c r="X254" t="s">
        <v>1103</v>
      </c>
      <c r="Y254" t="s">
        <v>1111</v>
      </c>
      <c r="Z254" t="s">
        <v>1105</v>
      </c>
      <c r="AA254" t="s">
        <v>1106</v>
      </c>
      <c r="AB254" t="s">
        <v>1124</v>
      </c>
      <c r="AC254" t="s">
        <v>1369</v>
      </c>
      <c r="AD254">
        <v>3</v>
      </c>
      <c r="AE254" t="s">
        <v>2102</v>
      </c>
    </row>
    <row r="255" spans="1:31">
      <c r="A255" t="s">
        <v>815</v>
      </c>
      <c r="B255" t="s">
        <v>25</v>
      </c>
      <c r="C255" t="s">
        <v>26</v>
      </c>
      <c r="D255" t="s">
        <v>20</v>
      </c>
      <c r="E255" t="s">
        <v>31</v>
      </c>
      <c r="F255" t="s">
        <v>32</v>
      </c>
      <c r="G255">
        <v>55.57</v>
      </c>
      <c r="H255">
        <v>3</v>
      </c>
      <c r="I255">
        <v>8.3354999999999997</v>
      </c>
      <c r="J255" s="22">
        <v>175.0455</v>
      </c>
      <c r="K255" s="1">
        <v>43473</v>
      </c>
      <c r="L255" t="s">
        <v>33</v>
      </c>
      <c r="M255">
        <v>166.71</v>
      </c>
      <c r="N255">
        <v>4.7619047620000003</v>
      </c>
      <c r="O255">
        <v>8.3354999999999997</v>
      </c>
      <c r="P255">
        <v>5.9</v>
      </c>
      <c r="Q255" s="3">
        <v>0.48749999999999999</v>
      </c>
      <c r="R255" t="s">
        <v>1109</v>
      </c>
      <c r="S255">
        <v>1</v>
      </c>
      <c r="T255">
        <v>1</v>
      </c>
      <c r="U255">
        <v>2019</v>
      </c>
      <c r="V255" t="s">
        <v>1126</v>
      </c>
      <c r="W255">
        <v>11</v>
      </c>
      <c r="X255" t="s">
        <v>1129</v>
      </c>
      <c r="Y255" t="s">
        <v>1111</v>
      </c>
      <c r="Z255" t="s">
        <v>1105</v>
      </c>
      <c r="AA255" t="s">
        <v>1106</v>
      </c>
      <c r="AB255" t="s">
        <v>1112</v>
      </c>
      <c r="AC255" t="s">
        <v>1370</v>
      </c>
      <c r="AD255">
        <v>1</v>
      </c>
      <c r="AE255" t="s">
        <v>2101</v>
      </c>
    </row>
    <row r="256" spans="1:31">
      <c r="A256" t="s">
        <v>820</v>
      </c>
      <c r="B256" t="s">
        <v>18</v>
      </c>
      <c r="C256" t="s">
        <v>19</v>
      </c>
      <c r="D256" t="s">
        <v>27</v>
      </c>
      <c r="E256" t="s">
        <v>31</v>
      </c>
      <c r="F256" t="s">
        <v>22</v>
      </c>
      <c r="G256">
        <v>56</v>
      </c>
      <c r="H256">
        <v>3</v>
      </c>
      <c r="I256">
        <v>8.4</v>
      </c>
      <c r="J256" s="22">
        <v>176.4</v>
      </c>
      <c r="K256" s="1">
        <v>43524</v>
      </c>
      <c r="L256" t="s">
        <v>23</v>
      </c>
      <c r="M256">
        <v>168</v>
      </c>
      <c r="N256">
        <v>4.7619047620000003</v>
      </c>
      <c r="O256">
        <v>8.4</v>
      </c>
      <c r="P256">
        <v>4.8</v>
      </c>
      <c r="Q256" s="3">
        <v>0.81458333333333333</v>
      </c>
      <c r="R256" t="s">
        <v>1101</v>
      </c>
      <c r="S256">
        <v>2</v>
      </c>
      <c r="T256">
        <v>1</v>
      </c>
      <c r="U256">
        <v>2019</v>
      </c>
      <c r="V256" t="s">
        <v>1114</v>
      </c>
      <c r="W256">
        <v>19</v>
      </c>
      <c r="X256" t="s">
        <v>1115</v>
      </c>
      <c r="Y256" t="s">
        <v>1111</v>
      </c>
      <c r="Z256" t="s">
        <v>1105</v>
      </c>
      <c r="AA256" t="s">
        <v>1106</v>
      </c>
      <c r="AB256" t="s">
        <v>1107</v>
      </c>
      <c r="AC256" t="s">
        <v>1371</v>
      </c>
      <c r="AD256">
        <v>2</v>
      </c>
      <c r="AE256" t="s">
        <v>2100</v>
      </c>
    </row>
    <row r="257" spans="1:31">
      <c r="A257" t="s">
        <v>855</v>
      </c>
      <c r="B257" t="s">
        <v>25</v>
      </c>
      <c r="C257" t="s">
        <v>26</v>
      </c>
      <c r="D257" t="s">
        <v>27</v>
      </c>
      <c r="E257" t="s">
        <v>21</v>
      </c>
      <c r="F257" t="s">
        <v>51</v>
      </c>
      <c r="G257">
        <v>76.06</v>
      </c>
      <c r="H257">
        <v>3</v>
      </c>
      <c r="I257">
        <v>11.409000000000001</v>
      </c>
      <c r="J257" s="22">
        <v>239.589</v>
      </c>
      <c r="K257" s="1">
        <v>43470</v>
      </c>
      <c r="L257" t="s">
        <v>33</v>
      </c>
      <c r="M257">
        <v>228.18</v>
      </c>
      <c r="N257">
        <v>4.7619047620000003</v>
      </c>
      <c r="O257">
        <v>11.409000000000001</v>
      </c>
      <c r="P257">
        <v>9.8000000000000007</v>
      </c>
      <c r="Q257" s="3">
        <v>0.85416666666666663</v>
      </c>
      <c r="R257" t="s">
        <v>1109</v>
      </c>
      <c r="S257">
        <v>1</v>
      </c>
      <c r="T257">
        <v>1</v>
      </c>
      <c r="U257">
        <v>2019</v>
      </c>
      <c r="V257" t="s">
        <v>1118</v>
      </c>
      <c r="W257">
        <v>20</v>
      </c>
      <c r="X257" t="s">
        <v>1115</v>
      </c>
      <c r="Y257" t="s">
        <v>1104</v>
      </c>
      <c r="Z257" t="s">
        <v>1105</v>
      </c>
      <c r="AA257" t="s">
        <v>1106</v>
      </c>
      <c r="AB257" t="s">
        <v>1112</v>
      </c>
      <c r="AC257" t="s">
        <v>1372</v>
      </c>
      <c r="AD257">
        <v>1</v>
      </c>
      <c r="AE257" t="s">
        <v>2101</v>
      </c>
    </row>
    <row r="258" spans="1:31">
      <c r="A258" t="s">
        <v>877</v>
      </c>
      <c r="B258" t="s">
        <v>25</v>
      </c>
      <c r="C258" t="s">
        <v>26</v>
      </c>
      <c r="D258" t="s">
        <v>20</v>
      </c>
      <c r="E258" t="s">
        <v>31</v>
      </c>
      <c r="F258" t="s">
        <v>22</v>
      </c>
      <c r="G258">
        <v>60.47</v>
      </c>
      <c r="H258">
        <v>3</v>
      </c>
      <c r="I258">
        <v>9.0704999999999991</v>
      </c>
      <c r="J258" s="22">
        <v>190.48050000000001</v>
      </c>
      <c r="K258" s="1">
        <v>43479</v>
      </c>
      <c r="L258" t="s">
        <v>33</v>
      </c>
      <c r="M258">
        <v>181.41</v>
      </c>
      <c r="N258">
        <v>4.7619047620000003</v>
      </c>
      <c r="O258">
        <v>9.0704999999999991</v>
      </c>
      <c r="P258">
        <v>5.6</v>
      </c>
      <c r="Q258" s="3">
        <v>0.4548611111111111</v>
      </c>
      <c r="R258" t="s">
        <v>1109</v>
      </c>
      <c r="S258">
        <v>1</v>
      </c>
      <c r="T258">
        <v>1</v>
      </c>
      <c r="U258">
        <v>2019</v>
      </c>
      <c r="V258" t="s">
        <v>1110</v>
      </c>
      <c r="W258">
        <v>10</v>
      </c>
      <c r="X258" t="s">
        <v>1129</v>
      </c>
      <c r="Y258" t="s">
        <v>1111</v>
      </c>
      <c r="Z258" t="s">
        <v>1105</v>
      </c>
      <c r="AA258" t="s">
        <v>1106</v>
      </c>
      <c r="AB258" t="s">
        <v>1112</v>
      </c>
      <c r="AC258" t="s">
        <v>1373</v>
      </c>
      <c r="AD258">
        <v>1</v>
      </c>
      <c r="AE258" t="s">
        <v>2101</v>
      </c>
    </row>
    <row r="259" spans="1:31">
      <c r="A259" t="s">
        <v>912</v>
      </c>
      <c r="B259" t="s">
        <v>18</v>
      </c>
      <c r="C259" t="s">
        <v>19</v>
      </c>
      <c r="D259" t="s">
        <v>27</v>
      </c>
      <c r="E259" t="s">
        <v>21</v>
      </c>
      <c r="F259" t="s">
        <v>22</v>
      </c>
      <c r="G259">
        <v>68.709999999999994</v>
      </c>
      <c r="H259">
        <v>3</v>
      </c>
      <c r="I259">
        <v>10.3065</v>
      </c>
      <c r="J259" s="22">
        <v>216.4365</v>
      </c>
      <c r="K259" s="1">
        <v>43528</v>
      </c>
      <c r="L259" t="s">
        <v>29</v>
      </c>
      <c r="M259">
        <v>206.13</v>
      </c>
      <c r="N259">
        <v>4.7619047620000003</v>
      </c>
      <c r="O259">
        <v>10.3065</v>
      </c>
      <c r="P259">
        <v>8.6999999999999993</v>
      </c>
      <c r="Q259" s="3">
        <v>0.4201388888888889</v>
      </c>
      <c r="R259" t="s">
        <v>1123</v>
      </c>
      <c r="S259">
        <v>3</v>
      </c>
      <c r="T259">
        <v>1</v>
      </c>
      <c r="U259">
        <v>2019</v>
      </c>
      <c r="V259" t="s">
        <v>1110</v>
      </c>
      <c r="W259">
        <v>10</v>
      </c>
      <c r="X259" t="s">
        <v>1129</v>
      </c>
      <c r="Y259" t="s">
        <v>1111</v>
      </c>
      <c r="Z259" t="s">
        <v>1105</v>
      </c>
      <c r="AA259" t="s">
        <v>1106</v>
      </c>
      <c r="AB259" t="s">
        <v>1124</v>
      </c>
      <c r="AC259" t="s">
        <v>1374</v>
      </c>
      <c r="AD259">
        <v>3</v>
      </c>
      <c r="AE259" t="s">
        <v>2102</v>
      </c>
    </row>
    <row r="260" spans="1:31">
      <c r="A260" t="s">
        <v>916</v>
      </c>
      <c r="B260" t="s">
        <v>18</v>
      </c>
      <c r="C260" t="s">
        <v>19</v>
      </c>
      <c r="D260" t="s">
        <v>20</v>
      </c>
      <c r="E260" t="s">
        <v>31</v>
      </c>
      <c r="F260" t="s">
        <v>51</v>
      </c>
      <c r="G260">
        <v>41.28</v>
      </c>
      <c r="H260">
        <v>3</v>
      </c>
      <c r="I260">
        <v>6.1920000000000002</v>
      </c>
      <c r="J260" s="22">
        <v>130.03200000000001</v>
      </c>
      <c r="K260" s="1">
        <v>43550</v>
      </c>
      <c r="L260" t="s">
        <v>33</v>
      </c>
      <c r="M260">
        <v>123.84</v>
      </c>
      <c r="N260">
        <v>4.7619047620000003</v>
      </c>
      <c r="O260">
        <v>6.1920000000000002</v>
      </c>
      <c r="P260">
        <v>8.5</v>
      </c>
      <c r="Q260" s="3">
        <v>0.77569444444444446</v>
      </c>
      <c r="R260" t="s">
        <v>1123</v>
      </c>
      <c r="S260">
        <v>3</v>
      </c>
      <c r="T260">
        <v>1</v>
      </c>
      <c r="U260">
        <v>2019</v>
      </c>
      <c r="V260" t="s">
        <v>1126</v>
      </c>
      <c r="W260">
        <v>18</v>
      </c>
      <c r="X260" t="s">
        <v>1115</v>
      </c>
      <c r="Y260" t="s">
        <v>1111</v>
      </c>
      <c r="Z260" t="s">
        <v>1105</v>
      </c>
      <c r="AA260" t="s">
        <v>1106</v>
      </c>
      <c r="AB260" t="s">
        <v>1124</v>
      </c>
      <c r="AC260" t="s">
        <v>1375</v>
      </c>
      <c r="AD260">
        <v>3</v>
      </c>
      <c r="AE260" t="s">
        <v>2102</v>
      </c>
    </row>
    <row r="261" spans="1:31">
      <c r="A261" t="s">
        <v>929</v>
      </c>
      <c r="B261" t="s">
        <v>18</v>
      </c>
      <c r="C261" t="s">
        <v>19</v>
      </c>
      <c r="D261" t="s">
        <v>27</v>
      </c>
      <c r="E261" t="s">
        <v>31</v>
      </c>
      <c r="F261" t="s">
        <v>51</v>
      </c>
      <c r="G261">
        <v>51.94</v>
      </c>
      <c r="H261">
        <v>3</v>
      </c>
      <c r="I261">
        <v>7.7910000000000004</v>
      </c>
      <c r="J261" s="22">
        <v>163.61099999999999</v>
      </c>
      <c r="K261" s="1">
        <v>43511</v>
      </c>
      <c r="L261" t="s">
        <v>29</v>
      </c>
      <c r="M261">
        <v>155.82</v>
      </c>
      <c r="N261">
        <v>4.7619047620000003</v>
      </c>
      <c r="O261">
        <v>7.7910000000000004</v>
      </c>
      <c r="P261">
        <v>7.9</v>
      </c>
      <c r="Q261" s="3">
        <v>0.63958333333333328</v>
      </c>
      <c r="R261" t="s">
        <v>1101</v>
      </c>
      <c r="S261">
        <v>2</v>
      </c>
      <c r="T261">
        <v>1</v>
      </c>
      <c r="U261">
        <v>2019</v>
      </c>
      <c r="V261" t="s">
        <v>1102</v>
      </c>
      <c r="W261">
        <v>15</v>
      </c>
      <c r="X261" t="s">
        <v>1103</v>
      </c>
      <c r="Y261" t="s">
        <v>1104</v>
      </c>
      <c r="Z261" t="s">
        <v>1105</v>
      </c>
      <c r="AA261" t="s">
        <v>1106</v>
      </c>
      <c r="AB261" t="s">
        <v>1107</v>
      </c>
      <c r="AC261" t="s">
        <v>1376</v>
      </c>
      <c r="AD261">
        <v>2</v>
      </c>
      <c r="AE261" t="s">
        <v>2100</v>
      </c>
    </row>
    <row r="262" spans="1:31">
      <c r="A262" t="s">
        <v>954</v>
      </c>
      <c r="B262" t="s">
        <v>25</v>
      </c>
      <c r="C262" t="s">
        <v>26</v>
      </c>
      <c r="D262" t="s">
        <v>20</v>
      </c>
      <c r="E262" t="s">
        <v>31</v>
      </c>
      <c r="F262" t="s">
        <v>22</v>
      </c>
      <c r="G262">
        <v>33.81</v>
      </c>
      <c r="H262">
        <v>3</v>
      </c>
      <c r="I262">
        <v>5.0715000000000003</v>
      </c>
      <c r="J262" s="22">
        <v>106.50149999999999</v>
      </c>
      <c r="K262" s="1">
        <v>43491</v>
      </c>
      <c r="L262" t="s">
        <v>23</v>
      </c>
      <c r="M262">
        <v>101.43</v>
      </c>
      <c r="N262">
        <v>4.7619047620000003</v>
      </c>
      <c r="O262">
        <v>5.0715000000000003</v>
      </c>
      <c r="P262">
        <v>7.3</v>
      </c>
      <c r="Q262" s="3">
        <v>0.63263888888888886</v>
      </c>
      <c r="R262" t="s">
        <v>1109</v>
      </c>
      <c r="S262">
        <v>1</v>
      </c>
      <c r="T262">
        <v>1</v>
      </c>
      <c r="U262">
        <v>2019</v>
      </c>
      <c r="V262" t="s">
        <v>1118</v>
      </c>
      <c r="W262">
        <v>15</v>
      </c>
      <c r="X262" t="s">
        <v>1103</v>
      </c>
      <c r="Y262" t="s">
        <v>1104</v>
      </c>
      <c r="Z262" t="s">
        <v>1105</v>
      </c>
      <c r="AA262" t="s">
        <v>1106</v>
      </c>
      <c r="AB262" t="s">
        <v>1112</v>
      </c>
      <c r="AC262" t="s">
        <v>1377</v>
      </c>
      <c r="AD262">
        <v>1</v>
      </c>
      <c r="AE262" t="s">
        <v>2101</v>
      </c>
    </row>
    <row r="263" spans="1:31">
      <c r="A263" t="s">
        <v>957</v>
      </c>
      <c r="B263" t="s">
        <v>25</v>
      </c>
      <c r="C263" t="s">
        <v>26</v>
      </c>
      <c r="D263" t="s">
        <v>20</v>
      </c>
      <c r="E263" t="s">
        <v>31</v>
      </c>
      <c r="F263" t="s">
        <v>48</v>
      </c>
      <c r="G263">
        <v>24.31</v>
      </c>
      <c r="H263">
        <v>3</v>
      </c>
      <c r="I263">
        <v>3.6465000000000001</v>
      </c>
      <c r="J263" s="22">
        <v>76.576499999999996</v>
      </c>
      <c r="K263" s="1">
        <v>43473</v>
      </c>
      <c r="L263" t="s">
        <v>33</v>
      </c>
      <c r="M263">
        <v>72.930000000000007</v>
      </c>
      <c r="N263">
        <v>4.7619047620000003</v>
      </c>
      <c r="O263">
        <v>3.6465000000000001</v>
      </c>
      <c r="P263">
        <v>4.3</v>
      </c>
      <c r="Q263" s="3">
        <v>0.79791666666666672</v>
      </c>
      <c r="R263" t="s">
        <v>1109</v>
      </c>
      <c r="S263">
        <v>1</v>
      </c>
      <c r="T263">
        <v>1</v>
      </c>
      <c r="U263">
        <v>2019</v>
      </c>
      <c r="V263" t="s">
        <v>1126</v>
      </c>
      <c r="W263">
        <v>19</v>
      </c>
      <c r="X263" t="s">
        <v>1115</v>
      </c>
      <c r="Y263" t="s">
        <v>1111</v>
      </c>
      <c r="Z263" t="s">
        <v>1105</v>
      </c>
      <c r="AA263" t="s">
        <v>1106</v>
      </c>
      <c r="AB263" t="s">
        <v>1112</v>
      </c>
      <c r="AC263" t="s">
        <v>1378</v>
      </c>
      <c r="AD263">
        <v>1</v>
      </c>
      <c r="AE263" t="s">
        <v>2101</v>
      </c>
    </row>
    <row r="264" spans="1:31">
      <c r="A264" t="s">
        <v>999</v>
      </c>
      <c r="B264" t="s">
        <v>46</v>
      </c>
      <c r="C264" t="s">
        <v>47</v>
      </c>
      <c r="D264" t="s">
        <v>20</v>
      </c>
      <c r="E264" t="s">
        <v>21</v>
      </c>
      <c r="F264" t="s">
        <v>48</v>
      </c>
      <c r="G264">
        <v>29.15</v>
      </c>
      <c r="H264">
        <v>3</v>
      </c>
      <c r="I264">
        <v>4.3724999999999996</v>
      </c>
      <c r="J264" s="22">
        <v>91.822500000000005</v>
      </c>
      <c r="K264" s="1">
        <v>43551</v>
      </c>
      <c r="L264" t="s">
        <v>33</v>
      </c>
      <c r="M264">
        <v>87.45</v>
      </c>
      <c r="N264">
        <v>4.7619047620000003</v>
      </c>
      <c r="O264">
        <v>4.3724999999999996</v>
      </c>
      <c r="P264">
        <v>7.3</v>
      </c>
      <c r="Q264" s="3">
        <v>0.85347222222222219</v>
      </c>
      <c r="R264" t="s">
        <v>1123</v>
      </c>
      <c r="S264">
        <v>3</v>
      </c>
      <c r="T264">
        <v>1</v>
      </c>
      <c r="U264">
        <v>2019</v>
      </c>
      <c r="V264" t="s">
        <v>1120</v>
      </c>
      <c r="W264">
        <v>20</v>
      </c>
      <c r="X264" t="s">
        <v>1115</v>
      </c>
      <c r="Y264" t="s">
        <v>1111</v>
      </c>
      <c r="Z264" t="s">
        <v>1105</v>
      </c>
      <c r="AA264" t="s">
        <v>1106</v>
      </c>
      <c r="AB264" t="s">
        <v>1124</v>
      </c>
      <c r="AC264" t="s">
        <v>1379</v>
      </c>
      <c r="AD264">
        <v>3</v>
      </c>
      <c r="AE264" t="s">
        <v>2102</v>
      </c>
    </row>
    <row r="265" spans="1:31">
      <c r="A265" t="s">
        <v>1007</v>
      </c>
      <c r="B265" t="s">
        <v>46</v>
      </c>
      <c r="C265" t="s">
        <v>47</v>
      </c>
      <c r="D265" t="s">
        <v>27</v>
      </c>
      <c r="E265" t="s">
        <v>31</v>
      </c>
      <c r="F265" t="s">
        <v>32</v>
      </c>
      <c r="G265">
        <v>68.97</v>
      </c>
      <c r="H265">
        <v>3</v>
      </c>
      <c r="I265">
        <v>10.345499999999999</v>
      </c>
      <c r="J265" s="22">
        <v>217.25550000000001</v>
      </c>
      <c r="K265" s="1">
        <v>43518</v>
      </c>
      <c r="L265" t="s">
        <v>23</v>
      </c>
      <c r="M265">
        <v>206.91</v>
      </c>
      <c r="N265">
        <v>4.7619047620000003</v>
      </c>
      <c r="O265">
        <v>10.345499999999999</v>
      </c>
      <c r="P265">
        <v>8.6999999999999993</v>
      </c>
      <c r="Q265" s="3">
        <v>0.47638888888888886</v>
      </c>
      <c r="R265" t="s">
        <v>1101</v>
      </c>
      <c r="S265">
        <v>2</v>
      </c>
      <c r="T265">
        <v>1</v>
      </c>
      <c r="U265">
        <v>2019</v>
      </c>
      <c r="V265" t="s">
        <v>1102</v>
      </c>
      <c r="W265">
        <v>11</v>
      </c>
      <c r="X265" t="s">
        <v>1129</v>
      </c>
      <c r="Y265" t="s">
        <v>1104</v>
      </c>
      <c r="Z265" t="s">
        <v>1105</v>
      </c>
      <c r="AA265" t="s">
        <v>1106</v>
      </c>
      <c r="AB265" t="s">
        <v>1107</v>
      </c>
      <c r="AC265" t="s">
        <v>1380</v>
      </c>
      <c r="AD265">
        <v>2</v>
      </c>
      <c r="AE265" t="s">
        <v>2100</v>
      </c>
    </row>
    <row r="266" spans="1:31">
      <c r="A266" t="s">
        <v>1008</v>
      </c>
      <c r="B266" t="s">
        <v>46</v>
      </c>
      <c r="C266" t="s">
        <v>47</v>
      </c>
      <c r="D266" t="s">
        <v>20</v>
      </c>
      <c r="E266" t="s">
        <v>21</v>
      </c>
      <c r="F266" t="s">
        <v>28</v>
      </c>
      <c r="G266">
        <v>26.26</v>
      </c>
      <c r="H266">
        <v>3</v>
      </c>
      <c r="I266">
        <v>3.9390000000000001</v>
      </c>
      <c r="J266" s="22">
        <v>82.718999999999994</v>
      </c>
      <c r="K266" s="1">
        <v>43526</v>
      </c>
      <c r="L266" t="s">
        <v>23</v>
      </c>
      <c r="M266">
        <v>78.78</v>
      </c>
      <c r="N266">
        <v>4.7619047620000003</v>
      </c>
      <c r="O266">
        <v>3.9390000000000001</v>
      </c>
      <c r="P266">
        <v>6.3</v>
      </c>
      <c r="Q266" s="3">
        <v>0.52500000000000002</v>
      </c>
      <c r="R266" t="s">
        <v>1123</v>
      </c>
      <c r="S266">
        <v>3</v>
      </c>
      <c r="T266">
        <v>1</v>
      </c>
      <c r="U266">
        <v>2019</v>
      </c>
      <c r="V266" t="s">
        <v>1118</v>
      </c>
      <c r="W266">
        <v>12</v>
      </c>
      <c r="X266" t="s">
        <v>1103</v>
      </c>
      <c r="Y266" t="s">
        <v>1104</v>
      </c>
      <c r="Z266" t="s">
        <v>1105</v>
      </c>
      <c r="AA266" t="s">
        <v>1106</v>
      </c>
      <c r="AB266" t="s">
        <v>1124</v>
      </c>
      <c r="AC266" t="s">
        <v>1381</v>
      </c>
      <c r="AD266">
        <v>3</v>
      </c>
      <c r="AE266" t="s">
        <v>2102</v>
      </c>
    </row>
    <row r="267" spans="1:31">
      <c r="A267" t="s">
        <v>1039</v>
      </c>
      <c r="B267" t="s">
        <v>46</v>
      </c>
      <c r="C267" t="s">
        <v>47</v>
      </c>
      <c r="D267" t="s">
        <v>20</v>
      </c>
      <c r="E267" t="s">
        <v>31</v>
      </c>
      <c r="F267" t="s">
        <v>22</v>
      </c>
      <c r="G267">
        <v>39.909999999999997</v>
      </c>
      <c r="H267">
        <v>3</v>
      </c>
      <c r="I267">
        <v>5.9865000000000004</v>
      </c>
      <c r="J267" s="22">
        <v>125.7165</v>
      </c>
      <c r="K267" s="1">
        <v>43517</v>
      </c>
      <c r="L267" t="s">
        <v>23</v>
      </c>
      <c r="M267">
        <v>119.73</v>
      </c>
      <c r="N267">
        <v>4.7619047620000003</v>
      </c>
      <c r="O267">
        <v>5.9865000000000004</v>
      </c>
      <c r="P267">
        <v>9.3000000000000007</v>
      </c>
      <c r="Q267" s="3">
        <v>0.52777777777777779</v>
      </c>
      <c r="R267" t="s">
        <v>1101</v>
      </c>
      <c r="S267">
        <v>2</v>
      </c>
      <c r="T267">
        <v>1</v>
      </c>
      <c r="U267">
        <v>2019</v>
      </c>
      <c r="V267" t="s">
        <v>1114</v>
      </c>
      <c r="W267">
        <v>12</v>
      </c>
      <c r="X267" t="s">
        <v>1103</v>
      </c>
      <c r="Y267" t="s">
        <v>1111</v>
      </c>
      <c r="Z267" t="s">
        <v>1105</v>
      </c>
      <c r="AA267" t="s">
        <v>1106</v>
      </c>
      <c r="AB267" t="s">
        <v>1107</v>
      </c>
      <c r="AC267" t="s">
        <v>1382</v>
      </c>
      <c r="AD267">
        <v>2</v>
      </c>
      <c r="AE267" t="s">
        <v>2100</v>
      </c>
    </row>
    <row r="268" spans="1:31">
      <c r="A268" t="s">
        <v>1040</v>
      </c>
      <c r="B268" t="s">
        <v>46</v>
      </c>
      <c r="C268" t="s">
        <v>47</v>
      </c>
      <c r="D268" t="s">
        <v>20</v>
      </c>
      <c r="E268" t="s">
        <v>21</v>
      </c>
      <c r="F268" t="s">
        <v>32</v>
      </c>
      <c r="G268">
        <v>21.9</v>
      </c>
      <c r="H268">
        <v>3</v>
      </c>
      <c r="I268">
        <v>3.2850000000000001</v>
      </c>
      <c r="J268" s="22">
        <v>68.984999999999999</v>
      </c>
      <c r="K268" s="1">
        <v>43474</v>
      </c>
      <c r="L268" t="s">
        <v>23</v>
      </c>
      <c r="M268">
        <v>65.7</v>
      </c>
      <c r="N268">
        <v>4.7619047620000003</v>
      </c>
      <c r="O268">
        <v>3.2850000000000001</v>
      </c>
      <c r="P268">
        <v>4.7</v>
      </c>
      <c r="Q268" s="3">
        <v>0.77986111111111112</v>
      </c>
      <c r="R268" t="s">
        <v>1109</v>
      </c>
      <c r="S268">
        <v>1</v>
      </c>
      <c r="T268">
        <v>1</v>
      </c>
      <c r="U268">
        <v>2019</v>
      </c>
      <c r="V268" t="s">
        <v>1120</v>
      </c>
      <c r="W268">
        <v>18</v>
      </c>
      <c r="X268" t="s">
        <v>1115</v>
      </c>
      <c r="Y268" t="s">
        <v>1111</v>
      </c>
      <c r="Z268" t="s">
        <v>1105</v>
      </c>
      <c r="AA268" t="s">
        <v>1106</v>
      </c>
      <c r="AB268" t="s">
        <v>1112</v>
      </c>
      <c r="AC268" t="s">
        <v>1383</v>
      </c>
      <c r="AD268">
        <v>1</v>
      </c>
      <c r="AE268" t="s">
        <v>2101</v>
      </c>
    </row>
    <row r="269" spans="1:31">
      <c r="A269" t="s">
        <v>1057</v>
      </c>
      <c r="B269" t="s">
        <v>18</v>
      </c>
      <c r="C269" t="s">
        <v>19</v>
      </c>
      <c r="D269" t="s">
        <v>27</v>
      </c>
      <c r="E269" t="s">
        <v>21</v>
      </c>
      <c r="F269" t="s">
        <v>22</v>
      </c>
      <c r="G269">
        <v>15.8</v>
      </c>
      <c r="H269">
        <v>3</v>
      </c>
      <c r="I269">
        <v>2.37</v>
      </c>
      <c r="J269" s="22">
        <v>49.77</v>
      </c>
      <c r="K269" s="1">
        <v>43549</v>
      </c>
      <c r="L269" t="s">
        <v>29</v>
      </c>
      <c r="M269">
        <v>47.4</v>
      </c>
      <c r="N269">
        <v>4.7619047620000003</v>
      </c>
      <c r="O269">
        <v>2.37</v>
      </c>
      <c r="P269">
        <v>9.5</v>
      </c>
      <c r="Q269" s="3">
        <v>0.75138888888888888</v>
      </c>
      <c r="R269" t="s">
        <v>1123</v>
      </c>
      <c r="S269">
        <v>3</v>
      </c>
      <c r="T269">
        <v>1</v>
      </c>
      <c r="U269">
        <v>2019</v>
      </c>
      <c r="V269" t="s">
        <v>1110</v>
      </c>
      <c r="W269">
        <v>18</v>
      </c>
      <c r="X269" t="s">
        <v>1115</v>
      </c>
      <c r="Y269" t="s">
        <v>1111</v>
      </c>
      <c r="Z269" t="s">
        <v>1105</v>
      </c>
      <c r="AA269" t="s">
        <v>1106</v>
      </c>
      <c r="AB269" t="s">
        <v>1124</v>
      </c>
      <c r="AC269" t="s">
        <v>1384</v>
      </c>
      <c r="AD269">
        <v>3</v>
      </c>
      <c r="AE269" t="s">
        <v>2102</v>
      </c>
    </row>
    <row r="270" spans="1:31">
      <c r="A270" t="s">
        <v>24</v>
      </c>
      <c r="B270" t="s">
        <v>25</v>
      </c>
      <c r="C270" t="s">
        <v>26</v>
      </c>
      <c r="D270" t="s">
        <v>27</v>
      </c>
      <c r="E270" t="s">
        <v>21</v>
      </c>
      <c r="F270" t="s">
        <v>28</v>
      </c>
      <c r="G270">
        <v>15.28</v>
      </c>
      <c r="H270">
        <v>5</v>
      </c>
      <c r="I270">
        <v>3.82</v>
      </c>
      <c r="J270" s="22">
        <v>80.22</v>
      </c>
      <c r="K270" s="1">
        <v>43532</v>
      </c>
      <c r="L270" t="s">
        <v>29</v>
      </c>
      <c r="M270">
        <v>76.400000000000006</v>
      </c>
      <c r="N270">
        <v>4.7619047620000003</v>
      </c>
      <c r="O270">
        <v>3.82</v>
      </c>
      <c r="P270">
        <v>9.6</v>
      </c>
      <c r="Q270" s="3">
        <v>0.43680555555555556</v>
      </c>
      <c r="R270" t="s">
        <v>1123</v>
      </c>
      <c r="S270">
        <v>3</v>
      </c>
      <c r="T270">
        <v>1</v>
      </c>
      <c r="U270">
        <v>2019</v>
      </c>
      <c r="V270" t="s">
        <v>1102</v>
      </c>
      <c r="W270">
        <v>10</v>
      </c>
      <c r="X270" t="s">
        <v>1129</v>
      </c>
      <c r="Y270" t="s">
        <v>1104</v>
      </c>
      <c r="Z270" t="s">
        <v>1105</v>
      </c>
      <c r="AA270" t="s">
        <v>1106</v>
      </c>
      <c r="AB270" t="s">
        <v>1124</v>
      </c>
      <c r="AC270" t="s">
        <v>1385</v>
      </c>
      <c r="AD270">
        <v>3</v>
      </c>
      <c r="AE270" t="s">
        <v>2102</v>
      </c>
    </row>
    <row r="271" spans="1:31">
      <c r="A271" t="s">
        <v>53</v>
      </c>
      <c r="B271" t="s">
        <v>18</v>
      </c>
      <c r="C271" t="s">
        <v>19</v>
      </c>
      <c r="D271" t="s">
        <v>27</v>
      </c>
      <c r="E271" t="s">
        <v>21</v>
      </c>
      <c r="F271" t="s">
        <v>28</v>
      </c>
      <c r="G271">
        <v>46.95</v>
      </c>
      <c r="H271">
        <v>5</v>
      </c>
      <c r="I271">
        <v>11.737500000000001</v>
      </c>
      <c r="J271" s="22">
        <v>246.48750000000001</v>
      </c>
      <c r="K271" s="1">
        <v>43508</v>
      </c>
      <c r="L271" t="s">
        <v>23</v>
      </c>
      <c r="M271">
        <v>234.75</v>
      </c>
      <c r="N271">
        <v>4.7619047620000003</v>
      </c>
      <c r="O271">
        <v>11.737500000000001</v>
      </c>
      <c r="P271">
        <v>7.1</v>
      </c>
      <c r="Q271" s="3">
        <v>0.43402777777777779</v>
      </c>
      <c r="R271" t="s">
        <v>1101</v>
      </c>
      <c r="S271">
        <v>2</v>
      </c>
      <c r="T271">
        <v>1</v>
      </c>
      <c r="U271">
        <v>2019</v>
      </c>
      <c r="V271" t="s">
        <v>1126</v>
      </c>
      <c r="W271">
        <v>10</v>
      </c>
      <c r="X271" t="s">
        <v>1129</v>
      </c>
      <c r="Y271" t="s">
        <v>1111</v>
      </c>
      <c r="Z271" t="s">
        <v>1105</v>
      </c>
      <c r="AA271" t="s">
        <v>1106</v>
      </c>
      <c r="AB271" t="s">
        <v>1107</v>
      </c>
      <c r="AC271" t="s">
        <v>1386</v>
      </c>
      <c r="AD271">
        <v>2</v>
      </c>
      <c r="AE271" t="s">
        <v>2100</v>
      </c>
    </row>
    <row r="272" spans="1:31">
      <c r="A272" t="s">
        <v>68</v>
      </c>
      <c r="B272" t="s">
        <v>18</v>
      </c>
      <c r="C272" t="s">
        <v>19</v>
      </c>
      <c r="D272" t="s">
        <v>27</v>
      </c>
      <c r="E272" t="s">
        <v>31</v>
      </c>
      <c r="F272" t="s">
        <v>28</v>
      </c>
      <c r="G272">
        <v>34.56</v>
      </c>
      <c r="H272">
        <v>5</v>
      </c>
      <c r="I272">
        <v>8.64</v>
      </c>
      <c r="J272" s="22">
        <v>181.44</v>
      </c>
      <c r="K272" s="1">
        <v>43513</v>
      </c>
      <c r="L272" t="s">
        <v>23</v>
      </c>
      <c r="M272">
        <v>172.8</v>
      </c>
      <c r="N272">
        <v>4.7619047620000003</v>
      </c>
      <c r="O272">
        <v>8.64</v>
      </c>
      <c r="P272">
        <v>9.9</v>
      </c>
      <c r="Q272" s="3">
        <v>0.46875</v>
      </c>
      <c r="R272" t="s">
        <v>1101</v>
      </c>
      <c r="S272">
        <v>2</v>
      </c>
      <c r="T272">
        <v>1</v>
      </c>
      <c r="U272">
        <v>2019</v>
      </c>
      <c r="V272" t="s">
        <v>1133</v>
      </c>
      <c r="W272">
        <v>11</v>
      </c>
      <c r="X272" t="s">
        <v>1129</v>
      </c>
      <c r="Y272" t="s">
        <v>1111</v>
      </c>
      <c r="Z272" t="s">
        <v>1105</v>
      </c>
      <c r="AA272" t="s">
        <v>1106</v>
      </c>
      <c r="AB272" t="s">
        <v>1107</v>
      </c>
      <c r="AC272" t="s">
        <v>1387</v>
      </c>
      <c r="AD272">
        <v>2</v>
      </c>
      <c r="AE272" t="s">
        <v>2100</v>
      </c>
    </row>
    <row r="273" spans="1:31">
      <c r="A273" t="s">
        <v>156</v>
      </c>
      <c r="B273" t="s">
        <v>25</v>
      </c>
      <c r="C273" t="s">
        <v>26</v>
      </c>
      <c r="D273" t="s">
        <v>20</v>
      </c>
      <c r="E273" t="s">
        <v>21</v>
      </c>
      <c r="F273" t="s">
        <v>32</v>
      </c>
      <c r="G273">
        <v>47.38</v>
      </c>
      <c r="H273">
        <v>4</v>
      </c>
      <c r="I273">
        <v>9.4760000000000009</v>
      </c>
      <c r="J273" s="22">
        <v>198.99600000000001</v>
      </c>
      <c r="K273" s="1">
        <v>43488</v>
      </c>
      <c r="L273" t="s">
        <v>29</v>
      </c>
      <c r="M273">
        <v>189.52</v>
      </c>
      <c r="N273">
        <v>4.7619047620000003</v>
      </c>
      <c r="O273">
        <v>9.4760000000000009</v>
      </c>
      <c r="P273">
        <v>7.1</v>
      </c>
      <c r="Q273" s="3">
        <v>0.43402777777777779</v>
      </c>
      <c r="R273" t="s">
        <v>1109</v>
      </c>
      <c r="S273">
        <v>1</v>
      </c>
      <c r="T273">
        <v>1</v>
      </c>
      <c r="U273">
        <v>2019</v>
      </c>
      <c r="V273" t="s">
        <v>1120</v>
      </c>
      <c r="W273">
        <v>10</v>
      </c>
      <c r="X273" t="s">
        <v>1129</v>
      </c>
      <c r="Y273" t="s">
        <v>1111</v>
      </c>
      <c r="Z273" t="s">
        <v>1105</v>
      </c>
      <c r="AA273" t="s">
        <v>1106</v>
      </c>
      <c r="AB273" t="s">
        <v>1112</v>
      </c>
      <c r="AC273" t="s">
        <v>1388</v>
      </c>
      <c r="AD273">
        <v>1</v>
      </c>
      <c r="AE273" t="s">
        <v>2101</v>
      </c>
    </row>
    <row r="274" spans="1:31">
      <c r="A274" t="s">
        <v>169</v>
      </c>
      <c r="B274" t="s">
        <v>25</v>
      </c>
      <c r="C274" t="s">
        <v>26</v>
      </c>
      <c r="D274" t="s">
        <v>27</v>
      </c>
      <c r="E274" t="s">
        <v>21</v>
      </c>
      <c r="F274" t="s">
        <v>28</v>
      </c>
      <c r="G274">
        <v>23.07</v>
      </c>
      <c r="H274">
        <v>9</v>
      </c>
      <c r="I274">
        <v>10.381500000000001</v>
      </c>
      <c r="J274" s="22">
        <v>218.01150000000001</v>
      </c>
      <c r="K274" s="1">
        <v>43497</v>
      </c>
      <c r="L274" t="s">
        <v>29</v>
      </c>
      <c r="M274">
        <v>207.63</v>
      </c>
      <c r="N274">
        <v>4.7619047620000003</v>
      </c>
      <c r="O274">
        <v>10.381500000000001</v>
      </c>
      <c r="P274">
        <v>4.9000000000000004</v>
      </c>
      <c r="Q274" s="3">
        <v>0.47708333333333336</v>
      </c>
      <c r="R274" t="s">
        <v>1101</v>
      </c>
      <c r="S274">
        <v>2</v>
      </c>
      <c r="T274">
        <v>1</v>
      </c>
      <c r="U274">
        <v>2019</v>
      </c>
      <c r="V274" t="s">
        <v>1102</v>
      </c>
      <c r="W274">
        <v>11</v>
      </c>
      <c r="X274" t="s">
        <v>1129</v>
      </c>
      <c r="Y274" t="s">
        <v>1104</v>
      </c>
      <c r="Z274" t="s">
        <v>1105</v>
      </c>
      <c r="AA274" t="s">
        <v>1106</v>
      </c>
      <c r="AB274" t="s">
        <v>1107</v>
      </c>
      <c r="AC274" t="s">
        <v>1389</v>
      </c>
      <c r="AD274">
        <v>2</v>
      </c>
      <c r="AE274" t="s">
        <v>2100</v>
      </c>
    </row>
    <row r="275" spans="1:31">
      <c r="A275" t="s">
        <v>256</v>
      </c>
      <c r="B275" t="s">
        <v>25</v>
      </c>
      <c r="C275" t="s">
        <v>26</v>
      </c>
      <c r="D275" t="s">
        <v>27</v>
      </c>
      <c r="E275" t="s">
        <v>21</v>
      </c>
      <c r="F275" t="s">
        <v>51</v>
      </c>
      <c r="G275">
        <v>22.51</v>
      </c>
      <c r="H275">
        <v>7</v>
      </c>
      <c r="I275">
        <v>7.8784999999999998</v>
      </c>
      <c r="J275" s="22">
        <v>165.4485</v>
      </c>
      <c r="K275" s="1">
        <v>43509</v>
      </c>
      <c r="L275" t="s">
        <v>33</v>
      </c>
      <c r="M275">
        <v>157.57</v>
      </c>
      <c r="N275">
        <v>4.7619047620000003</v>
      </c>
      <c r="O275">
        <v>7.8784999999999998</v>
      </c>
      <c r="P275">
        <v>4.8</v>
      </c>
      <c r="Q275" s="3">
        <v>0.4513888888888889</v>
      </c>
      <c r="R275" t="s">
        <v>1101</v>
      </c>
      <c r="S275">
        <v>2</v>
      </c>
      <c r="T275">
        <v>1</v>
      </c>
      <c r="U275">
        <v>2019</v>
      </c>
      <c r="V275" t="s">
        <v>1120</v>
      </c>
      <c r="W275">
        <v>10</v>
      </c>
      <c r="X275" t="s">
        <v>1129</v>
      </c>
      <c r="Y275" t="s">
        <v>1111</v>
      </c>
      <c r="Z275" t="s">
        <v>1105</v>
      </c>
      <c r="AA275" t="s">
        <v>1106</v>
      </c>
      <c r="AB275" t="s">
        <v>1107</v>
      </c>
      <c r="AC275" t="s">
        <v>1390</v>
      </c>
      <c r="AD275">
        <v>2</v>
      </c>
      <c r="AE275" t="s">
        <v>2100</v>
      </c>
    </row>
    <row r="276" spans="1:31">
      <c r="A276" t="s">
        <v>262</v>
      </c>
      <c r="B276" t="s">
        <v>18</v>
      </c>
      <c r="C276" t="s">
        <v>19</v>
      </c>
      <c r="D276" t="s">
        <v>20</v>
      </c>
      <c r="E276" t="s">
        <v>31</v>
      </c>
      <c r="F276" t="s">
        <v>37</v>
      </c>
      <c r="G276">
        <v>15.5</v>
      </c>
      <c r="H276">
        <v>10</v>
      </c>
      <c r="I276">
        <v>7.75</v>
      </c>
      <c r="J276" s="22">
        <v>162.75</v>
      </c>
      <c r="K276" s="1">
        <v>43547</v>
      </c>
      <c r="L276" t="s">
        <v>23</v>
      </c>
      <c r="M276">
        <v>155</v>
      </c>
      <c r="N276">
        <v>4.7619047620000003</v>
      </c>
      <c r="O276">
        <v>7.75</v>
      </c>
      <c r="P276">
        <v>8</v>
      </c>
      <c r="Q276" s="3">
        <v>0.4548611111111111</v>
      </c>
      <c r="R276" t="s">
        <v>1123</v>
      </c>
      <c r="S276">
        <v>3</v>
      </c>
      <c r="T276">
        <v>1</v>
      </c>
      <c r="U276">
        <v>2019</v>
      </c>
      <c r="V276" t="s">
        <v>1118</v>
      </c>
      <c r="W276">
        <v>10</v>
      </c>
      <c r="X276" t="s">
        <v>1129</v>
      </c>
      <c r="Y276" t="s">
        <v>1104</v>
      </c>
      <c r="Z276" t="s">
        <v>1105</v>
      </c>
      <c r="AA276" t="s">
        <v>1106</v>
      </c>
      <c r="AB276" t="s">
        <v>1124</v>
      </c>
      <c r="AC276" t="s">
        <v>1226</v>
      </c>
      <c r="AD276">
        <v>3</v>
      </c>
      <c r="AE276" t="s">
        <v>2102</v>
      </c>
    </row>
    <row r="277" spans="1:31">
      <c r="A277" t="s">
        <v>264</v>
      </c>
      <c r="B277" t="s">
        <v>18</v>
      </c>
      <c r="C277" t="s">
        <v>19</v>
      </c>
      <c r="D277" t="s">
        <v>27</v>
      </c>
      <c r="E277" t="s">
        <v>21</v>
      </c>
      <c r="F277" t="s">
        <v>37</v>
      </c>
      <c r="G277">
        <v>12.34</v>
      </c>
      <c r="H277">
        <v>7</v>
      </c>
      <c r="I277">
        <v>4.319</v>
      </c>
      <c r="J277" s="22">
        <v>90.698999999999998</v>
      </c>
      <c r="K277" s="1">
        <v>43528</v>
      </c>
      <c r="L277" t="s">
        <v>33</v>
      </c>
      <c r="M277">
        <v>86.38</v>
      </c>
      <c r="N277">
        <v>4.7619047620000003</v>
      </c>
      <c r="O277">
        <v>4.319</v>
      </c>
      <c r="P277">
        <v>6.7</v>
      </c>
      <c r="Q277" s="3">
        <v>0.47152777777777777</v>
      </c>
      <c r="R277" t="s">
        <v>1123</v>
      </c>
      <c r="S277">
        <v>3</v>
      </c>
      <c r="T277">
        <v>1</v>
      </c>
      <c r="U277">
        <v>2019</v>
      </c>
      <c r="V277" t="s">
        <v>1110</v>
      </c>
      <c r="W277">
        <v>11</v>
      </c>
      <c r="X277" t="s">
        <v>1129</v>
      </c>
      <c r="Y277" t="s">
        <v>1111</v>
      </c>
      <c r="Z277" t="s">
        <v>1105</v>
      </c>
      <c r="AA277" t="s">
        <v>1106</v>
      </c>
      <c r="AB277" t="s">
        <v>1124</v>
      </c>
      <c r="AC277" t="s">
        <v>1391</v>
      </c>
      <c r="AD277">
        <v>3</v>
      </c>
      <c r="AE277" t="s">
        <v>2102</v>
      </c>
    </row>
    <row r="278" spans="1:31">
      <c r="A278" t="s">
        <v>267</v>
      </c>
      <c r="B278" t="s">
        <v>46</v>
      </c>
      <c r="C278" t="s">
        <v>47</v>
      </c>
      <c r="D278" t="s">
        <v>20</v>
      </c>
      <c r="E278" t="s">
        <v>31</v>
      </c>
      <c r="F278" t="s">
        <v>32</v>
      </c>
      <c r="G278">
        <v>46.47</v>
      </c>
      <c r="H278">
        <v>4</v>
      </c>
      <c r="I278">
        <v>9.2940000000000005</v>
      </c>
      <c r="J278" s="22">
        <v>195.17400000000001</v>
      </c>
      <c r="K278" s="1">
        <v>43504</v>
      </c>
      <c r="L278" t="s">
        <v>29</v>
      </c>
      <c r="M278">
        <v>185.88</v>
      </c>
      <c r="N278">
        <v>4.7619047620000003</v>
      </c>
      <c r="O278">
        <v>9.2940000000000005</v>
      </c>
      <c r="P278">
        <v>7</v>
      </c>
      <c r="Q278" s="3">
        <v>0.45347222222222222</v>
      </c>
      <c r="R278" t="s">
        <v>1101</v>
      </c>
      <c r="S278">
        <v>2</v>
      </c>
      <c r="T278">
        <v>1</v>
      </c>
      <c r="U278">
        <v>2019</v>
      </c>
      <c r="V278" t="s">
        <v>1102</v>
      </c>
      <c r="W278">
        <v>10</v>
      </c>
      <c r="X278" t="s">
        <v>1129</v>
      </c>
      <c r="Y278" t="s">
        <v>1104</v>
      </c>
      <c r="Z278" t="s">
        <v>1105</v>
      </c>
      <c r="AA278" t="s">
        <v>1106</v>
      </c>
      <c r="AB278" t="s">
        <v>1107</v>
      </c>
      <c r="AC278" t="s">
        <v>1392</v>
      </c>
      <c r="AD278">
        <v>2</v>
      </c>
      <c r="AE278" t="s">
        <v>2100</v>
      </c>
    </row>
    <row r="279" spans="1:31">
      <c r="A279" t="s">
        <v>274</v>
      </c>
      <c r="B279" t="s">
        <v>18</v>
      </c>
      <c r="C279" t="s">
        <v>19</v>
      </c>
      <c r="D279" t="s">
        <v>27</v>
      </c>
      <c r="E279" t="s">
        <v>31</v>
      </c>
      <c r="F279" t="s">
        <v>28</v>
      </c>
      <c r="G279">
        <v>32.71</v>
      </c>
      <c r="H279">
        <v>5</v>
      </c>
      <c r="I279">
        <v>8.1775000000000002</v>
      </c>
      <c r="J279" s="22">
        <v>171.72749999999999</v>
      </c>
      <c r="K279" s="1">
        <v>43543</v>
      </c>
      <c r="L279" t="s">
        <v>33</v>
      </c>
      <c r="M279">
        <v>163.55000000000001</v>
      </c>
      <c r="N279">
        <v>4.7619047620000003</v>
      </c>
      <c r="O279">
        <v>8.1775000000000002</v>
      </c>
      <c r="P279">
        <v>9.9</v>
      </c>
      <c r="Q279" s="3">
        <v>0.47916666666666669</v>
      </c>
      <c r="R279" t="s">
        <v>1123</v>
      </c>
      <c r="S279">
        <v>3</v>
      </c>
      <c r="T279">
        <v>1</v>
      </c>
      <c r="U279">
        <v>2019</v>
      </c>
      <c r="V279" t="s">
        <v>1126</v>
      </c>
      <c r="W279">
        <v>11</v>
      </c>
      <c r="X279" t="s">
        <v>1129</v>
      </c>
      <c r="Y279" t="s">
        <v>1111</v>
      </c>
      <c r="Z279" t="s">
        <v>1105</v>
      </c>
      <c r="AA279" t="s">
        <v>1106</v>
      </c>
      <c r="AB279" t="s">
        <v>1124</v>
      </c>
      <c r="AC279" t="s">
        <v>1393</v>
      </c>
      <c r="AD279">
        <v>3</v>
      </c>
      <c r="AE279" t="s">
        <v>2102</v>
      </c>
    </row>
    <row r="280" spans="1:31">
      <c r="A280" t="s">
        <v>280</v>
      </c>
      <c r="B280" t="s">
        <v>25</v>
      </c>
      <c r="C280" t="s">
        <v>26</v>
      </c>
      <c r="D280" t="s">
        <v>20</v>
      </c>
      <c r="E280" t="s">
        <v>21</v>
      </c>
      <c r="F280" t="s">
        <v>37</v>
      </c>
      <c r="G280">
        <v>19.149999999999999</v>
      </c>
      <c r="H280">
        <v>6</v>
      </c>
      <c r="I280">
        <v>5.7450000000000001</v>
      </c>
      <c r="J280" s="22">
        <v>120.645</v>
      </c>
      <c r="K280" s="1">
        <v>43494</v>
      </c>
      <c r="L280" t="s">
        <v>33</v>
      </c>
      <c r="M280">
        <v>114.9</v>
      </c>
      <c r="N280">
        <v>4.7619047620000003</v>
      </c>
      <c r="O280">
        <v>5.7450000000000001</v>
      </c>
      <c r="P280">
        <v>6.8</v>
      </c>
      <c r="Q280" s="3">
        <v>0.41736111111111113</v>
      </c>
      <c r="R280" t="s">
        <v>1109</v>
      </c>
      <c r="S280">
        <v>1</v>
      </c>
      <c r="T280">
        <v>1</v>
      </c>
      <c r="U280">
        <v>2019</v>
      </c>
      <c r="V280" t="s">
        <v>1126</v>
      </c>
      <c r="W280">
        <v>10</v>
      </c>
      <c r="X280" t="s">
        <v>1129</v>
      </c>
      <c r="Y280" t="s">
        <v>1111</v>
      </c>
      <c r="Z280" t="s">
        <v>1105</v>
      </c>
      <c r="AA280" t="s">
        <v>1106</v>
      </c>
      <c r="AB280" t="s">
        <v>1112</v>
      </c>
      <c r="AC280" t="s">
        <v>1162</v>
      </c>
      <c r="AD280">
        <v>1</v>
      </c>
      <c r="AE280" t="s">
        <v>2101</v>
      </c>
    </row>
    <row r="281" spans="1:31">
      <c r="A281" t="s">
        <v>281</v>
      </c>
      <c r="B281" t="s">
        <v>46</v>
      </c>
      <c r="C281" t="s">
        <v>47</v>
      </c>
      <c r="D281" t="s">
        <v>20</v>
      </c>
      <c r="E281" t="s">
        <v>21</v>
      </c>
      <c r="F281" t="s">
        <v>28</v>
      </c>
      <c r="G281">
        <v>57.49</v>
      </c>
      <c r="H281">
        <v>4</v>
      </c>
      <c r="I281">
        <v>11.497999999999999</v>
      </c>
      <c r="J281" s="22">
        <v>241.458</v>
      </c>
      <c r="K281" s="1">
        <v>43539</v>
      </c>
      <c r="L281" t="s">
        <v>29</v>
      </c>
      <c r="M281">
        <v>229.96</v>
      </c>
      <c r="N281">
        <v>4.7619047620000003</v>
      </c>
      <c r="O281">
        <v>11.497999999999999</v>
      </c>
      <c r="P281">
        <v>6.6</v>
      </c>
      <c r="Q281" s="3">
        <v>0.49791666666666667</v>
      </c>
      <c r="R281" t="s">
        <v>1123</v>
      </c>
      <c r="S281">
        <v>3</v>
      </c>
      <c r="T281">
        <v>1</v>
      </c>
      <c r="U281">
        <v>2019</v>
      </c>
      <c r="V281" t="s">
        <v>1102</v>
      </c>
      <c r="W281">
        <v>11</v>
      </c>
      <c r="X281" t="s">
        <v>1129</v>
      </c>
      <c r="Y281" t="s">
        <v>1104</v>
      </c>
      <c r="Z281" t="s">
        <v>1105</v>
      </c>
      <c r="AA281" t="s">
        <v>1106</v>
      </c>
      <c r="AB281" t="s">
        <v>1124</v>
      </c>
      <c r="AC281" t="s">
        <v>1394</v>
      </c>
      <c r="AD281">
        <v>3</v>
      </c>
      <c r="AE281" t="s">
        <v>2102</v>
      </c>
    </row>
    <row r="282" spans="1:31">
      <c r="A282" t="s">
        <v>340</v>
      </c>
      <c r="B282" t="s">
        <v>18</v>
      </c>
      <c r="C282" t="s">
        <v>19</v>
      </c>
      <c r="D282" t="s">
        <v>27</v>
      </c>
      <c r="E282" t="s">
        <v>31</v>
      </c>
      <c r="F282" t="s">
        <v>32</v>
      </c>
      <c r="G282">
        <v>23.75</v>
      </c>
      <c r="H282">
        <v>4</v>
      </c>
      <c r="I282">
        <v>4.75</v>
      </c>
      <c r="J282" s="22">
        <v>99.75</v>
      </c>
      <c r="K282" s="1">
        <v>43540</v>
      </c>
      <c r="L282" t="s">
        <v>29</v>
      </c>
      <c r="M282">
        <v>95</v>
      </c>
      <c r="N282">
        <v>4.7619047620000003</v>
      </c>
      <c r="O282">
        <v>4.75</v>
      </c>
      <c r="P282">
        <v>5.2</v>
      </c>
      <c r="Q282" s="3">
        <v>0.47361111111111109</v>
      </c>
      <c r="R282" t="s">
        <v>1123</v>
      </c>
      <c r="S282">
        <v>3</v>
      </c>
      <c r="T282">
        <v>1</v>
      </c>
      <c r="U282">
        <v>2019</v>
      </c>
      <c r="V282" t="s">
        <v>1118</v>
      </c>
      <c r="W282">
        <v>11</v>
      </c>
      <c r="X282" t="s">
        <v>1129</v>
      </c>
      <c r="Y282" t="s">
        <v>1104</v>
      </c>
      <c r="Z282" t="s">
        <v>1105</v>
      </c>
      <c r="AA282" t="s">
        <v>1106</v>
      </c>
      <c r="AB282" t="s">
        <v>1124</v>
      </c>
      <c r="AC282" t="s">
        <v>1395</v>
      </c>
      <c r="AD282">
        <v>3</v>
      </c>
      <c r="AE282" t="s">
        <v>2102</v>
      </c>
    </row>
    <row r="283" spans="1:31">
      <c r="A283" t="s">
        <v>344</v>
      </c>
      <c r="B283" t="s">
        <v>18</v>
      </c>
      <c r="C283" t="s">
        <v>19</v>
      </c>
      <c r="D283" t="s">
        <v>20</v>
      </c>
      <c r="E283" t="s">
        <v>31</v>
      </c>
      <c r="F283" t="s">
        <v>32</v>
      </c>
      <c r="G283">
        <v>25.91</v>
      </c>
      <c r="H283">
        <v>6</v>
      </c>
      <c r="I283">
        <v>7.7729999999999997</v>
      </c>
      <c r="J283" s="22">
        <v>163.233</v>
      </c>
      <c r="K283" s="1">
        <v>43501</v>
      </c>
      <c r="L283" t="s">
        <v>23</v>
      </c>
      <c r="M283">
        <v>155.46</v>
      </c>
      <c r="N283">
        <v>4.7619047620000003</v>
      </c>
      <c r="O283">
        <v>7.7729999999999997</v>
      </c>
      <c r="P283">
        <v>8.6999999999999993</v>
      </c>
      <c r="Q283" s="3">
        <v>0.42777777777777776</v>
      </c>
      <c r="R283" t="s">
        <v>1101</v>
      </c>
      <c r="S283">
        <v>2</v>
      </c>
      <c r="T283">
        <v>1</v>
      </c>
      <c r="U283">
        <v>2019</v>
      </c>
      <c r="V283" t="s">
        <v>1126</v>
      </c>
      <c r="W283">
        <v>10</v>
      </c>
      <c r="X283" t="s">
        <v>1129</v>
      </c>
      <c r="Y283" t="s">
        <v>1111</v>
      </c>
      <c r="Z283" t="s">
        <v>1105</v>
      </c>
      <c r="AA283" t="s">
        <v>1106</v>
      </c>
      <c r="AB283" t="s">
        <v>1107</v>
      </c>
      <c r="AC283" t="s">
        <v>1396</v>
      </c>
      <c r="AD283">
        <v>2</v>
      </c>
      <c r="AE283" t="s">
        <v>2100</v>
      </c>
    </row>
    <row r="284" spans="1:31">
      <c r="A284" t="s">
        <v>350</v>
      </c>
      <c r="B284" t="s">
        <v>18</v>
      </c>
      <c r="C284" t="s">
        <v>19</v>
      </c>
      <c r="D284" t="s">
        <v>20</v>
      </c>
      <c r="E284" t="s">
        <v>21</v>
      </c>
      <c r="F284" t="s">
        <v>37</v>
      </c>
      <c r="G284">
        <v>22.24</v>
      </c>
      <c r="H284">
        <v>10</v>
      </c>
      <c r="I284">
        <v>11.12</v>
      </c>
      <c r="J284" s="22">
        <v>233.52</v>
      </c>
      <c r="K284" s="1">
        <v>43505</v>
      </c>
      <c r="L284" t="s">
        <v>29</v>
      </c>
      <c r="M284">
        <v>222.4</v>
      </c>
      <c r="N284">
        <v>4.7619047620000003</v>
      </c>
      <c r="O284">
        <v>11.12</v>
      </c>
      <c r="P284">
        <v>4.2</v>
      </c>
      <c r="Q284" s="3">
        <v>0.45833333333333331</v>
      </c>
      <c r="R284" t="s">
        <v>1101</v>
      </c>
      <c r="S284">
        <v>2</v>
      </c>
      <c r="T284">
        <v>1</v>
      </c>
      <c r="U284">
        <v>2019</v>
      </c>
      <c r="V284" t="s">
        <v>1118</v>
      </c>
      <c r="W284">
        <v>11</v>
      </c>
      <c r="X284" t="s">
        <v>1129</v>
      </c>
      <c r="Y284" t="s">
        <v>1104</v>
      </c>
      <c r="Z284" t="s">
        <v>1105</v>
      </c>
      <c r="AA284" t="s">
        <v>1106</v>
      </c>
      <c r="AB284" t="s">
        <v>1107</v>
      </c>
      <c r="AC284" t="s">
        <v>1397</v>
      </c>
      <c r="AD284">
        <v>2</v>
      </c>
      <c r="AE284" t="s">
        <v>2100</v>
      </c>
    </row>
    <row r="285" spans="1:31">
      <c r="A285" t="s">
        <v>360</v>
      </c>
      <c r="B285" t="s">
        <v>18</v>
      </c>
      <c r="C285" t="s">
        <v>19</v>
      </c>
      <c r="D285" t="s">
        <v>20</v>
      </c>
      <c r="E285" t="s">
        <v>21</v>
      </c>
      <c r="F285" t="s">
        <v>32</v>
      </c>
      <c r="G285">
        <v>21.54</v>
      </c>
      <c r="H285">
        <v>9</v>
      </c>
      <c r="I285">
        <v>9.6929999999999996</v>
      </c>
      <c r="J285" s="22">
        <v>203.553</v>
      </c>
      <c r="K285" s="1">
        <v>43472</v>
      </c>
      <c r="L285" t="s">
        <v>33</v>
      </c>
      <c r="M285">
        <v>193.86</v>
      </c>
      <c r="N285">
        <v>4.7619047620000003</v>
      </c>
      <c r="O285">
        <v>9.6929999999999996</v>
      </c>
      <c r="P285">
        <v>8.8000000000000007</v>
      </c>
      <c r="Q285" s="3">
        <v>0.48888888888888887</v>
      </c>
      <c r="R285" t="s">
        <v>1109</v>
      </c>
      <c r="S285">
        <v>1</v>
      </c>
      <c r="T285">
        <v>1</v>
      </c>
      <c r="U285">
        <v>2019</v>
      </c>
      <c r="V285" t="s">
        <v>1110</v>
      </c>
      <c r="W285">
        <v>11</v>
      </c>
      <c r="X285" t="s">
        <v>1129</v>
      </c>
      <c r="Y285" t="s">
        <v>1111</v>
      </c>
      <c r="Z285" t="s">
        <v>1105</v>
      </c>
      <c r="AA285" t="s">
        <v>1106</v>
      </c>
      <c r="AB285" t="s">
        <v>1112</v>
      </c>
      <c r="AC285" t="s">
        <v>1398</v>
      </c>
      <c r="AD285">
        <v>1</v>
      </c>
      <c r="AE285" t="s">
        <v>2101</v>
      </c>
    </row>
    <row r="286" spans="1:31">
      <c r="A286" t="s">
        <v>382</v>
      </c>
      <c r="B286" t="s">
        <v>46</v>
      </c>
      <c r="C286" t="s">
        <v>47</v>
      </c>
      <c r="D286" t="s">
        <v>27</v>
      </c>
      <c r="E286" t="s">
        <v>31</v>
      </c>
      <c r="F286" t="s">
        <v>22</v>
      </c>
      <c r="G286">
        <v>18.11</v>
      </c>
      <c r="H286">
        <v>10</v>
      </c>
      <c r="I286">
        <v>9.0549999999999997</v>
      </c>
      <c r="J286" s="22">
        <v>190.155</v>
      </c>
      <c r="K286" s="1">
        <v>43537</v>
      </c>
      <c r="L286" t="s">
        <v>23</v>
      </c>
      <c r="M286">
        <v>181.1</v>
      </c>
      <c r="N286">
        <v>4.7619047620000003</v>
      </c>
      <c r="O286">
        <v>9.0549999999999997</v>
      </c>
      <c r="P286">
        <v>5.9</v>
      </c>
      <c r="Q286" s="3">
        <v>0.49027777777777776</v>
      </c>
      <c r="R286" t="s">
        <v>1123</v>
      </c>
      <c r="S286">
        <v>3</v>
      </c>
      <c r="T286">
        <v>1</v>
      </c>
      <c r="U286">
        <v>2019</v>
      </c>
      <c r="V286" t="s">
        <v>1120</v>
      </c>
      <c r="W286">
        <v>11</v>
      </c>
      <c r="X286" t="s">
        <v>1129</v>
      </c>
      <c r="Y286" t="s">
        <v>1111</v>
      </c>
      <c r="Z286" t="s">
        <v>1105</v>
      </c>
      <c r="AA286" t="s">
        <v>1106</v>
      </c>
      <c r="AB286" t="s">
        <v>1124</v>
      </c>
      <c r="AC286" t="s">
        <v>1399</v>
      </c>
      <c r="AD286">
        <v>3</v>
      </c>
      <c r="AE286" t="s">
        <v>2102</v>
      </c>
    </row>
    <row r="287" spans="1:31">
      <c r="A287" t="s">
        <v>400</v>
      </c>
      <c r="B287" t="s">
        <v>18</v>
      </c>
      <c r="C287" t="s">
        <v>19</v>
      </c>
      <c r="D287" t="s">
        <v>20</v>
      </c>
      <c r="E287" t="s">
        <v>21</v>
      </c>
      <c r="F287" t="s">
        <v>48</v>
      </c>
      <c r="G287">
        <v>14.23</v>
      </c>
      <c r="H287">
        <v>5</v>
      </c>
      <c r="I287">
        <v>3.5575000000000001</v>
      </c>
      <c r="J287" s="22">
        <v>74.707499999999996</v>
      </c>
      <c r="K287" s="1">
        <v>43497</v>
      </c>
      <c r="L287" t="s">
        <v>33</v>
      </c>
      <c r="M287">
        <v>71.150000000000006</v>
      </c>
      <c r="N287">
        <v>4.7619047620000003</v>
      </c>
      <c r="O287">
        <v>3.5575000000000001</v>
      </c>
      <c r="P287">
        <v>4.4000000000000004</v>
      </c>
      <c r="Q287" s="3">
        <v>0.42222222222222222</v>
      </c>
      <c r="R287" t="s">
        <v>1101</v>
      </c>
      <c r="S287">
        <v>2</v>
      </c>
      <c r="T287">
        <v>1</v>
      </c>
      <c r="U287">
        <v>2019</v>
      </c>
      <c r="V287" t="s">
        <v>1102</v>
      </c>
      <c r="W287">
        <v>10</v>
      </c>
      <c r="X287" t="s">
        <v>1129</v>
      </c>
      <c r="Y287" t="s">
        <v>1104</v>
      </c>
      <c r="Z287" t="s">
        <v>1105</v>
      </c>
      <c r="AA287" t="s">
        <v>1106</v>
      </c>
      <c r="AB287" t="s">
        <v>1107</v>
      </c>
      <c r="AC287" t="s">
        <v>1400</v>
      </c>
      <c r="AD287">
        <v>2</v>
      </c>
      <c r="AE287" t="s">
        <v>2100</v>
      </c>
    </row>
    <row r="288" spans="1:31">
      <c r="A288" t="s">
        <v>416</v>
      </c>
      <c r="B288" t="s">
        <v>46</v>
      </c>
      <c r="C288" t="s">
        <v>47</v>
      </c>
      <c r="D288" t="s">
        <v>20</v>
      </c>
      <c r="E288" t="s">
        <v>31</v>
      </c>
      <c r="F288" t="s">
        <v>22</v>
      </c>
      <c r="G288">
        <v>51.13</v>
      </c>
      <c r="H288">
        <v>4</v>
      </c>
      <c r="I288">
        <v>10.226000000000001</v>
      </c>
      <c r="J288" s="22">
        <v>214.74600000000001</v>
      </c>
      <c r="K288" s="1">
        <v>43490</v>
      </c>
      <c r="L288" t="s">
        <v>33</v>
      </c>
      <c r="M288">
        <v>204.52</v>
      </c>
      <c r="N288">
        <v>4.7619047620000003</v>
      </c>
      <c r="O288">
        <v>10.226000000000001</v>
      </c>
      <c r="P288">
        <v>4</v>
      </c>
      <c r="Q288" s="3">
        <v>0.42430555555555555</v>
      </c>
      <c r="R288" t="s">
        <v>1109</v>
      </c>
      <c r="S288">
        <v>1</v>
      </c>
      <c r="T288">
        <v>1</v>
      </c>
      <c r="U288">
        <v>2019</v>
      </c>
      <c r="V288" t="s">
        <v>1102</v>
      </c>
      <c r="W288">
        <v>10</v>
      </c>
      <c r="X288" t="s">
        <v>1129</v>
      </c>
      <c r="Y288" t="s">
        <v>1104</v>
      </c>
      <c r="Z288" t="s">
        <v>1105</v>
      </c>
      <c r="AA288" t="s">
        <v>1106</v>
      </c>
      <c r="AB288" t="s">
        <v>1112</v>
      </c>
      <c r="AC288" t="s">
        <v>1401</v>
      </c>
      <c r="AD288">
        <v>1</v>
      </c>
      <c r="AE288" t="s">
        <v>2101</v>
      </c>
    </row>
    <row r="289" spans="1:31">
      <c r="A289" t="s">
        <v>423</v>
      </c>
      <c r="B289" t="s">
        <v>18</v>
      </c>
      <c r="C289" t="s">
        <v>19</v>
      </c>
      <c r="D289" t="s">
        <v>20</v>
      </c>
      <c r="E289" t="s">
        <v>21</v>
      </c>
      <c r="F289" t="s">
        <v>28</v>
      </c>
      <c r="G289">
        <v>28.45</v>
      </c>
      <c r="H289">
        <v>5</v>
      </c>
      <c r="I289">
        <v>7.1124999999999998</v>
      </c>
      <c r="J289" s="22">
        <v>149.36250000000001</v>
      </c>
      <c r="K289" s="1">
        <v>43545</v>
      </c>
      <c r="L289" t="s">
        <v>33</v>
      </c>
      <c r="M289">
        <v>142.25</v>
      </c>
      <c r="N289">
        <v>4.7619047620000003</v>
      </c>
      <c r="O289">
        <v>7.1124999999999998</v>
      </c>
      <c r="P289">
        <v>9.1</v>
      </c>
      <c r="Q289" s="3">
        <v>0.4284722222222222</v>
      </c>
      <c r="R289" t="s">
        <v>1123</v>
      </c>
      <c r="S289">
        <v>3</v>
      </c>
      <c r="T289">
        <v>1</v>
      </c>
      <c r="U289">
        <v>2019</v>
      </c>
      <c r="V289" t="s">
        <v>1114</v>
      </c>
      <c r="W289">
        <v>10</v>
      </c>
      <c r="X289" t="s">
        <v>1129</v>
      </c>
      <c r="Y289" t="s">
        <v>1111</v>
      </c>
      <c r="Z289" t="s">
        <v>1105</v>
      </c>
      <c r="AA289" t="s">
        <v>1106</v>
      </c>
      <c r="AB289" t="s">
        <v>1124</v>
      </c>
      <c r="AC289" t="s">
        <v>1402</v>
      </c>
      <c r="AD289">
        <v>3</v>
      </c>
      <c r="AE289" t="s">
        <v>2102</v>
      </c>
    </row>
    <row r="290" spans="1:31">
      <c r="A290" t="s">
        <v>437</v>
      </c>
      <c r="B290" t="s">
        <v>46</v>
      </c>
      <c r="C290" t="s">
        <v>47</v>
      </c>
      <c r="D290" t="s">
        <v>27</v>
      </c>
      <c r="E290" t="s">
        <v>21</v>
      </c>
      <c r="F290" t="s">
        <v>22</v>
      </c>
      <c r="G290">
        <v>13.5</v>
      </c>
      <c r="H290">
        <v>10</v>
      </c>
      <c r="I290">
        <v>6.75</v>
      </c>
      <c r="J290" s="22">
        <v>141.75</v>
      </c>
      <c r="K290" s="1">
        <v>43523</v>
      </c>
      <c r="L290" t="s">
        <v>33</v>
      </c>
      <c r="M290">
        <v>135</v>
      </c>
      <c r="N290">
        <v>4.7619047620000003</v>
      </c>
      <c r="O290">
        <v>6.75</v>
      </c>
      <c r="P290">
        <v>4.8</v>
      </c>
      <c r="Q290" s="3">
        <v>0.46250000000000002</v>
      </c>
      <c r="R290" t="s">
        <v>1101</v>
      </c>
      <c r="S290">
        <v>2</v>
      </c>
      <c r="T290">
        <v>1</v>
      </c>
      <c r="U290">
        <v>2019</v>
      </c>
      <c r="V290" t="s">
        <v>1120</v>
      </c>
      <c r="W290">
        <v>11</v>
      </c>
      <c r="X290" t="s">
        <v>1129</v>
      </c>
      <c r="Y290" t="s">
        <v>1111</v>
      </c>
      <c r="Z290" t="s">
        <v>1105</v>
      </c>
      <c r="AA290" t="s">
        <v>1106</v>
      </c>
      <c r="AB290" t="s">
        <v>1107</v>
      </c>
      <c r="AC290" t="s">
        <v>1403</v>
      </c>
      <c r="AD290">
        <v>2</v>
      </c>
      <c r="AE290" t="s">
        <v>2100</v>
      </c>
    </row>
    <row r="291" spans="1:31">
      <c r="A291" t="s">
        <v>486</v>
      </c>
      <c r="B291" t="s">
        <v>46</v>
      </c>
      <c r="C291" t="s">
        <v>47</v>
      </c>
      <c r="D291" t="s">
        <v>27</v>
      </c>
      <c r="E291" t="s">
        <v>31</v>
      </c>
      <c r="F291" t="s">
        <v>32</v>
      </c>
      <c r="G291">
        <v>13.59</v>
      </c>
      <c r="H291">
        <v>9</v>
      </c>
      <c r="I291">
        <v>6.1154999999999999</v>
      </c>
      <c r="J291" s="22">
        <v>128.4255</v>
      </c>
      <c r="K291" s="1">
        <v>43539</v>
      </c>
      <c r="L291" t="s">
        <v>29</v>
      </c>
      <c r="M291">
        <v>122.31</v>
      </c>
      <c r="N291">
        <v>4.7619047620000003</v>
      </c>
      <c r="O291">
        <v>6.1154999999999999</v>
      </c>
      <c r="P291">
        <v>5.8</v>
      </c>
      <c r="Q291" s="3">
        <v>0.43472222222222223</v>
      </c>
      <c r="R291" t="s">
        <v>1123</v>
      </c>
      <c r="S291">
        <v>3</v>
      </c>
      <c r="T291">
        <v>1</v>
      </c>
      <c r="U291">
        <v>2019</v>
      </c>
      <c r="V291" t="s">
        <v>1102</v>
      </c>
      <c r="W291">
        <v>10</v>
      </c>
      <c r="X291" t="s">
        <v>1129</v>
      </c>
      <c r="Y291" t="s">
        <v>1104</v>
      </c>
      <c r="Z291" t="s">
        <v>1105</v>
      </c>
      <c r="AA291" t="s">
        <v>1106</v>
      </c>
      <c r="AB291" t="s">
        <v>1124</v>
      </c>
      <c r="AC291" t="s">
        <v>1404</v>
      </c>
      <c r="AD291">
        <v>3</v>
      </c>
      <c r="AE291" t="s">
        <v>2102</v>
      </c>
    </row>
    <row r="292" spans="1:31">
      <c r="A292" t="s">
        <v>492</v>
      </c>
      <c r="B292" t="s">
        <v>46</v>
      </c>
      <c r="C292" t="s">
        <v>47</v>
      </c>
      <c r="D292" t="s">
        <v>27</v>
      </c>
      <c r="E292" t="s">
        <v>21</v>
      </c>
      <c r="F292" t="s">
        <v>51</v>
      </c>
      <c r="G292">
        <v>39.75</v>
      </c>
      <c r="H292">
        <v>5</v>
      </c>
      <c r="I292">
        <v>9.9375</v>
      </c>
      <c r="J292" s="22">
        <v>208.6875</v>
      </c>
      <c r="K292" s="1">
        <v>43518</v>
      </c>
      <c r="L292" t="s">
        <v>23</v>
      </c>
      <c r="M292">
        <v>198.75</v>
      </c>
      <c r="N292">
        <v>4.7619047620000003</v>
      </c>
      <c r="O292">
        <v>9.9375</v>
      </c>
      <c r="P292">
        <v>9.6</v>
      </c>
      <c r="Q292" s="3">
        <v>0.4465277777777778</v>
      </c>
      <c r="R292" t="s">
        <v>1101</v>
      </c>
      <c r="S292">
        <v>2</v>
      </c>
      <c r="T292">
        <v>1</v>
      </c>
      <c r="U292">
        <v>2019</v>
      </c>
      <c r="V292" t="s">
        <v>1102</v>
      </c>
      <c r="W292">
        <v>10</v>
      </c>
      <c r="X292" t="s">
        <v>1129</v>
      </c>
      <c r="Y292" t="s">
        <v>1104</v>
      </c>
      <c r="Z292" t="s">
        <v>1105</v>
      </c>
      <c r="AA292" t="s">
        <v>1106</v>
      </c>
      <c r="AB292" t="s">
        <v>1107</v>
      </c>
      <c r="AC292" t="s">
        <v>1220</v>
      </c>
      <c r="AD292">
        <v>2</v>
      </c>
      <c r="AE292" t="s">
        <v>2100</v>
      </c>
    </row>
    <row r="293" spans="1:31">
      <c r="A293" t="s">
        <v>508</v>
      </c>
      <c r="B293" t="s">
        <v>18</v>
      </c>
      <c r="C293" t="s">
        <v>19</v>
      </c>
      <c r="D293" t="s">
        <v>20</v>
      </c>
      <c r="E293" t="s">
        <v>21</v>
      </c>
      <c r="F293" t="s">
        <v>28</v>
      </c>
      <c r="G293">
        <v>25.22</v>
      </c>
      <c r="H293">
        <v>7</v>
      </c>
      <c r="I293">
        <v>8.827</v>
      </c>
      <c r="J293" s="22">
        <v>185.36699999999999</v>
      </c>
      <c r="K293" s="1">
        <v>43500</v>
      </c>
      <c r="L293" t="s">
        <v>29</v>
      </c>
      <c r="M293">
        <v>176.54</v>
      </c>
      <c r="N293">
        <v>4.7619047620000003</v>
      </c>
      <c r="O293">
        <v>8.827</v>
      </c>
      <c r="P293">
        <v>8.1999999999999993</v>
      </c>
      <c r="Q293" s="3">
        <v>0.43263888888888891</v>
      </c>
      <c r="R293" t="s">
        <v>1101</v>
      </c>
      <c r="S293">
        <v>2</v>
      </c>
      <c r="T293">
        <v>1</v>
      </c>
      <c r="U293">
        <v>2019</v>
      </c>
      <c r="V293" t="s">
        <v>1110</v>
      </c>
      <c r="W293">
        <v>10</v>
      </c>
      <c r="X293" t="s">
        <v>1129</v>
      </c>
      <c r="Y293" t="s">
        <v>1111</v>
      </c>
      <c r="Z293" t="s">
        <v>1105</v>
      </c>
      <c r="AA293" t="s">
        <v>1106</v>
      </c>
      <c r="AB293" t="s">
        <v>1107</v>
      </c>
      <c r="AC293" t="s">
        <v>1405</v>
      </c>
      <c r="AD293">
        <v>2</v>
      </c>
      <c r="AE293" t="s">
        <v>2100</v>
      </c>
    </row>
    <row r="294" spans="1:31">
      <c r="A294" t="s">
        <v>533</v>
      </c>
      <c r="B294" t="s">
        <v>18</v>
      </c>
      <c r="C294" t="s">
        <v>19</v>
      </c>
      <c r="D294" t="s">
        <v>27</v>
      </c>
      <c r="E294" t="s">
        <v>21</v>
      </c>
      <c r="F294" t="s">
        <v>37</v>
      </c>
      <c r="G294">
        <v>19.100000000000001</v>
      </c>
      <c r="H294">
        <v>7</v>
      </c>
      <c r="I294">
        <v>6.6849999999999996</v>
      </c>
      <c r="J294" s="22">
        <v>140.38499999999999</v>
      </c>
      <c r="K294" s="1">
        <v>43480</v>
      </c>
      <c r="L294" t="s">
        <v>29</v>
      </c>
      <c r="M294">
        <v>133.69999999999999</v>
      </c>
      <c r="N294">
        <v>4.7619047620000003</v>
      </c>
      <c r="O294">
        <v>6.6849999999999996</v>
      </c>
      <c r="P294">
        <v>9.6999999999999993</v>
      </c>
      <c r="Q294" s="3">
        <v>0.4465277777777778</v>
      </c>
      <c r="R294" t="s">
        <v>1109</v>
      </c>
      <c r="S294">
        <v>1</v>
      </c>
      <c r="T294">
        <v>1</v>
      </c>
      <c r="U294">
        <v>2019</v>
      </c>
      <c r="V294" t="s">
        <v>1126</v>
      </c>
      <c r="W294">
        <v>10</v>
      </c>
      <c r="X294" t="s">
        <v>1129</v>
      </c>
      <c r="Y294" t="s">
        <v>1111</v>
      </c>
      <c r="Z294" t="s">
        <v>1105</v>
      </c>
      <c r="AA294" t="s">
        <v>1106</v>
      </c>
      <c r="AB294" t="s">
        <v>1112</v>
      </c>
      <c r="AC294" t="s">
        <v>1406</v>
      </c>
      <c r="AD294">
        <v>1</v>
      </c>
      <c r="AE294" t="s">
        <v>2101</v>
      </c>
    </row>
    <row r="295" spans="1:31">
      <c r="A295" t="s">
        <v>560</v>
      </c>
      <c r="B295" t="s">
        <v>18</v>
      </c>
      <c r="C295" t="s">
        <v>19</v>
      </c>
      <c r="D295" t="s">
        <v>20</v>
      </c>
      <c r="E295" t="s">
        <v>21</v>
      </c>
      <c r="F295" t="s">
        <v>37</v>
      </c>
      <c r="G295">
        <v>40.049999999999997</v>
      </c>
      <c r="H295">
        <v>4</v>
      </c>
      <c r="I295">
        <v>8.01</v>
      </c>
      <c r="J295" s="22">
        <v>168.21</v>
      </c>
      <c r="K295" s="1">
        <v>43490</v>
      </c>
      <c r="L295" t="s">
        <v>29</v>
      </c>
      <c r="M295">
        <v>160.19999999999999</v>
      </c>
      <c r="N295">
        <v>4.7619047620000003</v>
      </c>
      <c r="O295">
        <v>8.01</v>
      </c>
      <c r="P295">
        <v>9.6999999999999993</v>
      </c>
      <c r="Q295" s="3">
        <v>0.4861111111111111</v>
      </c>
      <c r="R295" t="s">
        <v>1109</v>
      </c>
      <c r="S295">
        <v>1</v>
      </c>
      <c r="T295">
        <v>1</v>
      </c>
      <c r="U295">
        <v>2019</v>
      </c>
      <c r="V295" t="s">
        <v>1102</v>
      </c>
      <c r="W295">
        <v>11</v>
      </c>
      <c r="X295" t="s">
        <v>1129</v>
      </c>
      <c r="Y295" t="s">
        <v>1104</v>
      </c>
      <c r="Z295" t="s">
        <v>1105</v>
      </c>
      <c r="AA295" t="s">
        <v>1106</v>
      </c>
      <c r="AB295" t="s">
        <v>1112</v>
      </c>
      <c r="AC295" t="s">
        <v>1407</v>
      </c>
      <c r="AD295">
        <v>1</v>
      </c>
      <c r="AE295" t="s">
        <v>2101</v>
      </c>
    </row>
    <row r="296" spans="1:31">
      <c r="A296" t="s">
        <v>622</v>
      </c>
      <c r="B296" t="s">
        <v>25</v>
      </c>
      <c r="C296" t="s">
        <v>26</v>
      </c>
      <c r="D296" t="s">
        <v>27</v>
      </c>
      <c r="E296" t="s">
        <v>21</v>
      </c>
      <c r="F296" t="s">
        <v>48</v>
      </c>
      <c r="G296">
        <v>16.309999999999999</v>
      </c>
      <c r="H296">
        <v>9</v>
      </c>
      <c r="I296">
        <v>7.3395000000000001</v>
      </c>
      <c r="J296" s="22">
        <v>154.12950000000001</v>
      </c>
      <c r="K296" s="1">
        <v>43550</v>
      </c>
      <c r="L296" t="s">
        <v>23</v>
      </c>
      <c r="M296">
        <v>146.79</v>
      </c>
      <c r="N296">
        <v>4.7619047620000003</v>
      </c>
      <c r="O296">
        <v>7.3395000000000001</v>
      </c>
      <c r="P296">
        <v>8.4</v>
      </c>
      <c r="Q296" s="3">
        <v>0.43819444444444444</v>
      </c>
      <c r="R296" t="s">
        <v>1123</v>
      </c>
      <c r="S296">
        <v>3</v>
      </c>
      <c r="T296">
        <v>1</v>
      </c>
      <c r="U296">
        <v>2019</v>
      </c>
      <c r="V296" t="s">
        <v>1126</v>
      </c>
      <c r="W296">
        <v>10</v>
      </c>
      <c r="X296" t="s">
        <v>1129</v>
      </c>
      <c r="Y296" t="s">
        <v>1111</v>
      </c>
      <c r="Z296" t="s">
        <v>1105</v>
      </c>
      <c r="AA296" t="s">
        <v>1106</v>
      </c>
      <c r="AB296" t="s">
        <v>1124</v>
      </c>
      <c r="AC296" t="s">
        <v>1408</v>
      </c>
      <c r="AD296">
        <v>3</v>
      </c>
      <c r="AE296" t="s">
        <v>2102</v>
      </c>
    </row>
    <row r="297" spans="1:31">
      <c r="A297" t="s">
        <v>624</v>
      </c>
      <c r="B297" t="s">
        <v>25</v>
      </c>
      <c r="C297" t="s">
        <v>26</v>
      </c>
      <c r="D297" t="s">
        <v>27</v>
      </c>
      <c r="E297" t="s">
        <v>31</v>
      </c>
      <c r="F297" t="s">
        <v>32</v>
      </c>
      <c r="G297">
        <v>16.670000000000002</v>
      </c>
      <c r="H297">
        <v>7</v>
      </c>
      <c r="I297">
        <v>5.8345000000000002</v>
      </c>
      <c r="J297" s="22">
        <v>122.5245</v>
      </c>
      <c r="K297" s="1">
        <v>43503</v>
      </c>
      <c r="L297" t="s">
        <v>23</v>
      </c>
      <c r="M297">
        <v>116.69</v>
      </c>
      <c r="N297">
        <v>4.7619047620000003</v>
      </c>
      <c r="O297">
        <v>5.8345000000000002</v>
      </c>
      <c r="P297">
        <v>7.4</v>
      </c>
      <c r="Q297" s="3">
        <v>0.48333333333333334</v>
      </c>
      <c r="R297" t="s">
        <v>1101</v>
      </c>
      <c r="S297">
        <v>2</v>
      </c>
      <c r="T297">
        <v>1</v>
      </c>
      <c r="U297">
        <v>2019</v>
      </c>
      <c r="V297" t="s">
        <v>1114</v>
      </c>
      <c r="W297">
        <v>11</v>
      </c>
      <c r="X297" t="s">
        <v>1129</v>
      </c>
      <c r="Y297" t="s">
        <v>1111</v>
      </c>
      <c r="Z297" t="s">
        <v>1105</v>
      </c>
      <c r="AA297" t="s">
        <v>1106</v>
      </c>
      <c r="AB297" t="s">
        <v>1107</v>
      </c>
      <c r="AC297" t="s">
        <v>1409</v>
      </c>
      <c r="AD297">
        <v>2</v>
      </c>
      <c r="AE297" t="s">
        <v>2100</v>
      </c>
    </row>
    <row r="298" spans="1:31">
      <c r="A298" t="s">
        <v>642</v>
      </c>
      <c r="B298" t="s">
        <v>25</v>
      </c>
      <c r="C298" t="s">
        <v>26</v>
      </c>
      <c r="D298" t="s">
        <v>27</v>
      </c>
      <c r="E298" t="s">
        <v>31</v>
      </c>
      <c r="F298" t="s">
        <v>28</v>
      </c>
      <c r="G298">
        <v>22.21</v>
      </c>
      <c r="H298">
        <v>6</v>
      </c>
      <c r="I298">
        <v>6.6630000000000003</v>
      </c>
      <c r="J298" s="22">
        <v>139.923</v>
      </c>
      <c r="K298" s="1">
        <v>43531</v>
      </c>
      <c r="L298" t="s">
        <v>33</v>
      </c>
      <c r="M298">
        <v>133.26</v>
      </c>
      <c r="N298">
        <v>4.7619047620000003</v>
      </c>
      <c r="O298">
        <v>6.6630000000000003</v>
      </c>
      <c r="P298">
        <v>8.6</v>
      </c>
      <c r="Q298" s="3">
        <v>0.43263888888888891</v>
      </c>
      <c r="R298" t="s">
        <v>1123</v>
      </c>
      <c r="S298">
        <v>3</v>
      </c>
      <c r="T298">
        <v>1</v>
      </c>
      <c r="U298">
        <v>2019</v>
      </c>
      <c r="V298" t="s">
        <v>1114</v>
      </c>
      <c r="W298">
        <v>10</v>
      </c>
      <c r="X298" t="s">
        <v>1129</v>
      </c>
      <c r="Y298" t="s">
        <v>1111</v>
      </c>
      <c r="Z298" t="s">
        <v>1105</v>
      </c>
      <c r="AA298" t="s">
        <v>1106</v>
      </c>
      <c r="AB298" t="s">
        <v>1124</v>
      </c>
      <c r="AC298" t="s">
        <v>1410</v>
      </c>
      <c r="AD298">
        <v>3</v>
      </c>
      <c r="AE298" t="s">
        <v>2102</v>
      </c>
    </row>
    <row r="299" spans="1:31">
      <c r="A299" t="s">
        <v>839</v>
      </c>
      <c r="B299" t="s">
        <v>46</v>
      </c>
      <c r="C299" t="s">
        <v>47</v>
      </c>
      <c r="D299" t="s">
        <v>20</v>
      </c>
      <c r="E299" t="s">
        <v>21</v>
      </c>
      <c r="F299" t="s">
        <v>51</v>
      </c>
      <c r="G299">
        <v>22.32</v>
      </c>
      <c r="H299">
        <v>4</v>
      </c>
      <c r="I299">
        <v>4.4640000000000004</v>
      </c>
      <c r="J299" s="22">
        <v>93.744</v>
      </c>
      <c r="K299" s="1">
        <v>43538</v>
      </c>
      <c r="L299" t="s">
        <v>23</v>
      </c>
      <c r="M299">
        <v>89.28</v>
      </c>
      <c r="N299">
        <v>4.7619047620000003</v>
      </c>
      <c r="O299">
        <v>4.4640000000000004</v>
      </c>
      <c r="P299">
        <v>4.0999999999999996</v>
      </c>
      <c r="Q299" s="3">
        <v>0.46944444444444444</v>
      </c>
      <c r="R299" t="s">
        <v>1123</v>
      </c>
      <c r="S299">
        <v>3</v>
      </c>
      <c r="T299">
        <v>1</v>
      </c>
      <c r="U299">
        <v>2019</v>
      </c>
      <c r="V299" t="s">
        <v>1114</v>
      </c>
      <c r="W299">
        <v>11</v>
      </c>
      <c r="X299" t="s">
        <v>1129</v>
      </c>
      <c r="Y299" t="s">
        <v>1111</v>
      </c>
      <c r="Z299" t="s">
        <v>1105</v>
      </c>
      <c r="AA299" t="s">
        <v>1106</v>
      </c>
      <c r="AB299" t="s">
        <v>1124</v>
      </c>
      <c r="AC299" t="s">
        <v>1411</v>
      </c>
      <c r="AD299">
        <v>3</v>
      </c>
      <c r="AE299" t="s">
        <v>2102</v>
      </c>
    </row>
    <row r="300" spans="1:31">
      <c r="A300" t="s">
        <v>840</v>
      </c>
      <c r="B300" t="s">
        <v>18</v>
      </c>
      <c r="C300" t="s">
        <v>19</v>
      </c>
      <c r="D300" t="s">
        <v>27</v>
      </c>
      <c r="E300" t="s">
        <v>21</v>
      </c>
      <c r="F300" t="s">
        <v>48</v>
      </c>
      <c r="G300">
        <v>27.28</v>
      </c>
      <c r="H300">
        <v>5</v>
      </c>
      <c r="I300">
        <v>6.82</v>
      </c>
      <c r="J300" s="22">
        <v>143.22</v>
      </c>
      <c r="K300" s="1">
        <v>43499</v>
      </c>
      <c r="L300" t="s">
        <v>33</v>
      </c>
      <c r="M300">
        <v>136.4</v>
      </c>
      <c r="N300">
        <v>4.7619047620000003</v>
      </c>
      <c r="O300">
        <v>6.82</v>
      </c>
      <c r="P300">
        <v>8.6</v>
      </c>
      <c r="Q300" s="3">
        <v>0.43819444444444444</v>
      </c>
      <c r="R300" t="s">
        <v>1101</v>
      </c>
      <c r="S300">
        <v>2</v>
      </c>
      <c r="T300">
        <v>1</v>
      </c>
      <c r="U300">
        <v>2019</v>
      </c>
      <c r="V300" t="s">
        <v>1133</v>
      </c>
      <c r="W300">
        <v>10</v>
      </c>
      <c r="X300" t="s">
        <v>1129</v>
      </c>
      <c r="Y300" t="s">
        <v>1111</v>
      </c>
      <c r="Z300" t="s">
        <v>1105</v>
      </c>
      <c r="AA300" t="s">
        <v>1106</v>
      </c>
      <c r="AB300" t="s">
        <v>1107</v>
      </c>
      <c r="AC300" t="s">
        <v>1412</v>
      </c>
      <c r="AD300">
        <v>2</v>
      </c>
      <c r="AE300" t="s">
        <v>2100</v>
      </c>
    </row>
    <row r="301" spans="1:31">
      <c r="A301" t="s">
        <v>852</v>
      </c>
      <c r="B301" t="s">
        <v>18</v>
      </c>
      <c r="C301" t="s">
        <v>19</v>
      </c>
      <c r="D301" t="s">
        <v>20</v>
      </c>
      <c r="E301" t="s">
        <v>21</v>
      </c>
      <c r="F301" t="s">
        <v>22</v>
      </c>
      <c r="G301">
        <v>10.69</v>
      </c>
      <c r="H301">
        <v>5</v>
      </c>
      <c r="I301">
        <v>2.6724999999999999</v>
      </c>
      <c r="J301" s="22">
        <v>56.122500000000002</v>
      </c>
      <c r="K301" s="1">
        <v>43550</v>
      </c>
      <c r="L301" t="s">
        <v>23</v>
      </c>
      <c r="M301">
        <v>53.45</v>
      </c>
      <c r="N301">
        <v>4.7619047620000003</v>
      </c>
      <c r="O301">
        <v>2.6724999999999999</v>
      </c>
      <c r="P301">
        <v>7.6</v>
      </c>
      <c r="Q301" s="3">
        <v>0.46319444444444446</v>
      </c>
      <c r="R301" t="s">
        <v>1123</v>
      </c>
      <c r="S301">
        <v>3</v>
      </c>
      <c r="T301">
        <v>1</v>
      </c>
      <c r="U301">
        <v>2019</v>
      </c>
      <c r="V301" t="s">
        <v>1126</v>
      </c>
      <c r="W301">
        <v>11</v>
      </c>
      <c r="X301" t="s">
        <v>1129</v>
      </c>
      <c r="Y301" t="s">
        <v>1111</v>
      </c>
      <c r="Z301" t="s">
        <v>1105</v>
      </c>
      <c r="AA301" t="s">
        <v>1106</v>
      </c>
      <c r="AB301" t="s">
        <v>1124</v>
      </c>
      <c r="AC301" t="s">
        <v>1413</v>
      </c>
      <c r="AD301">
        <v>3</v>
      </c>
      <c r="AE301" t="s">
        <v>2102</v>
      </c>
    </row>
    <row r="302" spans="1:31">
      <c r="A302" t="s">
        <v>876</v>
      </c>
      <c r="B302" t="s">
        <v>25</v>
      </c>
      <c r="C302" t="s">
        <v>26</v>
      </c>
      <c r="D302" t="s">
        <v>27</v>
      </c>
      <c r="E302" t="s">
        <v>21</v>
      </c>
      <c r="F302" t="s">
        <v>22</v>
      </c>
      <c r="G302">
        <v>10.99</v>
      </c>
      <c r="H302">
        <v>5</v>
      </c>
      <c r="I302">
        <v>2.7475000000000001</v>
      </c>
      <c r="J302" s="22">
        <v>57.697499999999998</v>
      </c>
      <c r="K302" s="1">
        <v>43488</v>
      </c>
      <c r="L302" t="s">
        <v>33</v>
      </c>
      <c r="M302">
        <v>54.95</v>
      </c>
      <c r="N302">
        <v>4.7619047620000003</v>
      </c>
      <c r="O302">
        <v>2.7475000000000001</v>
      </c>
      <c r="P302">
        <v>9.3000000000000007</v>
      </c>
      <c r="Q302" s="3">
        <v>0.42916666666666664</v>
      </c>
      <c r="R302" t="s">
        <v>1109</v>
      </c>
      <c r="S302">
        <v>1</v>
      </c>
      <c r="T302">
        <v>1</v>
      </c>
      <c r="U302">
        <v>2019</v>
      </c>
      <c r="V302" t="s">
        <v>1120</v>
      </c>
      <c r="W302">
        <v>10</v>
      </c>
      <c r="X302" t="s">
        <v>1129</v>
      </c>
      <c r="Y302" t="s">
        <v>1111</v>
      </c>
      <c r="Z302" t="s">
        <v>1105</v>
      </c>
      <c r="AA302" t="s">
        <v>1106</v>
      </c>
      <c r="AB302" t="s">
        <v>1112</v>
      </c>
      <c r="AC302" t="s">
        <v>1414</v>
      </c>
      <c r="AD302">
        <v>1</v>
      </c>
      <c r="AE302" t="s">
        <v>2101</v>
      </c>
    </row>
    <row r="303" spans="1:31">
      <c r="A303" t="s">
        <v>928</v>
      </c>
      <c r="B303" t="s">
        <v>25</v>
      </c>
      <c r="C303" t="s">
        <v>26</v>
      </c>
      <c r="D303" t="s">
        <v>20</v>
      </c>
      <c r="E303" t="s">
        <v>21</v>
      </c>
      <c r="F303" t="s">
        <v>37</v>
      </c>
      <c r="G303">
        <v>29.22</v>
      </c>
      <c r="H303">
        <v>6</v>
      </c>
      <c r="I303">
        <v>8.766</v>
      </c>
      <c r="J303" s="22">
        <v>184.08600000000001</v>
      </c>
      <c r="K303" s="1">
        <v>43466</v>
      </c>
      <c r="L303" t="s">
        <v>23</v>
      </c>
      <c r="M303">
        <v>175.32</v>
      </c>
      <c r="N303">
        <v>4.7619047620000003</v>
      </c>
      <c r="O303">
        <v>8.766</v>
      </c>
      <c r="P303">
        <v>5</v>
      </c>
      <c r="Q303" s="3">
        <v>0.4861111111111111</v>
      </c>
      <c r="R303" t="s">
        <v>1109</v>
      </c>
      <c r="S303">
        <v>1</v>
      </c>
      <c r="T303">
        <v>1</v>
      </c>
      <c r="U303">
        <v>2019</v>
      </c>
      <c r="V303" t="s">
        <v>1126</v>
      </c>
      <c r="W303">
        <v>11</v>
      </c>
      <c r="X303" t="s">
        <v>1129</v>
      </c>
      <c r="Y303" t="s">
        <v>1111</v>
      </c>
      <c r="Z303" t="s">
        <v>1105</v>
      </c>
      <c r="AA303" t="s">
        <v>1106</v>
      </c>
      <c r="AB303" t="s">
        <v>1112</v>
      </c>
      <c r="AC303" t="s">
        <v>1415</v>
      </c>
      <c r="AD303">
        <v>1</v>
      </c>
      <c r="AE303" t="s">
        <v>2101</v>
      </c>
    </row>
    <row r="304" spans="1:31">
      <c r="A304" t="s">
        <v>951</v>
      </c>
      <c r="B304" t="s">
        <v>46</v>
      </c>
      <c r="C304" t="s">
        <v>47</v>
      </c>
      <c r="D304" t="s">
        <v>27</v>
      </c>
      <c r="E304" t="s">
        <v>21</v>
      </c>
      <c r="F304" t="s">
        <v>32</v>
      </c>
      <c r="G304">
        <v>11.28</v>
      </c>
      <c r="H304">
        <v>9</v>
      </c>
      <c r="I304">
        <v>5.0759999999999996</v>
      </c>
      <c r="J304" s="22">
        <v>106.596</v>
      </c>
      <c r="K304" s="1">
        <v>43541</v>
      </c>
      <c r="L304" t="s">
        <v>33</v>
      </c>
      <c r="M304">
        <v>101.52</v>
      </c>
      <c r="N304">
        <v>4.7619047620000003</v>
      </c>
      <c r="O304">
        <v>5.0759999999999996</v>
      </c>
      <c r="P304">
        <v>4.3</v>
      </c>
      <c r="Q304" s="3">
        <v>0.49652777777777779</v>
      </c>
      <c r="R304" t="s">
        <v>1123</v>
      </c>
      <c r="S304">
        <v>3</v>
      </c>
      <c r="T304">
        <v>1</v>
      </c>
      <c r="U304">
        <v>2019</v>
      </c>
      <c r="V304" t="s">
        <v>1133</v>
      </c>
      <c r="W304">
        <v>11</v>
      </c>
      <c r="X304" t="s">
        <v>1129</v>
      </c>
      <c r="Y304" t="s">
        <v>1111</v>
      </c>
      <c r="Z304" t="s">
        <v>1105</v>
      </c>
      <c r="AA304" t="s">
        <v>1106</v>
      </c>
      <c r="AB304" t="s">
        <v>1124</v>
      </c>
      <c r="AC304" t="s">
        <v>1416</v>
      </c>
      <c r="AD304">
        <v>3</v>
      </c>
      <c r="AE304" t="s">
        <v>2102</v>
      </c>
    </row>
    <row r="305" spans="1:31">
      <c r="A305" t="s">
        <v>959</v>
      </c>
      <c r="B305" t="s">
        <v>18</v>
      </c>
      <c r="C305" t="s">
        <v>19</v>
      </c>
      <c r="D305" t="s">
        <v>20</v>
      </c>
      <c r="E305" t="s">
        <v>31</v>
      </c>
      <c r="F305" t="s">
        <v>48</v>
      </c>
      <c r="G305">
        <v>24.82</v>
      </c>
      <c r="H305">
        <v>7</v>
      </c>
      <c r="I305">
        <v>8.6869999999999994</v>
      </c>
      <c r="J305" s="22">
        <v>182.42699999999999</v>
      </c>
      <c r="K305" s="1">
        <v>43512</v>
      </c>
      <c r="L305" t="s">
        <v>33</v>
      </c>
      <c r="M305">
        <v>173.74</v>
      </c>
      <c r="N305">
        <v>4.7619047620000003</v>
      </c>
      <c r="O305">
        <v>8.6869999999999994</v>
      </c>
      <c r="P305">
        <v>7.1</v>
      </c>
      <c r="Q305" s="3">
        <v>0.43958333333333333</v>
      </c>
      <c r="R305" t="s">
        <v>1101</v>
      </c>
      <c r="S305">
        <v>2</v>
      </c>
      <c r="T305">
        <v>1</v>
      </c>
      <c r="U305">
        <v>2019</v>
      </c>
      <c r="V305" t="s">
        <v>1118</v>
      </c>
      <c r="W305">
        <v>10</v>
      </c>
      <c r="X305" t="s">
        <v>1129</v>
      </c>
      <c r="Y305" t="s">
        <v>1104</v>
      </c>
      <c r="Z305" t="s">
        <v>1105</v>
      </c>
      <c r="AA305" t="s">
        <v>1106</v>
      </c>
      <c r="AB305" t="s">
        <v>1107</v>
      </c>
      <c r="AC305" t="s">
        <v>1417</v>
      </c>
      <c r="AD305">
        <v>2</v>
      </c>
      <c r="AE305" t="s">
        <v>2100</v>
      </c>
    </row>
    <row r="306" spans="1:31">
      <c r="A306" t="s">
        <v>961</v>
      </c>
      <c r="B306" t="s">
        <v>46</v>
      </c>
      <c r="C306" t="s">
        <v>47</v>
      </c>
      <c r="D306" t="s">
        <v>20</v>
      </c>
      <c r="E306" t="s">
        <v>21</v>
      </c>
      <c r="F306" t="s">
        <v>28</v>
      </c>
      <c r="G306">
        <v>21.43</v>
      </c>
      <c r="H306">
        <v>10</v>
      </c>
      <c r="I306">
        <v>10.715</v>
      </c>
      <c r="J306" s="22">
        <v>225.01499999999999</v>
      </c>
      <c r="K306" s="1">
        <v>43493</v>
      </c>
      <c r="L306" t="s">
        <v>29</v>
      </c>
      <c r="M306">
        <v>214.3</v>
      </c>
      <c r="N306">
        <v>4.7619047620000003</v>
      </c>
      <c r="O306">
        <v>10.715</v>
      </c>
      <c r="P306">
        <v>6.2</v>
      </c>
      <c r="Q306" s="3">
        <v>0.49375000000000002</v>
      </c>
      <c r="R306" t="s">
        <v>1109</v>
      </c>
      <c r="S306">
        <v>1</v>
      </c>
      <c r="T306">
        <v>1</v>
      </c>
      <c r="U306">
        <v>2019</v>
      </c>
      <c r="V306" t="s">
        <v>1110</v>
      </c>
      <c r="W306">
        <v>11</v>
      </c>
      <c r="X306" t="s">
        <v>1129</v>
      </c>
      <c r="Y306" t="s">
        <v>1111</v>
      </c>
      <c r="Z306" t="s">
        <v>1105</v>
      </c>
      <c r="AA306" t="s">
        <v>1106</v>
      </c>
      <c r="AB306" t="s">
        <v>1112</v>
      </c>
      <c r="AC306" t="s">
        <v>1418</v>
      </c>
      <c r="AD306">
        <v>1</v>
      </c>
      <c r="AE306" t="s">
        <v>2101</v>
      </c>
    </row>
    <row r="307" spans="1:31">
      <c r="A307" t="s">
        <v>963</v>
      </c>
      <c r="B307" t="s">
        <v>18</v>
      </c>
      <c r="C307" t="s">
        <v>19</v>
      </c>
      <c r="D307" t="s">
        <v>20</v>
      </c>
      <c r="E307" t="s">
        <v>31</v>
      </c>
      <c r="F307" t="s">
        <v>32</v>
      </c>
      <c r="G307">
        <v>23.29</v>
      </c>
      <c r="H307">
        <v>4</v>
      </c>
      <c r="I307">
        <v>4.6580000000000004</v>
      </c>
      <c r="J307" s="22">
        <v>97.817999999999998</v>
      </c>
      <c r="K307" s="1">
        <v>43543</v>
      </c>
      <c r="L307" t="s">
        <v>33</v>
      </c>
      <c r="M307">
        <v>93.16</v>
      </c>
      <c r="N307">
        <v>4.7619047620000003</v>
      </c>
      <c r="O307">
        <v>4.6580000000000004</v>
      </c>
      <c r="P307">
        <v>5.9</v>
      </c>
      <c r="Q307" s="3">
        <v>0.49444444444444446</v>
      </c>
      <c r="R307" t="s">
        <v>1123</v>
      </c>
      <c r="S307">
        <v>3</v>
      </c>
      <c r="T307">
        <v>1</v>
      </c>
      <c r="U307">
        <v>2019</v>
      </c>
      <c r="V307" t="s">
        <v>1126</v>
      </c>
      <c r="W307">
        <v>11</v>
      </c>
      <c r="X307" t="s">
        <v>1129</v>
      </c>
      <c r="Y307" t="s">
        <v>1111</v>
      </c>
      <c r="Z307" t="s">
        <v>1105</v>
      </c>
      <c r="AA307" t="s">
        <v>1106</v>
      </c>
      <c r="AB307" t="s">
        <v>1124</v>
      </c>
      <c r="AC307" t="s">
        <v>1419</v>
      </c>
      <c r="AD307">
        <v>3</v>
      </c>
      <c r="AE307" t="s">
        <v>2102</v>
      </c>
    </row>
    <row r="308" spans="1:31">
      <c r="A308" t="s">
        <v>968</v>
      </c>
      <c r="B308" t="s">
        <v>46</v>
      </c>
      <c r="C308" t="s">
        <v>47</v>
      </c>
      <c r="D308" t="s">
        <v>20</v>
      </c>
      <c r="E308" t="s">
        <v>21</v>
      </c>
      <c r="F308" t="s">
        <v>28</v>
      </c>
      <c r="G308">
        <v>12.1</v>
      </c>
      <c r="H308">
        <v>8</v>
      </c>
      <c r="I308">
        <v>4.84</v>
      </c>
      <c r="J308" s="22">
        <v>101.64</v>
      </c>
      <c r="K308" s="1">
        <v>43484</v>
      </c>
      <c r="L308" t="s">
        <v>23</v>
      </c>
      <c r="M308">
        <v>96.8</v>
      </c>
      <c r="N308">
        <v>4.7619047620000003</v>
      </c>
      <c r="O308">
        <v>4.84</v>
      </c>
      <c r="P308">
        <v>8.6</v>
      </c>
      <c r="Q308" s="3">
        <v>0.4284722222222222</v>
      </c>
      <c r="R308" t="s">
        <v>1109</v>
      </c>
      <c r="S308">
        <v>1</v>
      </c>
      <c r="T308">
        <v>1</v>
      </c>
      <c r="U308">
        <v>2019</v>
      </c>
      <c r="V308" t="s">
        <v>1118</v>
      </c>
      <c r="W308">
        <v>10</v>
      </c>
      <c r="X308" t="s">
        <v>1129</v>
      </c>
      <c r="Y308" t="s">
        <v>1104</v>
      </c>
      <c r="Z308" t="s">
        <v>1105</v>
      </c>
      <c r="AA308" t="s">
        <v>1106</v>
      </c>
      <c r="AB308" t="s">
        <v>1112</v>
      </c>
      <c r="AC308" t="s">
        <v>1420</v>
      </c>
      <c r="AD308">
        <v>1</v>
      </c>
      <c r="AE308" t="s">
        <v>2101</v>
      </c>
    </row>
    <row r="309" spans="1:31">
      <c r="A309" t="s">
        <v>1000</v>
      </c>
      <c r="B309" t="s">
        <v>25</v>
      </c>
      <c r="C309" t="s">
        <v>26</v>
      </c>
      <c r="D309" t="s">
        <v>27</v>
      </c>
      <c r="E309" t="s">
        <v>21</v>
      </c>
      <c r="F309" t="s">
        <v>28</v>
      </c>
      <c r="G309">
        <v>56.13</v>
      </c>
      <c r="H309">
        <v>4</v>
      </c>
      <c r="I309">
        <v>11.226000000000001</v>
      </c>
      <c r="J309" s="22">
        <v>235.74600000000001</v>
      </c>
      <c r="K309" s="1">
        <v>43484</v>
      </c>
      <c r="L309" t="s">
        <v>23</v>
      </c>
      <c r="M309">
        <v>224.52</v>
      </c>
      <c r="N309">
        <v>4.7619047620000003</v>
      </c>
      <c r="O309">
        <v>11.226000000000001</v>
      </c>
      <c r="P309">
        <v>8.6</v>
      </c>
      <c r="Q309" s="3">
        <v>0.48819444444444443</v>
      </c>
      <c r="R309" t="s">
        <v>1109</v>
      </c>
      <c r="S309">
        <v>1</v>
      </c>
      <c r="T309">
        <v>1</v>
      </c>
      <c r="U309">
        <v>2019</v>
      </c>
      <c r="V309" t="s">
        <v>1118</v>
      </c>
      <c r="W309">
        <v>11</v>
      </c>
      <c r="X309" t="s">
        <v>1129</v>
      </c>
      <c r="Y309" t="s">
        <v>1104</v>
      </c>
      <c r="Z309" t="s">
        <v>1105</v>
      </c>
      <c r="AA309" t="s">
        <v>1106</v>
      </c>
      <c r="AB309" t="s">
        <v>1112</v>
      </c>
      <c r="AC309" t="s">
        <v>1421</v>
      </c>
      <c r="AD309">
        <v>1</v>
      </c>
      <c r="AE309" t="s">
        <v>2101</v>
      </c>
    </row>
    <row r="310" spans="1:31">
      <c r="A310" t="s">
        <v>1010</v>
      </c>
      <c r="B310" t="s">
        <v>46</v>
      </c>
      <c r="C310" t="s">
        <v>47</v>
      </c>
      <c r="D310" t="s">
        <v>27</v>
      </c>
      <c r="E310" t="s">
        <v>21</v>
      </c>
      <c r="F310" t="s">
        <v>32</v>
      </c>
      <c r="G310">
        <v>16.37</v>
      </c>
      <c r="H310">
        <v>6</v>
      </c>
      <c r="I310">
        <v>4.9109999999999996</v>
      </c>
      <c r="J310" s="22">
        <v>103.131</v>
      </c>
      <c r="K310" s="1">
        <v>43504</v>
      </c>
      <c r="L310" t="s">
        <v>29</v>
      </c>
      <c r="M310">
        <v>98.22</v>
      </c>
      <c r="N310">
        <v>4.7619047620000003</v>
      </c>
      <c r="O310">
        <v>4.9109999999999996</v>
      </c>
      <c r="P310">
        <v>7</v>
      </c>
      <c r="Q310" s="3">
        <v>0.45694444444444443</v>
      </c>
      <c r="R310" t="s">
        <v>1101</v>
      </c>
      <c r="S310">
        <v>2</v>
      </c>
      <c r="T310">
        <v>1</v>
      </c>
      <c r="U310">
        <v>2019</v>
      </c>
      <c r="V310" t="s">
        <v>1102</v>
      </c>
      <c r="W310">
        <v>10</v>
      </c>
      <c r="X310" t="s">
        <v>1129</v>
      </c>
      <c r="Y310" t="s">
        <v>1104</v>
      </c>
      <c r="Z310" t="s">
        <v>1105</v>
      </c>
      <c r="AA310" t="s">
        <v>1106</v>
      </c>
      <c r="AB310" t="s">
        <v>1107</v>
      </c>
      <c r="AC310" t="s">
        <v>1422</v>
      </c>
      <c r="AD310">
        <v>2</v>
      </c>
      <c r="AE310" t="s">
        <v>2100</v>
      </c>
    </row>
    <row r="311" spans="1:31">
      <c r="A311" t="s">
        <v>1014</v>
      </c>
      <c r="B311" t="s">
        <v>46</v>
      </c>
      <c r="C311" t="s">
        <v>47</v>
      </c>
      <c r="D311" t="s">
        <v>27</v>
      </c>
      <c r="E311" t="s">
        <v>21</v>
      </c>
      <c r="F311" t="s">
        <v>28</v>
      </c>
      <c r="G311">
        <v>13.78</v>
      </c>
      <c r="H311">
        <v>4</v>
      </c>
      <c r="I311">
        <v>2.7559999999999998</v>
      </c>
      <c r="J311" s="22">
        <v>57.875999999999998</v>
      </c>
      <c r="K311" s="1">
        <v>43475</v>
      </c>
      <c r="L311" t="s">
        <v>23</v>
      </c>
      <c r="M311">
        <v>55.12</v>
      </c>
      <c r="N311">
        <v>4.7619047620000003</v>
      </c>
      <c r="O311">
        <v>2.7559999999999998</v>
      </c>
      <c r="P311">
        <v>9</v>
      </c>
      <c r="Q311" s="3">
        <v>0.46527777777777779</v>
      </c>
      <c r="R311" t="s">
        <v>1109</v>
      </c>
      <c r="S311">
        <v>1</v>
      </c>
      <c r="T311">
        <v>1</v>
      </c>
      <c r="U311">
        <v>2019</v>
      </c>
      <c r="V311" t="s">
        <v>1114</v>
      </c>
      <c r="W311">
        <v>11</v>
      </c>
      <c r="X311" t="s">
        <v>1129</v>
      </c>
      <c r="Y311" t="s">
        <v>1111</v>
      </c>
      <c r="Z311" t="s">
        <v>1105</v>
      </c>
      <c r="AA311" t="s">
        <v>1106</v>
      </c>
      <c r="AB311" t="s">
        <v>1112</v>
      </c>
      <c r="AC311" t="s">
        <v>1423</v>
      </c>
      <c r="AD311">
        <v>1</v>
      </c>
      <c r="AE311" t="s">
        <v>2101</v>
      </c>
    </row>
    <row r="312" spans="1:31">
      <c r="A312" t="s">
        <v>52</v>
      </c>
      <c r="B312" t="s">
        <v>46</v>
      </c>
      <c r="C312" t="s">
        <v>47</v>
      </c>
      <c r="D312" t="s">
        <v>20</v>
      </c>
      <c r="E312" t="s">
        <v>31</v>
      </c>
      <c r="F312" t="s">
        <v>28</v>
      </c>
      <c r="G312">
        <v>25.51</v>
      </c>
      <c r="H312">
        <v>4</v>
      </c>
      <c r="I312">
        <v>5.1020000000000003</v>
      </c>
      <c r="J312" s="22">
        <v>107.142</v>
      </c>
      <c r="K312" s="1">
        <v>43533</v>
      </c>
      <c r="L312" t="s">
        <v>29</v>
      </c>
      <c r="M312">
        <v>102.04</v>
      </c>
      <c r="N312">
        <v>4.7619047620000003</v>
      </c>
      <c r="O312">
        <v>5.1020000000000003</v>
      </c>
      <c r="P312">
        <v>6.8</v>
      </c>
      <c r="Q312" s="3">
        <v>0.7104166666666667</v>
      </c>
      <c r="R312" t="s">
        <v>1123</v>
      </c>
      <c r="S312">
        <v>3</v>
      </c>
      <c r="T312">
        <v>1</v>
      </c>
      <c r="U312">
        <v>2019</v>
      </c>
      <c r="V312" t="s">
        <v>1118</v>
      </c>
      <c r="W312">
        <v>17</v>
      </c>
      <c r="X312" t="s">
        <v>1115</v>
      </c>
      <c r="Y312" t="s">
        <v>1104</v>
      </c>
      <c r="Z312" t="s">
        <v>1105</v>
      </c>
      <c r="AA312" t="s">
        <v>1106</v>
      </c>
      <c r="AB312" t="s">
        <v>1124</v>
      </c>
      <c r="AC312" t="s">
        <v>1424</v>
      </c>
      <c r="AD312">
        <v>3</v>
      </c>
      <c r="AE312" t="s">
        <v>2102</v>
      </c>
    </row>
    <row r="313" spans="1:31">
      <c r="A313" t="s">
        <v>174</v>
      </c>
      <c r="B313" t="s">
        <v>25</v>
      </c>
      <c r="C313" t="s">
        <v>26</v>
      </c>
      <c r="D313" t="s">
        <v>27</v>
      </c>
      <c r="E313" t="s">
        <v>31</v>
      </c>
      <c r="F313" t="s">
        <v>51</v>
      </c>
      <c r="G313">
        <v>27.38</v>
      </c>
      <c r="H313">
        <v>6</v>
      </c>
      <c r="I313">
        <v>8.2140000000000004</v>
      </c>
      <c r="J313" s="22">
        <v>172.494</v>
      </c>
      <c r="K313" s="1">
        <v>43470</v>
      </c>
      <c r="L313" t="s">
        <v>33</v>
      </c>
      <c r="M313">
        <v>164.28</v>
      </c>
      <c r="N313">
        <v>4.7619047620000003</v>
      </c>
      <c r="O313">
        <v>8.2140000000000004</v>
      </c>
      <c r="P313">
        <v>7.9</v>
      </c>
      <c r="Q313" s="3">
        <v>0.87083333333333335</v>
      </c>
      <c r="R313" t="s">
        <v>1109</v>
      </c>
      <c r="S313">
        <v>1</v>
      </c>
      <c r="T313">
        <v>1</v>
      </c>
      <c r="U313">
        <v>2019</v>
      </c>
      <c r="V313" t="s">
        <v>1118</v>
      </c>
      <c r="W313">
        <v>20</v>
      </c>
      <c r="X313" t="s">
        <v>1115</v>
      </c>
      <c r="Y313" t="s">
        <v>1104</v>
      </c>
      <c r="Z313" t="s">
        <v>1105</v>
      </c>
      <c r="AA313" t="s">
        <v>1106</v>
      </c>
      <c r="AB313" t="s">
        <v>1112</v>
      </c>
      <c r="AC313" t="s">
        <v>1425</v>
      </c>
      <c r="AD313">
        <v>1</v>
      </c>
      <c r="AE313" t="s">
        <v>2101</v>
      </c>
    </row>
    <row r="314" spans="1:31">
      <c r="A314" t="s">
        <v>189</v>
      </c>
      <c r="B314" t="s">
        <v>18</v>
      </c>
      <c r="C314" t="s">
        <v>19</v>
      </c>
      <c r="D314" t="s">
        <v>27</v>
      </c>
      <c r="E314" t="s">
        <v>21</v>
      </c>
      <c r="F314" t="s">
        <v>48</v>
      </c>
      <c r="G314">
        <v>10.96</v>
      </c>
      <c r="H314">
        <v>10</v>
      </c>
      <c r="I314">
        <v>5.48</v>
      </c>
      <c r="J314" s="22">
        <v>115.08</v>
      </c>
      <c r="K314" s="1">
        <v>43498</v>
      </c>
      <c r="L314" t="s">
        <v>23</v>
      </c>
      <c r="M314">
        <v>109.6</v>
      </c>
      <c r="N314">
        <v>4.7619047620000003</v>
      </c>
      <c r="O314">
        <v>5.48</v>
      </c>
      <c r="P314">
        <v>6</v>
      </c>
      <c r="Q314" s="3">
        <v>0.8666666666666667</v>
      </c>
      <c r="R314" t="s">
        <v>1101</v>
      </c>
      <c r="S314">
        <v>2</v>
      </c>
      <c r="T314">
        <v>1</v>
      </c>
      <c r="U314">
        <v>2019</v>
      </c>
      <c r="V314" t="s">
        <v>1118</v>
      </c>
      <c r="W314">
        <v>20</v>
      </c>
      <c r="X314" t="s">
        <v>1115</v>
      </c>
      <c r="Y314" t="s">
        <v>1104</v>
      </c>
      <c r="Z314" t="s">
        <v>1105</v>
      </c>
      <c r="AA314" t="s">
        <v>1106</v>
      </c>
      <c r="AB314" t="s">
        <v>1107</v>
      </c>
      <c r="AC314" t="s">
        <v>1426</v>
      </c>
      <c r="AD314">
        <v>2</v>
      </c>
      <c r="AE314" t="s">
        <v>2100</v>
      </c>
    </row>
    <row r="315" spans="1:31">
      <c r="A315" t="s">
        <v>208</v>
      </c>
      <c r="B315" t="s">
        <v>18</v>
      </c>
      <c r="C315" t="s">
        <v>19</v>
      </c>
      <c r="D315" t="s">
        <v>27</v>
      </c>
      <c r="E315" t="s">
        <v>21</v>
      </c>
      <c r="F315" t="s">
        <v>28</v>
      </c>
      <c r="G315">
        <v>26.31</v>
      </c>
      <c r="H315">
        <v>5</v>
      </c>
      <c r="I315">
        <v>6.5774999999999997</v>
      </c>
      <c r="J315" s="22">
        <v>138.1275</v>
      </c>
      <c r="K315" s="1">
        <v>43483</v>
      </c>
      <c r="L315" t="s">
        <v>33</v>
      </c>
      <c r="M315">
        <v>131.55000000000001</v>
      </c>
      <c r="N315">
        <v>4.7619047620000003</v>
      </c>
      <c r="O315">
        <v>6.5774999999999997</v>
      </c>
      <c r="P315">
        <v>8.8000000000000007</v>
      </c>
      <c r="Q315" s="3">
        <v>0.87430555555555556</v>
      </c>
      <c r="R315" t="s">
        <v>1109</v>
      </c>
      <c r="S315">
        <v>1</v>
      </c>
      <c r="T315">
        <v>1</v>
      </c>
      <c r="U315">
        <v>2019</v>
      </c>
      <c r="V315" t="s">
        <v>1102</v>
      </c>
      <c r="W315">
        <v>20</v>
      </c>
      <c r="X315" t="s">
        <v>1115</v>
      </c>
      <c r="Y315" t="s">
        <v>1104</v>
      </c>
      <c r="Z315" t="s">
        <v>1105</v>
      </c>
      <c r="AA315" t="s">
        <v>1106</v>
      </c>
      <c r="AB315" t="s">
        <v>1112</v>
      </c>
      <c r="AC315" t="s">
        <v>1427</v>
      </c>
      <c r="AD315">
        <v>1</v>
      </c>
      <c r="AE315" t="s">
        <v>2101</v>
      </c>
    </row>
    <row r="316" spans="1:31">
      <c r="A316" t="s">
        <v>273</v>
      </c>
      <c r="B316" t="s">
        <v>46</v>
      </c>
      <c r="C316" t="s">
        <v>47</v>
      </c>
      <c r="D316" t="s">
        <v>27</v>
      </c>
      <c r="E316" t="s">
        <v>31</v>
      </c>
      <c r="F316" t="s">
        <v>32</v>
      </c>
      <c r="G316">
        <v>25.55</v>
      </c>
      <c r="H316">
        <v>4</v>
      </c>
      <c r="I316">
        <v>5.1100000000000003</v>
      </c>
      <c r="J316" s="22">
        <v>107.31</v>
      </c>
      <c r="K316" s="1">
        <v>43491</v>
      </c>
      <c r="L316" t="s">
        <v>23</v>
      </c>
      <c r="M316">
        <v>102.2</v>
      </c>
      <c r="N316">
        <v>4.7619047620000003</v>
      </c>
      <c r="O316">
        <v>5.1100000000000003</v>
      </c>
      <c r="P316">
        <v>5.7</v>
      </c>
      <c r="Q316" s="3">
        <v>0.84930555555555554</v>
      </c>
      <c r="R316" t="s">
        <v>1109</v>
      </c>
      <c r="S316">
        <v>1</v>
      </c>
      <c r="T316">
        <v>1</v>
      </c>
      <c r="U316">
        <v>2019</v>
      </c>
      <c r="V316" t="s">
        <v>1118</v>
      </c>
      <c r="W316">
        <v>20</v>
      </c>
      <c r="X316" t="s">
        <v>1115</v>
      </c>
      <c r="Y316" t="s">
        <v>1104</v>
      </c>
      <c r="Z316" t="s">
        <v>1105</v>
      </c>
      <c r="AA316" t="s">
        <v>1106</v>
      </c>
      <c r="AB316" t="s">
        <v>1112</v>
      </c>
      <c r="AC316" t="s">
        <v>1428</v>
      </c>
      <c r="AD316">
        <v>1</v>
      </c>
      <c r="AE316" t="s">
        <v>2101</v>
      </c>
    </row>
    <row r="317" spans="1:31">
      <c r="A317" t="s">
        <v>292</v>
      </c>
      <c r="B317" t="s">
        <v>18</v>
      </c>
      <c r="C317" t="s">
        <v>19</v>
      </c>
      <c r="D317" t="s">
        <v>27</v>
      </c>
      <c r="E317" t="s">
        <v>31</v>
      </c>
      <c r="F317" t="s">
        <v>28</v>
      </c>
      <c r="G317">
        <v>26.23</v>
      </c>
      <c r="H317">
        <v>9</v>
      </c>
      <c r="I317">
        <v>11.8035</v>
      </c>
      <c r="J317" s="22">
        <v>247.87350000000001</v>
      </c>
      <c r="K317" s="1">
        <v>43490</v>
      </c>
      <c r="L317" t="s">
        <v>23</v>
      </c>
      <c r="M317">
        <v>236.07</v>
      </c>
      <c r="N317">
        <v>4.7619047620000003</v>
      </c>
      <c r="O317">
        <v>11.8035</v>
      </c>
      <c r="P317">
        <v>5.9</v>
      </c>
      <c r="Q317" s="3">
        <v>0.85</v>
      </c>
      <c r="R317" t="s">
        <v>1109</v>
      </c>
      <c r="S317">
        <v>1</v>
      </c>
      <c r="T317">
        <v>1</v>
      </c>
      <c r="U317">
        <v>2019</v>
      </c>
      <c r="V317" t="s">
        <v>1102</v>
      </c>
      <c r="W317">
        <v>20</v>
      </c>
      <c r="X317" t="s">
        <v>1115</v>
      </c>
      <c r="Y317" t="s">
        <v>1104</v>
      </c>
      <c r="Z317" t="s">
        <v>1105</v>
      </c>
      <c r="AA317" t="s">
        <v>1106</v>
      </c>
      <c r="AB317" t="s">
        <v>1112</v>
      </c>
      <c r="AC317" t="s">
        <v>1429</v>
      </c>
      <c r="AD317">
        <v>1</v>
      </c>
      <c r="AE317" t="s">
        <v>2101</v>
      </c>
    </row>
    <row r="318" spans="1:31">
      <c r="A318" t="s">
        <v>324</v>
      </c>
      <c r="B318" t="s">
        <v>46</v>
      </c>
      <c r="C318" t="s">
        <v>47</v>
      </c>
      <c r="D318" t="s">
        <v>20</v>
      </c>
      <c r="E318" t="s">
        <v>21</v>
      </c>
      <c r="F318" t="s">
        <v>28</v>
      </c>
      <c r="G318">
        <v>13.22</v>
      </c>
      <c r="H318">
        <v>5</v>
      </c>
      <c r="I318">
        <v>3.3050000000000002</v>
      </c>
      <c r="J318" s="22">
        <v>69.405000000000001</v>
      </c>
      <c r="K318" s="1">
        <v>43526</v>
      </c>
      <c r="L318" t="s">
        <v>29</v>
      </c>
      <c r="M318">
        <v>66.099999999999994</v>
      </c>
      <c r="N318">
        <v>4.7619047620000003</v>
      </c>
      <c r="O318">
        <v>3.3050000000000002</v>
      </c>
      <c r="P318">
        <v>4.3</v>
      </c>
      <c r="Q318" s="3">
        <v>0.80972222222222223</v>
      </c>
      <c r="R318" t="s">
        <v>1123</v>
      </c>
      <c r="S318">
        <v>3</v>
      </c>
      <c r="T318">
        <v>1</v>
      </c>
      <c r="U318">
        <v>2019</v>
      </c>
      <c r="V318" t="s">
        <v>1118</v>
      </c>
      <c r="W318">
        <v>19</v>
      </c>
      <c r="X318" t="s">
        <v>1115</v>
      </c>
      <c r="Y318" t="s">
        <v>1104</v>
      </c>
      <c r="Z318" t="s">
        <v>1105</v>
      </c>
      <c r="AA318" t="s">
        <v>1106</v>
      </c>
      <c r="AB318" t="s">
        <v>1124</v>
      </c>
      <c r="AC318" t="s">
        <v>1430</v>
      </c>
      <c r="AD318">
        <v>3</v>
      </c>
      <c r="AE318" t="s">
        <v>2102</v>
      </c>
    </row>
    <row r="319" spans="1:31">
      <c r="A319" t="s">
        <v>410</v>
      </c>
      <c r="B319" t="s">
        <v>18</v>
      </c>
      <c r="C319" t="s">
        <v>19</v>
      </c>
      <c r="D319" t="s">
        <v>27</v>
      </c>
      <c r="E319" t="s">
        <v>31</v>
      </c>
      <c r="F319" t="s">
        <v>22</v>
      </c>
      <c r="G319">
        <v>15.26</v>
      </c>
      <c r="H319">
        <v>6</v>
      </c>
      <c r="I319">
        <v>4.5780000000000003</v>
      </c>
      <c r="J319" s="22">
        <v>96.138000000000005</v>
      </c>
      <c r="K319" s="1">
        <v>43511</v>
      </c>
      <c r="L319" t="s">
        <v>23</v>
      </c>
      <c r="M319">
        <v>91.56</v>
      </c>
      <c r="N319">
        <v>4.7619047620000003</v>
      </c>
      <c r="O319">
        <v>4.5780000000000003</v>
      </c>
      <c r="P319">
        <v>9.8000000000000007</v>
      </c>
      <c r="Q319" s="3">
        <v>0.75208333333333333</v>
      </c>
      <c r="R319" t="s">
        <v>1101</v>
      </c>
      <c r="S319">
        <v>2</v>
      </c>
      <c r="T319">
        <v>1</v>
      </c>
      <c r="U319">
        <v>2019</v>
      </c>
      <c r="V319" t="s">
        <v>1102</v>
      </c>
      <c r="W319">
        <v>18</v>
      </c>
      <c r="X319" t="s">
        <v>1115</v>
      </c>
      <c r="Y319" t="s">
        <v>1104</v>
      </c>
      <c r="Z319" t="s">
        <v>1105</v>
      </c>
      <c r="AA319" t="s">
        <v>1106</v>
      </c>
      <c r="AB319" t="s">
        <v>1107</v>
      </c>
      <c r="AC319" t="s">
        <v>1431</v>
      </c>
      <c r="AD319">
        <v>2</v>
      </c>
      <c r="AE319" t="s">
        <v>2100</v>
      </c>
    </row>
    <row r="320" spans="1:31">
      <c r="A320" t="s">
        <v>459</v>
      </c>
      <c r="B320" t="s">
        <v>46</v>
      </c>
      <c r="C320" t="s">
        <v>47</v>
      </c>
      <c r="D320" t="s">
        <v>20</v>
      </c>
      <c r="E320" t="s">
        <v>21</v>
      </c>
      <c r="F320" t="s">
        <v>28</v>
      </c>
      <c r="G320">
        <v>26.26</v>
      </c>
      <c r="H320">
        <v>7</v>
      </c>
      <c r="I320">
        <v>9.1910000000000007</v>
      </c>
      <c r="J320" s="22">
        <v>193.011</v>
      </c>
      <c r="K320" s="1">
        <v>43498</v>
      </c>
      <c r="L320" t="s">
        <v>29</v>
      </c>
      <c r="M320">
        <v>183.82</v>
      </c>
      <c r="N320">
        <v>4.7619047620000003</v>
      </c>
      <c r="O320">
        <v>9.1910000000000007</v>
      </c>
      <c r="P320">
        <v>9.9</v>
      </c>
      <c r="Q320" s="3">
        <v>0.81944444444444442</v>
      </c>
      <c r="R320" t="s">
        <v>1101</v>
      </c>
      <c r="S320">
        <v>2</v>
      </c>
      <c r="T320">
        <v>1</v>
      </c>
      <c r="U320">
        <v>2019</v>
      </c>
      <c r="V320" t="s">
        <v>1118</v>
      </c>
      <c r="W320">
        <v>19</v>
      </c>
      <c r="X320" t="s">
        <v>1115</v>
      </c>
      <c r="Y320" t="s">
        <v>1104</v>
      </c>
      <c r="Z320" t="s">
        <v>1105</v>
      </c>
      <c r="AA320" t="s">
        <v>1106</v>
      </c>
      <c r="AB320" t="s">
        <v>1107</v>
      </c>
      <c r="AC320" t="s">
        <v>1381</v>
      </c>
      <c r="AD320">
        <v>2</v>
      </c>
      <c r="AE320" t="s">
        <v>2100</v>
      </c>
    </row>
    <row r="321" spans="1:31">
      <c r="A321" t="s">
        <v>495</v>
      </c>
      <c r="B321" t="s">
        <v>18</v>
      </c>
      <c r="C321" t="s">
        <v>19</v>
      </c>
      <c r="D321" t="s">
        <v>27</v>
      </c>
      <c r="E321" t="s">
        <v>31</v>
      </c>
      <c r="F321" t="s">
        <v>48</v>
      </c>
      <c r="G321">
        <v>13.79</v>
      </c>
      <c r="H321">
        <v>5</v>
      </c>
      <c r="I321">
        <v>3.4474999999999998</v>
      </c>
      <c r="J321" s="22">
        <v>72.397499999999994</v>
      </c>
      <c r="K321" s="1">
        <v>43476</v>
      </c>
      <c r="L321" t="s">
        <v>33</v>
      </c>
      <c r="M321">
        <v>68.95</v>
      </c>
      <c r="N321">
        <v>4.7619047620000003</v>
      </c>
      <c r="O321">
        <v>3.4474999999999998</v>
      </c>
      <c r="P321">
        <v>7.8</v>
      </c>
      <c r="Q321" s="3">
        <v>0.79652777777777772</v>
      </c>
      <c r="R321" t="s">
        <v>1109</v>
      </c>
      <c r="S321">
        <v>1</v>
      </c>
      <c r="T321">
        <v>1</v>
      </c>
      <c r="U321">
        <v>2019</v>
      </c>
      <c r="V321" t="s">
        <v>1102</v>
      </c>
      <c r="W321">
        <v>19</v>
      </c>
      <c r="X321" t="s">
        <v>1115</v>
      </c>
      <c r="Y321" t="s">
        <v>1104</v>
      </c>
      <c r="Z321" t="s">
        <v>1105</v>
      </c>
      <c r="AA321" t="s">
        <v>1106</v>
      </c>
      <c r="AB321" t="s">
        <v>1112</v>
      </c>
      <c r="AC321" t="s">
        <v>1432</v>
      </c>
      <c r="AD321">
        <v>1</v>
      </c>
      <c r="AE321" t="s">
        <v>2101</v>
      </c>
    </row>
    <row r="322" spans="1:31">
      <c r="A322" t="s">
        <v>527</v>
      </c>
      <c r="B322" t="s">
        <v>25</v>
      </c>
      <c r="C322" t="s">
        <v>26</v>
      </c>
      <c r="D322" t="s">
        <v>20</v>
      </c>
      <c r="E322" t="s">
        <v>31</v>
      </c>
      <c r="F322" t="s">
        <v>48</v>
      </c>
      <c r="G322">
        <v>17.04</v>
      </c>
      <c r="H322">
        <v>4</v>
      </c>
      <c r="I322">
        <v>3.4079999999999999</v>
      </c>
      <c r="J322" s="22">
        <v>71.567999999999998</v>
      </c>
      <c r="K322" s="1">
        <v>43532</v>
      </c>
      <c r="L322" t="s">
        <v>23</v>
      </c>
      <c r="M322">
        <v>68.16</v>
      </c>
      <c r="N322">
        <v>4.7619047620000003</v>
      </c>
      <c r="O322">
        <v>3.4079999999999999</v>
      </c>
      <c r="P322">
        <v>7</v>
      </c>
      <c r="Q322" s="3">
        <v>0.84375</v>
      </c>
      <c r="R322" t="s">
        <v>1123</v>
      </c>
      <c r="S322">
        <v>3</v>
      </c>
      <c r="T322">
        <v>1</v>
      </c>
      <c r="U322">
        <v>2019</v>
      </c>
      <c r="V322" t="s">
        <v>1102</v>
      </c>
      <c r="W322">
        <v>20</v>
      </c>
      <c r="X322" t="s">
        <v>1115</v>
      </c>
      <c r="Y322" t="s">
        <v>1104</v>
      </c>
      <c r="Z322" t="s">
        <v>1105</v>
      </c>
      <c r="AA322" t="s">
        <v>1106</v>
      </c>
      <c r="AB322" t="s">
        <v>1124</v>
      </c>
      <c r="AC322" t="s">
        <v>1433</v>
      </c>
      <c r="AD322">
        <v>3</v>
      </c>
      <c r="AE322" t="s">
        <v>2102</v>
      </c>
    </row>
    <row r="323" spans="1:31">
      <c r="A323" t="s">
        <v>556</v>
      </c>
      <c r="B323" t="s">
        <v>46</v>
      </c>
      <c r="C323" t="s">
        <v>47</v>
      </c>
      <c r="D323" t="s">
        <v>27</v>
      </c>
      <c r="E323" t="s">
        <v>31</v>
      </c>
      <c r="F323" t="s">
        <v>37</v>
      </c>
      <c r="G323">
        <v>37.020000000000003</v>
      </c>
      <c r="H323">
        <v>6</v>
      </c>
      <c r="I323">
        <v>11.106</v>
      </c>
      <c r="J323" s="22">
        <v>233.226</v>
      </c>
      <c r="K323" s="1">
        <v>43546</v>
      </c>
      <c r="L323" t="s">
        <v>29</v>
      </c>
      <c r="M323">
        <v>222.12</v>
      </c>
      <c r="N323">
        <v>4.7619047620000003</v>
      </c>
      <c r="O323">
        <v>11.106</v>
      </c>
      <c r="P323">
        <v>4.5</v>
      </c>
      <c r="Q323" s="3">
        <v>0.7729166666666667</v>
      </c>
      <c r="R323" t="s">
        <v>1123</v>
      </c>
      <c r="S323">
        <v>3</v>
      </c>
      <c r="T323">
        <v>1</v>
      </c>
      <c r="U323">
        <v>2019</v>
      </c>
      <c r="V323" t="s">
        <v>1102</v>
      </c>
      <c r="W323">
        <v>18</v>
      </c>
      <c r="X323" t="s">
        <v>1115</v>
      </c>
      <c r="Y323" t="s">
        <v>1104</v>
      </c>
      <c r="Z323" t="s">
        <v>1105</v>
      </c>
      <c r="AA323" t="s">
        <v>1106</v>
      </c>
      <c r="AB323" t="s">
        <v>1124</v>
      </c>
      <c r="AC323" t="s">
        <v>1434</v>
      </c>
      <c r="AD323">
        <v>3</v>
      </c>
      <c r="AE323" t="s">
        <v>2102</v>
      </c>
    </row>
    <row r="324" spans="1:31">
      <c r="A324" t="s">
        <v>576</v>
      </c>
      <c r="B324" t="s">
        <v>18</v>
      </c>
      <c r="C324" t="s">
        <v>19</v>
      </c>
      <c r="D324" t="s">
        <v>27</v>
      </c>
      <c r="E324" t="s">
        <v>31</v>
      </c>
      <c r="F324" t="s">
        <v>51</v>
      </c>
      <c r="G324">
        <v>37.15</v>
      </c>
      <c r="H324">
        <v>4</v>
      </c>
      <c r="I324">
        <v>7.43</v>
      </c>
      <c r="J324" s="22">
        <v>156.03</v>
      </c>
      <c r="K324" s="1">
        <v>43547</v>
      </c>
      <c r="L324" t="s">
        <v>23</v>
      </c>
      <c r="M324">
        <v>148.6</v>
      </c>
      <c r="N324">
        <v>4.7619047620000003</v>
      </c>
      <c r="O324">
        <v>7.43</v>
      </c>
      <c r="P324">
        <v>8.3000000000000007</v>
      </c>
      <c r="Q324" s="3">
        <v>0.79097222222222219</v>
      </c>
      <c r="R324" t="s">
        <v>1123</v>
      </c>
      <c r="S324">
        <v>3</v>
      </c>
      <c r="T324">
        <v>1</v>
      </c>
      <c r="U324">
        <v>2019</v>
      </c>
      <c r="V324" t="s">
        <v>1118</v>
      </c>
      <c r="W324">
        <v>18</v>
      </c>
      <c r="X324" t="s">
        <v>1115</v>
      </c>
      <c r="Y324" t="s">
        <v>1104</v>
      </c>
      <c r="Z324" t="s">
        <v>1105</v>
      </c>
      <c r="AA324" t="s">
        <v>1106</v>
      </c>
      <c r="AB324" t="s">
        <v>1124</v>
      </c>
      <c r="AC324" t="s">
        <v>1435</v>
      </c>
      <c r="AD324">
        <v>3</v>
      </c>
      <c r="AE324" t="s">
        <v>2102</v>
      </c>
    </row>
    <row r="325" spans="1:31">
      <c r="A325" t="s">
        <v>580</v>
      </c>
      <c r="B325" t="s">
        <v>18</v>
      </c>
      <c r="C325" t="s">
        <v>19</v>
      </c>
      <c r="D325" t="s">
        <v>20</v>
      </c>
      <c r="E325" t="s">
        <v>21</v>
      </c>
      <c r="F325" t="s">
        <v>51</v>
      </c>
      <c r="G325">
        <v>19.66</v>
      </c>
      <c r="H325">
        <v>10</v>
      </c>
      <c r="I325">
        <v>9.83</v>
      </c>
      <c r="J325" s="22">
        <v>206.43</v>
      </c>
      <c r="K325" s="1">
        <v>43539</v>
      </c>
      <c r="L325" t="s">
        <v>33</v>
      </c>
      <c r="M325">
        <v>196.6</v>
      </c>
      <c r="N325">
        <v>4.7619047620000003</v>
      </c>
      <c r="O325">
        <v>9.83</v>
      </c>
      <c r="P325">
        <v>7.2</v>
      </c>
      <c r="Q325" s="3">
        <v>0.76388888888888884</v>
      </c>
      <c r="R325" t="s">
        <v>1123</v>
      </c>
      <c r="S325">
        <v>3</v>
      </c>
      <c r="T325">
        <v>1</v>
      </c>
      <c r="U325">
        <v>2019</v>
      </c>
      <c r="V325" t="s">
        <v>1102</v>
      </c>
      <c r="W325">
        <v>18</v>
      </c>
      <c r="X325" t="s">
        <v>1115</v>
      </c>
      <c r="Y325" t="s">
        <v>1104</v>
      </c>
      <c r="Z325" t="s">
        <v>1105</v>
      </c>
      <c r="AA325" t="s">
        <v>1106</v>
      </c>
      <c r="AB325" t="s">
        <v>1124</v>
      </c>
      <c r="AC325" t="s">
        <v>1436</v>
      </c>
      <c r="AD325">
        <v>3</v>
      </c>
      <c r="AE325" t="s">
        <v>2102</v>
      </c>
    </row>
    <row r="326" spans="1:31">
      <c r="A326" t="s">
        <v>598</v>
      </c>
      <c r="B326" t="s">
        <v>25</v>
      </c>
      <c r="C326" t="s">
        <v>26</v>
      </c>
      <c r="D326" t="s">
        <v>20</v>
      </c>
      <c r="E326" t="s">
        <v>21</v>
      </c>
      <c r="F326" t="s">
        <v>32</v>
      </c>
      <c r="G326">
        <v>15.95</v>
      </c>
      <c r="H326">
        <v>6</v>
      </c>
      <c r="I326">
        <v>4.7850000000000001</v>
      </c>
      <c r="J326" s="22">
        <v>100.485</v>
      </c>
      <c r="K326" s="1">
        <v>43505</v>
      </c>
      <c r="L326" t="s">
        <v>33</v>
      </c>
      <c r="M326">
        <v>95.7</v>
      </c>
      <c r="N326">
        <v>4.7619047620000003</v>
      </c>
      <c r="O326">
        <v>4.7850000000000001</v>
      </c>
      <c r="P326">
        <v>5.0999999999999996</v>
      </c>
      <c r="Q326" s="3">
        <v>0.71875</v>
      </c>
      <c r="R326" t="s">
        <v>1101</v>
      </c>
      <c r="S326">
        <v>2</v>
      </c>
      <c r="T326">
        <v>1</v>
      </c>
      <c r="U326">
        <v>2019</v>
      </c>
      <c r="V326" t="s">
        <v>1118</v>
      </c>
      <c r="W326">
        <v>17</v>
      </c>
      <c r="X326" t="s">
        <v>1115</v>
      </c>
      <c r="Y326" t="s">
        <v>1104</v>
      </c>
      <c r="Z326" t="s">
        <v>1105</v>
      </c>
      <c r="AA326" t="s">
        <v>1106</v>
      </c>
      <c r="AB326" t="s">
        <v>1107</v>
      </c>
      <c r="AC326" t="s">
        <v>1437</v>
      </c>
      <c r="AD326">
        <v>2</v>
      </c>
      <c r="AE326" t="s">
        <v>2100</v>
      </c>
    </row>
    <row r="327" spans="1:31">
      <c r="A327" t="s">
        <v>600</v>
      </c>
      <c r="B327" t="s">
        <v>18</v>
      </c>
      <c r="C327" t="s">
        <v>19</v>
      </c>
      <c r="D327" t="s">
        <v>27</v>
      </c>
      <c r="E327" t="s">
        <v>21</v>
      </c>
      <c r="F327" t="s">
        <v>32</v>
      </c>
      <c r="G327">
        <v>42.91</v>
      </c>
      <c r="H327">
        <v>5</v>
      </c>
      <c r="I327">
        <v>10.727499999999999</v>
      </c>
      <c r="J327" s="22">
        <v>225.2775</v>
      </c>
      <c r="K327" s="1">
        <v>43470</v>
      </c>
      <c r="L327" t="s">
        <v>23</v>
      </c>
      <c r="M327">
        <v>214.55</v>
      </c>
      <c r="N327">
        <v>4.7619047620000003</v>
      </c>
      <c r="O327">
        <v>10.727499999999999</v>
      </c>
      <c r="P327">
        <v>6.1</v>
      </c>
      <c r="Q327" s="3">
        <v>0.72847222222222219</v>
      </c>
      <c r="R327" t="s">
        <v>1109</v>
      </c>
      <c r="S327">
        <v>1</v>
      </c>
      <c r="T327">
        <v>1</v>
      </c>
      <c r="U327">
        <v>2019</v>
      </c>
      <c r="V327" t="s">
        <v>1118</v>
      </c>
      <c r="W327">
        <v>17</v>
      </c>
      <c r="X327" t="s">
        <v>1115</v>
      </c>
      <c r="Y327" t="s">
        <v>1104</v>
      </c>
      <c r="Z327" t="s">
        <v>1105</v>
      </c>
      <c r="AA327" t="s">
        <v>1106</v>
      </c>
      <c r="AB327" t="s">
        <v>1112</v>
      </c>
      <c r="AC327" t="s">
        <v>1438</v>
      </c>
      <c r="AD327">
        <v>1</v>
      </c>
      <c r="AE327" t="s">
        <v>2101</v>
      </c>
    </row>
    <row r="328" spans="1:31">
      <c r="A328" t="s">
        <v>687</v>
      </c>
      <c r="B328" t="s">
        <v>25</v>
      </c>
      <c r="C328" t="s">
        <v>26</v>
      </c>
      <c r="D328" t="s">
        <v>27</v>
      </c>
      <c r="E328" t="s">
        <v>21</v>
      </c>
      <c r="F328" t="s">
        <v>51</v>
      </c>
      <c r="G328">
        <v>36.85</v>
      </c>
      <c r="H328">
        <v>5</v>
      </c>
      <c r="I328">
        <v>9.2125000000000004</v>
      </c>
      <c r="J328" s="22">
        <v>193.46250000000001</v>
      </c>
      <c r="K328" s="1">
        <v>43491</v>
      </c>
      <c r="L328" t="s">
        <v>29</v>
      </c>
      <c r="M328">
        <v>184.25</v>
      </c>
      <c r="N328">
        <v>4.7619047620000003</v>
      </c>
      <c r="O328">
        <v>9.2125000000000004</v>
      </c>
      <c r="P328">
        <v>9.1999999999999993</v>
      </c>
      <c r="Q328" s="3">
        <v>0.78680555555555554</v>
      </c>
      <c r="R328" t="s">
        <v>1109</v>
      </c>
      <c r="S328">
        <v>1</v>
      </c>
      <c r="T328">
        <v>1</v>
      </c>
      <c r="U328">
        <v>2019</v>
      </c>
      <c r="V328" t="s">
        <v>1118</v>
      </c>
      <c r="W328">
        <v>18</v>
      </c>
      <c r="X328" t="s">
        <v>1115</v>
      </c>
      <c r="Y328" t="s">
        <v>1104</v>
      </c>
      <c r="Z328" t="s">
        <v>1105</v>
      </c>
      <c r="AA328" t="s">
        <v>1106</v>
      </c>
      <c r="AB328" t="s">
        <v>1112</v>
      </c>
      <c r="AC328" t="s">
        <v>1439</v>
      </c>
      <c r="AD328">
        <v>1</v>
      </c>
      <c r="AE328" t="s">
        <v>2101</v>
      </c>
    </row>
    <row r="329" spans="1:31">
      <c r="A329" t="s">
        <v>734</v>
      </c>
      <c r="B329" t="s">
        <v>18</v>
      </c>
      <c r="C329" t="s">
        <v>19</v>
      </c>
      <c r="D329" t="s">
        <v>20</v>
      </c>
      <c r="E329" t="s">
        <v>31</v>
      </c>
      <c r="F329" t="s">
        <v>32</v>
      </c>
      <c r="G329">
        <v>19.36</v>
      </c>
      <c r="H329">
        <v>9</v>
      </c>
      <c r="I329">
        <v>8.7119999999999997</v>
      </c>
      <c r="J329" s="22">
        <v>182.952</v>
      </c>
      <c r="K329" s="1">
        <v>43483</v>
      </c>
      <c r="L329" t="s">
        <v>23</v>
      </c>
      <c r="M329">
        <v>174.24</v>
      </c>
      <c r="N329">
        <v>4.7619047620000003</v>
      </c>
      <c r="O329">
        <v>8.7119999999999997</v>
      </c>
      <c r="P329">
        <v>8.6999999999999993</v>
      </c>
      <c r="Q329" s="3">
        <v>0.77986111111111112</v>
      </c>
      <c r="R329" t="s">
        <v>1109</v>
      </c>
      <c r="S329">
        <v>1</v>
      </c>
      <c r="T329">
        <v>1</v>
      </c>
      <c r="U329">
        <v>2019</v>
      </c>
      <c r="V329" t="s">
        <v>1102</v>
      </c>
      <c r="W329">
        <v>18</v>
      </c>
      <c r="X329" t="s">
        <v>1115</v>
      </c>
      <c r="Y329" t="s">
        <v>1104</v>
      </c>
      <c r="Z329" t="s">
        <v>1105</v>
      </c>
      <c r="AA329" t="s">
        <v>1106</v>
      </c>
      <c r="AB329" t="s">
        <v>1112</v>
      </c>
      <c r="AC329" t="s">
        <v>1440</v>
      </c>
      <c r="AD329">
        <v>1</v>
      </c>
      <c r="AE329" t="s">
        <v>2101</v>
      </c>
    </row>
    <row r="330" spans="1:31">
      <c r="A330" t="s">
        <v>756</v>
      </c>
      <c r="B330" t="s">
        <v>46</v>
      </c>
      <c r="C330" t="s">
        <v>47</v>
      </c>
      <c r="D330" t="s">
        <v>27</v>
      </c>
      <c r="E330" t="s">
        <v>21</v>
      </c>
      <c r="F330" t="s">
        <v>22</v>
      </c>
      <c r="G330">
        <v>17.97</v>
      </c>
      <c r="H330">
        <v>4</v>
      </c>
      <c r="I330">
        <v>3.5939999999999999</v>
      </c>
      <c r="J330" s="22">
        <v>75.474000000000004</v>
      </c>
      <c r="K330" s="1">
        <v>43519</v>
      </c>
      <c r="L330" t="s">
        <v>23</v>
      </c>
      <c r="M330">
        <v>71.88</v>
      </c>
      <c r="N330">
        <v>4.7619047620000003</v>
      </c>
      <c r="O330">
        <v>3.5939999999999999</v>
      </c>
      <c r="P330">
        <v>6.4</v>
      </c>
      <c r="Q330" s="3">
        <v>0.86319444444444449</v>
      </c>
      <c r="R330" t="s">
        <v>1101</v>
      </c>
      <c r="S330">
        <v>2</v>
      </c>
      <c r="T330">
        <v>1</v>
      </c>
      <c r="U330">
        <v>2019</v>
      </c>
      <c r="V330" t="s">
        <v>1118</v>
      </c>
      <c r="W330">
        <v>20</v>
      </c>
      <c r="X330" t="s">
        <v>1115</v>
      </c>
      <c r="Y330" t="s">
        <v>1104</v>
      </c>
      <c r="Z330" t="s">
        <v>1105</v>
      </c>
      <c r="AA330" t="s">
        <v>1106</v>
      </c>
      <c r="AB330" t="s">
        <v>1107</v>
      </c>
      <c r="AC330" t="s">
        <v>1441</v>
      </c>
      <c r="AD330">
        <v>2</v>
      </c>
      <c r="AE330" t="s">
        <v>2100</v>
      </c>
    </row>
    <row r="331" spans="1:31">
      <c r="A331" t="s">
        <v>809</v>
      </c>
      <c r="B331" t="s">
        <v>46</v>
      </c>
      <c r="C331" t="s">
        <v>47</v>
      </c>
      <c r="D331" t="s">
        <v>27</v>
      </c>
      <c r="E331" t="s">
        <v>21</v>
      </c>
      <c r="F331" t="s">
        <v>51</v>
      </c>
      <c r="G331">
        <v>25.56</v>
      </c>
      <c r="H331">
        <v>7</v>
      </c>
      <c r="I331">
        <v>8.9459999999999997</v>
      </c>
      <c r="J331" s="22">
        <v>187.86600000000001</v>
      </c>
      <c r="K331" s="1">
        <v>43498</v>
      </c>
      <c r="L331" t="s">
        <v>29</v>
      </c>
      <c r="M331">
        <v>178.92</v>
      </c>
      <c r="N331">
        <v>4.7619047620000003</v>
      </c>
      <c r="O331">
        <v>8.9459999999999997</v>
      </c>
      <c r="P331">
        <v>7.1</v>
      </c>
      <c r="Q331" s="3">
        <v>0.86250000000000004</v>
      </c>
      <c r="R331" t="s">
        <v>1101</v>
      </c>
      <c r="S331">
        <v>2</v>
      </c>
      <c r="T331">
        <v>1</v>
      </c>
      <c r="U331">
        <v>2019</v>
      </c>
      <c r="V331" t="s">
        <v>1118</v>
      </c>
      <c r="W331">
        <v>20</v>
      </c>
      <c r="X331" t="s">
        <v>1115</v>
      </c>
      <c r="Y331" t="s">
        <v>1104</v>
      </c>
      <c r="Z331" t="s">
        <v>1105</v>
      </c>
      <c r="AA331" t="s">
        <v>1106</v>
      </c>
      <c r="AB331" t="s">
        <v>1107</v>
      </c>
      <c r="AC331" t="s">
        <v>1442</v>
      </c>
      <c r="AD331">
        <v>2</v>
      </c>
      <c r="AE331" t="s">
        <v>2100</v>
      </c>
    </row>
    <row r="332" spans="1:31">
      <c r="A332" t="s">
        <v>1082</v>
      </c>
      <c r="B332" t="s">
        <v>46</v>
      </c>
      <c r="C332" t="s">
        <v>47</v>
      </c>
      <c r="D332" t="s">
        <v>27</v>
      </c>
      <c r="E332" t="s">
        <v>31</v>
      </c>
      <c r="F332" t="s">
        <v>51</v>
      </c>
      <c r="G332">
        <v>17.489999999999998</v>
      </c>
      <c r="H332">
        <v>10</v>
      </c>
      <c r="I332">
        <v>8.7449999999999992</v>
      </c>
      <c r="J332" s="22">
        <v>183.64500000000001</v>
      </c>
      <c r="K332" s="1">
        <v>43518</v>
      </c>
      <c r="L332" t="s">
        <v>23</v>
      </c>
      <c r="M332">
        <v>174.9</v>
      </c>
      <c r="N332">
        <v>4.7619047620000003</v>
      </c>
      <c r="O332">
        <v>8.7449999999999992</v>
      </c>
      <c r="P332">
        <v>6.6</v>
      </c>
      <c r="Q332" s="3">
        <v>0.77430555555555558</v>
      </c>
      <c r="R332" t="s">
        <v>1101</v>
      </c>
      <c r="S332">
        <v>2</v>
      </c>
      <c r="T332">
        <v>1</v>
      </c>
      <c r="U332">
        <v>2019</v>
      </c>
      <c r="V332" t="s">
        <v>1102</v>
      </c>
      <c r="W332">
        <v>18</v>
      </c>
      <c r="X332" t="s">
        <v>1115</v>
      </c>
      <c r="Y332" t="s">
        <v>1104</v>
      </c>
      <c r="Z332" t="s">
        <v>1105</v>
      </c>
      <c r="AA332" t="s">
        <v>1106</v>
      </c>
      <c r="AB332" t="s">
        <v>1107</v>
      </c>
      <c r="AC332" t="s">
        <v>1443</v>
      </c>
      <c r="AD332">
        <v>2</v>
      </c>
      <c r="AE332" t="s">
        <v>2100</v>
      </c>
    </row>
    <row r="333" spans="1:31">
      <c r="A333" t="s">
        <v>50</v>
      </c>
      <c r="B333" t="s">
        <v>46</v>
      </c>
      <c r="C333" t="s">
        <v>47</v>
      </c>
      <c r="D333" t="s">
        <v>20</v>
      </c>
      <c r="E333" t="s">
        <v>21</v>
      </c>
      <c r="F333" t="s">
        <v>51</v>
      </c>
      <c r="G333">
        <v>14.48</v>
      </c>
      <c r="H333">
        <v>4</v>
      </c>
      <c r="I333">
        <v>2.8959999999999999</v>
      </c>
      <c r="J333" s="22">
        <v>60.816000000000003</v>
      </c>
      <c r="K333" s="1">
        <v>43502</v>
      </c>
      <c r="L333" t="s">
        <v>23</v>
      </c>
      <c r="M333">
        <v>57.92</v>
      </c>
      <c r="N333">
        <v>4.7619047620000003</v>
      </c>
      <c r="O333">
        <v>2.8959999999999999</v>
      </c>
      <c r="P333">
        <v>4.5</v>
      </c>
      <c r="Q333" s="3">
        <v>0.75486111111111109</v>
      </c>
      <c r="R333" t="s">
        <v>1101</v>
      </c>
      <c r="S333">
        <v>2</v>
      </c>
      <c r="T333">
        <v>1</v>
      </c>
      <c r="U333">
        <v>2019</v>
      </c>
      <c r="V333" t="s">
        <v>1120</v>
      </c>
      <c r="W333">
        <v>18</v>
      </c>
      <c r="X333" t="s">
        <v>1115</v>
      </c>
      <c r="Y333" t="s">
        <v>1111</v>
      </c>
      <c r="Z333" t="s">
        <v>1105</v>
      </c>
      <c r="AA333" t="s">
        <v>1106</v>
      </c>
      <c r="AB333" t="s">
        <v>1107</v>
      </c>
      <c r="AC333" t="s">
        <v>1444</v>
      </c>
      <c r="AD333">
        <v>2</v>
      </c>
      <c r="AE333" t="s">
        <v>2100</v>
      </c>
    </row>
    <row r="334" spans="1:31">
      <c r="A334" t="s">
        <v>116</v>
      </c>
      <c r="B334" t="s">
        <v>25</v>
      </c>
      <c r="C334" t="s">
        <v>26</v>
      </c>
      <c r="D334" t="s">
        <v>27</v>
      </c>
      <c r="E334" t="s">
        <v>31</v>
      </c>
      <c r="F334" t="s">
        <v>28</v>
      </c>
      <c r="G334">
        <v>30.61</v>
      </c>
      <c r="H334">
        <v>6</v>
      </c>
      <c r="I334">
        <v>9.1829999999999998</v>
      </c>
      <c r="J334" s="22">
        <v>192.84299999999999</v>
      </c>
      <c r="K334" s="1">
        <v>43536</v>
      </c>
      <c r="L334" t="s">
        <v>29</v>
      </c>
      <c r="M334">
        <v>183.66</v>
      </c>
      <c r="N334">
        <v>4.7619047620000003</v>
      </c>
      <c r="O334">
        <v>9.1829999999999998</v>
      </c>
      <c r="P334">
        <v>9.3000000000000007</v>
      </c>
      <c r="Q334" s="3">
        <v>0.85833333333333328</v>
      </c>
      <c r="R334" t="s">
        <v>1123</v>
      </c>
      <c r="S334">
        <v>3</v>
      </c>
      <c r="T334">
        <v>1</v>
      </c>
      <c r="U334">
        <v>2019</v>
      </c>
      <c r="V334" t="s">
        <v>1126</v>
      </c>
      <c r="W334">
        <v>20</v>
      </c>
      <c r="X334" t="s">
        <v>1115</v>
      </c>
      <c r="Y334" t="s">
        <v>1111</v>
      </c>
      <c r="Z334" t="s">
        <v>1105</v>
      </c>
      <c r="AA334" t="s">
        <v>1106</v>
      </c>
      <c r="AB334" t="s">
        <v>1124</v>
      </c>
      <c r="AC334" t="s">
        <v>1184</v>
      </c>
      <c r="AD334">
        <v>3</v>
      </c>
      <c r="AE334" t="s">
        <v>2102</v>
      </c>
    </row>
    <row r="335" spans="1:31">
      <c r="A335" t="s">
        <v>142</v>
      </c>
      <c r="B335" t="s">
        <v>25</v>
      </c>
      <c r="C335" t="s">
        <v>26</v>
      </c>
      <c r="D335" t="s">
        <v>27</v>
      </c>
      <c r="E335" t="s">
        <v>21</v>
      </c>
      <c r="F335" t="s">
        <v>22</v>
      </c>
      <c r="G335">
        <v>20.38</v>
      </c>
      <c r="H335">
        <v>5</v>
      </c>
      <c r="I335">
        <v>5.0949999999999998</v>
      </c>
      <c r="J335" s="22">
        <v>106.995</v>
      </c>
      <c r="K335" s="1">
        <v>43487</v>
      </c>
      <c r="L335" t="s">
        <v>29</v>
      </c>
      <c r="M335">
        <v>101.9</v>
      </c>
      <c r="N335">
        <v>4.7619047620000003</v>
      </c>
      <c r="O335">
        <v>5.0949999999999998</v>
      </c>
      <c r="P335">
        <v>6</v>
      </c>
      <c r="Q335" s="3">
        <v>0.78888888888888886</v>
      </c>
      <c r="R335" t="s">
        <v>1109</v>
      </c>
      <c r="S335">
        <v>1</v>
      </c>
      <c r="T335">
        <v>1</v>
      </c>
      <c r="U335">
        <v>2019</v>
      </c>
      <c r="V335" t="s">
        <v>1126</v>
      </c>
      <c r="W335">
        <v>18</v>
      </c>
      <c r="X335" t="s">
        <v>1115</v>
      </c>
      <c r="Y335" t="s">
        <v>1111</v>
      </c>
      <c r="Z335" t="s">
        <v>1105</v>
      </c>
      <c r="AA335" t="s">
        <v>1106</v>
      </c>
      <c r="AB335" t="s">
        <v>1112</v>
      </c>
      <c r="AC335" t="s">
        <v>1445</v>
      </c>
      <c r="AD335">
        <v>1</v>
      </c>
      <c r="AE335" t="s">
        <v>2101</v>
      </c>
    </row>
    <row r="336" spans="1:31">
      <c r="A336" t="s">
        <v>146</v>
      </c>
      <c r="B336" t="s">
        <v>25</v>
      </c>
      <c r="C336" t="s">
        <v>26</v>
      </c>
      <c r="D336" t="s">
        <v>27</v>
      </c>
      <c r="E336" t="s">
        <v>31</v>
      </c>
      <c r="F336" t="s">
        <v>48</v>
      </c>
      <c r="G336">
        <v>19.25</v>
      </c>
      <c r="H336">
        <v>8</v>
      </c>
      <c r="I336">
        <v>7.7</v>
      </c>
      <c r="J336" s="22">
        <v>161.69999999999999</v>
      </c>
      <c r="K336" s="1">
        <v>43488</v>
      </c>
      <c r="L336" t="s">
        <v>23</v>
      </c>
      <c r="M336">
        <v>154</v>
      </c>
      <c r="N336">
        <v>4.7619047620000003</v>
      </c>
      <c r="O336">
        <v>7.7</v>
      </c>
      <c r="P336">
        <v>6.6</v>
      </c>
      <c r="Q336" s="3">
        <v>0.77569444444444446</v>
      </c>
      <c r="R336" t="s">
        <v>1109</v>
      </c>
      <c r="S336">
        <v>1</v>
      </c>
      <c r="T336">
        <v>1</v>
      </c>
      <c r="U336">
        <v>2019</v>
      </c>
      <c r="V336" t="s">
        <v>1120</v>
      </c>
      <c r="W336">
        <v>18</v>
      </c>
      <c r="X336" t="s">
        <v>1115</v>
      </c>
      <c r="Y336" t="s">
        <v>1111</v>
      </c>
      <c r="Z336" t="s">
        <v>1105</v>
      </c>
      <c r="AA336" t="s">
        <v>1106</v>
      </c>
      <c r="AB336" t="s">
        <v>1112</v>
      </c>
      <c r="AC336" t="s">
        <v>1446</v>
      </c>
      <c r="AD336">
        <v>1</v>
      </c>
      <c r="AE336" t="s">
        <v>2101</v>
      </c>
    </row>
    <row r="337" spans="1:31">
      <c r="A337" t="s">
        <v>172</v>
      </c>
      <c r="B337" t="s">
        <v>46</v>
      </c>
      <c r="C337" t="s">
        <v>47</v>
      </c>
      <c r="D337" t="s">
        <v>27</v>
      </c>
      <c r="E337" t="s">
        <v>31</v>
      </c>
      <c r="F337" t="s">
        <v>22</v>
      </c>
      <c r="G337">
        <v>30.35</v>
      </c>
      <c r="H337">
        <v>7</v>
      </c>
      <c r="I337">
        <v>10.6225</v>
      </c>
      <c r="J337" s="22">
        <v>223.07249999999999</v>
      </c>
      <c r="K337" s="1">
        <v>43543</v>
      </c>
      <c r="L337" t="s">
        <v>29</v>
      </c>
      <c r="M337">
        <v>212.45</v>
      </c>
      <c r="N337">
        <v>4.7619047620000003</v>
      </c>
      <c r="O337">
        <v>10.6225</v>
      </c>
      <c r="P337">
        <v>8</v>
      </c>
      <c r="Q337" s="3">
        <v>0.7631944444444444</v>
      </c>
      <c r="R337" t="s">
        <v>1123</v>
      </c>
      <c r="S337">
        <v>3</v>
      </c>
      <c r="T337">
        <v>1</v>
      </c>
      <c r="U337">
        <v>2019</v>
      </c>
      <c r="V337" t="s">
        <v>1126</v>
      </c>
      <c r="W337">
        <v>18</v>
      </c>
      <c r="X337" t="s">
        <v>1115</v>
      </c>
      <c r="Y337" t="s">
        <v>1111</v>
      </c>
      <c r="Z337" t="s">
        <v>1105</v>
      </c>
      <c r="AA337" t="s">
        <v>1106</v>
      </c>
      <c r="AB337" t="s">
        <v>1124</v>
      </c>
      <c r="AC337" t="s">
        <v>1447</v>
      </c>
      <c r="AD337">
        <v>3</v>
      </c>
      <c r="AE337" t="s">
        <v>2102</v>
      </c>
    </row>
    <row r="338" spans="1:31">
      <c r="A338" t="s">
        <v>203</v>
      </c>
      <c r="B338" t="s">
        <v>46</v>
      </c>
      <c r="C338" t="s">
        <v>47</v>
      </c>
      <c r="D338" t="s">
        <v>27</v>
      </c>
      <c r="E338" t="s">
        <v>21</v>
      </c>
      <c r="F338" t="s">
        <v>37</v>
      </c>
      <c r="G338">
        <v>34.840000000000003</v>
      </c>
      <c r="H338">
        <v>4</v>
      </c>
      <c r="I338">
        <v>6.968</v>
      </c>
      <c r="J338" s="22">
        <v>146.328</v>
      </c>
      <c r="K338" s="1">
        <v>43506</v>
      </c>
      <c r="L338" t="s">
        <v>29</v>
      </c>
      <c r="M338">
        <v>139.36000000000001</v>
      </c>
      <c r="N338">
        <v>4.7619047620000003</v>
      </c>
      <c r="O338">
        <v>6.968</v>
      </c>
      <c r="P338">
        <v>7.4</v>
      </c>
      <c r="Q338" s="3">
        <v>0.77500000000000002</v>
      </c>
      <c r="R338" t="s">
        <v>1101</v>
      </c>
      <c r="S338">
        <v>2</v>
      </c>
      <c r="T338">
        <v>1</v>
      </c>
      <c r="U338">
        <v>2019</v>
      </c>
      <c r="V338" t="s">
        <v>1133</v>
      </c>
      <c r="W338">
        <v>18</v>
      </c>
      <c r="X338" t="s">
        <v>1115</v>
      </c>
      <c r="Y338" t="s">
        <v>1111</v>
      </c>
      <c r="Z338" t="s">
        <v>1105</v>
      </c>
      <c r="AA338" t="s">
        <v>1106</v>
      </c>
      <c r="AB338" t="s">
        <v>1107</v>
      </c>
      <c r="AC338" t="s">
        <v>1448</v>
      </c>
      <c r="AD338">
        <v>2</v>
      </c>
      <c r="AE338" t="s">
        <v>2100</v>
      </c>
    </row>
    <row r="339" spans="1:31">
      <c r="A339" t="s">
        <v>229</v>
      </c>
      <c r="B339" t="s">
        <v>25</v>
      </c>
      <c r="C339" t="s">
        <v>26</v>
      </c>
      <c r="D339" t="s">
        <v>27</v>
      </c>
      <c r="E339" t="s">
        <v>21</v>
      </c>
      <c r="F339" t="s">
        <v>48</v>
      </c>
      <c r="G339">
        <v>16.48</v>
      </c>
      <c r="H339">
        <v>6</v>
      </c>
      <c r="I339">
        <v>4.944</v>
      </c>
      <c r="J339" s="22">
        <v>103.824</v>
      </c>
      <c r="K339" s="1">
        <v>43503</v>
      </c>
      <c r="L339" t="s">
        <v>23</v>
      </c>
      <c r="M339">
        <v>98.88</v>
      </c>
      <c r="N339">
        <v>4.7619047620000003</v>
      </c>
      <c r="O339">
        <v>4.944</v>
      </c>
      <c r="P339">
        <v>9.9</v>
      </c>
      <c r="Q339" s="3">
        <v>0.76597222222222228</v>
      </c>
      <c r="R339" t="s">
        <v>1101</v>
      </c>
      <c r="S339">
        <v>2</v>
      </c>
      <c r="T339">
        <v>1</v>
      </c>
      <c r="U339">
        <v>2019</v>
      </c>
      <c r="V339" t="s">
        <v>1114</v>
      </c>
      <c r="W339">
        <v>18</v>
      </c>
      <c r="X339" t="s">
        <v>1115</v>
      </c>
      <c r="Y339" t="s">
        <v>1111</v>
      </c>
      <c r="Z339" t="s">
        <v>1105</v>
      </c>
      <c r="AA339" t="s">
        <v>1106</v>
      </c>
      <c r="AB339" t="s">
        <v>1107</v>
      </c>
      <c r="AC339" t="s">
        <v>1449</v>
      </c>
      <c r="AD339">
        <v>2</v>
      </c>
      <c r="AE339" t="s">
        <v>2100</v>
      </c>
    </row>
    <row r="340" spans="1:31">
      <c r="A340" t="s">
        <v>250</v>
      </c>
      <c r="B340" t="s">
        <v>25</v>
      </c>
      <c r="C340" t="s">
        <v>26</v>
      </c>
      <c r="D340" t="s">
        <v>27</v>
      </c>
      <c r="E340" t="s">
        <v>31</v>
      </c>
      <c r="F340" t="s">
        <v>28</v>
      </c>
      <c r="G340">
        <v>20.85</v>
      </c>
      <c r="H340">
        <v>8</v>
      </c>
      <c r="I340">
        <v>8.34</v>
      </c>
      <c r="J340" s="22">
        <v>175.14</v>
      </c>
      <c r="K340" s="1">
        <v>43527</v>
      </c>
      <c r="L340" t="s">
        <v>29</v>
      </c>
      <c r="M340">
        <v>166.8</v>
      </c>
      <c r="N340">
        <v>4.7619047620000003</v>
      </c>
      <c r="O340">
        <v>8.34</v>
      </c>
      <c r="P340">
        <v>6.3</v>
      </c>
      <c r="Q340" s="3">
        <v>0.80347222222222225</v>
      </c>
      <c r="R340" t="s">
        <v>1123</v>
      </c>
      <c r="S340">
        <v>3</v>
      </c>
      <c r="T340">
        <v>1</v>
      </c>
      <c r="U340">
        <v>2019</v>
      </c>
      <c r="V340" t="s">
        <v>1133</v>
      </c>
      <c r="W340">
        <v>19</v>
      </c>
      <c r="X340" t="s">
        <v>1115</v>
      </c>
      <c r="Y340" t="s">
        <v>1111</v>
      </c>
      <c r="Z340" t="s">
        <v>1105</v>
      </c>
      <c r="AA340" t="s">
        <v>1106</v>
      </c>
      <c r="AB340" t="s">
        <v>1124</v>
      </c>
      <c r="AC340" t="s">
        <v>1450</v>
      </c>
      <c r="AD340">
        <v>3</v>
      </c>
      <c r="AE340" t="s">
        <v>2102</v>
      </c>
    </row>
    <row r="341" spans="1:31">
      <c r="A341" t="s">
        <v>255</v>
      </c>
      <c r="B341" t="s">
        <v>18</v>
      </c>
      <c r="C341" t="s">
        <v>19</v>
      </c>
      <c r="D341" t="s">
        <v>20</v>
      </c>
      <c r="E341" t="s">
        <v>31</v>
      </c>
      <c r="F341" t="s">
        <v>48</v>
      </c>
      <c r="G341">
        <v>22.17</v>
      </c>
      <c r="H341">
        <v>8</v>
      </c>
      <c r="I341">
        <v>8.8680000000000003</v>
      </c>
      <c r="J341" s="22">
        <v>186.22800000000001</v>
      </c>
      <c r="K341" s="1">
        <v>43527</v>
      </c>
      <c r="L341" t="s">
        <v>33</v>
      </c>
      <c r="M341">
        <v>177.36</v>
      </c>
      <c r="N341">
        <v>4.7619047620000003</v>
      </c>
      <c r="O341">
        <v>8.8680000000000003</v>
      </c>
      <c r="P341">
        <v>9.6</v>
      </c>
      <c r="Q341" s="3">
        <v>0.70902777777777781</v>
      </c>
      <c r="R341" t="s">
        <v>1123</v>
      </c>
      <c r="S341">
        <v>3</v>
      </c>
      <c r="T341">
        <v>1</v>
      </c>
      <c r="U341">
        <v>2019</v>
      </c>
      <c r="V341" t="s">
        <v>1133</v>
      </c>
      <c r="W341">
        <v>17</v>
      </c>
      <c r="X341" t="s">
        <v>1115</v>
      </c>
      <c r="Y341" t="s">
        <v>1111</v>
      </c>
      <c r="Z341" t="s">
        <v>1105</v>
      </c>
      <c r="AA341" t="s">
        <v>1106</v>
      </c>
      <c r="AB341" t="s">
        <v>1124</v>
      </c>
      <c r="AC341" t="s">
        <v>1451</v>
      </c>
      <c r="AD341">
        <v>3</v>
      </c>
      <c r="AE341" t="s">
        <v>2102</v>
      </c>
    </row>
    <row r="342" spans="1:31">
      <c r="A342" t="s">
        <v>278</v>
      </c>
      <c r="B342" t="s">
        <v>25</v>
      </c>
      <c r="C342" t="s">
        <v>26</v>
      </c>
      <c r="D342" t="s">
        <v>27</v>
      </c>
      <c r="E342" t="s">
        <v>31</v>
      </c>
      <c r="F342" t="s">
        <v>22</v>
      </c>
      <c r="G342">
        <v>41.5</v>
      </c>
      <c r="H342">
        <v>4</v>
      </c>
      <c r="I342">
        <v>8.3000000000000007</v>
      </c>
      <c r="J342" s="22">
        <v>174.3</v>
      </c>
      <c r="K342" s="1">
        <v>43536</v>
      </c>
      <c r="L342" t="s">
        <v>33</v>
      </c>
      <c r="M342">
        <v>166</v>
      </c>
      <c r="N342">
        <v>4.7619047620000003</v>
      </c>
      <c r="O342">
        <v>8.3000000000000007</v>
      </c>
      <c r="P342">
        <v>8.1999999999999993</v>
      </c>
      <c r="Q342" s="3">
        <v>0.83194444444444449</v>
      </c>
      <c r="R342" t="s">
        <v>1123</v>
      </c>
      <c r="S342">
        <v>3</v>
      </c>
      <c r="T342">
        <v>1</v>
      </c>
      <c r="U342">
        <v>2019</v>
      </c>
      <c r="V342" t="s">
        <v>1126</v>
      </c>
      <c r="W342">
        <v>19</v>
      </c>
      <c r="X342" t="s">
        <v>1115</v>
      </c>
      <c r="Y342" t="s">
        <v>1111</v>
      </c>
      <c r="Z342" t="s">
        <v>1105</v>
      </c>
      <c r="AA342" t="s">
        <v>1106</v>
      </c>
      <c r="AB342" t="s">
        <v>1124</v>
      </c>
      <c r="AC342" t="s">
        <v>1452</v>
      </c>
      <c r="AD342">
        <v>3</v>
      </c>
      <c r="AE342" t="s">
        <v>2102</v>
      </c>
    </row>
    <row r="343" spans="1:31">
      <c r="A343" t="s">
        <v>299</v>
      </c>
      <c r="B343" t="s">
        <v>46</v>
      </c>
      <c r="C343" t="s">
        <v>47</v>
      </c>
      <c r="D343" t="s">
        <v>27</v>
      </c>
      <c r="E343" t="s">
        <v>21</v>
      </c>
      <c r="F343" t="s">
        <v>37</v>
      </c>
      <c r="G343">
        <v>24.77</v>
      </c>
      <c r="H343">
        <v>5</v>
      </c>
      <c r="I343">
        <v>6.1924999999999999</v>
      </c>
      <c r="J343" s="22">
        <v>130.04249999999999</v>
      </c>
      <c r="K343" s="1">
        <v>43548</v>
      </c>
      <c r="L343" t="s">
        <v>29</v>
      </c>
      <c r="M343">
        <v>123.85</v>
      </c>
      <c r="N343">
        <v>4.7619047620000003</v>
      </c>
      <c r="O343">
        <v>6.1924999999999999</v>
      </c>
      <c r="P343">
        <v>8.5</v>
      </c>
      <c r="Q343" s="3">
        <v>0.76875000000000004</v>
      </c>
      <c r="R343" t="s">
        <v>1123</v>
      </c>
      <c r="S343">
        <v>3</v>
      </c>
      <c r="T343">
        <v>1</v>
      </c>
      <c r="U343">
        <v>2019</v>
      </c>
      <c r="V343" t="s">
        <v>1133</v>
      </c>
      <c r="W343">
        <v>18</v>
      </c>
      <c r="X343" t="s">
        <v>1115</v>
      </c>
      <c r="Y343" t="s">
        <v>1111</v>
      </c>
      <c r="Z343" t="s">
        <v>1105</v>
      </c>
      <c r="AA343" t="s">
        <v>1106</v>
      </c>
      <c r="AB343" t="s">
        <v>1124</v>
      </c>
      <c r="AC343" t="s">
        <v>1453</v>
      </c>
      <c r="AD343">
        <v>3</v>
      </c>
      <c r="AE343" t="s">
        <v>2102</v>
      </c>
    </row>
    <row r="344" spans="1:31">
      <c r="A344" t="s">
        <v>307</v>
      </c>
      <c r="B344" t="s">
        <v>25</v>
      </c>
      <c r="C344" t="s">
        <v>26</v>
      </c>
      <c r="D344" t="s">
        <v>27</v>
      </c>
      <c r="E344" t="s">
        <v>31</v>
      </c>
      <c r="F344" t="s">
        <v>28</v>
      </c>
      <c r="G344">
        <v>11.81</v>
      </c>
      <c r="H344">
        <v>5</v>
      </c>
      <c r="I344">
        <v>2.9525000000000001</v>
      </c>
      <c r="J344" s="22">
        <v>62.002499999999998</v>
      </c>
      <c r="K344" s="1">
        <v>43513</v>
      </c>
      <c r="L344" t="s">
        <v>29</v>
      </c>
      <c r="M344">
        <v>59.05</v>
      </c>
      <c r="N344">
        <v>4.7619047620000003</v>
      </c>
      <c r="O344">
        <v>2.9525000000000001</v>
      </c>
      <c r="P344">
        <v>9.4</v>
      </c>
      <c r="Q344" s="3">
        <v>0.75416666666666665</v>
      </c>
      <c r="R344" t="s">
        <v>1101</v>
      </c>
      <c r="S344">
        <v>2</v>
      </c>
      <c r="T344">
        <v>1</v>
      </c>
      <c r="U344">
        <v>2019</v>
      </c>
      <c r="V344" t="s">
        <v>1133</v>
      </c>
      <c r="W344">
        <v>18</v>
      </c>
      <c r="X344" t="s">
        <v>1115</v>
      </c>
      <c r="Y344" t="s">
        <v>1111</v>
      </c>
      <c r="Z344" t="s">
        <v>1105</v>
      </c>
      <c r="AA344" t="s">
        <v>1106</v>
      </c>
      <c r="AB344" t="s">
        <v>1107</v>
      </c>
      <c r="AC344" t="s">
        <v>1454</v>
      </c>
      <c r="AD344">
        <v>2</v>
      </c>
      <c r="AE344" t="s">
        <v>2100</v>
      </c>
    </row>
    <row r="345" spans="1:31">
      <c r="A345" t="s">
        <v>323</v>
      </c>
      <c r="B345" t="s">
        <v>25</v>
      </c>
      <c r="C345" t="s">
        <v>26</v>
      </c>
      <c r="D345" t="s">
        <v>20</v>
      </c>
      <c r="E345" t="s">
        <v>21</v>
      </c>
      <c r="F345" t="s">
        <v>51</v>
      </c>
      <c r="G345">
        <v>44.22</v>
      </c>
      <c r="H345">
        <v>5</v>
      </c>
      <c r="I345">
        <v>11.055</v>
      </c>
      <c r="J345" s="22">
        <v>232.155</v>
      </c>
      <c r="K345" s="1">
        <v>43529</v>
      </c>
      <c r="L345" t="s">
        <v>33</v>
      </c>
      <c r="M345">
        <v>221.1</v>
      </c>
      <c r="N345">
        <v>4.7619047620000003</v>
      </c>
      <c r="O345">
        <v>11.055</v>
      </c>
      <c r="P345">
        <v>8.6</v>
      </c>
      <c r="Q345" s="3">
        <v>0.71319444444444446</v>
      </c>
      <c r="R345" t="s">
        <v>1123</v>
      </c>
      <c r="S345">
        <v>3</v>
      </c>
      <c r="T345">
        <v>1</v>
      </c>
      <c r="U345">
        <v>2019</v>
      </c>
      <c r="V345" t="s">
        <v>1126</v>
      </c>
      <c r="W345">
        <v>17</v>
      </c>
      <c r="X345" t="s">
        <v>1115</v>
      </c>
      <c r="Y345" t="s">
        <v>1111</v>
      </c>
      <c r="Z345" t="s">
        <v>1105</v>
      </c>
      <c r="AA345" t="s">
        <v>1106</v>
      </c>
      <c r="AB345" t="s">
        <v>1124</v>
      </c>
      <c r="AC345" t="s">
        <v>1455</v>
      </c>
      <c r="AD345">
        <v>3</v>
      </c>
      <c r="AE345" t="s">
        <v>2102</v>
      </c>
    </row>
    <row r="346" spans="1:31">
      <c r="A346" t="s">
        <v>349</v>
      </c>
      <c r="B346" t="s">
        <v>46</v>
      </c>
      <c r="C346" t="s">
        <v>47</v>
      </c>
      <c r="D346" t="s">
        <v>20</v>
      </c>
      <c r="E346" t="s">
        <v>21</v>
      </c>
      <c r="F346" t="s">
        <v>51</v>
      </c>
      <c r="G346">
        <v>38.299999999999997</v>
      </c>
      <c r="H346">
        <v>4</v>
      </c>
      <c r="I346">
        <v>7.66</v>
      </c>
      <c r="J346" s="22">
        <v>160.86000000000001</v>
      </c>
      <c r="K346" s="1">
        <v>43537</v>
      </c>
      <c r="L346" t="s">
        <v>29</v>
      </c>
      <c r="M346">
        <v>153.19999999999999</v>
      </c>
      <c r="N346">
        <v>4.7619047620000003</v>
      </c>
      <c r="O346">
        <v>7.66</v>
      </c>
      <c r="P346">
        <v>5.7</v>
      </c>
      <c r="Q346" s="3">
        <v>0.80694444444444446</v>
      </c>
      <c r="R346" t="s">
        <v>1123</v>
      </c>
      <c r="S346">
        <v>3</v>
      </c>
      <c r="T346">
        <v>1</v>
      </c>
      <c r="U346">
        <v>2019</v>
      </c>
      <c r="V346" t="s">
        <v>1120</v>
      </c>
      <c r="W346">
        <v>19</v>
      </c>
      <c r="X346" t="s">
        <v>1115</v>
      </c>
      <c r="Y346" t="s">
        <v>1111</v>
      </c>
      <c r="Z346" t="s">
        <v>1105</v>
      </c>
      <c r="AA346" t="s">
        <v>1106</v>
      </c>
      <c r="AB346" t="s">
        <v>1124</v>
      </c>
      <c r="AC346" t="s">
        <v>1456</v>
      </c>
      <c r="AD346">
        <v>3</v>
      </c>
      <c r="AE346" t="s">
        <v>2102</v>
      </c>
    </row>
    <row r="347" spans="1:31">
      <c r="A347" t="s">
        <v>353</v>
      </c>
      <c r="B347" t="s">
        <v>25</v>
      </c>
      <c r="C347" t="s">
        <v>26</v>
      </c>
      <c r="D347" t="s">
        <v>27</v>
      </c>
      <c r="E347" t="s">
        <v>31</v>
      </c>
      <c r="F347" t="s">
        <v>32</v>
      </c>
      <c r="G347">
        <v>35.47</v>
      </c>
      <c r="H347">
        <v>4</v>
      </c>
      <c r="I347">
        <v>7.0940000000000003</v>
      </c>
      <c r="J347" s="22">
        <v>148.97399999999999</v>
      </c>
      <c r="K347" s="1">
        <v>43538</v>
      </c>
      <c r="L347" t="s">
        <v>33</v>
      </c>
      <c r="M347">
        <v>141.88</v>
      </c>
      <c r="N347">
        <v>4.7619047620000003</v>
      </c>
      <c r="O347">
        <v>7.0940000000000003</v>
      </c>
      <c r="P347">
        <v>6.9</v>
      </c>
      <c r="Q347" s="3">
        <v>0.72361111111111109</v>
      </c>
      <c r="R347" t="s">
        <v>1123</v>
      </c>
      <c r="S347">
        <v>3</v>
      </c>
      <c r="T347">
        <v>1</v>
      </c>
      <c r="U347">
        <v>2019</v>
      </c>
      <c r="V347" t="s">
        <v>1114</v>
      </c>
      <c r="W347">
        <v>17</v>
      </c>
      <c r="X347" t="s">
        <v>1115</v>
      </c>
      <c r="Y347" t="s">
        <v>1111</v>
      </c>
      <c r="Z347" t="s">
        <v>1105</v>
      </c>
      <c r="AA347" t="s">
        <v>1106</v>
      </c>
      <c r="AB347" t="s">
        <v>1124</v>
      </c>
      <c r="AC347" t="s">
        <v>1457</v>
      </c>
      <c r="AD347">
        <v>3</v>
      </c>
      <c r="AE347" t="s">
        <v>2102</v>
      </c>
    </row>
    <row r="348" spans="1:31">
      <c r="A348" t="s">
        <v>364</v>
      </c>
      <c r="B348" t="s">
        <v>25</v>
      </c>
      <c r="C348" t="s">
        <v>26</v>
      </c>
      <c r="D348" t="s">
        <v>20</v>
      </c>
      <c r="E348" t="s">
        <v>21</v>
      </c>
      <c r="F348" t="s">
        <v>32</v>
      </c>
      <c r="G348">
        <v>21.82</v>
      </c>
      <c r="H348">
        <v>10</v>
      </c>
      <c r="I348">
        <v>10.91</v>
      </c>
      <c r="J348" s="22">
        <v>229.11</v>
      </c>
      <c r="K348" s="1">
        <v>43472</v>
      </c>
      <c r="L348" t="s">
        <v>29</v>
      </c>
      <c r="M348">
        <v>218.2</v>
      </c>
      <c r="N348">
        <v>4.7619047620000003</v>
      </c>
      <c r="O348">
        <v>10.91</v>
      </c>
      <c r="P348">
        <v>7.1</v>
      </c>
      <c r="Q348" s="3">
        <v>0.73333333333333328</v>
      </c>
      <c r="R348" t="s">
        <v>1109</v>
      </c>
      <c r="S348">
        <v>1</v>
      </c>
      <c r="T348">
        <v>1</v>
      </c>
      <c r="U348">
        <v>2019</v>
      </c>
      <c r="V348" t="s">
        <v>1110</v>
      </c>
      <c r="W348">
        <v>17</v>
      </c>
      <c r="X348" t="s">
        <v>1115</v>
      </c>
      <c r="Y348" t="s">
        <v>1111</v>
      </c>
      <c r="Z348" t="s">
        <v>1105</v>
      </c>
      <c r="AA348" t="s">
        <v>1106</v>
      </c>
      <c r="AB348" t="s">
        <v>1112</v>
      </c>
      <c r="AC348" t="s">
        <v>1458</v>
      </c>
      <c r="AD348">
        <v>1</v>
      </c>
      <c r="AE348" t="s">
        <v>2101</v>
      </c>
    </row>
    <row r="349" spans="1:31">
      <c r="A349" t="s">
        <v>379</v>
      </c>
      <c r="B349" t="s">
        <v>25</v>
      </c>
      <c r="C349" t="s">
        <v>26</v>
      </c>
      <c r="D349" t="s">
        <v>27</v>
      </c>
      <c r="E349" t="s">
        <v>31</v>
      </c>
      <c r="F349" t="s">
        <v>28</v>
      </c>
      <c r="G349">
        <v>27.85</v>
      </c>
      <c r="H349">
        <v>7</v>
      </c>
      <c r="I349">
        <v>9.7475000000000005</v>
      </c>
      <c r="J349" s="22">
        <v>204.69749999999999</v>
      </c>
      <c r="K349" s="1">
        <v>43538</v>
      </c>
      <c r="L349" t="s">
        <v>23</v>
      </c>
      <c r="M349">
        <v>194.95</v>
      </c>
      <c r="N349">
        <v>4.7619047620000003</v>
      </c>
      <c r="O349">
        <v>9.7475000000000005</v>
      </c>
      <c r="P349">
        <v>6</v>
      </c>
      <c r="Q349" s="3">
        <v>0.72222222222222221</v>
      </c>
      <c r="R349" t="s">
        <v>1123</v>
      </c>
      <c r="S349">
        <v>3</v>
      </c>
      <c r="T349">
        <v>1</v>
      </c>
      <c r="U349">
        <v>2019</v>
      </c>
      <c r="V349" t="s">
        <v>1114</v>
      </c>
      <c r="W349">
        <v>17</v>
      </c>
      <c r="X349" t="s">
        <v>1115</v>
      </c>
      <c r="Y349" t="s">
        <v>1111</v>
      </c>
      <c r="Z349" t="s">
        <v>1105</v>
      </c>
      <c r="AA349" t="s">
        <v>1106</v>
      </c>
      <c r="AB349" t="s">
        <v>1124</v>
      </c>
      <c r="AC349" t="s">
        <v>1459</v>
      </c>
      <c r="AD349">
        <v>3</v>
      </c>
      <c r="AE349" t="s">
        <v>2102</v>
      </c>
    </row>
    <row r="350" spans="1:31">
      <c r="A350" t="s">
        <v>391</v>
      </c>
      <c r="B350" t="s">
        <v>18</v>
      </c>
      <c r="C350" t="s">
        <v>19</v>
      </c>
      <c r="D350" t="s">
        <v>27</v>
      </c>
      <c r="E350" t="s">
        <v>21</v>
      </c>
      <c r="F350" t="s">
        <v>28</v>
      </c>
      <c r="G350">
        <v>51.19</v>
      </c>
      <c r="H350">
        <v>4</v>
      </c>
      <c r="I350">
        <v>10.238</v>
      </c>
      <c r="J350" s="22">
        <v>214.99799999999999</v>
      </c>
      <c r="K350" s="1">
        <v>43542</v>
      </c>
      <c r="L350" t="s">
        <v>33</v>
      </c>
      <c r="M350">
        <v>204.76</v>
      </c>
      <c r="N350">
        <v>4.7619047620000003</v>
      </c>
      <c r="O350">
        <v>10.238</v>
      </c>
      <c r="P350">
        <v>4.7</v>
      </c>
      <c r="Q350" s="3">
        <v>0.71875</v>
      </c>
      <c r="R350" t="s">
        <v>1123</v>
      </c>
      <c r="S350">
        <v>3</v>
      </c>
      <c r="T350">
        <v>1</v>
      </c>
      <c r="U350">
        <v>2019</v>
      </c>
      <c r="V350" t="s">
        <v>1110</v>
      </c>
      <c r="W350">
        <v>17</v>
      </c>
      <c r="X350" t="s">
        <v>1115</v>
      </c>
      <c r="Y350" t="s">
        <v>1111</v>
      </c>
      <c r="Z350" t="s">
        <v>1105</v>
      </c>
      <c r="AA350" t="s">
        <v>1106</v>
      </c>
      <c r="AB350" t="s">
        <v>1124</v>
      </c>
      <c r="AC350" t="s">
        <v>1460</v>
      </c>
      <c r="AD350">
        <v>3</v>
      </c>
      <c r="AE350" t="s">
        <v>2102</v>
      </c>
    </row>
    <row r="351" spans="1:31">
      <c r="A351" t="s">
        <v>406</v>
      </c>
      <c r="B351" t="s">
        <v>25</v>
      </c>
      <c r="C351" t="s">
        <v>26</v>
      </c>
      <c r="D351" t="s">
        <v>20</v>
      </c>
      <c r="E351" t="s">
        <v>21</v>
      </c>
      <c r="F351" t="s">
        <v>22</v>
      </c>
      <c r="G351">
        <v>29.67</v>
      </c>
      <c r="H351">
        <v>7</v>
      </c>
      <c r="I351">
        <v>10.384499999999999</v>
      </c>
      <c r="J351" s="22">
        <v>218.0745</v>
      </c>
      <c r="K351" s="1">
        <v>43535</v>
      </c>
      <c r="L351" t="s">
        <v>33</v>
      </c>
      <c r="M351">
        <v>207.69</v>
      </c>
      <c r="N351">
        <v>4.7619047620000003</v>
      </c>
      <c r="O351">
        <v>10.384499999999999</v>
      </c>
      <c r="P351">
        <v>8.1</v>
      </c>
      <c r="Q351" s="3">
        <v>0.79027777777777775</v>
      </c>
      <c r="R351" t="s">
        <v>1123</v>
      </c>
      <c r="S351">
        <v>3</v>
      </c>
      <c r="T351">
        <v>1</v>
      </c>
      <c r="U351">
        <v>2019</v>
      </c>
      <c r="V351" t="s">
        <v>1110</v>
      </c>
      <c r="W351">
        <v>18</v>
      </c>
      <c r="X351" t="s">
        <v>1115</v>
      </c>
      <c r="Y351" t="s">
        <v>1111</v>
      </c>
      <c r="Z351" t="s">
        <v>1105</v>
      </c>
      <c r="AA351" t="s">
        <v>1106</v>
      </c>
      <c r="AB351" t="s">
        <v>1124</v>
      </c>
      <c r="AC351" t="s">
        <v>1461</v>
      </c>
      <c r="AD351">
        <v>3</v>
      </c>
      <c r="AE351" t="s">
        <v>2102</v>
      </c>
    </row>
    <row r="352" spans="1:31">
      <c r="A352" t="s">
        <v>408</v>
      </c>
      <c r="B352" t="s">
        <v>25</v>
      </c>
      <c r="C352" t="s">
        <v>26</v>
      </c>
      <c r="D352" t="s">
        <v>27</v>
      </c>
      <c r="E352" t="s">
        <v>21</v>
      </c>
      <c r="F352" t="s">
        <v>48</v>
      </c>
      <c r="G352">
        <v>22.93</v>
      </c>
      <c r="H352">
        <v>9</v>
      </c>
      <c r="I352">
        <v>10.3185</v>
      </c>
      <c r="J352" s="22">
        <v>216.6885</v>
      </c>
      <c r="K352" s="1">
        <v>43522</v>
      </c>
      <c r="L352" t="s">
        <v>29</v>
      </c>
      <c r="M352">
        <v>206.37</v>
      </c>
      <c r="N352">
        <v>4.7619047620000003</v>
      </c>
      <c r="O352">
        <v>10.3185</v>
      </c>
      <c r="P352">
        <v>5.5</v>
      </c>
      <c r="Q352" s="3">
        <v>0.85138888888888886</v>
      </c>
      <c r="R352" t="s">
        <v>1101</v>
      </c>
      <c r="S352">
        <v>2</v>
      </c>
      <c r="T352">
        <v>1</v>
      </c>
      <c r="U352">
        <v>2019</v>
      </c>
      <c r="V352" t="s">
        <v>1126</v>
      </c>
      <c r="W352">
        <v>20</v>
      </c>
      <c r="X352" t="s">
        <v>1115</v>
      </c>
      <c r="Y352" t="s">
        <v>1111</v>
      </c>
      <c r="Z352" t="s">
        <v>1105</v>
      </c>
      <c r="AA352" t="s">
        <v>1106</v>
      </c>
      <c r="AB352" t="s">
        <v>1107</v>
      </c>
      <c r="AC352" t="s">
        <v>1462</v>
      </c>
      <c r="AD352">
        <v>2</v>
      </c>
      <c r="AE352" t="s">
        <v>2100</v>
      </c>
    </row>
    <row r="353" spans="1:31">
      <c r="A353" t="s">
        <v>418</v>
      </c>
      <c r="B353" t="s">
        <v>46</v>
      </c>
      <c r="C353" t="s">
        <v>47</v>
      </c>
      <c r="D353" t="s">
        <v>27</v>
      </c>
      <c r="E353" t="s">
        <v>31</v>
      </c>
      <c r="F353" t="s">
        <v>32</v>
      </c>
      <c r="G353">
        <v>22.02</v>
      </c>
      <c r="H353">
        <v>9</v>
      </c>
      <c r="I353">
        <v>9.9090000000000007</v>
      </c>
      <c r="J353" s="22">
        <v>208.089</v>
      </c>
      <c r="K353" s="1">
        <v>43503</v>
      </c>
      <c r="L353" t="s">
        <v>29</v>
      </c>
      <c r="M353">
        <v>198.18</v>
      </c>
      <c r="N353">
        <v>4.7619047620000003</v>
      </c>
      <c r="O353">
        <v>9.9090000000000007</v>
      </c>
      <c r="P353">
        <v>6.8</v>
      </c>
      <c r="Q353" s="3">
        <v>0.78333333333333333</v>
      </c>
      <c r="R353" t="s">
        <v>1101</v>
      </c>
      <c r="S353">
        <v>2</v>
      </c>
      <c r="T353">
        <v>1</v>
      </c>
      <c r="U353">
        <v>2019</v>
      </c>
      <c r="V353" t="s">
        <v>1114</v>
      </c>
      <c r="W353">
        <v>18</v>
      </c>
      <c r="X353" t="s">
        <v>1115</v>
      </c>
      <c r="Y353" t="s">
        <v>1111</v>
      </c>
      <c r="Z353" t="s">
        <v>1105</v>
      </c>
      <c r="AA353" t="s">
        <v>1106</v>
      </c>
      <c r="AB353" t="s">
        <v>1107</v>
      </c>
      <c r="AC353" t="s">
        <v>1463</v>
      </c>
      <c r="AD353">
        <v>2</v>
      </c>
      <c r="AE353" t="s">
        <v>2100</v>
      </c>
    </row>
    <row r="354" spans="1:31">
      <c r="A354" t="s">
        <v>436</v>
      </c>
      <c r="B354" t="s">
        <v>18</v>
      </c>
      <c r="C354" t="s">
        <v>19</v>
      </c>
      <c r="D354" t="s">
        <v>27</v>
      </c>
      <c r="E354" t="s">
        <v>31</v>
      </c>
      <c r="F354" t="s">
        <v>28</v>
      </c>
      <c r="G354">
        <v>26.02</v>
      </c>
      <c r="H354">
        <v>7</v>
      </c>
      <c r="I354">
        <v>9.1069999999999993</v>
      </c>
      <c r="J354" s="22">
        <v>191.24700000000001</v>
      </c>
      <c r="K354" s="1">
        <v>43552</v>
      </c>
      <c r="L354" t="s">
        <v>29</v>
      </c>
      <c r="M354">
        <v>182.14</v>
      </c>
      <c r="N354">
        <v>4.7619047620000003</v>
      </c>
      <c r="O354">
        <v>9.1069999999999993</v>
      </c>
      <c r="P354">
        <v>5.0999999999999996</v>
      </c>
      <c r="Q354" s="3">
        <v>0.73472222222222228</v>
      </c>
      <c r="R354" t="s">
        <v>1123</v>
      </c>
      <c r="S354">
        <v>3</v>
      </c>
      <c r="T354">
        <v>1</v>
      </c>
      <c r="U354">
        <v>2019</v>
      </c>
      <c r="V354" t="s">
        <v>1114</v>
      </c>
      <c r="W354">
        <v>17</v>
      </c>
      <c r="X354" t="s">
        <v>1115</v>
      </c>
      <c r="Y354" t="s">
        <v>1111</v>
      </c>
      <c r="Z354" t="s">
        <v>1105</v>
      </c>
      <c r="AA354" t="s">
        <v>1106</v>
      </c>
      <c r="AB354" t="s">
        <v>1124</v>
      </c>
      <c r="AC354" t="s">
        <v>1464</v>
      </c>
      <c r="AD354">
        <v>3</v>
      </c>
      <c r="AE354" t="s">
        <v>2102</v>
      </c>
    </row>
    <row r="355" spans="1:31">
      <c r="A355" t="s">
        <v>489</v>
      </c>
      <c r="B355" t="s">
        <v>25</v>
      </c>
      <c r="C355" t="s">
        <v>26</v>
      </c>
      <c r="D355" t="s">
        <v>27</v>
      </c>
      <c r="E355" t="s">
        <v>21</v>
      </c>
      <c r="F355" t="s">
        <v>48</v>
      </c>
      <c r="G355">
        <v>39.43</v>
      </c>
      <c r="H355">
        <v>6</v>
      </c>
      <c r="I355">
        <v>11.829000000000001</v>
      </c>
      <c r="J355" s="22">
        <v>248.40899999999999</v>
      </c>
      <c r="K355" s="1">
        <v>43549</v>
      </c>
      <c r="L355" t="s">
        <v>33</v>
      </c>
      <c r="M355">
        <v>236.58</v>
      </c>
      <c r="N355">
        <v>4.7619047620000003</v>
      </c>
      <c r="O355">
        <v>11.829000000000001</v>
      </c>
      <c r="P355">
        <v>9.4</v>
      </c>
      <c r="Q355" s="3">
        <v>0.84583333333333333</v>
      </c>
      <c r="R355" t="s">
        <v>1123</v>
      </c>
      <c r="S355">
        <v>3</v>
      </c>
      <c r="T355">
        <v>1</v>
      </c>
      <c r="U355">
        <v>2019</v>
      </c>
      <c r="V355" t="s">
        <v>1110</v>
      </c>
      <c r="W355">
        <v>20</v>
      </c>
      <c r="X355" t="s">
        <v>1115</v>
      </c>
      <c r="Y355" t="s">
        <v>1111</v>
      </c>
      <c r="Z355" t="s">
        <v>1105</v>
      </c>
      <c r="AA355" t="s">
        <v>1106</v>
      </c>
      <c r="AB355" t="s">
        <v>1124</v>
      </c>
      <c r="AC355" t="s">
        <v>1465</v>
      </c>
      <c r="AD355">
        <v>3</v>
      </c>
      <c r="AE355" t="s">
        <v>2102</v>
      </c>
    </row>
    <row r="356" spans="1:31">
      <c r="A356" t="s">
        <v>490</v>
      </c>
      <c r="B356" t="s">
        <v>25</v>
      </c>
      <c r="C356" t="s">
        <v>26</v>
      </c>
      <c r="D356" t="s">
        <v>27</v>
      </c>
      <c r="E356" t="s">
        <v>31</v>
      </c>
      <c r="F356" t="s">
        <v>32</v>
      </c>
      <c r="G356">
        <v>46.22</v>
      </c>
      <c r="H356">
        <v>4</v>
      </c>
      <c r="I356">
        <v>9.2439999999999998</v>
      </c>
      <c r="J356" s="22">
        <v>194.124</v>
      </c>
      <c r="K356" s="1">
        <v>43536</v>
      </c>
      <c r="L356" t="s">
        <v>33</v>
      </c>
      <c r="M356">
        <v>184.88</v>
      </c>
      <c r="N356">
        <v>4.7619047620000003</v>
      </c>
      <c r="O356">
        <v>9.2439999999999998</v>
      </c>
      <c r="P356">
        <v>6.2</v>
      </c>
      <c r="Q356" s="3">
        <v>0.83611111111111114</v>
      </c>
      <c r="R356" t="s">
        <v>1123</v>
      </c>
      <c r="S356">
        <v>3</v>
      </c>
      <c r="T356">
        <v>1</v>
      </c>
      <c r="U356">
        <v>2019</v>
      </c>
      <c r="V356" t="s">
        <v>1126</v>
      </c>
      <c r="W356">
        <v>20</v>
      </c>
      <c r="X356" t="s">
        <v>1115</v>
      </c>
      <c r="Y356" t="s">
        <v>1111</v>
      </c>
      <c r="Z356" t="s">
        <v>1105</v>
      </c>
      <c r="AA356" t="s">
        <v>1106</v>
      </c>
      <c r="AB356" t="s">
        <v>1124</v>
      </c>
      <c r="AC356" t="s">
        <v>1466</v>
      </c>
      <c r="AD356">
        <v>3</v>
      </c>
      <c r="AE356" t="s">
        <v>2102</v>
      </c>
    </row>
    <row r="357" spans="1:31">
      <c r="A357" t="s">
        <v>497</v>
      </c>
      <c r="B357" t="s">
        <v>18</v>
      </c>
      <c r="C357" t="s">
        <v>19</v>
      </c>
      <c r="D357" t="s">
        <v>27</v>
      </c>
      <c r="E357" t="s">
        <v>21</v>
      </c>
      <c r="F357" t="s">
        <v>32</v>
      </c>
      <c r="G357">
        <v>56.53</v>
      </c>
      <c r="H357">
        <v>4</v>
      </c>
      <c r="I357">
        <v>11.305999999999999</v>
      </c>
      <c r="J357" s="22">
        <v>237.42599999999999</v>
      </c>
      <c r="K357" s="1">
        <v>43528</v>
      </c>
      <c r="L357" t="s">
        <v>23</v>
      </c>
      <c r="M357">
        <v>226.12</v>
      </c>
      <c r="N357">
        <v>4.7619047620000003</v>
      </c>
      <c r="O357">
        <v>11.305999999999999</v>
      </c>
      <c r="P357">
        <v>5.5</v>
      </c>
      <c r="Q357" s="3">
        <v>0.82499999999999996</v>
      </c>
      <c r="R357" t="s">
        <v>1123</v>
      </c>
      <c r="S357">
        <v>3</v>
      </c>
      <c r="T357">
        <v>1</v>
      </c>
      <c r="U357">
        <v>2019</v>
      </c>
      <c r="V357" t="s">
        <v>1110</v>
      </c>
      <c r="W357">
        <v>19</v>
      </c>
      <c r="X357" t="s">
        <v>1115</v>
      </c>
      <c r="Y357" t="s">
        <v>1111</v>
      </c>
      <c r="Z357" t="s">
        <v>1105</v>
      </c>
      <c r="AA357" t="s">
        <v>1106</v>
      </c>
      <c r="AB357" t="s">
        <v>1124</v>
      </c>
      <c r="AC357" t="s">
        <v>1467</v>
      </c>
      <c r="AD357">
        <v>3</v>
      </c>
      <c r="AE357" t="s">
        <v>2102</v>
      </c>
    </row>
    <row r="358" spans="1:31">
      <c r="A358" t="s">
        <v>498</v>
      </c>
      <c r="B358" t="s">
        <v>25</v>
      </c>
      <c r="C358" t="s">
        <v>26</v>
      </c>
      <c r="D358" t="s">
        <v>27</v>
      </c>
      <c r="E358" t="s">
        <v>21</v>
      </c>
      <c r="F358" t="s">
        <v>51</v>
      </c>
      <c r="G358">
        <v>23.82</v>
      </c>
      <c r="H358">
        <v>5</v>
      </c>
      <c r="I358">
        <v>5.9550000000000001</v>
      </c>
      <c r="J358" s="22">
        <v>125.05500000000001</v>
      </c>
      <c r="K358" s="1">
        <v>43493</v>
      </c>
      <c r="L358" t="s">
        <v>23</v>
      </c>
      <c r="M358">
        <v>119.1</v>
      </c>
      <c r="N358">
        <v>4.7619047620000003</v>
      </c>
      <c r="O358">
        <v>5.9550000000000001</v>
      </c>
      <c r="P358">
        <v>5.4</v>
      </c>
      <c r="Q358" s="3">
        <v>0.80833333333333335</v>
      </c>
      <c r="R358" t="s">
        <v>1109</v>
      </c>
      <c r="S358">
        <v>1</v>
      </c>
      <c r="T358">
        <v>1</v>
      </c>
      <c r="U358">
        <v>2019</v>
      </c>
      <c r="V358" t="s">
        <v>1110</v>
      </c>
      <c r="W358">
        <v>19</v>
      </c>
      <c r="X358" t="s">
        <v>1115</v>
      </c>
      <c r="Y358" t="s">
        <v>1111</v>
      </c>
      <c r="Z358" t="s">
        <v>1105</v>
      </c>
      <c r="AA358" t="s">
        <v>1106</v>
      </c>
      <c r="AB358" t="s">
        <v>1112</v>
      </c>
      <c r="AC358" t="s">
        <v>1468</v>
      </c>
      <c r="AD358">
        <v>1</v>
      </c>
      <c r="AE358" t="s">
        <v>2101</v>
      </c>
    </row>
    <row r="359" spans="1:31">
      <c r="A359" t="s">
        <v>512</v>
      </c>
      <c r="B359" t="s">
        <v>46</v>
      </c>
      <c r="C359" t="s">
        <v>47</v>
      </c>
      <c r="D359" t="s">
        <v>20</v>
      </c>
      <c r="E359" t="s">
        <v>31</v>
      </c>
      <c r="F359" t="s">
        <v>51</v>
      </c>
      <c r="G359">
        <v>25.42</v>
      </c>
      <c r="H359">
        <v>8</v>
      </c>
      <c r="I359">
        <v>10.167999999999999</v>
      </c>
      <c r="J359" s="22">
        <v>213.52799999999999</v>
      </c>
      <c r="K359" s="1">
        <v>43543</v>
      </c>
      <c r="L359" t="s">
        <v>33</v>
      </c>
      <c r="M359">
        <v>203.36</v>
      </c>
      <c r="N359">
        <v>4.7619047620000003</v>
      </c>
      <c r="O359">
        <v>10.167999999999999</v>
      </c>
      <c r="P359">
        <v>6.7</v>
      </c>
      <c r="Q359" s="3">
        <v>0.8208333333333333</v>
      </c>
      <c r="R359" t="s">
        <v>1123</v>
      </c>
      <c r="S359">
        <v>3</v>
      </c>
      <c r="T359">
        <v>1</v>
      </c>
      <c r="U359">
        <v>2019</v>
      </c>
      <c r="V359" t="s">
        <v>1126</v>
      </c>
      <c r="W359">
        <v>19</v>
      </c>
      <c r="X359" t="s">
        <v>1115</v>
      </c>
      <c r="Y359" t="s">
        <v>1111</v>
      </c>
      <c r="Z359" t="s">
        <v>1105</v>
      </c>
      <c r="AA359" t="s">
        <v>1106</v>
      </c>
      <c r="AB359" t="s">
        <v>1124</v>
      </c>
      <c r="AC359" t="s">
        <v>1469</v>
      </c>
      <c r="AD359">
        <v>3</v>
      </c>
      <c r="AE359" t="s">
        <v>2102</v>
      </c>
    </row>
    <row r="360" spans="1:31">
      <c r="A360" t="s">
        <v>521</v>
      </c>
      <c r="B360" t="s">
        <v>18</v>
      </c>
      <c r="C360" t="s">
        <v>19</v>
      </c>
      <c r="D360" t="s">
        <v>27</v>
      </c>
      <c r="E360" t="s">
        <v>21</v>
      </c>
      <c r="F360" t="s">
        <v>28</v>
      </c>
      <c r="G360">
        <v>23.46</v>
      </c>
      <c r="H360">
        <v>6</v>
      </c>
      <c r="I360">
        <v>7.0380000000000003</v>
      </c>
      <c r="J360" s="22">
        <v>147.798</v>
      </c>
      <c r="K360" s="1">
        <v>43478</v>
      </c>
      <c r="L360" t="s">
        <v>23</v>
      </c>
      <c r="M360">
        <v>140.76</v>
      </c>
      <c r="N360">
        <v>4.7619047620000003</v>
      </c>
      <c r="O360">
        <v>7.0380000000000003</v>
      </c>
      <c r="P360">
        <v>6.4</v>
      </c>
      <c r="Q360" s="3">
        <v>0.80138888888888893</v>
      </c>
      <c r="R360" t="s">
        <v>1109</v>
      </c>
      <c r="S360">
        <v>1</v>
      </c>
      <c r="T360">
        <v>1</v>
      </c>
      <c r="U360">
        <v>2019</v>
      </c>
      <c r="V360" t="s">
        <v>1133</v>
      </c>
      <c r="W360">
        <v>19</v>
      </c>
      <c r="X360" t="s">
        <v>1115</v>
      </c>
      <c r="Y360" t="s">
        <v>1111</v>
      </c>
      <c r="Z360" t="s">
        <v>1105</v>
      </c>
      <c r="AA360" t="s">
        <v>1106</v>
      </c>
      <c r="AB360" t="s">
        <v>1112</v>
      </c>
      <c r="AC360" t="s">
        <v>1470</v>
      </c>
      <c r="AD360">
        <v>1</v>
      </c>
      <c r="AE360" t="s">
        <v>2101</v>
      </c>
    </row>
    <row r="361" spans="1:31">
      <c r="A361" t="s">
        <v>529</v>
      </c>
      <c r="B361" t="s">
        <v>25</v>
      </c>
      <c r="C361" t="s">
        <v>26</v>
      </c>
      <c r="D361" t="s">
        <v>20</v>
      </c>
      <c r="E361" t="s">
        <v>31</v>
      </c>
      <c r="F361" t="s">
        <v>48</v>
      </c>
      <c r="G361">
        <v>17.440000000000001</v>
      </c>
      <c r="H361">
        <v>5</v>
      </c>
      <c r="I361">
        <v>4.3600000000000003</v>
      </c>
      <c r="J361" s="22">
        <v>91.56</v>
      </c>
      <c r="K361" s="1">
        <v>43480</v>
      </c>
      <c r="L361" t="s">
        <v>29</v>
      </c>
      <c r="M361">
        <v>87.2</v>
      </c>
      <c r="N361">
        <v>4.7619047620000003</v>
      </c>
      <c r="O361">
        <v>4.3600000000000003</v>
      </c>
      <c r="P361">
        <v>8.1</v>
      </c>
      <c r="Q361" s="3">
        <v>0.80902777777777779</v>
      </c>
      <c r="R361" t="s">
        <v>1109</v>
      </c>
      <c r="S361">
        <v>1</v>
      </c>
      <c r="T361">
        <v>1</v>
      </c>
      <c r="U361">
        <v>2019</v>
      </c>
      <c r="V361" t="s">
        <v>1126</v>
      </c>
      <c r="W361">
        <v>19</v>
      </c>
      <c r="X361" t="s">
        <v>1115</v>
      </c>
      <c r="Y361" t="s">
        <v>1111</v>
      </c>
      <c r="Z361" t="s">
        <v>1105</v>
      </c>
      <c r="AA361" t="s">
        <v>1106</v>
      </c>
      <c r="AB361" t="s">
        <v>1112</v>
      </c>
      <c r="AC361" t="s">
        <v>1471</v>
      </c>
      <c r="AD361">
        <v>1</v>
      </c>
      <c r="AE361" t="s">
        <v>2101</v>
      </c>
    </row>
    <row r="362" spans="1:31">
      <c r="A362" t="s">
        <v>540</v>
      </c>
      <c r="B362" t="s">
        <v>46</v>
      </c>
      <c r="C362" t="s">
        <v>47</v>
      </c>
      <c r="D362" t="s">
        <v>27</v>
      </c>
      <c r="E362" t="s">
        <v>31</v>
      </c>
      <c r="F362" t="s">
        <v>28</v>
      </c>
      <c r="G362">
        <v>22.01</v>
      </c>
      <c r="H362">
        <v>6</v>
      </c>
      <c r="I362">
        <v>6.6029999999999998</v>
      </c>
      <c r="J362" s="22">
        <v>138.66300000000001</v>
      </c>
      <c r="K362" s="1">
        <v>43467</v>
      </c>
      <c r="L362" t="s">
        <v>29</v>
      </c>
      <c r="M362">
        <v>132.06</v>
      </c>
      <c r="N362">
        <v>4.7619047620000003</v>
      </c>
      <c r="O362">
        <v>6.6029999999999998</v>
      </c>
      <c r="P362">
        <v>7.6</v>
      </c>
      <c r="Q362" s="3">
        <v>0.78472222222222221</v>
      </c>
      <c r="R362" t="s">
        <v>1109</v>
      </c>
      <c r="S362">
        <v>1</v>
      </c>
      <c r="T362">
        <v>1</v>
      </c>
      <c r="U362">
        <v>2019</v>
      </c>
      <c r="V362" t="s">
        <v>1120</v>
      </c>
      <c r="W362">
        <v>18</v>
      </c>
      <c r="X362" t="s">
        <v>1115</v>
      </c>
      <c r="Y362" t="s">
        <v>1111</v>
      </c>
      <c r="Z362" t="s">
        <v>1105</v>
      </c>
      <c r="AA362" t="s">
        <v>1106</v>
      </c>
      <c r="AB362" t="s">
        <v>1112</v>
      </c>
      <c r="AC362" t="s">
        <v>1472</v>
      </c>
      <c r="AD362">
        <v>1</v>
      </c>
      <c r="AE362" t="s">
        <v>2101</v>
      </c>
    </row>
    <row r="363" spans="1:31">
      <c r="A363" t="s">
        <v>581</v>
      </c>
      <c r="B363" t="s">
        <v>46</v>
      </c>
      <c r="C363" t="s">
        <v>47</v>
      </c>
      <c r="D363" t="s">
        <v>20</v>
      </c>
      <c r="E363" t="s">
        <v>21</v>
      </c>
      <c r="F363" t="s">
        <v>22</v>
      </c>
      <c r="G363">
        <v>25.32</v>
      </c>
      <c r="H363">
        <v>8</v>
      </c>
      <c r="I363">
        <v>10.128</v>
      </c>
      <c r="J363" s="22">
        <v>212.68799999999999</v>
      </c>
      <c r="K363" s="1">
        <v>43529</v>
      </c>
      <c r="L363" t="s">
        <v>23</v>
      </c>
      <c r="M363">
        <v>202.56</v>
      </c>
      <c r="N363">
        <v>4.7619047620000003</v>
      </c>
      <c r="O363">
        <v>10.128</v>
      </c>
      <c r="P363">
        <v>8.6999999999999993</v>
      </c>
      <c r="Q363" s="3">
        <v>0.85</v>
      </c>
      <c r="R363" t="s">
        <v>1123</v>
      </c>
      <c r="S363">
        <v>3</v>
      </c>
      <c r="T363">
        <v>1</v>
      </c>
      <c r="U363">
        <v>2019</v>
      </c>
      <c r="V363" t="s">
        <v>1126</v>
      </c>
      <c r="W363">
        <v>20</v>
      </c>
      <c r="X363" t="s">
        <v>1115</v>
      </c>
      <c r="Y363" t="s">
        <v>1111</v>
      </c>
      <c r="Z363" t="s">
        <v>1105</v>
      </c>
      <c r="AA363" t="s">
        <v>1106</v>
      </c>
      <c r="AB363" t="s">
        <v>1124</v>
      </c>
      <c r="AC363" t="s">
        <v>1473</v>
      </c>
      <c r="AD363">
        <v>3</v>
      </c>
      <c r="AE363" t="s">
        <v>2102</v>
      </c>
    </row>
    <row r="364" spans="1:31">
      <c r="A364" t="s">
        <v>594</v>
      </c>
      <c r="B364" t="s">
        <v>18</v>
      </c>
      <c r="C364" t="s">
        <v>19</v>
      </c>
      <c r="D364" t="s">
        <v>20</v>
      </c>
      <c r="E364" t="s">
        <v>31</v>
      </c>
      <c r="F364" t="s">
        <v>28</v>
      </c>
      <c r="G364">
        <v>24.18</v>
      </c>
      <c r="H364">
        <v>8</v>
      </c>
      <c r="I364">
        <v>9.6720000000000006</v>
      </c>
      <c r="J364" s="22">
        <v>203.11199999999999</v>
      </c>
      <c r="K364" s="1">
        <v>43493</v>
      </c>
      <c r="L364" t="s">
        <v>23</v>
      </c>
      <c r="M364">
        <v>193.44</v>
      </c>
      <c r="N364">
        <v>4.7619047620000003</v>
      </c>
      <c r="O364">
        <v>9.6720000000000006</v>
      </c>
      <c r="P364">
        <v>9.8000000000000007</v>
      </c>
      <c r="Q364" s="3">
        <v>0.87083333333333335</v>
      </c>
      <c r="R364" t="s">
        <v>1109</v>
      </c>
      <c r="S364">
        <v>1</v>
      </c>
      <c r="T364">
        <v>1</v>
      </c>
      <c r="U364">
        <v>2019</v>
      </c>
      <c r="V364" t="s">
        <v>1110</v>
      </c>
      <c r="W364">
        <v>20</v>
      </c>
      <c r="X364" t="s">
        <v>1115</v>
      </c>
      <c r="Y364" t="s">
        <v>1111</v>
      </c>
      <c r="Z364" t="s">
        <v>1105</v>
      </c>
      <c r="AA364" t="s">
        <v>1106</v>
      </c>
      <c r="AB364" t="s">
        <v>1112</v>
      </c>
      <c r="AC364" t="s">
        <v>1474</v>
      </c>
      <c r="AD364">
        <v>1</v>
      </c>
      <c r="AE364" t="s">
        <v>2101</v>
      </c>
    </row>
    <row r="365" spans="1:31">
      <c r="A365" t="s">
        <v>606</v>
      </c>
      <c r="B365" t="s">
        <v>25</v>
      </c>
      <c r="C365" t="s">
        <v>26</v>
      </c>
      <c r="D365" t="s">
        <v>20</v>
      </c>
      <c r="E365" t="s">
        <v>31</v>
      </c>
      <c r="F365" t="s">
        <v>32</v>
      </c>
      <c r="G365">
        <v>39.39</v>
      </c>
      <c r="H365">
        <v>5</v>
      </c>
      <c r="I365">
        <v>9.8475000000000001</v>
      </c>
      <c r="J365" s="22">
        <v>206.79750000000001</v>
      </c>
      <c r="K365" s="1">
        <v>43487</v>
      </c>
      <c r="L365" t="s">
        <v>33</v>
      </c>
      <c r="M365">
        <v>196.95</v>
      </c>
      <c r="N365">
        <v>4.7619047620000003</v>
      </c>
      <c r="O365">
        <v>9.8475000000000001</v>
      </c>
      <c r="P365">
        <v>8.6999999999999993</v>
      </c>
      <c r="Q365" s="3">
        <v>0.86527777777777781</v>
      </c>
      <c r="R365" t="s">
        <v>1109</v>
      </c>
      <c r="S365">
        <v>1</v>
      </c>
      <c r="T365">
        <v>1</v>
      </c>
      <c r="U365">
        <v>2019</v>
      </c>
      <c r="V365" t="s">
        <v>1126</v>
      </c>
      <c r="W365">
        <v>20</v>
      </c>
      <c r="X365" t="s">
        <v>1115</v>
      </c>
      <c r="Y365" t="s">
        <v>1111</v>
      </c>
      <c r="Z365" t="s">
        <v>1105</v>
      </c>
      <c r="AA365" t="s">
        <v>1106</v>
      </c>
      <c r="AB365" t="s">
        <v>1112</v>
      </c>
      <c r="AC365" t="s">
        <v>1475</v>
      </c>
      <c r="AD365">
        <v>1</v>
      </c>
      <c r="AE365" t="s">
        <v>2101</v>
      </c>
    </row>
    <row r="366" spans="1:31">
      <c r="A366" t="s">
        <v>615</v>
      </c>
      <c r="B366" t="s">
        <v>46</v>
      </c>
      <c r="C366" t="s">
        <v>47</v>
      </c>
      <c r="D366" t="s">
        <v>27</v>
      </c>
      <c r="E366" t="s">
        <v>31</v>
      </c>
      <c r="F366" t="s">
        <v>51</v>
      </c>
      <c r="G366">
        <v>39.21</v>
      </c>
      <c r="H366">
        <v>4</v>
      </c>
      <c r="I366">
        <v>7.8419999999999996</v>
      </c>
      <c r="J366" s="22">
        <v>164.68199999999999</v>
      </c>
      <c r="K366" s="1">
        <v>43481</v>
      </c>
      <c r="L366" t="s">
        <v>33</v>
      </c>
      <c r="M366">
        <v>156.84</v>
      </c>
      <c r="N366">
        <v>4.7619047620000003</v>
      </c>
      <c r="O366">
        <v>7.8419999999999996</v>
      </c>
      <c r="P366">
        <v>9</v>
      </c>
      <c r="Q366" s="3">
        <v>0.8354166666666667</v>
      </c>
      <c r="R366" t="s">
        <v>1109</v>
      </c>
      <c r="S366">
        <v>1</v>
      </c>
      <c r="T366">
        <v>1</v>
      </c>
      <c r="U366">
        <v>2019</v>
      </c>
      <c r="V366" t="s">
        <v>1120</v>
      </c>
      <c r="W366">
        <v>20</v>
      </c>
      <c r="X366" t="s">
        <v>1115</v>
      </c>
      <c r="Y366" t="s">
        <v>1111</v>
      </c>
      <c r="Z366" t="s">
        <v>1105</v>
      </c>
      <c r="AA366" t="s">
        <v>1106</v>
      </c>
      <c r="AB366" t="s">
        <v>1112</v>
      </c>
      <c r="AC366" t="s">
        <v>1476</v>
      </c>
      <c r="AD366">
        <v>1</v>
      </c>
      <c r="AE366" t="s">
        <v>2101</v>
      </c>
    </row>
    <row r="367" spans="1:31">
      <c r="A367" t="s">
        <v>619</v>
      </c>
      <c r="B367" t="s">
        <v>18</v>
      </c>
      <c r="C367" t="s">
        <v>19</v>
      </c>
      <c r="D367" t="s">
        <v>27</v>
      </c>
      <c r="E367" t="s">
        <v>31</v>
      </c>
      <c r="F367" t="s">
        <v>22</v>
      </c>
      <c r="G367">
        <v>25.43</v>
      </c>
      <c r="H367">
        <v>6</v>
      </c>
      <c r="I367">
        <v>7.6289999999999996</v>
      </c>
      <c r="J367" s="22">
        <v>160.209</v>
      </c>
      <c r="K367" s="1">
        <v>43508</v>
      </c>
      <c r="L367" t="s">
        <v>23</v>
      </c>
      <c r="M367">
        <v>152.58000000000001</v>
      </c>
      <c r="N367">
        <v>4.7619047620000003</v>
      </c>
      <c r="O367">
        <v>7.6289999999999996</v>
      </c>
      <c r="P367">
        <v>7</v>
      </c>
      <c r="Q367" s="3">
        <v>0.79236111111111107</v>
      </c>
      <c r="R367" t="s">
        <v>1101</v>
      </c>
      <c r="S367">
        <v>2</v>
      </c>
      <c r="T367">
        <v>1</v>
      </c>
      <c r="U367">
        <v>2019</v>
      </c>
      <c r="V367" t="s">
        <v>1126</v>
      </c>
      <c r="W367">
        <v>19</v>
      </c>
      <c r="X367" t="s">
        <v>1115</v>
      </c>
      <c r="Y367" t="s">
        <v>1111</v>
      </c>
      <c r="Z367" t="s">
        <v>1105</v>
      </c>
      <c r="AA367" t="s">
        <v>1106</v>
      </c>
      <c r="AB367" t="s">
        <v>1107</v>
      </c>
      <c r="AC367" t="s">
        <v>1477</v>
      </c>
      <c r="AD367">
        <v>2</v>
      </c>
      <c r="AE367" t="s">
        <v>2100</v>
      </c>
    </row>
    <row r="368" spans="1:31">
      <c r="A368" t="s">
        <v>621</v>
      </c>
      <c r="B368" t="s">
        <v>46</v>
      </c>
      <c r="C368" t="s">
        <v>47</v>
      </c>
      <c r="D368" t="s">
        <v>27</v>
      </c>
      <c r="E368" t="s">
        <v>31</v>
      </c>
      <c r="F368" t="s">
        <v>28</v>
      </c>
      <c r="G368">
        <v>22.95</v>
      </c>
      <c r="H368">
        <v>10</v>
      </c>
      <c r="I368">
        <v>11.475</v>
      </c>
      <c r="J368" s="22">
        <v>240.97499999999999</v>
      </c>
      <c r="K368" s="1">
        <v>43502</v>
      </c>
      <c r="L368" t="s">
        <v>23</v>
      </c>
      <c r="M368">
        <v>229.5</v>
      </c>
      <c r="N368">
        <v>4.7619047620000003</v>
      </c>
      <c r="O368">
        <v>11.475</v>
      </c>
      <c r="P368">
        <v>8.1999999999999993</v>
      </c>
      <c r="Q368" s="3">
        <v>0.80555555555555558</v>
      </c>
      <c r="R368" t="s">
        <v>1101</v>
      </c>
      <c r="S368">
        <v>2</v>
      </c>
      <c r="T368">
        <v>1</v>
      </c>
      <c r="U368">
        <v>2019</v>
      </c>
      <c r="V368" t="s">
        <v>1120</v>
      </c>
      <c r="W368">
        <v>19</v>
      </c>
      <c r="X368" t="s">
        <v>1115</v>
      </c>
      <c r="Y368" t="s">
        <v>1111</v>
      </c>
      <c r="Z368" t="s">
        <v>1105</v>
      </c>
      <c r="AA368" t="s">
        <v>1106</v>
      </c>
      <c r="AB368" t="s">
        <v>1107</v>
      </c>
      <c r="AC368" t="s">
        <v>1478</v>
      </c>
      <c r="AD368">
        <v>2</v>
      </c>
      <c r="AE368" t="s">
        <v>2100</v>
      </c>
    </row>
    <row r="369" spans="1:31">
      <c r="A369" t="s">
        <v>643</v>
      </c>
      <c r="B369" t="s">
        <v>18</v>
      </c>
      <c r="C369" t="s">
        <v>19</v>
      </c>
      <c r="D369" t="s">
        <v>20</v>
      </c>
      <c r="E369" t="s">
        <v>31</v>
      </c>
      <c r="F369" t="s">
        <v>28</v>
      </c>
      <c r="G369">
        <v>19.32</v>
      </c>
      <c r="H369">
        <v>7</v>
      </c>
      <c r="I369">
        <v>6.7619999999999996</v>
      </c>
      <c r="J369" s="22">
        <v>142.00200000000001</v>
      </c>
      <c r="K369" s="1">
        <v>43549</v>
      </c>
      <c r="L369" t="s">
        <v>29</v>
      </c>
      <c r="M369">
        <v>135.24</v>
      </c>
      <c r="N369">
        <v>4.7619047620000003</v>
      </c>
      <c r="O369">
        <v>6.7619999999999996</v>
      </c>
      <c r="P369">
        <v>6.9</v>
      </c>
      <c r="Q369" s="3">
        <v>0.78541666666666665</v>
      </c>
      <c r="R369" t="s">
        <v>1123</v>
      </c>
      <c r="S369">
        <v>3</v>
      </c>
      <c r="T369">
        <v>1</v>
      </c>
      <c r="U369">
        <v>2019</v>
      </c>
      <c r="V369" t="s">
        <v>1110</v>
      </c>
      <c r="W369">
        <v>18</v>
      </c>
      <c r="X369" t="s">
        <v>1115</v>
      </c>
      <c r="Y369" t="s">
        <v>1111</v>
      </c>
      <c r="Z369" t="s">
        <v>1105</v>
      </c>
      <c r="AA369" t="s">
        <v>1106</v>
      </c>
      <c r="AB369" t="s">
        <v>1124</v>
      </c>
      <c r="AC369" t="s">
        <v>1479</v>
      </c>
      <c r="AD369">
        <v>3</v>
      </c>
      <c r="AE369" t="s">
        <v>2102</v>
      </c>
    </row>
    <row r="370" spans="1:31">
      <c r="A370" t="s">
        <v>661</v>
      </c>
      <c r="B370" t="s">
        <v>18</v>
      </c>
      <c r="C370" t="s">
        <v>19</v>
      </c>
      <c r="D370" t="s">
        <v>20</v>
      </c>
      <c r="E370" t="s">
        <v>31</v>
      </c>
      <c r="F370" t="s">
        <v>48</v>
      </c>
      <c r="G370">
        <v>10.130000000000001</v>
      </c>
      <c r="H370">
        <v>7</v>
      </c>
      <c r="I370">
        <v>3.5455000000000001</v>
      </c>
      <c r="J370" s="22">
        <v>74.455500000000001</v>
      </c>
      <c r="K370" s="1">
        <v>43534</v>
      </c>
      <c r="L370" t="s">
        <v>23</v>
      </c>
      <c r="M370">
        <v>70.91</v>
      </c>
      <c r="N370">
        <v>4.7619047620000003</v>
      </c>
      <c r="O370">
        <v>3.5455000000000001</v>
      </c>
      <c r="P370">
        <v>8.3000000000000007</v>
      </c>
      <c r="Q370" s="3">
        <v>0.81597222222222221</v>
      </c>
      <c r="R370" t="s">
        <v>1123</v>
      </c>
      <c r="S370">
        <v>3</v>
      </c>
      <c r="T370">
        <v>1</v>
      </c>
      <c r="U370">
        <v>2019</v>
      </c>
      <c r="V370" t="s">
        <v>1133</v>
      </c>
      <c r="W370">
        <v>19</v>
      </c>
      <c r="X370" t="s">
        <v>1115</v>
      </c>
      <c r="Y370" t="s">
        <v>1111</v>
      </c>
      <c r="Z370" t="s">
        <v>1105</v>
      </c>
      <c r="AA370" t="s">
        <v>1106</v>
      </c>
      <c r="AB370" t="s">
        <v>1124</v>
      </c>
      <c r="AC370" t="s">
        <v>1480</v>
      </c>
      <c r="AD370">
        <v>3</v>
      </c>
      <c r="AE370" t="s">
        <v>2102</v>
      </c>
    </row>
    <row r="371" spans="1:31">
      <c r="A371" t="s">
        <v>672</v>
      </c>
      <c r="B371" t="s">
        <v>46</v>
      </c>
      <c r="C371" t="s">
        <v>47</v>
      </c>
      <c r="D371" t="s">
        <v>20</v>
      </c>
      <c r="E371" t="s">
        <v>21</v>
      </c>
      <c r="F371" t="s">
        <v>51</v>
      </c>
      <c r="G371">
        <v>18.079999999999998</v>
      </c>
      <c r="H371">
        <v>4</v>
      </c>
      <c r="I371">
        <v>3.6160000000000001</v>
      </c>
      <c r="J371" s="22">
        <v>75.936000000000007</v>
      </c>
      <c r="K371" s="1">
        <v>43479</v>
      </c>
      <c r="L371" t="s">
        <v>33</v>
      </c>
      <c r="M371">
        <v>72.319999999999993</v>
      </c>
      <c r="N371">
        <v>4.7619047620000003</v>
      </c>
      <c r="O371">
        <v>3.6160000000000001</v>
      </c>
      <c r="P371">
        <v>9.5</v>
      </c>
      <c r="Q371" s="3">
        <v>0.75208333333333333</v>
      </c>
      <c r="R371" t="s">
        <v>1109</v>
      </c>
      <c r="S371">
        <v>1</v>
      </c>
      <c r="T371">
        <v>1</v>
      </c>
      <c r="U371">
        <v>2019</v>
      </c>
      <c r="V371" t="s">
        <v>1110</v>
      </c>
      <c r="W371">
        <v>18</v>
      </c>
      <c r="X371" t="s">
        <v>1115</v>
      </c>
      <c r="Y371" t="s">
        <v>1111</v>
      </c>
      <c r="Z371" t="s">
        <v>1105</v>
      </c>
      <c r="AA371" t="s">
        <v>1106</v>
      </c>
      <c r="AB371" t="s">
        <v>1112</v>
      </c>
      <c r="AC371" t="s">
        <v>1328</v>
      </c>
      <c r="AD371">
        <v>1</v>
      </c>
      <c r="AE371" t="s">
        <v>2101</v>
      </c>
    </row>
    <row r="372" spans="1:31">
      <c r="A372" t="s">
        <v>680</v>
      </c>
      <c r="B372" t="s">
        <v>25</v>
      </c>
      <c r="C372" t="s">
        <v>26</v>
      </c>
      <c r="D372" t="s">
        <v>20</v>
      </c>
      <c r="E372" t="s">
        <v>21</v>
      </c>
      <c r="F372" t="s">
        <v>32</v>
      </c>
      <c r="G372">
        <v>24.24</v>
      </c>
      <c r="H372">
        <v>7</v>
      </c>
      <c r="I372">
        <v>8.484</v>
      </c>
      <c r="J372" s="22">
        <v>178.16399999999999</v>
      </c>
      <c r="K372" s="1">
        <v>43492</v>
      </c>
      <c r="L372" t="s">
        <v>23</v>
      </c>
      <c r="M372">
        <v>169.68</v>
      </c>
      <c r="N372">
        <v>4.7619047620000003</v>
      </c>
      <c r="O372">
        <v>8.484</v>
      </c>
      <c r="P372">
        <v>9.4</v>
      </c>
      <c r="Q372" s="3">
        <v>0.73472222222222228</v>
      </c>
      <c r="R372" t="s">
        <v>1109</v>
      </c>
      <c r="S372">
        <v>1</v>
      </c>
      <c r="T372">
        <v>1</v>
      </c>
      <c r="U372">
        <v>2019</v>
      </c>
      <c r="V372" t="s">
        <v>1133</v>
      </c>
      <c r="W372">
        <v>17</v>
      </c>
      <c r="X372" t="s">
        <v>1115</v>
      </c>
      <c r="Y372" t="s">
        <v>1111</v>
      </c>
      <c r="Z372" t="s">
        <v>1105</v>
      </c>
      <c r="AA372" t="s">
        <v>1106</v>
      </c>
      <c r="AB372" t="s">
        <v>1112</v>
      </c>
      <c r="AC372" t="s">
        <v>1481</v>
      </c>
      <c r="AD372">
        <v>1</v>
      </c>
      <c r="AE372" t="s">
        <v>2101</v>
      </c>
    </row>
    <row r="373" spans="1:31">
      <c r="A373" t="s">
        <v>696</v>
      </c>
      <c r="B373" t="s">
        <v>25</v>
      </c>
      <c r="C373" t="s">
        <v>26</v>
      </c>
      <c r="D373" t="s">
        <v>20</v>
      </c>
      <c r="E373" t="s">
        <v>21</v>
      </c>
      <c r="F373" t="s">
        <v>48</v>
      </c>
      <c r="G373">
        <v>49.79</v>
      </c>
      <c r="H373">
        <v>4</v>
      </c>
      <c r="I373">
        <v>9.9580000000000002</v>
      </c>
      <c r="J373" s="22">
        <v>209.11799999999999</v>
      </c>
      <c r="K373" s="1">
        <v>43552</v>
      </c>
      <c r="L373" t="s">
        <v>33</v>
      </c>
      <c r="M373">
        <v>199.16</v>
      </c>
      <c r="N373">
        <v>4.7619047620000003</v>
      </c>
      <c r="O373">
        <v>9.9580000000000002</v>
      </c>
      <c r="P373">
        <v>6.4</v>
      </c>
      <c r="Q373" s="3">
        <v>0.80277777777777781</v>
      </c>
      <c r="R373" t="s">
        <v>1123</v>
      </c>
      <c r="S373">
        <v>3</v>
      </c>
      <c r="T373">
        <v>1</v>
      </c>
      <c r="U373">
        <v>2019</v>
      </c>
      <c r="V373" t="s">
        <v>1114</v>
      </c>
      <c r="W373">
        <v>19</v>
      </c>
      <c r="X373" t="s">
        <v>1115</v>
      </c>
      <c r="Y373" t="s">
        <v>1111</v>
      </c>
      <c r="Z373" t="s">
        <v>1105</v>
      </c>
      <c r="AA373" t="s">
        <v>1106</v>
      </c>
      <c r="AB373" t="s">
        <v>1124</v>
      </c>
      <c r="AC373" t="s">
        <v>1482</v>
      </c>
      <c r="AD373">
        <v>3</v>
      </c>
      <c r="AE373" t="s">
        <v>2102</v>
      </c>
    </row>
    <row r="374" spans="1:31">
      <c r="A374" t="s">
        <v>725</v>
      </c>
      <c r="B374" t="s">
        <v>18</v>
      </c>
      <c r="C374" t="s">
        <v>19</v>
      </c>
      <c r="D374" t="s">
        <v>27</v>
      </c>
      <c r="E374" t="s">
        <v>31</v>
      </c>
      <c r="F374" t="s">
        <v>22</v>
      </c>
      <c r="G374">
        <v>28.95</v>
      </c>
      <c r="H374">
        <v>7</v>
      </c>
      <c r="I374">
        <v>10.1325</v>
      </c>
      <c r="J374" s="22">
        <v>212.7825</v>
      </c>
      <c r="K374" s="1">
        <v>43527</v>
      </c>
      <c r="L374" t="s">
        <v>33</v>
      </c>
      <c r="M374">
        <v>202.65</v>
      </c>
      <c r="N374">
        <v>4.7619047620000003</v>
      </c>
      <c r="O374">
        <v>10.1325</v>
      </c>
      <c r="P374">
        <v>6</v>
      </c>
      <c r="Q374" s="3">
        <v>0.85486111111111107</v>
      </c>
      <c r="R374" t="s">
        <v>1123</v>
      </c>
      <c r="S374">
        <v>3</v>
      </c>
      <c r="T374">
        <v>1</v>
      </c>
      <c r="U374">
        <v>2019</v>
      </c>
      <c r="V374" t="s">
        <v>1133</v>
      </c>
      <c r="W374">
        <v>20</v>
      </c>
      <c r="X374" t="s">
        <v>1115</v>
      </c>
      <c r="Y374" t="s">
        <v>1111</v>
      </c>
      <c r="Z374" t="s">
        <v>1105</v>
      </c>
      <c r="AA374" t="s">
        <v>1106</v>
      </c>
      <c r="AB374" t="s">
        <v>1124</v>
      </c>
      <c r="AC374" t="s">
        <v>1483</v>
      </c>
      <c r="AD374">
        <v>3</v>
      </c>
      <c r="AE374" t="s">
        <v>2102</v>
      </c>
    </row>
    <row r="375" spans="1:31">
      <c r="A375" t="s">
        <v>773</v>
      </c>
      <c r="B375" t="s">
        <v>46</v>
      </c>
      <c r="C375" t="s">
        <v>47</v>
      </c>
      <c r="D375" t="s">
        <v>20</v>
      </c>
      <c r="E375" t="s">
        <v>21</v>
      </c>
      <c r="F375" t="s">
        <v>37</v>
      </c>
      <c r="G375">
        <v>23.08</v>
      </c>
      <c r="H375">
        <v>6</v>
      </c>
      <c r="I375">
        <v>6.9240000000000004</v>
      </c>
      <c r="J375" s="22">
        <v>145.404</v>
      </c>
      <c r="K375" s="1">
        <v>43489</v>
      </c>
      <c r="L375" t="s">
        <v>23</v>
      </c>
      <c r="M375">
        <v>138.47999999999999</v>
      </c>
      <c r="N375">
        <v>4.7619047620000003</v>
      </c>
      <c r="O375">
        <v>6.9240000000000004</v>
      </c>
      <c r="P375">
        <v>4.9000000000000004</v>
      </c>
      <c r="Q375" s="3">
        <v>0.80555555555555558</v>
      </c>
      <c r="R375" t="s">
        <v>1109</v>
      </c>
      <c r="S375">
        <v>1</v>
      </c>
      <c r="T375">
        <v>1</v>
      </c>
      <c r="U375">
        <v>2019</v>
      </c>
      <c r="V375" t="s">
        <v>1114</v>
      </c>
      <c r="W375">
        <v>19</v>
      </c>
      <c r="X375" t="s">
        <v>1115</v>
      </c>
      <c r="Y375" t="s">
        <v>1111</v>
      </c>
      <c r="Z375" t="s">
        <v>1105</v>
      </c>
      <c r="AA375" t="s">
        <v>1106</v>
      </c>
      <c r="AB375" t="s">
        <v>1112</v>
      </c>
      <c r="AC375" t="s">
        <v>1484</v>
      </c>
      <c r="AD375">
        <v>1</v>
      </c>
      <c r="AE375" t="s">
        <v>2101</v>
      </c>
    </row>
    <row r="376" spans="1:31">
      <c r="A376" t="s">
        <v>785</v>
      </c>
      <c r="B376" t="s">
        <v>18</v>
      </c>
      <c r="C376" t="s">
        <v>19</v>
      </c>
      <c r="D376" t="s">
        <v>20</v>
      </c>
      <c r="E376" t="s">
        <v>21</v>
      </c>
      <c r="F376" t="s">
        <v>37</v>
      </c>
      <c r="G376">
        <v>27.04</v>
      </c>
      <c r="H376">
        <v>4</v>
      </c>
      <c r="I376">
        <v>5.4080000000000004</v>
      </c>
      <c r="J376" s="22">
        <v>113.568</v>
      </c>
      <c r="K376" s="1">
        <v>43466</v>
      </c>
      <c r="L376" t="s">
        <v>23</v>
      </c>
      <c r="M376">
        <v>108.16</v>
      </c>
      <c r="N376">
        <v>4.7619047620000003</v>
      </c>
      <c r="O376">
        <v>5.4080000000000004</v>
      </c>
      <c r="P376">
        <v>6.9</v>
      </c>
      <c r="Q376" s="3">
        <v>0.85138888888888886</v>
      </c>
      <c r="R376" t="s">
        <v>1109</v>
      </c>
      <c r="S376">
        <v>1</v>
      </c>
      <c r="T376">
        <v>1</v>
      </c>
      <c r="U376">
        <v>2019</v>
      </c>
      <c r="V376" t="s">
        <v>1126</v>
      </c>
      <c r="W376">
        <v>20</v>
      </c>
      <c r="X376" t="s">
        <v>1115</v>
      </c>
      <c r="Y376" t="s">
        <v>1111</v>
      </c>
      <c r="Z376" t="s">
        <v>1105</v>
      </c>
      <c r="AA376" t="s">
        <v>1106</v>
      </c>
      <c r="AB376" t="s">
        <v>1112</v>
      </c>
      <c r="AC376" t="s">
        <v>1485</v>
      </c>
      <c r="AD376">
        <v>1</v>
      </c>
      <c r="AE376" t="s">
        <v>2101</v>
      </c>
    </row>
    <row r="377" spans="1:31">
      <c r="A377" t="s">
        <v>791</v>
      </c>
      <c r="B377" t="s">
        <v>46</v>
      </c>
      <c r="C377" t="s">
        <v>47</v>
      </c>
      <c r="D377" t="s">
        <v>20</v>
      </c>
      <c r="E377" t="s">
        <v>21</v>
      </c>
      <c r="F377" t="s">
        <v>51</v>
      </c>
      <c r="G377">
        <v>19.77</v>
      </c>
      <c r="H377">
        <v>10</v>
      </c>
      <c r="I377">
        <v>9.8849999999999998</v>
      </c>
      <c r="J377" s="22">
        <v>207.58500000000001</v>
      </c>
      <c r="K377" s="1">
        <v>43523</v>
      </c>
      <c r="L377" t="s">
        <v>33</v>
      </c>
      <c r="M377">
        <v>197.7</v>
      </c>
      <c r="N377">
        <v>4.7619047620000003</v>
      </c>
      <c r="O377">
        <v>9.8849999999999998</v>
      </c>
      <c r="P377">
        <v>5</v>
      </c>
      <c r="Q377" s="3">
        <v>0.7895833333333333</v>
      </c>
      <c r="R377" t="s">
        <v>1101</v>
      </c>
      <c r="S377">
        <v>2</v>
      </c>
      <c r="T377">
        <v>1</v>
      </c>
      <c r="U377">
        <v>2019</v>
      </c>
      <c r="V377" t="s">
        <v>1120</v>
      </c>
      <c r="W377">
        <v>18</v>
      </c>
      <c r="X377" t="s">
        <v>1115</v>
      </c>
      <c r="Y377" t="s">
        <v>1111</v>
      </c>
      <c r="Z377" t="s">
        <v>1105</v>
      </c>
      <c r="AA377" t="s">
        <v>1106</v>
      </c>
      <c r="AB377" t="s">
        <v>1107</v>
      </c>
      <c r="AC377" t="s">
        <v>1486</v>
      </c>
      <c r="AD377">
        <v>2</v>
      </c>
      <c r="AE377" t="s">
        <v>2100</v>
      </c>
    </row>
    <row r="378" spans="1:31">
      <c r="A378" t="s">
        <v>795</v>
      </c>
      <c r="B378" t="s">
        <v>46</v>
      </c>
      <c r="C378" t="s">
        <v>47</v>
      </c>
      <c r="D378" t="s">
        <v>27</v>
      </c>
      <c r="E378" t="s">
        <v>21</v>
      </c>
      <c r="F378" t="s">
        <v>28</v>
      </c>
      <c r="G378">
        <v>43</v>
      </c>
      <c r="H378">
        <v>4</v>
      </c>
      <c r="I378">
        <v>8.6</v>
      </c>
      <c r="J378" s="22">
        <v>180.6</v>
      </c>
      <c r="K378" s="1">
        <v>43496</v>
      </c>
      <c r="L378" t="s">
        <v>23</v>
      </c>
      <c r="M378">
        <v>172</v>
      </c>
      <c r="N378">
        <v>4.7619047620000003</v>
      </c>
      <c r="O378">
        <v>8.6</v>
      </c>
      <c r="P378">
        <v>7.6</v>
      </c>
      <c r="Q378" s="3">
        <v>0.8666666666666667</v>
      </c>
      <c r="R378" t="s">
        <v>1109</v>
      </c>
      <c r="S378">
        <v>1</v>
      </c>
      <c r="T378">
        <v>1</v>
      </c>
      <c r="U378">
        <v>2019</v>
      </c>
      <c r="V378" t="s">
        <v>1114</v>
      </c>
      <c r="W378">
        <v>20</v>
      </c>
      <c r="X378" t="s">
        <v>1115</v>
      </c>
      <c r="Y378" t="s">
        <v>1111</v>
      </c>
      <c r="Z378" t="s">
        <v>1105</v>
      </c>
      <c r="AA378" t="s">
        <v>1106</v>
      </c>
      <c r="AB378" t="s">
        <v>1112</v>
      </c>
      <c r="AC378" t="s">
        <v>1487</v>
      </c>
      <c r="AD378">
        <v>1</v>
      </c>
      <c r="AE378" t="s">
        <v>2101</v>
      </c>
    </row>
    <row r="379" spans="1:31">
      <c r="A379" t="s">
        <v>797</v>
      </c>
      <c r="B379" t="s">
        <v>25</v>
      </c>
      <c r="C379" t="s">
        <v>26</v>
      </c>
      <c r="D379" t="s">
        <v>27</v>
      </c>
      <c r="E379" t="s">
        <v>31</v>
      </c>
      <c r="F379" t="s">
        <v>51</v>
      </c>
      <c r="G379">
        <v>15.62</v>
      </c>
      <c r="H379">
        <v>8</v>
      </c>
      <c r="I379">
        <v>6.2480000000000002</v>
      </c>
      <c r="J379" s="22">
        <v>131.208</v>
      </c>
      <c r="K379" s="1">
        <v>43485</v>
      </c>
      <c r="L379" t="s">
        <v>23</v>
      </c>
      <c r="M379">
        <v>124.96</v>
      </c>
      <c r="N379">
        <v>4.7619047620000003</v>
      </c>
      <c r="O379">
        <v>6.2480000000000002</v>
      </c>
      <c r="P379">
        <v>9.1</v>
      </c>
      <c r="Q379" s="3">
        <v>0.85902777777777772</v>
      </c>
      <c r="R379" t="s">
        <v>1109</v>
      </c>
      <c r="S379">
        <v>1</v>
      </c>
      <c r="T379">
        <v>1</v>
      </c>
      <c r="U379">
        <v>2019</v>
      </c>
      <c r="V379" t="s">
        <v>1133</v>
      </c>
      <c r="W379">
        <v>20</v>
      </c>
      <c r="X379" t="s">
        <v>1115</v>
      </c>
      <c r="Y379" t="s">
        <v>1111</v>
      </c>
      <c r="Z379" t="s">
        <v>1105</v>
      </c>
      <c r="AA379" t="s">
        <v>1106</v>
      </c>
      <c r="AB379" t="s">
        <v>1112</v>
      </c>
      <c r="AC379" t="s">
        <v>1488</v>
      </c>
      <c r="AD379">
        <v>1</v>
      </c>
      <c r="AE379" t="s">
        <v>2101</v>
      </c>
    </row>
    <row r="380" spans="1:31">
      <c r="A380" t="s">
        <v>804</v>
      </c>
      <c r="B380" t="s">
        <v>18</v>
      </c>
      <c r="C380" t="s">
        <v>19</v>
      </c>
      <c r="D380" t="s">
        <v>27</v>
      </c>
      <c r="E380" t="s">
        <v>21</v>
      </c>
      <c r="F380" t="s">
        <v>22</v>
      </c>
      <c r="G380">
        <v>35.68</v>
      </c>
      <c r="H380">
        <v>5</v>
      </c>
      <c r="I380">
        <v>8.92</v>
      </c>
      <c r="J380" s="22">
        <v>187.32</v>
      </c>
      <c r="K380" s="1">
        <v>43502</v>
      </c>
      <c r="L380" t="s">
        <v>33</v>
      </c>
      <c r="M380">
        <v>178.4</v>
      </c>
      <c r="N380">
        <v>4.7619047620000003</v>
      </c>
      <c r="O380">
        <v>8.92</v>
      </c>
      <c r="P380">
        <v>6.6</v>
      </c>
      <c r="Q380" s="3">
        <v>0.7729166666666667</v>
      </c>
      <c r="R380" t="s">
        <v>1101</v>
      </c>
      <c r="S380">
        <v>2</v>
      </c>
      <c r="T380">
        <v>1</v>
      </c>
      <c r="U380">
        <v>2019</v>
      </c>
      <c r="V380" t="s">
        <v>1120</v>
      </c>
      <c r="W380">
        <v>18</v>
      </c>
      <c r="X380" t="s">
        <v>1115</v>
      </c>
      <c r="Y380" t="s">
        <v>1111</v>
      </c>
      <c r="Z380" t="s">
        <v>1105</v>
      </c>
      <c r="AA380" t="s">
        <v>1106</v>
      </c>
      <c r="AB380" t="s">
        <v>1107</v>
      </c>
      <c r="AC380" t="s">
        <v>1489</v>
      </c>
      <c r="AD380">
        <v>2</v>
      </c>
      <c r="AE380" t="s">
        <v>2100</v>
      </c>
    </row>
    <row r="381" spans="1:31">
      <c r="A381" t="s">
        <v>813</v>
      </c>
      <c r="B381" t="s">
        <v>46</v>
      </c>
      <c r="C381" t="s">
        <v>47</v>
      </c>
      <c r="D381" t="s">
        <v>20</v>
      </c>
      <c r="E381" t="s">
        <v>31</v>
      </c>
      <c r="F381" t="s">
        <v>48</v>
      </c>
      <c r="G381">
        <v>23.34</v>
      </c>
      <c r="H381">
        <v>4</v>
      </c>
      <c r="I381">
        <v>4.6680000000000001</v>
      </c>
      <c r="J381" s="22">
        <v>98.028000000000006</v>
      </c>
      <c r="K381" s="1">
        <v>43500</v>
      </c>
      <c r="L381" t="s">
        <v>23</v>
      </c>
      <c r="M381">
        <v>93.36</v>
      </c>
      <c r="N381">
        <v>4.7619047620000003</v>
      </c>
      <c r="O381">
        <v>4.6680000000000001</v>
      </c>
      <c r="P381">
        <v>7.4</v>
      </c>
      <c r="Q381" s="3">
        <v>0.78680555555555554</v>
      </c>
      <c r="R381" t="s">
        <v>1101</v>
      </c>
      <c r="S381">
        <v>2</v>
      </c>
      <c r="T381">
        <v>1</v>
      </c>
      <c r="U381">
        <v>2019</v>
      </c>
      <c r="V381" t="s">
        <v>1110</v>
      </c>
      <c r="W381">
        <v>18</v>
      </c>
      <c r="X381" t="s">
        <v>1115</v>
      </c>
      <c r="Y381" t="s">
        <v>1111</v>
      </c>
      <c r="Z381" t="s">
        <v>1105</v>
      </c>
      <c r="AA381" t="s">
        <v>1106</v>
      </c>
      <c r="AB381" t="s">
        <v>1107</v>
      </c>
      <c r="AC381" t="s">
        <v>1490</v>
      </c>
      <c r="AD381">
        <v>2</v>
      </c>
      <c r="AE381" t="s">
        <v>2100</v>
      </c>
    </row>
    <row r="382" spans="1:31">
      <c r="A382" t="s">
        <v>837</v>
      </c>
      <c r="B382" t="s">
        <v>46</v>
      </c>
      <c r="C382" t="s">
        <v>47</v>
      </c>
      <c r="D382" t="s">
        <v>20</v>
      </c>
      <c r="E382" t="s">
        <v>21</v>
      </c>
      <c r="F382" t="s">
        <v>32</v>
      </c>
      <c r="G382">
        <v>12.29</v>
      </c>
      <c r="H382">
        <v>9</v>
      </c>
      <c r="I382">
        <v>5.5305</v>
      </c>
      <c r="J382" s="22">
        <v>116.1405</v>
      </c>
      <c r="K382" s="1">
        <v>43550</v>
      </c>
      <c r="L382" t="s">
        <v>33</v>
      </c>
      <c r="M382">
        <v>110.61</v>
      </c>
      <c r="N382">
        <v>4.7619047620000003</v>
      </c>
      <c r="O382">
        <v>5.5305</v>
      </c>
      <c r="P382">
        <v>8</v>
      </c>
      <c r="Q382" s="3">
        <v>0.81111111111111112</v>
      </c>
      <c r="R382" t="s">
        <v>1123</v>
      </c>
      <c r="S382">
        <v>3</v>
      </c>
      <c r="T382">
        <v>1</v>
      </c>
      <c r="U382">
        <v>2019</v>
      </c>
      <c r="V382" t="s">
        <v>1126</v>
      </c>
      <c r="W382">
        <v>19</v>
      </c>
      <c r="X382" t="s">
        <v>1115</v>
      </c>
      <c r="Y382" t="s">
        <v>1111</v>
      </c>
      <c r="Z382" t="s">
        <v>1105</v>
      </c>
      <c r="AA382" t="s">
        <v>1106</v>
      </c>
      <c r="AB382" t="s">
        <v>1124</v>
      </c>
      <c r="AC382" t="s">
        <v>1491</v>
      </c>
      <c r="AD382">
        <v>3</v>
      </c>
      <c r="AE382" t="s">
        <v>2102</v>
      </c>
    </row>
    <row r="383" spans="1:31">
      <c r="A383" t="s">
        <v>847</v>
      </c>
      <c r="B383" t="s">
        <v>18</v>
      </c>
      <c r="C383" t="s">
        <v>19</v>
      </c>
      <c r="D383" t="s">
        <v>20</v>
      </c>
      <c r="E383" t="s">
        <v>31</v>
      </c>
      <c r="F383" t="s">
        <v>48</v>
      </c>
      <c r="G383">
        <v>18.850000000000001</v>
      </c>
      <c r="H383">
        <v>10</v>
      </c>
      <c r="I383">
        <v>9.4250000000000007</v>
      </c>
      <c r="J383" s="22">
        <v>197.92500000000001</v>
      </c>
      <c r="K383" s="1">
        <v>43523</v>
      </c>
      <c r="L383" t="s">
        <v>23</v>
      </c>
      <c r="M383">
        <v>188.5</v>
      </c>
      <c r="N383">
        <v>4.7619047620000003</v>
      </c>
      <c r="O383">
        <v>9.4250000000000007</v>
      </c>
      <c r="P383">
        <v>5.6</v>
      </c>
      <c r="Q383" s="3">
        <v>0.76666666666666672</v>
      </c>
      <c r="R383" t="s">
        <v>1101</v>
      </c>
      <c r="S383">
        <v>2</v>
      </c>
      <c r="T383">
        <v>1</v>
      </c>
      <c r="U383">
        <v>2019</v>
      </c>
      <c r="V383" t="s">
        <v>1120</v>
      </c>
      <c r="W383">
        <v>18</v>
      </c>
      <c r="X383" t="s">
        <v>1115</v>
      </c>
      <c r="Y383" t="s">
        <v>1111</v>
      </c>
      <c r="Z383" t="s">
        <v>1105</v>
      </c>
      <c r="AA383" t="s">
        <v>1106</v>
      </c>
      <c r="AB383" t="s">
        <v>1107</v>
      </c>
      <c r="AC383" t="s">
        <v>1492</v>
      </c>
      <c r="AD383">
        <v>2</v>
      </c>
      <c r="AE383" t="s">
        <v>2100</v>
      </c>
    </row>
    <row r="384" spans="1:31">
      <c r="A384" t="s">
        <v>858</v>
      </c>
      <c r="B384" t="s">
        <v>18</v>
      </c>
      <c r="C384" t="s">
        <v>19</v>
      </c>
      <c r="D384" t="s">
        <v>27</v>
      </c>
      <c r="E384" t="s">
        <v>21</v>
      </c>
      <c r="F384" t="s">
        <v>32</v>
      </c>
      <c r="G384">
        <v>11.43</v>
      </c>
      <c r="H384">
        <v>6</v>
      </c>
      <c r="I384">
        <v>3.4289999999999998</v>
      </c>
      <c r="J384" s="22">
        <v>72.009</v>
      </c>
      <c r="K384" s="1">
        <v>43480</v>
      </c>
      <c r="L384" t="s">
        <v>29</v>
      </c>
      <c r="M384">
        <v>68.58</v>
      </c>
      <c r="N384">
        <v>4.7619047620000003</v>
      </c>
      <c r="O384">
        <v>3.4289999999999998</v>
      </c>
      <c r="P384">
        <v>7.7</v>
      </c>
      <c r="Q384" s="3">
        <v>0.72499999999999998</v>
      </c>
      <c r="R384" t="s">
        <v>1109</v>
      </c>
      <c r="S384">
        <v>1</v>
      </c>
      <c r="T384">
        <v>1</v>
      </c>
      <c r="U384">
        <v>2019</v>
      </c>
      <c r="V384" t="s">
        <v>1126</v>
      </c>
      <c r="W384">
        <v>17</v>
      </c>
      <c r="X384" t="s">
        <v>1115</v>
      </c>
      <c r="Y384" t="s">
        <v>1111</v>
      </c>
      <c r="Z384" t="s">
        <v>1105</v>
      </c>
      <c r="AA384" t="s">
        <v>1106</v>
      </c>
      <c r="AB384" t="s">
        <v>1112</v>
      </c>
      <c r="AC384" t="s">
        <v>1493</v>
      </c>
      <c r="AD384">
        <v>1</v>
      </c>
      <c r="AE384" t="s">
        <v>2101</v>
      </c>
    </row>
    <row r="385" spans="1:31">
      <c r="A385" t="s">
        <v>864</v>
      </c>
      <c r="B385" t="s">
        <v>46</v>
      </c>
      <c r="C385" t="s">
        <v>47</v>
      </c>
      <c r="D385" t="s">
        <v>27</v>
      </c>
      <c r="E385" t="s">
        <v>21</v>
      </c>
      <c r="F385" t="s">
        <v>48</v>
      </c>
      <c r="G385">
        <v>28.86</v>
      </c>
      <c r="H385">
        <v>5</v>
      </c>
      <c r="I385">
        <v>7.2149999999999999</v>
      </c>
      <c r="J385" s="22">
        <v>151.51499999999999</v>
      </c>
      <c r="K385" s="1">
        <v>43487</v>
      </c>
      <c r="L385" t="s">
        <v>33</v>
      </c>
      <c r="M385">
        <v>144.30000000000001</v>
      </c>
      <c r="N385">
        <v>4.7619047620000003</v>
      </c>
      <c r="O385">
        <v>7.2149999999999999</v>
      </c>
      <c r="P385">
        <v>8</v>
      </c>
      <c r="Q385" s="3">
        <v>0.75555555555555554</v>
      </c>
      <c r="R385" t="s">
        <v>1109</v>
      </c>
      <c r="S385">
        <v>1</v>
      </c>
      <c r="T385">
        <v>1</v>
      </c>
      <c r="U385">
        <v>2019</v>
      </c>
      <c r="V385" t="s">
        <v>1126</v>
      </c>
      <c r="W385">
        <v>18</v>
      </c>
      <c r="X385" t="s">
        <v>1115</v>
      </c>
      <c r="Y385" t="s">
        <v>1111</v>
      </c>
      <c r="Z385" t="s">
        <v>1105</v>
      </c>
      <c r="AA385" t="s">
        <v>1106</v>
      </c>
      <c r="AB385" t="s">
        <v>1112</v>
      </c>
      <c r="AC385" t="s">
        <v>1494</v>
      </c>
      <c r="AD385">
        <v>1</v>
      </c>
      <c r="AE385" t="s">
        <v>2101</v>
      </c>
    </row>
    <row r="386" spans="1:31">
      <c r="A386" t="s">
        <v>867</v>
      </c>
      <c r="B386" t="s">
        <v>25</v>
      </c>
      <c r="C386" t="s">
        <v>26</v>
      </c>
      <c r="D386" t="s">
        <v>20</v>
      </c>
      <c r="E386" t="s">
        <v>31</v>
      </c>
      <c r="F386" t="s">
        <v>37</v>
      </c>
      <c r="G386">
        <v>25.25</v>
      </c>
      <c r="H386">
        <v>5</v>
      </c>
      <c r="I386">
        <v>6.3125</v>
      </c>
      <c r="J386" s="22">
        <v>132.5625</v>
      </c>
      <c r="K386" s="1">
        <v>43544</v>
      </c>
      <c r="L386" t="s">
        <v>29</v>
      </c>
      <c r="M386">
        <v>126.25</v>
      </c>
      <c r="N386">
        <v>4.7619047620000003</v>
      </c>
      <c r="O386">
        <v>6.3125</v>
      </c>
      <c r="P386">
        <v>6.1</v>
      </c>
      <c r="Q386" s="3">
        <v>0.74444444444444446</v>
      </c>
      <c r="R386" t="s">
        <v>1123</v>
      </c>
      <c r="S386">
        <v>3</v>
      </c>
      <c r="T386">
        <v>1</v>
      </c>
      <c r="U386">
        <v>2019</v>
      </c>
      <c r="V386" t="s">
        <v>1120</v>
      </c>
      <c r="W386">
        <v>17</v>
      </c>
      <c r="X386" t="s">
        <v>1115</v>
      </c>
      <c r="Y386" t="s">
        <v>1111</v>
      </c>
      <c r="Z386" t="s">
        <v>1105</v>
      </c>
      <c r="AA386" t="s">
        <v>1106</v>
      </c>
      <c r="AB386" t="s">
        <v>1124</v>
      </c>
      <c r="AC386" t="s">
        <v>1495</v>
      </c>
      <c r="AD386">
        <v>3</v>
      </c>
      <c r="AE386" t="s">
        <v>2102</v>
      </c>
    </row>
    <row r="387" spans="1:31">
      <c r="A387" t="s">
        <v>869</v>
      </c>
      <c r="B387" t="s">
        <v>25</v>
      </c>
      <c r="C387" t="s">
        <v>26</v>
      </c>
      <c r="D387" t="s">
        <v>27</v>
      </c>
      <c r="E387" t="s">
        <v>31</v>
      </c>
      <c r="F387" t="s">
        <v>22</v>
      </c>
      <c r="G387">
        <v>21.8</v>
      </c>
      <c r="H387">
        <v>8</v>
      </c>
      <c r="I387">
        <v>8.7200000000000006</v>
      </c>
      <c r="J387" s="22">
        <v>183.12</v>
      </c>
      <c r="K387" s="1">
        <v>43515</v>
      </c>
      <c r="L387" t="s">
        <v>29</v>
      </c>
      <c r="M387">
        <v>174.4</v>
      </c>
      <c r="N387">
        <v>4.7619047620000003</v>
      </c>
      <c r="O387">
        <v>8.7200000000000006</v>
      </c>
      <c r="P387">
        <v>8.3000000000000007</v>
      </c>
      <c r="Q387" s="3">
        <v>0.80833333333333335</v>
      </c>
      <c r="R387" t="s">
        <v>1101</v>
      </c>
      <c r="S387">
        <v>2</v>
      </c>
      <c r="T387">
        <v>1</v>
      </c>
      <c r="U387">
        <v>2019</v>
      </c>
      <c r="V387" t="s">
        <v>1126</v>
      </c>
      <c r="W387">
        <v>19</v>
      </c>
      <c r="X387" t="s">
        <v>1115</v>
      </c>
      <c r="Y387" t="s">
        <v>1111</v>
      </c>
      <c r="Z387" t="s">
        <v>1105</v>
      </c>
      <c r="AA387" t="s">
        <v>1106</v>
      </c>
      <c r="AB387" t="s">
        <v>1107</v>
      </c>
      <c r="AC387" t="s">
        <v>1496</v>
      </c>
      <c r="AD387">
        <v>2</v>
      </c>
      <c r="AE387" t="s">
        <v>2100</v>
      </c>
    </row>
    <row r="388" spans="1:31">
      <c r="A388" t="s">
        <v>896</v>
      </c>
      <c r="B388" t="s">
        <v>18</v>
      </c>
      <c r="C388" t="s">
        <v>19</v>
      </c>
      <c r="D388" t="s">
        <v>27</v>
      </c>
      <c r="E388" t="s">
        <v>21</v>
      </c>
      <c r="F388" t="s">
        <v>28</v>
      </c>
      <c r="G388">
        <v>50.23</v>
      </c>
      <c r="H388">
        <v>4</v>
      </c>
      <c r="I388">
        <v>10.045999999999999</v>
      </c>
      <c r="J388" s="22">
        <v>210.96600000000001</v>
      </c>
      <c r="K388" s="1">
        <v>43473</v>
      </c>
      <c r="L388" t="s">
        <v>29</v>
      </c>
      <c r="M388">
        <v>200.92</v>
      </c>
      <c r="N388">
        <v>4.7619047620000003</v>
      </c>
      <c r="O388">
        <v>10.045999999999999</v>
      </c>
      <c r="P388">
        <v>9</v>
      </c>
      <c r="Q388" s="3">
        <v>0.71666666666666667</v>
      </c>
      <c r="R388" t="s">
        <v>1109</v>
      </c>
      <c r="S388">
        <v>1</v>
      </c>
      <c r="T388">
        <v>1</v>
      </c>
      <c r="U388">
        <v>2019</v>
      </c>
      <c r="V388" t="s">
        <v>1126</v>
      </c>
      <c r="W388">
        <v>17</v>
      </c>
      <c r="X388" t="s">
        <v>1115</v>
      </c>
      <c r="Y388" t="s">
        <v>1111</v>
      </c>
      <c r="Z388" t="s">
        <v>1105</v>
      </c>
      <c r="AA388" t="s">
        <v>1106</v>
      </c>
      <c r="AB388" t="s">
        <v>1112</v>
      </c>
      <c r="AC388" t="s">
        <v>1497</v>
      </c>
      <c r="AD388">
        <v>1</v>
      </c>
      <c r="AE388" t="s">
        <v>2101</v>
      </c>
    </row>
    <row r="389" spans="1:31">
      <c r="A389" t="s">
        <v>914</v>
      </c>
      <c r="B389" t="s">
        <v>18</v>
      </c>
      <c r="C389" t="s">
        <v>19</v>
      </c>
      <c r="D389" t="s">
        <v>20</v>
      </c>
      <c r="E389" t="s">
        <v>21</v>
      </c>
      <c r="F389" t="s">
        <v>37</v>
      </c>
      <c r="G389">
        <v>22.01</v>
      </c>
      <c r="H389">
        <v>4</v>
      </c>
      <c r="I389">
        <v>4.4020000000000001</v>
      </c>
      <c r="J389" s="22">
        <v>92.441999999999993</v>
      </c>
      <c r="K389" s="1">
        <v>43494</v>
      </c>
      <c r="L389" t="s">
        <v>33</v>
      </c>
      <c r="M389">
        <v>88.04</v>
      </c>
      <c r="N389">
        <v>4.7619047620000003</v>
      </c>
      <c r="O389">
        <v>4.4020000000000001</v>
      </c>
      <c r="P389">
        <v>6.6</v>
      </c>
      <c r="Q389" s="3">
        <v>0.76041666666666663</v>
      </c>
      <c r="R389" t="s">
        <v>1109</v>
      </c>
      <c r="S389">
        <v>1</v>
      </c>
      <c r="T389">
        <v>1</v>
      </c>
      <c r="U389">
        <v>2019</v>
      </c>
      <c r="V389" t="s">
        <v>1126</v>
      </c>
      <c r="W389">
        <v>18</v>
      </c>
      <c r="X389" t="s">
        <v>1115</v>
      </c>
      <c r="Y389" t="s">
        <v>1111</v>
      </c>
      <c r="Z389" t="s">
        <v>1105</v>
      </c>
      <c r="AA389" t="s">
        <v>1106</v>
      </c>
      <c r="AB389" t="s">
        <v>1112</v>
      </c>
      <c r="AC389" t="s">
        <v>1472</v>
      </c>
      <c r="AD389">
        <v>1</v>
      </c>
      <c r="AE389" t="s">
        <v>2101</v>
      </c>
    </row>
    <row r="390" spans="1:31">
      <c r="A390" t="s">
        <v>919</v>
      </c>
      <c r="B390" t="s">
        <v>18</v>
      </c>
      <c r="C390" t="s">
        <v>19</v>
      </c>
      <c r="D390" t="s">
        <v>27</v>
      </c>
      <c r="E390" t="s">
        <v>31</v>
      </c>
      <c r="F390" t="s">
        <v>28</v>
      </c>
      <c r="G390">
        <v>10.56</v>
      </c>
      <c r="H390">
        <v>8</v>
      </c>
      <c r="I390">
        <v>4.2240000000000002</v>
      </c>
      <c r="J390" s="22">
        <v>88.703999999999994</v>
      </c>
      <c r="K390" s="1">
        <v>43489</v>
      </c>
      <c r="L390" t="s">
        <v>29</v>
      </c>
      <c r="M390">
        <v>84.48</v>
      </c>
      <c r="N390">
        <v>4.7619047620000003</v>
      </c>
      <c r="O390">
        <v>4.2240000000000002</v>
      </c>
      <c r="P390">
        <v>7.6</v>
      </c>
      <c r="Q390" s="3">
        <v>0.73819444444444449</v>
      </c>
      <c r="R390" t="s">
        <v>1109</v>
      </c>
      <c r="S390">
        <v>1</v>
      </c>
      <c r="T390">
        <v>1</v>
      </c>
      <c r="U390">
        <v>2019</v>
      </c>
      <c r="V390" t="s">
        <v>1114</v>
      </c>
      <c r="W390">
        <v>17</v>
      </c>
      <c r="X390" t="s">
        <v>1115</v>
      </c>
      <c r="Y390" t="s">
        <v>1111</v>
      </c>
      <c r="Z390" t="s">
        <v>1105</v>
      </c>
      <c r="AA390" t="s">
        <v>1106</v>
      </c>
      <c r="AB390" t="s">
        <v>1112</v>
      </c>
      <c r="AC390" t="s">
        <v>1498</v>
      </c>
      <c r="AD390">
        <v>1</v>
      </c>
      <c r="AE390" t="s">
        <v>2101</v>
      </c>
    </row>
    <row r="391" spans="1:31">
      <c r="A391" t="s">
        <v>945</v>
      </c>
      <c r="B391" t="s">
        <v>46</v>
      </c>
      <c r="C391" t="s">
        <v>47</v>
      </c>
      <c r="D391" t="s">
        <v>27</v>
      </c>
      <c r="E391" t="s">
        <v>31</v>
      </c>
      <c r="F391" t="s">
        <v>48</v>
      </c>
      <c r="G391">
        <v>21.12</v>
      </c>
      <c r="H391">
        <v>8</v>
      </c>
      <c r="I391">
        <v>8.4480000000000004</v>
      </c>
      <c r="J391" s="22">
        <v>177.40799999999999</v>
      </c>
      <c r="K391" s="1">
        <v>43466</v>
      </c>
      <c r="L391" t="s">
        <v>29</v>
      </c>
      <c r="M391">
        <v>168.96</v>
      </c>
      <c r="N391">
        <v>4.7619047620000003</v>
      </c>
      <c r="O391">
        <v>8.4480000000000004</v>
      </c>
      <c r="P391">
        <v>6.3</v>
      </c>
      <c r="Q391" s="3">
        <v>0.81319444444444444</v>
      </c>
      <c r="R391" t="s">
        <v>1109</v>
      </c>
      <c r="S391">
        <v>1</v>
      </c>
      <c r="T391">
        <v>1</v>
      </c>
      <c r="U391">
        <v>2019</v>
      </c>
      <c r="V391" t="s">
        <v>1126</v>
      </c>
      <c r="W391">
        <v>19</v>
      </c>
      <c r="X391" t="s">
        <v>1115</v>
      </c>
      <c r="Y391" t="s">
        <v>1111</v>
      </c>
      <c r="Z391" t="s">
        <v>1105</v>
      </c>
      <c r="AA391" t="s">
        <v>1106</v>
      </c>
      <c r="AB391" t="s">
        <v>1112</v>
      </c>
      <c r="AC391" t="s">
        <v>1255</v>
      </c>
      <c r="AD391">
        <v>1</v>
      </c>
      <c r="AE391" t="s">
        <v>2101</v>
      </c>
    </row>
    <row r="392" spans="1:31">
      <c r="A392" t="s">
        <v>946</v>
      </c>
      <c r="B392" t="s">
        <v>18</v>
      </c>
      <c r="C392" t="s">
        <v>19</v>
      </c>
      <c r="D392" t="s">
        <v>20</v>
      </c>
      <c r="E392" t="s">
        <v>21</v>
      </c>
      <c r="F392" t="s">
        <v>32</v>
      </c>
      <c r="G392">
        <v>28.31</v>
      </c>
      <c r="H392">
        <v>4</v>
      </c>
      <c r="I392">
        <v>5.6619999999999999</v>
      </c>
      <c r="J392" s="22">
        <v>118.902</v>
      </c>
      <c r="K392" s="1">
        <v>43531</v>
      </c>
      <c r="L392" t="s">
        <v>29</v>
      </c>
      <c r="M392">
        <v>113.24</v>
      </c>
      <c r="N392">
        <v>4.7619047620000003</v>
      </c>
      <c r="O392">
        <v>5.6619999999999999</v>
      </c>
      <c r="P392">
        <v>8.1999999999999993</v>
      </c>
      <c r="Q392" s="3">
        <v>0.77430555555555558</v>
      </c>
      <c r="R392" t="s">
        <v>1123</v>
      </c>
      <c r="S392">
        <v>3</v>
      </c>
      <c r="T392">
        <v>1</v>
      </c>
      <c r="U392">
        <v>2019</v>
      </c>
      <c r="V392" t="s">
        <v>1114</v>
      </c>
      <c r="W392">
        <v>18</v>
      </c>
      <c r="X392" t="s">
        <v>1115</v>
      </c>
      <c r="Y392" t="s">
        <v>1111</v>
      </c>
      <c r="Z392" t="s">
        <v>1105</v>
      </c>
      <c r="AA392" t="s">
        <v>1106</v>
      </c>
      <c r="AB392" t="s">
        <v>1124</v>
      </c>
      <c r="AC392" t="s">
        <v>1499</v>
      </c>
      <c r="AD392">
        <v>3</v>
      </c>
      <c r="AE392" t="s">
        <v>2102</v>
      </c>
    </row>
    <row r="393" spans="1:31">
      <c r="A393" t="s">
        <v>982</v>
      </c>
      <c r="B393" t="s">
        <v>46</v>
      </c>
      <c r="C393" t="s">
        <v>47</v>
      </c>
      <c r="D393" t="s">
        <v>27</v>
      </c>
      <c r="E393" t="s">
        <v>31</v>
      </c>
      <c r="F393" t="s">
        <v>28</v>
      </c>
      <c r="G393">
        <v>28.38</v>
      </c>
      <c r="H393">
        <v>5</v>
      </c>
      <c r="I393">
        <v>7.0949999999999998</v>
      </c>
      <c r="J393" s="22">
        <v>148.995</v>
      </c>
      <c r="K393" s="1">
        <v>43530</v>
      </c>
      <c r="L393" t="s">
        <v>29</v>
      </c>
      <c r="M393">
        <v>141.9</v>
      </c>
      <c r="N393">
        <v>4.7619047620000003</v>
      </c>
      <c r="O393">
        <v>7.0949999999999998</v>
      </c>
      <c r="P393">
        <v>9.4</v>
      </c>
      <c r="Q393" s="3">
        <v>0.87291666666666667</v>
      </c>
      <c r="R393" t="s">
        <v>1123</v>
      </c>
      <c r="S393">
        <v>3</v>
      </c>
      <c r="T393">
        <v>1</v>
      </c>
      <c r="U393">
        <v>2019</v>
      </c>
      <c r="V393" t="s">
        <v>1120</v>
      </c>
      <c r="W393">
        <v>20</v>
      </c>
      <c r="X393" t="s">
        <v>1115</v>
      </c>
      <c r="Y393" t="s">
        <v>1111</v>
      </c>
      <c r="Z393" t="s">
        <v>1105</v>
      </c>
      <c r="AA393" t="s">
        <v>1106</v>
      </c>
      <c r="AB393" t="s">
        <v>1124</v>
      </c>
      <c r="AC393" t="s">
        <v>1500</v>
      </c>
      <c r="AD393">
        <v>3</v>
      </c>
      <c r="AE393" t="s">
        <v>2102</v>
      </c>
    </row>
    <row r="394" spans="1:31">
      <c r="A394" t="s">
        <v>991</v>
      </c>
      <c r="B394" t="s">
        <v>18</v>
      </c>
      <c r="C394" t="s">
        <v>19</v>
      </c>
      <c r="D394" t="s">
        <v>20</v>
      </c>
      <c r="E394" t="s">
        <v>21</v>
      </c>
      <c r="F394" t="s">
        <v>22</v>
      </c>
      <c r="G394">
        <v>27.73</v>
      </c>
      <c r="H394">
        <v>5</v>
      </c>
      <c r="I394">
        <v>6.9325000000000001</v>
      </c>
      <c r="J394" s="22">
        <v>145.58250000000001</v>
      </c>
      <c r="K394" s="1">
        <v>43550</v>
      </c>
      <c r="L394" t="s">
        <v>33</v>
      </c>
      <c r="M394">
        <v>138.65</v>
      </c>
      <c r="N394">
        <v>4.7619047620000003</v>
      </c>
      <c r="O394">
        <v>6.9325000000000001</v>
      </c>
      <c r="P394">
        <v>4.2</v>
      </c>
      <c r="Q394" s="3">
        <v>0.84791666666666665</v>
      </c>
      <c r="R394" t="s">
        <v>1123</v>
      </c>
      <c r="S394">
        <v>3</v>
      </c>
      <c r="T394">
        <v>1</v>
      </c>
      <c r="U394">
        <v>2019</v>
      </c>
      <c r="V394" t="s">
        <v>1126</v>
      </c>
      <c r="W394">
        <v>20</v>
      </c>
      <c r="X394" t="s">
        <v>1115</v>
      </c>
      <c r="Y394" t="s">
        <v>1111</v>
      </c>
      <c r="Z394" t="s">
        <v>1105</v>
      </c>
      <c r="AA394" t="s">
        <v>1106</v>
      </c>
      <c r="AB394" t="s">
        <v>1124</v>
      </c>
      <c r="AC394" t="s">
        <v>1501</v>
      </c>
      <c r="AD394">
        <v>3</v>
      </c>
      <c r="AE394" t="s">
        <v>2102</v>
      </c>
    </row>
    <row r="395" spans="1:31">
      <c r="A395" t="s">
        <v>992</v>
      </c>
      <c r="B395" t="s">
        <v>18</v>
      </c>
      <c r="C395" t="s">
        <v>19</v>
      </c>
      <c r="D395" t="s">
        <v>27</v>
      </c>
      <c r="E395" t="s">
        <v>31</v>
      </c>
      <c r="F395" t="s">
        <v>48</v>
      </c>
      <c r="G395">
        <v>11.53</v>
      </c>
      <c r="H395">
        <v>7</v>
      </c>
      <c r="I395">
        <v>4.0354999999999999</v>
      </c>
      <c r="J395" s="22">
        <v>84.745500000000007</v>
      </c>
      <c r="K395" s="1">
        <v>43493</v>
      </c>
      <c r="L395" t="s">
        <v>29</v>
      </c>
      <c r="M395">
        <v>80.709999999999994</v>
      </c>
      <c r="N395">
        <v>4.7619047620000003</v>
      </c>
      <c r="O395">
        <v>4.0354999999999999</v>
      </c>
      <c r="P395">
        <v>8.1</v>
      </c>
      <c r="Q395" s="3">
        <v>0.73263888888888884</v>
      </c>
      <c r="R395" t="s">
        <v>1109</v>
      </c>
      <c r="S395">
        <v>1</v>
      </c>
      <c r="T395">
        <v>1</v>
      </c>
      <c r="U395">
        <v>2019</v>
      </c>
      <c r="V395" t="s">
        <v>1110</v>
      </c>
      <c r="W395">
        <v>17</v>
      </c>
      <c r="X395" t="s">
        <v>1115</v>
      </c>
      <c r="Y395" t="s">
        <v>1111</v>
      </c>
      <c r="Z395" t="s">
        <v>1105</v>
      </c>
      <c r="AA395" t="s">
        <v>1106</v>
      </c>
      <c r="AB395" t="s">
        <v>1112</v>
      </c>
      <c r="AC395" t="s">
        <v>1502</v>
      </c>
      <c r="AD395">
        <v>1</v>
      </c>
      <c r="AE395" t="s">
        <v>2101</v>
      </c>
    </row>
    <row r="396" spans="1:31">
      <c r="A396" t="s">
        <v>1033</v>
      </c>
      <c r="B396" t="s">
        <v>18</v>
      </c>
      <c r="C396" t="s">
        <v>19</v>
      </c>
      <c r="D396" t="s">
        <v>20</v>
      </c>
      <c r="E396" t="s">
        <v>31</v>
      </c>
      <c r="F396" t="s">
        <v>22</v>
      </c>
      <c r="G396">
        <v>10.08</v>
      </c>
      <c r="H396">
        <v>7</v>
      </c>
      <c r="I396">
        <v>3.528</v>
      </c>
      <c r="J396" s="22">
        <v>74.087999999999994</v>
      </c>
      <c r="K396" s="1">
        <v>43552</v>
      </c>
      <c r="L396" t="s">
        <v>29</v>
      </c>
      <c r="M396">
        <v>70.56</v>
      </c>
      <c r="N396">
        <v>4.7619047620000003</v>
      </c>
      <c r="O396">
        <v>3.528</v>
      </c>
      <c r="P396">
        <v>4.2</v>
      </c>
      <c r="Q396" s="3">
        <v>0.84305555555555556</v>
      </c>
      <c r="R396" t="s">
        <v>1123</v>
      </c>
      <c r="S396">
        <v>3</v>
      </c>
      <c r="T396">
        <v>1</v>
      </c>
      <c r="U396">
        <v>2019</v>
      </c>
      <c r="V396" t="s">
        <v>1114</v>
      </c>
      <c r="W396">
        <v>20</v>
      </c>
      <c r="X396" t="s">
        <v>1115</v>
      </c>
      <c r="Y396" t="s">
        <v>1111</v>
      </c>
      <c r="Z396" t="s">
        <v>1105</v>
      </c>
      <c r="AA396" t="s">
        <v>1106</v>
      </c>
      <c r="AB396" t="s">
        <v>1124</v>
      </c>
      <c r="AC396" t="s">
        <v>1503</v>
      </c>
      <c r="AD396">
        <v>3</v>
      </c>
      <c r="AE396" t="s">
        <v>2102</v>
      </c>
    </row>
    <row r="397" spans="1:31">
      <c r="A397" t="s">
        <v>1037</v>
      </c>
      <c r="B397" t="s">
        <v>25</v>
      </c>
      <c r="C397" t="s">
        <v>26</v>
      </c>
      <c r="D397" t="s">
        <v>20</v>
      </c>
      <c r="E397" t="s">
        <v>31</v>
      </c>
      <c r="F397" t="s">
        <v>32</v>
      </c>
      <c r="G397">
        <v>35.81</v>
      </c>
      <c r="H397">
        <v>5</v>
      </c>
      <c r="I397">
        <v>8.9525000000000006</v>
      </c>
      <c r="J397" s="22">
        <v>188.0025</v>
      </c>
      <c r="K397" s="1">
        <v>43502</v>
      </c>
      <c r="L397" t="s">
        <v>23</v>
      </c>
      <c r="M397">
        <v>179.05</v>
      </c>
      <c r="N397">
        <v>4.7619047620000003</v>
      </c>
      <c r="O397">
        <v>8.9525000000000006</v>
      </c>
      <c r="P397">
        <v>7.9</v>
      </c>
      <c r="Q397" s="3">
        <v>0.78055555555555556</v>
      </c>
      <c r="R397" t="s">
        <v>1101</v>
      </c>
      <c r="S397">
        <v>2</v>
      </c>
      <c r="T397">
        <v>1</v>
      </c>
      <c r="U397">
        <v>2019</v>
      </c>
      <c r="V397" t="s">
        <v>1120</v>
      </c>
      <c r="W397">
        <v>18</v>
      </c>
      <c r="X397" t="s">
        <v>1115</v>
      </c>
      <c r="Y397" t="s">
        <v>1111</v>
      </c>
      <c r="Z397" t="s">
        <v>1105</v>
      </c>
      <c r="AA397" t="s">
        <v>1106</v>
      </c>
      <c r="AB397" t="s">
        <v>1107</v>
      </c>
      <c r="AC397" t="s">
        <v>1504</v>
      </c>
      <c r="AD397">
        <v>2</v>
      </c>
      <c r="AE397" t="s">
        <v>2100</v>
      </c>
    </row>
    <row r="398" spans="1:31">
      <c r="A398" t="s">
        <v>1058</v>
      </c>
      <c r="B398" t="s">
        <v>46</v>
      </c>
      <c r="C398" t="s">
        <v>47</v>
      </c>
      <c r="D398" t="s">
        <v>20</v>
      </c>
      <c r="E398" t="s">
        <v>21</v>
      </c>
      <c r="F398" t="s">
        <v>28</v>
      </c>
      <c r="G398">
        <v>34.49</v>
      </c>
      <c r="H398">
        <v>5</v>
      </c>
      <c r="I398">
        <v>8.6225000000000005</v>
      </c>
      <c r="J398" s="22">
        <v>181.07249999999999</v>
      </c>
      <c r="K398" s="1">
        <v>43535</v>
      </c>
      <c r="L398" t="s">
        <v>33</v>
      </c>
      <c r="M398">
        <v>172.45</v>
      </c>
      <c r="N398">
        <v>4.7619047620000003</v>
      </c>
      <c r="O398">
        <v>8.6225000000000005</v>
      </c>
      <c r="P398">
        <v>9</v>
      </c>
      <c r="Q398" s="3">
        <v>0.82222222222222219</v>
      </c>
      <c r="R398" t="s">
        <v>1123</v>
      </c>
      <c r="S398">
        <v>3</v>
      </c>
      <c r="T398">
        <v>1</v>
      </c>
      <c r="U398">
        <v>2019</v>
      </c>
      <c r="V398" t="s">
        <v>1110</v>
      </c>
      <c r="W398">
        <v>19</v>
      </c>
      <c r="X398" t="s">
        <v>1115</v>
      </c>
      <c r="Y398" t="s">
        <v>1111</v>
      </c>
      <c r="Z398" t="s">
        <v>1105</v>
      </c>
      <c r="AA398" t="s">
        <v>1106</v>
      </c>
      <c r="AB398" t="s">
        <v>1124</v>
      </c>
      <c r="AC398" t="s">
        <v>1505</v>
      </c>
      <c r="AD398">
        <v>3</v>
      </c>
      <c r="AE398" t="s">
        <v>2102</v>
      </c>
    </row>
    <row r="399" spans="1:31">
      <c r="A399" t="s">
        <v>1070</v>
      </c>
      <c r="B399" t="s">
        <v>18</v>
      </c>
      <c r="C399" t="s">
        <v>19</v>
      </c>
      <c r="D399" t="s">
        <v>27</v>
      </c>
      <c r="E399" t="s">
        <v>31</v>
      </c>
      <c r="F399" t="s">
        <v>22</v>
      </c>
      <c r="G399">
        <v>58.15</v>
      </c>
      <c r="H399">
        <v>4</v>
      </c>
      <c r="I399">
        <v>11.63</v>
      </c>
      <c r="J399" s="22">
        <v>244.23</v>
      </c>
      <c r="K399" s="1">
        <v>43488</v>
      </c>
      <c r="L399" t="s">
        <v>29</v>
      </c>
      <c r="M399">
        <v>232.6</v>
      </c>
      <c r="N399">
        <v>4.7619047620000003</v>
      </c>
      <c r="O399">
        <v>11.63</v>
      </c>
      <c r="P399">
        <v>8.4</v>
      </c>
      <c r="Q399" s="3">
        <v>0.73888888888888893</v>
      </c>
      <c r="R399" t="s">
        <v>1109</v>
      </c>
      <c r="S399">
        <v>1</v>
      </c>
      <c r="T399">
        <v>1</v>
      </c>
      <c r="U399">
        <v>2019</v>
      </c>
      <c r="V399" t="s">
        <v>1120</v>
      </c>
      <c r="W399">
        <v>17</v>
      </c>
      <c r="X399" t="s">
        <v>1115</v>
      </c>
      <c r="Y399" t="s">
        <v>1111</v>
      </c>
      <c r="Z399" t="s">
        <v>1105</v>
      </c>
      <c r="AA399" t="s">
        <v>1106</v>
      </c>
      <c r="AB399" t="s">
        <v>1112</v>
      </c>
      <c r="AC399" t="s">
        <v>1506</v>
      </c>
      <c r="AD399">
        <v>1</v>
      </c>
      <c r="AE399" t="s">
        <v>2101</v>
      </c>
    </row>
    <row r="400" spans="1:31">
      <c r="A400" t="s">
        <v>77</v>
      </c>
      <c r="B400" t="s">
        <v>18</v>
      </c>
      <c r="C400" t="s">
        <v>19</v>
      </c>
      <c r="D400" t="s">
        <v>27</v>
      </c>
      <c r="E400" t="s">
        <v>31</v>
      </c>
      <c r="F400" t="s">
        <v>22</v>
      </c>
      <c r="G400">
        <v>24.89</v>
      </c>
      <c r="H400">
        <v>9</v>
      </c>
      <c r="I400">
        <v>11.2005</v>
      </c>
      <c r="J400" s="22">
        <v>235.2105</v>
      </c>
      <c r="K400" s="1">
        <v>43539</v>
      </c>
      <c r="L400" t="s">
        <v>29</v>
      </c>
      <c r="M400">
        <v>224.01</v>
      </c>
      <c r="N400">
        <v>4.7619047620000003</v>
      </c>
      <c r="O400">
        <v>11.2005</v>
      </c>
      <c r="P400">
        <v>7.4</v>
      </c>
      <c r="Q400" s="3">
        <v>0.65</v>
      </c>
      <c r="R400" t="s">
        <v>1123</v>
      </c>
      <c r="S400">
        <v>3</v>
      </c>
      <c r="T400">
        <v>1</v>
      </c>
      <c r="U400">
        <v>2019</v>
      </c>
      <c r="V400" t="s">
        <v>1102</v>
      </c>
      <c r="W400">
        <v>15</v>
      </c>
      <c r="X400" t="s">
        <v>1103</v>
      </c>
      <c r="Y400" t="s">
        <v>1104</v>
      </c>
      <c r="Z400" t="s">
        <v>1105</v>
      </c>
      <c r="AA400" t="s">
        <v>1106</v>
      </c>
      <c r="AB400" t="s">
        <v>1124</v>
      </c>
      <c r="AC400" t="s">
        <v>1507</v>
      </c>
      <c r="AD400">
        <v>3</v>
      </c>
      <c r="AE400" t="s">
        <v>2102</v>
      </c>
    </row>
    <row r="401" spans="1:31">
      <c r="A401" t="s">
        <v>106</v>
      </c>
      <c r="B401" t="s">
        <v>46</v>
      </c>
      <c r="C401" t="s">
        <v>47</v>
      </c>
      <c r="D401" t="s">
        <v>20</v>
      </c>
      <c r="E401" t="s">
        <v>21</v>
      </c>
      <c r="F401" t="s">
        <v>51</v>
      </c>
      <c r="G401">
        <v>17.87</v>
      </c>
      <c r="H401">
        <v>4</v>
      </c>
      <c r="I401">
        <v>3.5739999999999998</v>
      </c>
      <c r="J401" s="22">
        <v>75.054000000000002</v>
      </c>
      <c r="K401" s="1">
        <v>43546</v>
      </c>
      <c r="L401" t="s">
        <v>23</v>
      </c>
      <c r="M401">
        <v>71.48</v>
      </c>
      <c r="N401">
        <v>4.7619047620000003</v>
      </c>
      <c r="O401">
        <v>3.5739999999999998</v>
      </c>
      <c r="P401">
        <v>6.5</v>
      </c>
      <c r="Q401" s="3">
        <v>0.61250000000000004</v>
      </c>
      <c r="R401" t="s">
        <v>1123</v>
      </c>
      <c r="S401">
        <v>3</v>
      </c>
      <c r="T401">
        <v>1</v>
      </c>
      <c r="U401">
        <v>2019</v>
      </c>
      <c r="V401" t="s">
        <v>1102</v>
      </c>
      <c r="W401">
        <v>14</v>
      </c>
      <c r="X401" t="s">
        <v>1103</v>
      </c>
      <c r="Y401" t="s">
        <v>1104</v>
      </c>
      <c r="Z401" t="s">
        <v>1105</v>
      </c>
      <c r="AA401" t="s">
        <v>1106</v>
      </c>
      <c r="AB401" t="s">
        <v>1124</v>
      </c>
      <c r="AC401" t="s">
        <v>1508</v>
      </c>
      <c r="AD401">
        <v>3</v>
      </c>
      <c r="AE401" t="s">
        <v>2102</v>
      </c>
    </row>
    <row r="402" spans="1:31">
      <c r="A402" t="s">
        <v>140</v>
      </c>
      <c r="B402" t="s">
        <v>18</v>
      </c>
      <c r="C402" t="s">
        <v>19</v>
      </c>
      <c r="D402" t="s">
        <v>20</v>
      </c>
      <c r="E402" t="s">
        <v>21</v>
      </c>
      <c r="F402" t="s">
        <v>51</v>
      </c>
      <c r="G402">
        <v>20.010000000000002</v>
      </c>
      <c r="H402">
        <v>9</v>
      </c>
      <c r="I402">
        <v>9.0045000000000002</v>
      </c>
      <c r="J402" s="22">
        <v>189.09450000000001</v>
      </c>
      <c r="K402" s="1">
        <v>43477</v>
      </c>
      <c r="L402" t="s">
        <v>33</v>
      </c>
      <c r="M402">
        <v>180.09</v>
      </c>
      <c r="N402">
        <v>4.7619047620000003</v>
      </c>
      <c r="O402">
        <v>9.0045000000000002</v>
      </c>
      <c r="P402">
        <v>5.7</v>
      </c>
      <c r="Q402" s="3">
        <v>0.65833333333333333</v>
      </c>
      <c r="R402" t="s">
        <v>1109</v>
      </c>
      <c r="S402">
        <v>1</v>
      </c>
      <c r="T402">
        <v>1</v>
      </c>
      <c r="U402">
        <v>2019</v>
      </c>
      <c r="V402" t="s">
        <v>1118</v>
      </c>
      <c r="W402">
        <v>15</v>
      </c>
      <c r="X402" t="s">
        <v>1103</v>
      </c>
      <c r="Y402" t="s">
        <v>1104</v>
      </c>
      <c r="Z402" t="s">
        <v>1105</v>
      </c>
      <c r="AA402" t="s">
        <v>1106</v>
      </c>
      <c r="AB402" t="s">
        <v>1112</v>
      </c>
      <c r="AC402" t="s">
        <v>1509</v>
      </c>
      <c r="AD402">
        <v>1</v>
      </c>
      <c r="AE402" t="s">
        <v>2101</v>
      </c>
    </row>
    <row r="403" spans="1:31">
      <c r="A403" t="s">
        <v>163</v>
      </c>
      <c r="B403" t="s">
        <v>25</v>
      </c>
      <c r="C403" t="s">
        <v>26</v>
      </c>
      <c r="D403" t="s">
        <v>27</v>
      </c>
      <c r="E403" t="s">
        <v>21</v>
      </c>
      <c r="F403" t="s">
        <v>28</v>
      </c>
      <c r="G403">
        <v>12.45</v>
      </c>
      <c r="H403">
        <v>6</v>
      </c>
      <c r="I403">
        <v>3.7349999999999999</v>
      </c>
      <c r="J403" s="22">
        <v>78.435000000000002</v>
      </c>
      <c r="K403" s="1">
        <v>43505</v>
      </c>
      <c r="L403" t="s">
        <v>29</v>
      </c>
      <c r="M403">
        <v>74.7</v>
      </c>
      <c r="N403">
        <v>4.7619047620000003</v>
      </c>
      <c r="O403">
        <v>3.7349999999999999</v>
      </c>
      <c r="P403">
        <v>4.0999999999999996</v>
      </c>
      <c r="Q403" s="3">
        <v>0.5493055555555556</v>
      </c>
      <c r="R403" t="s">
        <v>1101</v>
      </c>
      <c r="S403">
        <v>2</v>
      </c>
      <c r="T403">
        <v>1</v>
      </c>
      <c r="U403">
        <v>2019</v>
      </c>
      <c r="V403" t="s">
        <v>1118</v>
      </c>
      <c r="W403">
        <v>13</v>
      </c>
      <c r="X403" t="s">
        <v>1103</v>
      </c>
      <c r="Y403" t="s">
        <v>1104</v>
      </c>
      <c r="Z403" t="s">
        <v>1105</v>
      </c>
      <c r="AA403" t="s">
        <v>1106</v>
      </c>
      <c r="AB403" t="s">
        <v>1107</v>
      </c>
      <c r="AC403" t="s">
        <v>1510</v>
      </c>
      <c r="AD403">
        <v>2</v>
      </c>
      <c r="AE403" t="s">
        <v>2100</v>
      </c>
    </row>
    <row r="404" spans="1:31">
      <c r="A404" t="s">
        <v>252</v>
      </c>
      <c r="B404" t="s">
        <v>46</v>
      </c>
      <c r="C404" t="s">
        <v>47</v>
      </c>
      <c r="D404" t="s">
        <v>27</v>
      </c>
      <c r="E404" t="s">
        <v>31</v>
      </c>
      <c r="F404" t="s">
        <v>48</v>
      </c>
      <c r="G404">
        <v>19.79</v>
      </c>
      <c r="H404">
        <v>8</v>
      </c>
      <c r="I404">
        <v>7.9160000000000004</v>
      </c>
      <c r="J404" s="22">
        <v>166.23599999999999</v>
      </c>
      <c r="K404" s="1">
        <v>43483</v>
      </c>
      <c r="L404" t="s">
        <v>23</v>
      </c>
      <c r="M404">
        <v>158.32</v>
      </c>
      <c r="N404">
        <v>4.7619047620000003</v>
      </c>
      <c r="O404">
        <v>7.9160000000000004</v>
      </c>
      <c r="P404">
        <v>8.6999999999999993</v>
      </c>
      <c r="Q404" s="3">
        <v>0.50277777777777777</v>
      </c>
      <c r="R404" t="s">
        <v>1109</v>
      </c>
      <c r="S404">
        <v>1</v>
      </c>
      <c r="T404">
        <v>1</v>
      </c>
      <c r="U404">
        <v>2019</v>
      </c>
      <c r="V404" t="s">
        <v>1102</v>
      </c>
      <c r="W404">
        <v>12</v>
      </c>
      <c r="X404" t="s">
        <v>1103</v>
      </c>
      <c r="Y404" t="s">
        <v>1104</v>
      </c>
      <c r="Z404" t="s">
        <v>1105</v>
      </c>
      <c r="AA404" t="s">
        <v>1106</v>
      </c>
      <c r="AB404" t="s">
        <v>1112</v>
      </c>
      <c r="AC404" t="s">
        <v>1511</v>
      </c>
      <c r="AD404">
        <v>1</v>
      </c>
      <c r="AE404" t="s">
        <v>2101</v>
      </c>
    </row>
    <row r="405" spans="1:31">
      <c r="A405" t="s">
        <v>285</v>
      </c>
      <c r="B405" t="s">
        <v>46</v>
      </c>
      <c r="C405" t="s">
        <v>47</v>
      </c>
      <c r="D405" t="s">
        <v>20</v>
      </c>
      <c r="E405" t="s">
        <v>31</v>
      </c>
      <c r="F405" t="s">
        <v>32</v>
      </c>
      <c r="G405">
        <v>17.77</v>
      </c>
      <c r="H405">
        <v>5</v>
      </c>
      <c r="I405">
        <v>4.4424999999999999</v>
      </c>
      <c r="J405" s="22">
        <v>93.292500000000004</v>
      </c>
      <c r="K405" s="1">
        <v>43511</v>
      </c>
      <c r="L405" t="s">
        <v>33</v>
      </c>
      <c r="M405">
        <v>88.85</v>
      </c>
      <c r="N405">
        <v>4.7619047620000003</v>
      </c>
      <c r="O405">
        <v>4.4424999999999999</v>
      </c>
      <c r="P405">
        <v>5.4</v>
      </c>
      <c r="Q405" s="3">
        <v>0.52916666666666667</v>
      </c>
      <c r="R405" t="s">
        <v>1101</v>
      </c>
      <c r="S405">
        <v>2</v>
      </c>
      <c r="T405">
        <v>1</v>
      </c>
      <c r="U405">
        <v>2019</v>
      </c>
      <c r="V405" t="s">
        <v>1102</v>
      </c>
      <c r="W405">
        <v>12</v>
      </c>
      <c r="X405" t="s">
        <v>1103</v>
      </c>
      <c r="Y405" t="s">
        <v>1104</v>
      </c>
      <c r="Z405" t="s">
        <v>1105</v>
      </c>
      <c r="AA405" t="s">
        <v>1106</v>
      </c>
      <c r="AB405" t="s">
        <v>1107</v>
      </c>
      <c r="AC405" t="s">
        <v>1512</v>
      </c>
      <c r="AD405">
        <v>2</v>
      </c>
      <c r="AE405" t="s">
        <v>2100</v>
      </c>
    </row>
    <row r="406" spans="1:31">
      <c r="A406" t="s">
        <v>326</v>
      </c>
      <c r="B406" t="s">
        <v>18</v>
      </c>
      <c r="C406" t="s">
        <v>19</v>
      </c>
      <c r="D406" t="s">
        <v>27</v>
      </c>
      <c r="E406" t="s">
        <v>31</v>
      </c>
      <c r="F406" t="s">
        <v>48</v>
      </c>
      <c r="G406">
        <v>24.94</v>
      </c>
      <c r="H406">
        <v>9</v>
      </c>
      <c r="I406">
        <v>11.223000000000001</v>
      </c>
      <c r="J406" s="22">
        <v>235.68299999999999</v>
      </c>
      <c r="K406" s="1">
        <v>43476</v>
      </c>
      <c r="L406" t="s">
        <v>33</v>
      </c>
      <c r="M406">
        <v>224.46</v>
      </c>
      <c r="N406">
        <v>4.7619047620000003</v>
      </c>
      <c r="O406">
        <v>11.223000000000001</v>
      </c>
      <c r="P406">
        <v>5.6</v>
      </c>
      <c r="Q406" s="3">
        <v>0.7006944444444444</v>
      </c>
      <c r="R406" t="s">
        <v>1109</v>
      </c>
      <c r="S406">
        <v>1</v>
      </c>
      <c r="T406">
        <v>1</v>
      </c>
      <c r="U406">
        <v>2019</v>
      </c>
      <c r="V406" t="s">
        <v>1102</v>
      </c>
      <c r="W406">
        <v>16</v>
      </c>
      <c r="X406" t="s">
        <v>1103</v>
      </c>
      <c r="Y406" t="s">
        <v>1104</v>
      </c>
      <c r="Z406" t="s">
        <v>1105</v>
      </c>
      <c r="AA406" t="s">
        <v>1106</v>
      </c>
      <c r="AB406" t="s">
        <v>1112</v>
      </c>
      <c r="AC406" t="s">
        <v>1513</v>
      </c>
      <c r="AD406">
        <v>1</v>
      </c>
      <c r="AE406" t="s">
        <v>2101</v>
      </c>
    </row>
    <row r="407" spans="1:31">
      <c r="A407" t="s">
        <v>384</v>
      </c>
      <c r="B407" t="s">
        <v>25</v>
      </c>
      <c r="C407" t="s">
        <v>26</v>
      </c>
      <c r="D407" t="s">
        <v>27</v>
      </c>
      <c r="E407" t="s">
        <v>31</v>
      </c>
      <c r="F407" t="s">
        <v>28</v>
      </c>
      <c r="G407">
        <v>28.84</v>
      </c>
      <c r="H407">
        <v>4</v>
      </c>
      <c r="I407">
        <v>5.7679999999999998</v>
      </c>
      <c r="J407" s="22">
        <v>121.128</v>
      </c>
      <c r="K407" s="1">
        <v>43553</v>
      </c>
      <c r="L407" t="s">
        <v>29</v>
      </c>
      <c r="M407">
        <v>115.36</v>
      </c>
      <c r="N407">
        <v>4.7619047620000003</v>
      </c>
      <c r="O407">
        <v>5.7679999999999998</v>
      </c>
      <c r="P407">
        <v>6.4</v>
      </c>
      <c r="Q407" s="3">
        <v>0.61388888888888893</v>
      </c>
      <c r="R407" t="s">
        <v>1123</v>
      </c>
      <c r="S407">
        <v>3</v>
      </c>
      <c r="T407">
        <v>1</v>
      </c>
      <c r="U407">
        <v>2019</v>
      </c>
      <c r="V407" t="s">
        <v>1102</v>
      </c>
      <c r="W407">
        <v>14</v>
      </c>
      <c r="X407" t="s">
        <v>1103</v>
      </c>
      <c r="Y407" t="s">
        <v>1104</v>
      </c>
      <c r="Z407" t="s">
        <v>1105</v>
      </c>
      <c r="AA407" t="s">
        <v>1106</v>
      </c>
      <c r="AB407" t="s">
        <v>1124</v>
      </c>
      <c r="AC407" t="s">
        <v>1514</v>
      </c>
      <c r="AD407">
        <v>3</v>
      </c>
      <c r="AE407" t="s">
        <v>2102</v>
      </c>
    </row>
    <row r="408" spans="1:31">
      <c r="A408" t="s">
        <v>392</v>
      </c>
      <c r="B408" t="s">
        <v>46</v>
      </c>
      <c r="C408" t="s">
        <v>47</v>
      </c>
      <c r="D408" t="s">
        <v>27</v>
      </c>
      <c r="E408" t="s">
        <v>21</v>
      </c>
      <c r="F408" t="s">
        <v>28</v>
      </c>
      <c r="G408">
        <v>14.96</v>
      </c>
      <c r="H408">
        <v>8</v>
      </c>
      <c r="I408">
        <v>5.984</v>
      </c>
      <c r="J408" s="22">
        <v>125.664</v>
      </c>
      <c r="K408" s="1">
        <v>43519</v>
      </c>
      <c r="L408" t="s">
        <v>29</v>
      </c>
      <c r="M408">
        <v>119.68</v>
      </c>
      <c r="N408">
        <v>4.7619047620000003</v>
      </c>
      <c r="O408">
        <v>5.984</v>
      </c>
      <c r="P408">
        <v>8.6</v>
      </c>
      <c r="Q408" s="3">
        <v>0.52013888888888893</v>
      </c>
      <c r="R408" t="s">
        <v>1101</v>
      </c>
      <c r="S408">
        <v>2</v>
      </c>
      <c r="T408">
        <v>1</v>
      </c>
      <c r="U408">
        <v>2019</v>
      </c>
      <c r="V408" t="s">
        <v>1118</v>
      </c>
      <c r="W408">
        <v>12</v>
      </c>
      <c r="X408" t="s">
        <v>1103</v>
      </c>
      <c r="Y408" t="s">
        <v>1104</v>
      </c>
      <c r="Z408" t="s">
        <v>1105</v>
      </c>
      <c r="AA408" t="s">
        <v>1106</v>
      </c>
      <c r="AB408" t="s">
        <v>1107</v>
      </c>
      <c r="AC408" t="s">
        <v>1515</v>
      </c>
      <c r="AD408">
        <v>2</v>
      </c>
      <c r="AE408" t="s">
        <v>2100</v>
      </c>
    </row>
    <row r="409" spans="1:31">
      <c r="A409" t="s">
        <v>501</v>
      </c>
      <c r="B409" t="s">
        <v>18</v>
      </c>
      <c r="C409" t="s">
        <v>19</v>
      </c>
      <c r="D409" t="s">
        <v>20</v>
      </c>
      <c r="E409" t="s">
        <v>31</v>
      </c>
      <c r="F409" t="s">
        <v>22</v>
      </c>
      <c r="G409">
        <v>20.97</v>
      </c>
      <c r="H409">
        <v>5</v>
      </c>
      <c r="I409">
        <v>5.2424999999999997</v>
      </c>
      <c r="J409" s="22">
        <v>110.0925</v>
      </c>
      <c r="K409" s="1">
        <v>43469</v>
      </c>
      <c r="L409" t="s">
        <v>29</v>
      </c>
      <c r="M409">
        <v>104.85</v>
      </c>
      <c r="N409">
        <v>4.7619047620000003</v>
      </c>
      <c r="O409">
        <v>5.2424999999999997</v>
      </c>
      <c r="P409">
        <v>7.8</v>
      </c>
      <c r="Q409" s="3">
        <v>0.55625000000000002</v>
      </c>
      <c r="R409" t="s">
        <v>1109</v>
      </c>
      <c r="S409">
        <v>1</v>
      </c>
      <c r="T409">
        <v>1</v>
      </c>
      <c r="U409">
        <v>2019</v>
      </c>
      <c r="V409" t="s">
        <v>1102</v>
      </c>
      <c r="W409">
        <v>13</v>
      </c>
      <c r="X409" t="s">
        <v>1103</v>
      </c>
      <c r="Y409" t="s">
        <v>1104</v>
      </c>
      <c r="Z409" t="s">
        <v>1105</v>
      </c>
      <c r="AA409" t="s">
        <v>1106</v>
      </c>
      <c r="AB409" t="s">
        <v>1112</v>
      </c>
      <c r="AC409" t="s">
        <v>1516</v>
      </c>
      <c r="AD409">
        <v>1</v>
      </c>
      <c r="AE409" t="s">
        <v>2101</v>
      </c>
    </row>
    <row r="410" spans="1:31">
      <c r="A410" t="s">
        <v>526</v>
      </c>
      <c r="B410" t="s">
        <v>18</v>
      </c>
      <c r="C410" t="s">
        <v>19</v>
      </c>
      <c r="D410" t="s">
        <v>27</v>
      </c>
      <c r="E410" t="s">
        <v>31</v>
      </c>
      <c r="F410" t="s">
        <v>32</v>
      </c>
      <c r="G410">
        <v>33.99</v>
      </c>
      <c r="H410">
        <v>6</v>
      </c>
      <c r="I410">
        <v>10.196999999999999</v>
      </c>
      <c r="J410" s="22">
        <v>214.137</v>
      </c>
      <c r="K410" s="1">
        <v>43532</v>
      </c>
      <c r="L410" t="s">
        <v>33</v>
      </c>
      <c r="M410">
        <v>203.94</v>
      </c>
      <c r="N410">
        <v>4.7619047620000003</v>
      </c>
      <c r="O410">
        <v>10.196999999999999</v>
      </c>
      <c r="P410">
        <v>7.7</v>
      </c>
      <c r="Q410" s="3">
        <v>0.65069444444444446</v>
      </c>
      <c r="R410" t="s">
        <v>1123</v>
      </c>
      <c r="S410">
        <v>3</v>
      </c>
      <c r="T410">
        <v>1</v>
      </c>
      <c r="U410">
        <v>2019</v>
      </c>
      <c r="V410" t="s">
        <v>1102</v>
      </c>
      <c r="W410">
        <v>15</v>
      </c>
      <c r="X410" t="s">
        <v>1103</v>
      </c>
      <c r="Y410" t="s">
        <v>1104</v>
      </c>
      <c r="Z410" t="s">
        <v>1105</v>
      </c>
      <c r="AA410" t="s">
        <v>1106</v>
      </c>
      <c r="AB410" t="s">
        <v>1124</v>
      </c>
      <c r="AC410" t="s">
        <v>1517</v>
      </c>
      <c r="AD410">
        <v>3</v>
      </c>
      <c r="AE410" t="s">
        <v>2102</v>
      </c>
    </row>
    <row r="411" spans="1:31">
      <c r="A411" t="s">
        <v>674</v>
      </c>
      <c r="B411" t="s">
        <v>18</v>
      </c>
      <c r="C411" t="s">
        <v>19</v>
      </c>
      <c r="D411" t="s">
        <v>27</v>
      </c>
      <c r="E411" t="s">
        <v>31</v>
      </c>
      <c r="F411" t="s">
        <v>22</v>
      </c>
      <c r="G411">
        <v>51.71</v>
      </c>
      <c r="H411">
        <v>4</v>
      </c>
      <c r="I411">
        <v>10.342000000000001</v>
      </c>
      <c r="J411" s="22">
        <v>217.18199999999999</v>
      </c>
      <c r="K411" s="1">
        <v>43533</v>
      </c>
      <c r="L411" t="s">
        <v>33</v>
      </c>
      <c r="M411">
        <v>206.84</v>
      </c>
      <c r="N411">
        <v>4.7619047620000003</v>
      </c>
      <c r="O411">
        <v>10.342000000000001</v>
      </c>
      <c r="P411">
        <v>9.8000000000000007</v>
      </c>
      <c r="Q411" s="3">
        <v>0.57847222222222228</v>
      </c>
      <c r="R411" t="s">
        <v>1123</v>
      </c>
      <c r="S411">
        <v>3</v>
      </c>
      <c r="T411">
        <v>1</v>
      </c>
      <c r="U411">
        <v>2019</v>
      </c>
      <c r="V411" t="s">
        <v>1118</v>
      </c>
      <c r="W411">
        <v>13</v>
      </c>
      <c r="X411" t="s">
        <v>1103</v>
      </c>
      <c r="Y411" t="s">
        <v>1104</v>
      </c>
      <c r="Z411" t="s">
        <v>1105</v>
      </c>
      <c r="AA411" t="s">
        <v>1106</v>
      </c>
      <c r="AB411" t="s">
        <v>1124</v>
      </c>
      <c r="AC411" t="s">
        <v>1518</v>
      </c>
      <c r="AD411">
        <v>3</v>
      </c>
      <c r="AE411" t="s">
        <v>2102</v>
      </c>
    </row>
    <row r="412" spans="1:31">
      <c r="A412" t="s">
        <v>694</v>
      </c>
      <c r="B412" t="s">
        <v>46</v>
      </c>
      <c r="C412" t="s">
        <v>47</v>
      </c>
      <c r="D412" t="s">
        <v>27</v>
      </c>
      <c r="E412" t="s">
        <v>31</v>
      </c>
      <c r="F412" t="s">
        <v>32</v>
      </c>
      <c r="G412">
        <v>31.75</v>
      </c>
      <c r="H412">
        <v>4</v>
      </c>
      <c r="I412">
        <v>6.35</v>
      </c>
      <c r="J412" s="22">
        <v>133.35</v>
      </c>
      <c r="K412" s="1">
        <v>43504</v>
      </c>
      <c r="L412" t="s">
        <v>29</v>
      </c>
      <c r="M412">
        <v>127</v>
      </c>
      <c r="N412">
        <v>4.7619047620000003</v>
      </c>
      <c r="O412">
        <v>6.35</v>
      </c>
      <c r="P412">
        <v>8.6</v>
      </c>
      <c r="Q412" s="3">
        <v>0.6430555555555556</v>
      </c>
      <c r="R412" t="s">
        <v>1101</v>
      </c>
      <c r="S412">
        <v>2</v>
      </c>
      <c r="T412">
        <v>1</v>
      </c>
      <c r="U412">
        <v>2019</v>
      </c>
      <c r="V412" t="s">
        <v>1102</v>
      </c>
      <c r="W412">
        <v>15</v>
      </c>
      <c r="X412" t="s">
        <v>1103</v>
      </c>
      <c r="Y412" t="s">
        <v>1104</v>
      </c>
      <c r="Z412" t="s">
        <v>1105</v>
      </c>
      <c r="AA412" t="s">
        <v>1106</v>
      </c>
      <c r="AB412" t="s">
        <v>1107</v>
      </c>
      <c r="AC412" t="s">
        <v>1519</v>
      </c>
      <c r="AD412">
        <v>2</v>
      </c>
      <c r="AE412" t="s">
        <v>2100</v>
      </c>
    </row>
    <row r="413" spans="1:31">
      <c r="A413" t="s">
        <v>727</v>
      </c>
      <c r="B413" t="s">
        <v>46</v>
      </c>
      <c r="C413" t="s">
        <v>47</v>
      </c>
      <c r="D413" t="s">
        <v>20</v>
      </c>
      <c r="E413" t="s">
        <v>21</v>
      </c>
      <c r="F413" t="s">
        <v>48</v>
      </c>
      <c r="G413">
        <v>17.63</v>
      </c>
      <c r="H413">
        <v>5</v>
      </c>
      <c r="I413">
        <v>4.4074999999999998</v>
      </c>
      <c r="J413" s="22">
        <v>92.557500000000005</v>
      </c>
      <c r="K413" s="1">
        <v>43532</v>
      </c>
      <c r="L413" t="s">
        <v>29</v>
      </c>
      <c r="M413">
        <v>88.15</v>
      </c>
      <c r="N413">
        <v>4.7619047620000003</v>
      </c>
      <c r="O413">
        <v>4.4074999999999998</v>
      </c>
      <c r="P413">
        <v>8.5</v>
      </c>
      <c r="Q413" s="3">
        <v>0.64375000000000004</v>
      </c>
      <c r="R413" t="s">
        <v>1123</v>
      </c>
      <c r="S413">
        <v>3</v>
      </c>
      <c r="T413">
        <v>1</v>
      </c>
      <c r="U413">
        <v>2019</v>
      </c>
      <c r="V413" t="s">
        <v>1102</v>
      </c>
      <c r="W413">
        <v>15</v>
      </c>
      <c r="X413" t="s">
        <v>1103</v>
      </c>
      <c r="Y413" t="s">
        <v>1104</v>
      </c>
      <c r="Z413" t="s">
        <v>1105</v>
      </c>
      <c r="AA413" t="s">
        <v>1106</v>
      </c>
      <c r="AB413" t="s">
        <v>1124</v>
      </c>
      <c r="AC413" t="s">
        <v>1520</v>
      </c>
      <c r="AD413">
        <v>3</v>
      </c>
      <c r="AE413" t="s">
        <v>2102</v>
      </c>
    </row>
    <row r="414" spans="1:31">
      <c r="A414" t="s">
        <v>733</v>
      </c>
      <c r="B414" t="s">
        <v>25</v>
      </c>
      <c r="C414" t="s">
        <v>26</v>
      </c>
      <c r="D414" t="s">
        <v>20</v>
      </c>
      <c r="E414" t="s">
        <v>31</v>
      </c>
      <c r="F414" t="s">
        <v>28</v>
      </c>
      <c r="G414">
        <v>12.05</v>
      </c>
      <c r="H414">
        <v>5</v>
      </c>
      <c r="I414">
        <v>3.0125000000000002</v>
      </c>
      <c r="J414" s="22">
        <v>63.262500000000003</v>
      </c>
      <c r="K414" s="1">
        <v>43512</v>
      </c>
      <c r="L414" t="s">
        <v>23</v>
      </c>
      <c r="M414">
        <v>60.25</v>
      </c>
      <c r="N414">
        <v>4.7619047620000003</v>
      </c>
      <c r="O414">
        <v>3.0125000000000002</v>
      </c>
      <c r="P414">
        <v>5.5</v>
      </c>
      <c r="Q414" s="3">
        <v>0.66180555555555554</v>
      </c>
      <c r="R414" t="s">
        <v>1101</v>
      </c>
      <c r="S414">
        <v>2</v>
      </c>
      <c r="T414">
        <v>1</v>
      </c>
      <c r="U414">
        <v>2019</v>
      </c>
      <c r="V414" t="s">
        <v>1118</v>
      </c>
      <c r="W414">
        <v>15</v>
      </c>
      <c r="X414" t="s">
        <v>1103</v>
      </c>
      <c r="Y414" t="s">
        <v>1104</v>
      </c>
      <c r="Z414" t="s">
        <v>1105</v>
      </c>
      <c r="AA414" t="s">
        <v>1106</v>
      </c>
      <c r="AB414" t="s">
        <v>1107</v>
      </c>
      <c r="AC414" t="s">
        <v>1521</v>
      </c>
      <c r="AD414">
        <v>2</v>
      </c>
      <c r="AE414" t="s">
        <v>2100</v>
      </c>
    </row>
    <row r="415" spans="1:31">
      <c r="A415" t="s">
        <v>808</v>
      </c>
      <c r="B415" t="s">
        <v>46</v>
      </c>
      <c r="C415" t="s">
        <v>47</v>
      </c>
      <c r="D415" t="s">
        <v>20</v>
      </c>
      <c r="E415" t="s">
        <v>21</v>
      </c>
      <c r="F415" t="s">
        <v>51</v>
      </c>
      <c r="G415">
        <v>17.48</v>
      </c>
      <c r="H415">
        <v>6</v>
      </c>
      <c r="I415">
        <v>5.2439999999999998</v>
      </c>
      <c r="J415" s="22">
        <v>110.124</v>
      </c>
      <c r="K415" s="1">
        <v>43483</v>
      </c>
      <c r="L415" t="s">
        <v>33</v>
      </c>
      <c r="M415">
        <v>104.88</v>
      </c>
      <c r="N415">
        <v>4.7619047620000003</v>
      </c>
      <c r="O415">
        <v>5.2439999999999998</v>
      </c>
      <c r="P415">
        <v>6.1</v>
      </c>
      <c r="Q415" s="3">
        <v>0.62777777777777777</v>
      </c>
      <c r="R415" t="s">
        <v>1109</v>
      </c>
      <c r="S415">
        <v>1</v>
      </c>
      <c r="T415">
        <v>1</v>
      </c>
      <c r="U415">
        <v>2019</v>
      </c>
      <c r="V415" t="s">
        <v>1102</v>
      </c>
      <c r="W415">
        <v>15</v>
      </c>
      <c r="X415" t="s">
        <v>1103</v>
      </c>
      <c r="Y415" t="s">
        <v>1104</v>
      </c>
      <c r="Z415" t="s">
        <v>1105</v>
      </c>
      <c r="AA415" t="s">
        <v>1106</v>
      </c>
      <c r="AB415" t="s">
        <v>1112</v>
      </c>
      <c r="AC415" t="s">
        <v>1522</v>
      </c>
      <c r="AD415">
        <v>1</v>
      </c>
      <c r="AE415" t="s">
        <v>2101</v>
      </c>
    </row>
    <row r="416" spans="1:31">
      <c r="A416" t="s">
        <v>819</v>
      </c>
      <c r="B416" t="s">
        <v>18</v>
      </c>
      <c r="C416" t="s">
        <v>19</v>
      </c>
      <c r="D416" t="s">
        <v>20</v>
      </c>
      <c r="E416" t="s">
        <v>21</v>
      </c>
      <c r="F416" t="s">
        <v>51</v>
      </c>
      <c r="G416">
        <v>22.32</v>
      </c>
      <c r="H416">
        <v>4</v>
      </c>
      <c r="I416">
        <v>4.4640000000000004</v>
      </c>
      <c r="J416" s="22">
        <v>93.744</v>
      </c>
      <c r="K416" s="1">
        <v>43525</v>
      </c>
      <c r="L416" t="s">
        <v>33</v>
      </c>
      <c r="M416">
        <v>89.28</v>
      </c>
      <c r="N416">
        <v>4.7619047620000003</v>
      </c>
      <c r="O416">
        <v>4.4640000000000004</v>
      </c>
      <c r="P416">
        <v>4.4000000000000004</v>
      </c>
      <c r="Q416" s="3">
        <v>0.68263888888888891</v>
      </c>
      <c r="R416" t="s">
        <v>1123</v>
      </c>
      <c r="S416">
        <v>3</v>
      </c>
      <c r="T416">
        <v>1</v>
      </c>
      <c r="U416">
        <v>2019</v>
      </c>
      <c r="V416" t="s">
        <v>1102</v>
      </c>
      <c r="W416">
        <v>16</v>
      </c>
      <c r="X416" t="s">
        <v>1103</v>
      </c>
      <c r="Y416" t="s">
        <v>1104</v>
      </c>
      <c r="Z416" t="s">
        <v>1105</v>
      </c>
      <c r="AA416" t="s">
        <v>1106</v>
      </c>
      <c r="AB416" t="s">
        <v>1124</v>
      </c>
      <c r="AC416" t="s">
        <v>1411</v>
      </c>
      <c r="AD416">
        <v>3</v>
      </c>
      <c r="AE416" t="s">
        <v>2102</v>
      </c>
    </row>
    <row r="417" spans="1:31">
      <c r="A417" t="s">
        <v>841</v>
      </c>
      <c r="B417" t="s">
        <v>18</v>
      </c>
      <c r="C417" t="s">
        <v>19</v>
      </c>
      <c r="D417" t="s">
        <v>20</v>
      </c>
      <c r="E417" t="s">
        <v>21</v>
      </c>
      <c r="F417" t="s">
        <v>28</v>
      </c>
      <c r="G417">
        <v>17.420000000000002</v>
      </c>
      <c r="H417">
        <v>10</v>
      </c>
      <c r="I417">
        <v>8.7100000000000009</v>
      </c>
      <c r="J417" s="22">
        <v>182.91</v>
      </c>
      <c r="K417" s="1">
        <v>43518</v>
      </c>
      <c r="L417" t="s">
        <v>23</v>
      </c>
      <c r="M417">
        <v>174.2</v>
      </c>
      <c r="N417">
        <v>4.7619047620000003</v>
      </c>
      <c r="O417">
        <v>8.7100000000000009</v>
      </c>
      <c r="P417">
        <v>7</v>
      </c>
      <c r="Q417" s="3">
        <v>0.52083333333333337</v>
      </c>
      <c r="R417" t="s">
        <v>1101</v>
      </c>
      <c r="S417">
        <v>2</v>
      </c>
      <c r="T417">
        <v>1</v>
      </c>
      <c r="U417">
        <v>2019</v>
      </c>
      <c r="V417" t="s">
        <v>1102</v>
      </c>
      <c r="W417">
        <v>12</v>
      </c>
      <c r="X417" t="s">
        <v>1103</v>
      </c>
      <c r="Y417" t="s">
        <v>1104</v>
      </c>
      <c r="Z417" t="s">
        <v>1105</v>
      </c>
      <c r="AA417" t="s">
        <v>1106</v>
      </c>
      <c r="AB417" t="s">
        <v>1107</v>
      </c>
      <c r="AC417" t="s">
        <v>1523</v>
      </c>
      <c r="AD417">
        <v>2</v>
      </c>
      <c r="AE417" t="s">
        <v>2100</v>
      </c>
    </row>
    <row r="418" spans="1:31">
      <c r="A418" t="s">
        <v>889</v>
      </c>
      <c r="B418" t="s">
        <v>46</v>
      </c>
      <c r="C418" t="s">
        <v>47</v>
      </c>
      <c r="D418" t="s">
        <v>27</v>
      </c>
      <c r="E418" t="s">
        <v>31</v>
      </c>
      <c r="F418" t="s">
        <v>37</v>
      </c>
      <c r="G418">
        <v>23.01</v>
      </c>
      <c r="H418">
        <v>6</v>
      </c>
      <c r="I418">
        <v>6.9029999999999996</v>
      </c>
      <c r="J418" s="22">
        <v>144.96299999999999</v>
      </c>
      <c r="K418" s="1">
        <v>43477</v>
      </c>
      <c r="L418" t="s">
        <v>23</v>
      </c>
      <c r="M418">
        <v>138.06</v>
      </c>
      <c r="N418">
        <v>4.7619047620000003</v>
      </c>
      <c r="O418">
        <v>6.9029999999999996</v>
      </c>
      <c r="P418">
        <v>7.9</v>
      </c>
      <c r="Q418" s="3">
        <v>0.69791666666666663</v>
      </c>
      <c r="R418" t="s">
        <v>1109</v>
      </c>
      <c r="S418">
        <v>1</v>
      </c>
      <c r="T418">
        <v>1</v>
      </c>
      <c r="U418">
        <v>2019</v>
      </c>
      <c r="V418" t="s">
        <v>1118</v>
      </c>
      <c r="W418">
        <v>16</v>
      </c>
      <c r="X418" t="s">
        <v>1103</v>
      </c>
      <c r="Y418" t="s">
        <v>1104</v>
      </c>
      <c r="Z418" t="s">
        <v>1105</v>
      </c>
      <c r="AA418" t="s">
        <v>1106</v>
      </c>
      <c r="AB418" t="s">
        <v>1112</v>
      </c>
      <c r="AC418" t="s">
        <v>1524</v>
      </c>
      <c r="AD418">
        <v>1</v>
      </c>
      <c r="AE418" t="s">
        <v>2101</v>
      </c>
    </row>
    <row r="419" spans="1:31">
      <c r="A419" t="s">
        <v>899</v>
      </c>
      <c r="B419" t="s">
        <v>46</v>
      </c>
      <c r="C419" t="s">
        <v>47</v>
      </c>
      <c r="D419" t="s">
        <v>27</v>
      </c>
      <c r="E419" t="s">
        <v>31</v>
      </c>
      <c r="F419" t="s">
        <v>22</v>
      </c>
      <c r="G419">
        <v>10.75</v>
      </c>
      <c r="H419">
        <v>8</v>
      </c>
      <c r="I419">
        <v>4.3</v>
      </c>
      <c r="J419" s="22">
        <v>90.3</v>
      </c>
      <c r="K419" s="1">
        <v>43539</v>
      </c>
      <c r="L419" t="s">
        <v>23</v>
      </c>
      <c r="M419">
        <v>86</v>
      </c>
      <c r="N419">
        <v>4.7619047620000003</v>
      </c>
      <c r="O419">
        <v>4.3</v>
      </c>
      <c r="P419">
        <v>6.2</v>
      </c>
      <c r="Q419" s="3">
        <v>0.60972222222222228</v>
      </c>
      <c r="R419" t="s">
        <v>1123</v>
      </c>
      <c r="S419">
        <v>3</v>
      </c>
      <c r="T419">
        <v>1</v>
      </c>
      <c r="U419">
        <v>2019</v>
      </c>
      <c r="V419" t="s">
        <v>1102</v>
      </c>
      <c r="W419">
        <v>14</v>
      </c>
      <c r="X419" t="s">
        <v>1103</v>
      </c>
      <c r="Y419" t="s">
        <v>1104</v>
      </c>
      <c r="Z419" t="s">
        <v>1105</v>
      </c>
      <c r="AA419" t="s">
        <v>1106</v>
      </c>
      <c r="AB419" t="s">
        <v>1124</v>
      </c>
      <c r="AC419" t="s">
        <v>1525</v>
      </c>
      <c r="AD419">
        <v>3</v>
      </c>
      <c r="AE419" t="s">
        <v>2102</v>
      </c>
    </row>
    <row r="420" spans="1:31">
      <c r="A420" t="s">
        <v>970</v>
      </c>
      <c r="B420" t="s">
        <v>25</v>
      </c>
      <c r="C420" t="s">
        <v>26</v>
      </c>
      <c r="D420" t="s">
        <v>20</v>
      </c>
      <c r="E420" t="s">
        <v>21</v>
      </c>
      <c r="F420" t="s">
        <v>51</v>
      </c>
      <c r="G420">
        <v>10.18</v>
      </c>
      <c r="H420">
        <v>8</v>
      </c>
      <c r="I420">
        <v>4.0720000000000001</v>
      </c>
      <c r="J420" s="22">
        <v>85.512</v>
      </c>
      <c r="K420" s="1">
        <v>43554</v>
      </c>
      <c r="L420" t="s">
        <v>33</v>
      </c>
      <c r="M420">
        <v>81.44</v>
      </c>
      <c r="N420">
        <v>4.7619047620000003</v>
      </c>
      <c r="O420">
        <v>4.0720000000000001</v>
      </c>
      <c r="P420">
        <v>9.5</v>
      </c>
      <c r="Q420" s="3">
        <v>0.53541666666666665</v>
      </c>
      <c r="R420" t="s">
        <v>1123</v>
      </c>
      <c r="S420">
        <v>3</v>
      </c>
      <c r="T420">
        <v>1</v>
      </c>
      <c r="U420">
        <v>2019</v>
      </c>
      <c r="V420" t="s">
        <v>1118</v>
      </c>
      <c r="W420">
        <v>12</v>
      </c>
      <c r="X420" t="s">
        <v>1103</v>
      </c>
      <c r="Y420" t="s">
        <v>1104</v>
      </c>
      <c r="Z420" t="s">
        <v>1105</v>
      </c>
      <c r="AA420" t="s">
        <v>1106</v>
      </c>
      <c r="AB420" t="s">
        <v>1124</v>
      </c>
      <c r="AC420" t="s">
        <v>1526</v>
      </c>
      <c r="AD420">
        <v>3</v>
      </c>
      <c r="AE420" t="s">
        <v>2102</v>
      </c>
    </row>
    <row r="421" spans="1:31">
      <c r="A421" t="s">
        <v>972</v>
      </c>
      <c r="B421" t="s">
        <v>18</v>
      </c>
      <c r="C421" t="s">
        <v>19</v>
      </c>
      <c r="D421" t="s">
        <v>20</v>
      </c>
      <c r="E421" t="s">
        <v>21</v>
      </c>
      <c r="F421" t="s">
        <v>32</v>
      </c>
      <c r="G421">
        <v>34.42</v>
      </c>
      <c r="H421">
        <v>6</v>
      </c>
      <c r="I421">
        <v>10.326000000000001</v>
      </c>
      <c r="J421" s="22">
        <v>216.846</v>
      </c>
      <c r="K421" s="1">
        <v>43554</v>
      </c>
      <c r="L421" t="s">
        <v>23</v>
      </c>
      <c r="M421">
        <v>206.52</v>
      </c>
      <c r="N421">
        <v>4.7619047620000003</v>
      </c>
      <c r="O421">
        <v>10.326000000000001</v>
      </c>
      <c r="P421">
        <v>7.5</v>
      </c>
      <c r="Q421" s="3">
        <v>0.53125</v>
      </c>
      <c r="R421" t="s">
        <v>1123</v>
      </c>
      <c r="S421">
        <v>3</v>
      </c>
      <c r="T421">
        <v>1</v>
      </c>
      <c r="U421">
        <v>2019</v>
      </c>
      <c r="V421" t="s">
        <v>1118</v>
      </c>
      <c r="W421">
        <v>12</v>
      </c>
      <c r="X421" t="s">
        <v>1103</v>
      </c>
      <c r="Y421" t="s">
        <v>1104</v>
      </c>
      <c r="Z421" t="s">
        <v>1105</v>
      </c>
      <c r="AA421" t="s">
        <v>1106</v>
      </c>
      <c r="AB421" t="s">
        <v>1124</v>
      </c>
      <c r="AC421" t="s">
        <v>1527</v>
      </c>
      <c r="AD421">
        <v>3</v>
      </c>
      <c r="AE421" t="s">
        <v>2102</v>
      </c>
    </row>
    <row r="422" spans="1:31">
      <c r="A422" t="s">
        <v>990</v>
      </c>
      <c r="B422" t="s">
        <v>46</v>
      </c>
      <c r="C422" t="s">
        <v>47</v>
      </c>
      <c r="D422" t="s">
        <v>27</v>
      </c>
      <c r="E422" t="s">
        <v>31</v>
      </c>
      <c r="F422" t="s">
        <v>32</v>
      </c>
      <c r="G422">
        <v>45.97</v>
      </c>
      <c r="H422">
        <v>4</v>
      </c>
      <c r="I422">
        <v>9.1940000000000008</v>
      </c>
      <c r="J422" s="22">
        <v>193.07400000000001</v>
      </c>
      <c r="K422" s="1">
        <v>43505</v>
      </c>
      <c r="L422" t="s">
        <v>23</v>
      </c>
      <c r="M422">
        <v>183.88</v>
      </c>
      <c r="N422">
        <v>4.7619047620000003</v>
      </c>
      <c r="O422">
        <v>9.1940000000000008</v>
      </c>
      <c r="P422">
        <v>5.0999999999999996</v>
      </c>
      <c r="Q422" s="3">
        <v>0.50138888888888888</v>
      </c>
      <c r="R422" t="s">
        <v>1101</v>
      </c>
      <c r="S422">
        <v>2</v>
      </c>
      <c r="T422">
        <v>1</v>
      </c>
      <c r="U422">
        <v>2019</v>
      </c>
      <c r="V422" t="s">
        <v>1118</v>
      </c>
      <c r="W422">
        <v>12</v>
      </c>
      <c r="X422" t="s">
        <v>1103</v>
      </c>
      <c r="Y422" t="s">
        <v>1104</v>
      </c>
      <c r="Z422" t="s">
        <v>1105</v>
      </c>
      <c r="AA422" t="s">
        <v>1106</v>
      </c>
      <c r="AB422" t="s">
        <v>1107</v>
      </c>
      <c r="AC422" t="s">
        <v>1528</v>
      </c>
      <c r="AD422">
        <v>2</v>
      </c>
      <c r="AE422" t="s">
        <v>2100</v>
      </c>
    </row>
    <row r="423" spans="1:31">
      <c r="A423" t="s">
        <v>1004</v>
      </c>
      <c r="B423" t="s">
        <v>25</v>
      </c>
      <c r="C423" t="s">
        <v>26</v>
      </c>
      <c r="D423" t="s">
        <v>27</v>
      </c>
      <c r="E423" t="s">
        <v>21</v>
      </c>
      <c r="F423" t="s">
        <v>28</v>
      </c>
      <c r="G423">
        <v>35.49</v>
      </c>
      <c r="H423">
        <v>6</v>
      </c>
      <c r="I423">
        <v>10.647</v>
      </c>
      <c r="J423" s="22">
        <v>223.58699999999999</v>
      </c>
      <c r="K423" s="1">
        <v>43498</v>
      </c>
      <c r="L423" t="s">
        <v>29</v>
      </c>
      <c r="M423">
        <v>212.94</v>
      </c>
      <c r="N423">
        <v>4.7619047620000003</v>
      </c>
      <c r="O423">
        <v>10.647</v>
      </c>
      <c r="P423">
        <v>4.0999999999999996</v>
      </c>
      <c r="Q423" s="3">
        <v>0.52777777777777779</v>
      </c>
      <c r="R423" t="s">
        <v>1101</v>
      </c>
      <c r="S423">
        <v>2</v>
      </c>
      <c r="T423">
        <v>1</v>
      </c>
      <c r="U423">
        <v>2019</v>
      </c>
      <c r="V423" t="s">
        <v>1118</v>
      </c>
      <c r="W423">
        <v>12</v>
      </c>
      <c r="X423" t="s">
        <v>1103</v>
      </c>
      <c r="Y423" t="s">
        <v>1104</v>
      </c>
      <c r="Z423" t="s">
        <v>1105</v>
      </c>
      <c r="AA423" t="s">
        <v>1106</v>
      </c>
      <c r="AB423" t="s">
        <v>1107</v>
      </c>
      <c r="AC423" t="s">
        <v>1529</v>
      </c>
      <c r="AD423">
        <v>2</v>
      </c>
      <c r="AE423" t="s">
        <v>2100</v>
      </c>
    </row>
    <row r="424" spans="1:31">
      <c r="A424" t="s">
        <v>100</v>
      </c>
      <c r="B424" t="s">
        <v>46</v>
      </c>
      <c r="C424" t="s">
        <v>47</v>
      </c>
      <c r="D424" t="s">
        <v>20</v>
      </c>
      <c r="E424" t="s">
        <v>21</v>
      </c>
      <c r="F424" t="s">
        <v>48</v>
      </c>
      <c r="G424">
        <v>20.010000000000002</v>
      </c>
      <c r="H424">
        <v>9</v>
      </c>
      <c r="I424">
        <v>9.0045000000000002</v>
      </c>
      <c r="J424" s="22">
        <v>189.09450000000001</v>
      </c>
      <c r="K424" s="1">
        <v>43502</v>
      </c>
      <c r="L424" t="s">
        <v>23</v>
      </c>
      <c r="M424">
        <v>180.09</v>
      </c>
      <c r="N424">
        <v>4.7619047620000003</v>
      </c>
      <c r="O424">
        <v>9.0045000000000002</v>
      </c>
      <c r="P424">
        <v>4.0999999999999996</v>
      </c>
      <c r="Q424" s="3">
        <v>0.65763888888888888</v>
      </c>
      <c r="R424" t="s">
        <v>1101</v>
      </c>
      <c r="S424">
        <v>2</v>
      </c>
      <c r="T424">
        <v>1</v>
      </c>
      <c r="U424">
        <v>2019</v>
      </c>
      <c r="V424" t="s">
        <v>1120</v>
      </c>
      <c r="W424">
        <v>15</v>
      </c>
      <c r="X424" t="s">
        <v>1103</v>
      </c>
      <c r="Y424" t="s">
        <v>1111</v>
      </c>
      <c r="Z424" t="s">
        <v>1105</v>
      </c>
      <c r="AA424" t="s">
        <v>1106</v>
      </c>
      <c r="AB424" t="s">
        <v>1107</v>
      </c>
      <c r="AC424" t="s">
        <v>1509</v>
      </c>
      <c r="AD424">
        <v>2</v>
      </c>
      <c r="AE424" t="s">
        <v>2100</v>
      </c>
    </row>
    <row r="425" spans="1:31">
      <c r="A425" t="s">
        <v>101</v>
      </c>
      <c r="B425" t="s">
        <v>46</v>
      </c>
      <c r="C425" t="s">
        <v>47</v>
      </c>
      <c r="D425" t="s">
        <v>20</v>
      </c>
      <c r="E425" t="s">
        <v>31</v>
      </c>
      <c r="F425" t="s">
        <v>28</v>
      </c>
      <c r="G425">
        <v>18.93</v>
      </c>
      <c r="H425">
        <v>6</v>
      </c>
      <c r="I425">
        <v>5.6790000000000003</v>
      </c>
      <c r="J425" s="22">
        <v>119.259</v>
      </c>
      <c r="K425" s="1">
        <v>43506</v>
      </c>
      <c r="L425" t="s">
        <v>33</v>
      </c>
      <c r="M425">
        <v>113.58</v>
      </c>
      <c r="N425">
        <v>4.7619047620000003</v>
      </c>
      <c r="O425">
        <v>5.6790000000000003</v>
      </c>
      <c r="P425">
        <v>8.1</v>
      </c>
      <c r="Q425" s="3">
        <v>0.53125</v>
      </c>
      <c r="R425" t="s">
        <v>1101</v>
      </c>
      <c r="S425">
        <v>2</v>
      </c>
      <c r="T425">
        <v>1</v>
      </c>
      <c r="U425">
        <v>2019</v>
      </c>
      <c r="V425" t="s">
        <v>1133</v>
      </c>
      <c r="W425">
        <v>12</v>
      </c>
      <c r="X425" t="s">
        <v>1103</v>
      </c>
      <c r="Y425" t="s">
        <v>1111</v>
      </c>
      <c r="Z425" t="s">
        <v>1105</v>
      </c>
      <c r="AA425" t="s">
        <v>1106</v>
      </c>
      <c r="AB425" t="s">
        <v>1107</v>
      </c>
      <c r="AC425" t="s">
        <v>1530</v>
      </c>
      <c r="AD425">
        <v>2</v>
      </c>
      <c r="AE425" t="s">
        <v>2100</v>
      </c>
    </row>
    <row r="426" spans="1:31">
      <c r="A426" t="s">
        <v>105</v>
      </c>
      <c r="B426" t="s">
        <v>18</v>
      </c>
      <c r="C426" t="s">
        <v>19</v>
      </c>
      <c r="D426" t="s">
        <v>20</v>
      </c>
      <c r="E426" t="s">
        <v>21</v>
      </c>
      <c r="F426" t="s">
        <v>48</v>
      </c>
      <c r="G426">
        <v>44.59</v>
      </c>
      <c r="H426">
        <v>5</v>
      </c>
      <c r="I426">
        <v>11.147500000000001</v>
      </c>
      <c r="J426" s="22">
        <v>234.0975</v>
      </c>
      <c r="K426" s="1">
        <v>43506</v>
      </c>
      <c r="L426" t="s">
        <v>29</v>
      </c>
      <c r="M426">
        <v>222.95</v>
      </c>
      <c r="N426">
        <v>4.7619047620000003</v>
      </c>
      <c r="O426">
        <v>11.147500000000001</v>
      </c>
      <c r="P426">
        <v>8.5</v>
      </c>
      <c r="Q426" s="3">
        <v>0.63194444444444442</v>
      </c>
      <c r="R426" t="s">
        <v>1101</v>
      </c>
      <c r="S426">
        <v>2</v>
      </c>
      <c r="T426">
        <v>1</v>
      </c>
      <c r="U426">
        <v>2019</v>
      </c>
      <c r="V426" t="s">
        <v>1133</v>
      </c>
      <c r="W426">
        <v>15</v>
      </c>
      <c r="X426" t="s">
        <v>1103</v>
      </c>
      <c r="Y426" t="s">
        <v>1111</v>
      </c>
      <c r="Z426" t="s">
        <v>1105</v>
      </c>
      <c r="AA426" t="s">
        <v>1106</v>
      </c>
      <c r="AB426" t="s">
        <v>1107</v>
      </c>
      <c r="AC426" t="s">
        <v>1531</v>
      </c>
      <c r="AD426">
        <v>2</v>
      </c>
      <c r="AE426" t="s">
        <v>2100</v>
      </c>
    </row>
    <row r="427" spans="1:31">
      <c r="A427" t="s">
        <v>121</v>
      </c>
      <c r="B427" t="s">
        <v>18</v>
      </c>
      <c r="C427" t="s">
        <v>19</v>
      </c>
      <c r="D427" t="s">
        <v>20</v>
      </c>
      <c r="E427" t="s">
        <v>31</v>
      </c>
      <c r="F427" t="s">
        <v>37</v>
      </c>
      <c r="G427">
        <v>15.81</v>
      </c>
      <c r="H427">
        <v>10</v>
      </c>
      <c r="I427">
        <v>7.9050000000000002</v>
      </c>
      <c r="J427" s="22">
        <v>166.005</v>
      </c>
      <c r="K427" s="1">
        <v>43530</v>
      </c>
      <c r="L427" t="s">
        <v>33</v>
      </c>
      <c r="M427">
        <v>158.1</v>
      </c>
      <c r="N427">
        <v>4.7619047620000003</v>
      </c>
      <c r="O427">
        <v>7.9050000000000002</v>
      </c>
      <c r="P427">
        <v>8.6</v>
      </c>
      <c r="Q427" s="3">
        <v>0.51875000000000004</v>
      </c>
      <c r="R427" t="s">
        <v>1123</v>
      </c>
      <c r="S427">
        <v>3</v>
      </c>
      <c r="T427">
        <v>1</v>
      </c>
      <c r="U427">
        <v>2019</v>
      </c>
      <c r="V427" t="s">
        <v>1120</v>
      </c>
      <c r="W427">
        <v>12</v>
      </c>
      <c r="X427" t="s">
        <v>1103</v>
      </c>
      <c r="Y427" t="s">
        <v>1111</v>
      </c>
      <c r="Z427" t="s">
        <v>1105</v>
      </c>
      <c r="AA427" t="s">
        <v>1106</v>
      </c>
      <c r="AB427" t="s">
        <v>1124</v>
      </c>
      <c r="AC427" t="s">
        <v>1532</v>
      </c>
      <c r="AD427">
        <v>3</v>
      </c>
      <c r="AE427" t="s">
        <v>2102</v>
      </c>
    </row>
    <row r="428" spans="1:31">
      <c r="A428" t="s">
        <v>124</v>
      </c>
      <c r="B428" t="s">
        <v>18</v>
      </c>
      <c r="C428" t="s">
        <v>19</v>
      </c>
      <c r="D428" t="s">
        <v>20</v>
      </c>
      <c r="E428" t="s">
        <v>31</v>
      </c>
      <c r="F428" t="s">
        <v>22</v>
      </c>
      <c r="G428">
        <v>15.87</v>
      </c>
      <c r="H428">
        <v>10</v>
      </c>
      <c r="I428">
        <v>7.9349999999999996</v>
      </c>
      <c r="J428" s="22">
        <v>166.63499999999999</v>
      </c>
      <c r="K428" s="1">
        <v>43537</v>
      </c>
      <c r="L428" t="s">
        <v>29</v>
      </c>
      <c r="M428">
        <v>158.69999999999999</v>
      </c>
      <c r="N428">
        <v>4.7619047620000003</v>
      </c>
      <c r="O428">
        <v>7.9349999999999996</v>
      </c>
      <c r="P428">
        <v>5.8</v>
      </c>
      <c r="Q428" s="3">
        <v>0.69444444444444442</v>
      </c>
      <c r="R428" t="s">
        <v>1123</v>
      </c>
      <c r="S428">
        <v>3</v>
      </c>
      <c r="T428">
        <v>1</v>
      </c>
      <c r="U428">
        <v>2019</v>
      </c>
      <c r="V428" t="s">
        <v>1120</v>
      </c>
      <c r="W428">
        <v>16</v>
      </c>
      <c r="X428" t="s">
        <v>1103</v>
      </c>
      <c r="Y428" t="s">
        <v>1111</v>
      </c>
      <c r="Z428" t="s">
        <v>1105</v>
      </c>
      <c r="AA428" t="s">
        <v>1106</v>
      </c>
      <c r="AB428" t="s">
        <v>1124</v>
      </c>
      <c r="AC428" t="s">
        <v>1533</v>
      </c>
      <c r="AD428">
        <v>3</v>
      </c>
      <c r="AE428" t="s">
        <v>2102</v>
      </c>
    </row>
    <row r="429" spans="1:31">
      <c r="A429" t="s">
        <v>158</v>
      </c>
      <c r="B429" t="s">
        <v>18</v>
      </c>
      <c r="C429" t="s">
        <v>19</v>
      </c>
      <c r="D429" t="s">
        <v>20</v>
      </c>
      <c r="E429" t="s">
        <v>21</v>
      </c>
      <c r="F429" t="s">
        <v>37</v>
      </c>
      <c r="G429">
        <v>21.98</v>
      </c>
      <c r="H429">
        <v>7</v>
      </c>
      <c r="I429">
        <v>7.6929999999999996</v>
      </c>
      <c r="J429" s="22">
        <v>161.553</v>
      </c>
      <c r="K429" s="1">
        <v>43475</v>
      </c>
      <c r="L429" t="s">
        <v>23</v>
      </c>
      <c r="M429">
        <v>153.86000000000001</v>
      </c>
      <c r="N429">
        <v>4.7619047620000003</v>
      </c>
      <c r="O429">
        <v>7.6929999999999996</v>
      </c>
      <c r="P429">
        <v>5.0999999999999996</v>
      </c>
      <c r="Q429" s="3">
        <v>0.6958333333333333</v>
      </c>
      <c r="R429" t="s">
        <v>1109</v>
      </c>
      <c r="S429">
        <v>1</v>
      </c>
      <c r="T429">
        <v>1</v>
      </c>
      <c r="U429">
        <v>2019</v>
      </c>
      <c r="V429" t="s">
        <v>1114</v>
      </c>
      <c r="W429">
        <v>16</v>
      </c>
      <c r="X429" t="s">
        <v>1103</v>
      </c>
      <c r="Y429" t="s">
        <v>1111</v>
      </c>
      <c r="Z429" t="s">
        <v>1105</v>
      </c>
      <c r="AA429" t="s">
        <v>1106</v>
      </c>
      <c r="AB429" t="s">
        <v>1112</v>
      </c>
      <c r="AC429" t="s">
        <v>1534</v>
      </c>
      <c r="AD429">
        <v>1</v>
      </c>
      <c r="AE429" t="s">
        <v>2101</v>
      </c>
    </row>
    <row r="430" spans="1:31">
      <c r="A430" t="s">
        <v>186</v>
      </c>
      <c r="B430" t="s">
        <v>46</v>
      </c>
      <c r="C430" t="s">
        <v>47</v>
      </c>
      <c r="D430" t="s">
        <v>20</v>
      </c>
      <c r="E430" t="s">
        <v>31</v>
      </c>
      <c r="F430" t="s">
        <v>51</v>
      </c>
      <c r="G430">
        <v>21.94</v>
      </c>
      <c r="H430">
        <v>5</v>
      </c>
      <c r="I430">
        <v>5.4850000000000003</v>
      </c>
      <c r="J430" s="22">
        <v>115.185</v>
      </c>
      <c r="K430" s="1">
        <v>43529</v>
      </c>
      <c r="L430" t="s">
        <v>23</v>
      </c>
      <c r="M430">
        <v>109.7</v>
      </c>
      <c r="N430">
        <v>4.7619047620000003</v>
      </c>
      <c r="O430">
        <v>5.4850000000000003</v>
      </c>
      <c r="P430">
        <v>5.3</v>
      </c>
      <c r="Q430" s="3">
        <v>0.52013888888888893</v>
      </c>
      <c r="R430" t="s">
        <v>1123</v>
      </c>
      <c r="S430">
        <v>3</v>
      </c>
      <c r="T430">
        <v>1</v>
      </c>
      <c r="U430">
        <v>2019</v>
      </c>
      <c r="V430" t="s">
        <v>1126</v>
      </c>
      <c r="W430">
        <v>12</v>
      </c>
      <c r="X430" t="s">
        <v>1103</v>
      </c>
      <c r="Y430" t="s">
        <v>1111</v>
      </c>
      <c r="Z430" t="s">
        <v>1105</v>
      </c>
      <c r="AA430" t="s">
        <v>1106</v>
      </c>
      <c r="AB430" t="s">
        <v>1124</v>
      </c>
      <c r="AC430" t="s">
        <v>1535</v>
      </c>
      <c r="AD430">
        <v>3</v>
      </c>
      <c r="AE430" t="s">
        <v>2102</v>
      </c>
    </row>
    <row r="431" spans="1:31">
      <c r="A431" t="s">
        <v>197</v>
      </c>
      <c r="B431" t="s">
        <v>18</v>
      </c>
      <c r="C431" t="s">
        <v>19</v>
      </c>
      <c r="D431" t="s">
        <v>27</v>
      </c>
      <c r="E431" t="s">
        <v>21</v>
      </c>
      <c r="F431" t="s">
        <v>37</v>
      </c>
      <c r="G431">
        <v>32.25</v>
      </c>
      <c r="H431">
        <v>5</v>
      </c>
      <c r="I431">
        <v>8.0625</v>
      </c>
      <c r="J431" s="22">
        <v>169.3125</v>
      </c>
      <c r="K431" s="1">
        <v>43492</v>
      </c>
      <c r="L431" t="s">
        <v>29</v>
      </c>
      <c r="M431">
        <v>161.25</v>
      </c>
      <c r="N431">
        <v>4.7619047620000003</v>
      </c>
      <c r="O431">
        <v>8.0625</v>
      </c>
      <c r="P431">
        <v>9</v>
      </c>
      <c r="Q431" s="3">
        <v>0.55972222222222223</v>
      </c>
      <c r="R431" t="s">
        <v>1109</v>
      </c>
      <c r="S431">
        <v>1</v>
      </c>
      <c r="T431">
        <v>1</v>
      </c>
      <c r="U431">
        <v>2019</v>
      </c>
      <c r="V431" t="s">
        <v>1133</v>
      </c>
      <c r="W431">
        <v>13</v>
      </c>
      <c r="X431" t="s">
        <v>1103</v>
      </c>
      <c r="Y431" t="s">
        <v>1111</v>
      </c>
      <c r="Z431" t="s">
        <v>1105</v>
      </c>
      <c r="AA431" t="s">
        <v>1106</v>
      </c>
      <c r="AB431" t="s">
        <v>1112</v>
      </c>
      <c r="AC431" t="s">
        <v>1536</v>
      </c>
      <c r="AD431">
        <v>1</v>
      </c>
      <c r="AE431" t="s">
        <v>2101</v>
      </c>
    </row>
    <row r="432" spans="1:31">
      <c r="A432" t="s">
        <v>210</v>
      </c>
      <c r="B432" t="s">
        <v>18</v>
      </c>
      <c r="C432" t="s">
        <v>19</v>
      </c>
      <c r="D432" t="s">
        <v>20</v>
      </c>
      <c r="E432" t="s">
        <v>21</v>
      </c>
      <c r="F432" t="s">
        <v>32</v>
      </c>
      <c r="G432">
        <v>34.42</v>
      </c>
      <c r="H432">
        <v>6</v>
      </c>
      <c r="I432">
        <v>10.326000000000001</v>
      </c>
      <c r="J432" s="22">
        <v>216.846</v>
      </c>
      <c r="K432" s="1">
        <v>43514</v>
      </c>
      <c r="L432" t="s">
        <v>29</v>
      </c>
      <c r="M432">
        <v>206.52</v>
      </c>
      <c r="N432">
        <v>4.7619047620000003</v>
      </c>
      <c r="O432">
        <v>10.326000000000001</v>
      </c>
      <c r="P432">
        <v>9.8000000000000007</v>
      </c>
      <c r="Q432" s="3">
        <v>0.65208333333333335</v>
      </c>
      <c r="R432" t="s">
        <v>1101</v>
      </c>
      <c r="S432">
        <v>2</v>
      </c>
      <c r="T432">
        <v>1</v>
      </c>
      <c r="U432">
        <v>2019</v>
      </c>
      <c r="V432" t="s">
        <v>1110</v>
      </c>
      <c r="W432">
        <v>15</v>
      </c>
      <c r="X432" t="s">
        <v>1103</v>
      </c>
      <c r="Y432" t="s">
        <v>1111</v>
      </c>
      <c r="Z432" t="s">
        <v>1105</v>
      </c>
      <c r="AA432" t="s">
        <v>1106</v>
      </c>
      <c r="AB432" t="s">
        <v>1107</v>
      </c>
      <c r="AC432" t="s">
        <v>1527</v>
      </c>
      <c r="AD432">
        <v>2</v>
      </c>
      <c r="AE432" t="s">
        <v>2100</v>
      </c>
    </row>
    <row r="433" spans="1:31">
      <c r="A433" t="s">
        <v>286</v>
      </c>
      <c r="B433" t="s">
        <v>18</v>
      </c>
      <c r="C433" t="s">
        <v>19</v>
      </c>
      <c r="D433" t="s">
        <v>27</v>
      </c>
      <c r="E433" t="s">
        <v>21</v>
      </c>
      <c r="F433" t="s">
        <v>22</v>
      </c>
      <c r="G433">
        <v>23.03</v>
      </c>
      <c r="H433">
        <v>9</v>
      </c>
      <c r="I433">
        <v>10.3635</v>
      </c>
      <c r="J433" s="22">
        <v>217.6335</v>
      </c>
      <c r="K433" s="1">
        <v>43468</v>
      </c>
      <c r="L433" t="s">
        <v>23</v>
      </c>
      <c r="M433">
        <v>207.27</v>
      </c>
      <c r="N433">
        <v>4.7619047620000003</v>
      </c>
      <c r="O433">
        <v>10.3635</v>
      </c>
      <c r="P433">
        <v>7.9</v>
      </c>
      <c r="Q433" s="3">
        <v>0.50138888888888888</v>
      </c>
      <c r="R433" t="s">
        <v>1109</v>
      </c>
      <c r="S433">
        <v>1</v>
      </c>
      <c r="T433">
        <v>1</v>
      </c>
      <c r="U433">
        <v>2019</v>
      </c>
      <c r="V433" t="s">
        <v>1114</v>
      </c>
      <c r="W433">
        <v>12</v>
      </c>
      <c r="X433" t="s">
        <v>1103</v>
      </c>
      <c r="Y433" t="s">
        <v>1111</v>
      </c>
      <c r="Z433" t="s">
        <v>1105</v>
      </c>
      <c r="AA433" t="s">
        <v>1106</v>
      </c>
      <c r="AB433" t="s">
        <v>1112</v>
      </c>
      <c r="AC433" t="s">
        <v>1537</v>
      </c>
      <c r="AD433">
        <v>1</v>
      </c>
      <c r="AE433" t="s">
        <v>2101</v>
      </c>
    </row>
    <row r="434" spans="1:31">
      <c r="A434" t="s">
        <v>297</v>
      </c>
      <c r="B434" t="s">
        <v>46</v>
      </c>
      <c r="C434" t="s">
        <v>47</v>
      </c>
      <c r="D434" t="s">
        <v>20</v>
      </c>
      <c r="E434" t="s">
        <v>21</v>
      </c>
      <c r="F434" t="s">
        <v>37</v>
      </c>
      <c r="G434">
        <v>29.61</v>
      </c>
      <c r="H434">
        <v>7</v>
      </c>
      <c r="I434">
        <v>10.3635</v>
      </c>
      <c r="J434" s="22">
        <v>217.6335</v>
      </c>
      <c r="K434" s="1">
        <v>43535</v>
      </c>
      <c r="L434" t="s">
        <v>29</v>
      </c>
      <c r="M434">
        <v>207.27</v>
      </c>
      <c r="N434">
        <v>4.7619047620000003</v>
      </c>
      <c r="O434">
        <v>10.3635</v>
      </c>
      <c r="P434">
        <v>6.5</v>
      </c>
      <c r="Q434" s="3">
        <v>0.66180555555555554</v>
      </c>
      <c r="R434" t="s">
        <v>1123</v>
      </c>
      <c r="S434">
        <v>3</v>
      </c>
      <c r="T434">
        <v>1</v>
      </c>
      <c r="U434">
        <v>2019</v>
      </c>
      <c r="V434" t="s">
        <v>1110</v>
      </c>
      <c r="W434">
        <v>15</v>
      </c>
      <c r="X434" t="s">
        <v>1103</v>
      </c>
      <c r="Y434" t="s">
        <v>1111</v>
      </c>
      <c r="Z434" t="s">
        <v>1105</v>
      </c>
      <c r="AA434" t="s">
        <v>1106</v>
      </c>
      <c r="AB434" t="s">
        <v>1124</v>
      </c>
      <c r="AC434" t="s">
        <v>1538</v>
      </c>
      <c r="AD434">
        <v>3</v>
      </c>
      <c r="AE434" t="s">
        <v>2102</v>
      </c>
    </row>
    <row r="435" spans="1:31">
      <c r="A435" t="s">
        <v>312</v>
      </c>
      <c r="B435" t="s">
        <v>25</v>
      </c>
      <c r="C435" t="s">
        <v>26</v>
      </c>
      <c r="D435" t="s">
        <v>20</v>
      </c>
      <c r="E435" t="s">
        <v>31</v>
      </c>
      <c r="F435" t="s">
        <v>28</v>
      </c>
      <c r="G435">
        <v>37.06</v>
      </c>
      <c r="H435">
        <v>4</v>
      </c>
      <c r="I435">
        <v>7.4119999999999999</v>
      </c>
      <c r="J435" s="22">
        <v>155.65199999999999</v>
      </c>
      <c r="K435" s="1">
        <v>43496</v>
      </c>
      <c r="L435" t="s">
        <v>23</v>
      </c>
      <c r="M435">
        <v>148.24</v>
      </c>
      <c r="N435">
        <v>4.7619047620000003</v>
      </c>
      <c r="O435">
        <v>7.4119999999999999</v>
      </c>
      <c r="P435">
        <v>9.6999999999999993</v>
      </c>
      <c r="Q435" s="3">
        <v>0.68333333333333335</v>
      </c>
      <c r="R435" t="s">
        <v>1109</v>
      </c>
      <c r="S435">
        <v>1</v>
      </c>
      <c r="T435">
        <v>1</v>
      </c>
      <c r="U435">
        <v>2019</v>
      </c>
      <c r="V435" t="s">
        <v>1114</v>
      </c>
      <c r="W435">
        <v>16</v>
      </c>
      <c r="X435" t="s">
        <v>1103</v>
      </c>
      <c r="Y435" t="s">
        <v>1111</v>
      </c>
      <c r="Z435" t="s">
        <v>1105</v>
      </c>
      <c r="AA435" t="s">
        <v>1106</v>
      </c>
      <c r="AB435" t="s">
        <v>1112</v>
      </c>
      <c r="AC435" t="s">
        <v>1539</v>
      </c>
      <c r="AD435">
        <v>1</v>
      </c>
      <c r="AE435" t="s">
        <v>2101</v>
      </c>
    </row>
    <row r="436" spans="1:31">
      <c r="A436" t="s">
        <v>322</v>
      </c>
      <c r="B436" t="s">
        <v>25</v>
      </c>
      <c r="C436" t="s">
        <v>26</v>
      </c>
      <c r="D436" t="s">
        <v>27</v>
      </c>
      <c r="E436" t="s">
        <v>31</v>
      </c>
      <c r="F436" t="s">
        <v>22</v>
      </c>
      <c r="G436">
        <v>17.41</v>
      </c>
      <c r="H436">
        <v>5</v>
      </c>
      <c r="I436">
        <v>4.3525</v>
      </c>
      <c r="J436" s="22">
        <v>91.402500000000003</v>
      </c>
      <c r="K436" s="1">
        <v>43493</v>
      </c>
      <c r="L436" t="s">
        <v>33</v>
      </c>
      <c r="M436">
        <v>87.05</v>
      </c>
      <c r="N436">
        <v>4.7619047620000003</v>
      </c>
      <c r="O436">
        <v>4.3525</v>
      </c>
      <c r="P436">
        <v>4.9000000000000004</v>
      </c>
      <c r="Q436" s="3">
        <v>0.63611111111111107</v>
      </c>
      <c r="R436" t="s">
        <v>1109</v>
      </c>
      <c r="S436">
        <v>1</v>
      </c>
      <c r="T436">
        <v>1</v>
      </c>
      <c r="U436">
        <v>2019</v>
      </c>
      <c r="V436" t="s">
        <v>1110</v>
      </c>
      <c r="W436">
        <v>15</v>
      </c>
      <c r="X436" t="s">
        <v>1103</v>
      </c>
      <c r="Y436" t="s">
        <v>1111</v>
      </c>
      <c r="Z436" t="s">
        <v>1105</v>
      </c>
      <c r="AA436" t="s">
        <v>1106</v>
      </c>
      <c r="AB436" t="s">
        <v>1112</v>
      </c>
      <c r="AC436" t="s">
        <v>1540</v>
      </c>
      <c r="AD436">
        <v>1</v>
      </c>
      <c r="AE436" t="s">
        <v>2101</v>
      </c>
    </row>
    <row r="437" spans="1:31">
      <c r="A437" t="s">
        <v>333</v>
      </c>
      <c r="B437" t="s">
        <v>18</v>
      </c>
      <c r="C437" t="s">
        <v>19</v>
      </c>
      <c r="D437" t="s">
        <v>20</v>
      </c>
      <c r="E437" t="s">
        <v>31</v>
      </c>
      <c r="F437" t="s">
        <v>51</v>
      </c>
      <c r="G437">
        <v>17.940000000000001</v>
      </c>
      <c r="H437">
        <v>5</v>
      </c>
      <c r="I437">
        <v>4.4850000000000003</v>
      </c>
      <c r="J437" s="22">
        <v>94.185000000000002</v>
      </c>
      <c r="K437" s="1">
        <v>43488</v>
      </c>
      <c r="L437" t="s">
        <v>23</v>
      </c>
      <c r="M437">
        <v>89.7</v>
      </c>
      <c r="N437">
        <v>4.7619047620000003</v>
      </c>
      <c r="O437">
        <v>4.4850000000000003</v>
      </c>
      <c r="P437">
        <v>6.8</v>
      </c>
      <c r="Q437" s="3">
        <v>0.58611111111111114</v>
      </c>
      <c r="R437" t="s">
        <v>1109</v>
      </c>
      <c r="S437">
        <v>1</v>
      </c>
      <c r="T437">
        <v>1</v>
      </c>
      <c r="U437">
        <v>2019</v>
      </c>
      <c r="V437" t="s">
        <v>1120</v>
      </c>
      <c r="W437">
        <v>14</v>
      </c>
      <c r="X437" t="s">
        <v>1103</v>
      </c>
      <c r="Y437" t="s">
        <v>1111</v>
      </c>
      <c r="Z437" t="s">
        <v>1105</v>
      </c>
      <c r="AA437" t="s">
        <v>1106</v>
      </c>
      <c r="AB437" t="s">
        <v>1112</v>
      </c>
      <c r="AC437" t="s">
        <v>1541</v>
      </c>
      <c r="AD437">
        <v>1</v>
      </c>
      <c r="AE437" t="s">
        <v>2101</v>
      </c>
    </row>
    <row r="438" spans="1:31">
      <c r="A438" t="s">
        <v>342</v>
      </c>
      <c r="B438" t="s">
        <v>46</v>
      </c>
      <c r="C438" t="s">
        <v>47</v>
      </c>
      <c r="D438" t="s">
        <v>20</v>
      </c>
      <c r="E438" t="s">
        <v>31</v>
      </c>
      <c r="F438" t="s">
        <v>51</v>
      </c>
      <c r="G438">
        <v>32.619999999999997</v>
      </c>
      <c r="H438">
        <v>4</v>
      </c>
      <c r="I438">
        <v>6.524</v>
      </c>
      <c r="J438" s="22">
        <v>137.00399999999999</v>
      </c>
      <c r="K438" s="1">
        <v>43494</v>
      </c>
      <c r="L438" t="s">
        <v>29</v>
      </c>
      <c r="M438">
        <v>130.47999999999999</v>
      </c>
      <c r="N438">
        <v>4.7619047620000003</v>
      </c>
      <c r="O438">
        <v>6.524</v>
      </c>
      <c r="P438">
        <v>9</v>
      </c>
      <c r="Q438" s="3">
        <v>0.59166666666666667</v>
      </c>
      <c r="R438" t="s">
        <v>1109</v>
      </c>
      <c r="S438">
        <v>1</v>
      </c>
      <c r="T438">
        <v>1</v>
      </c>
      <c r="U438">
        <v>2019</v>
      </c>
      <c r="V438" t="s">
        <v>1126</v>
      </c>
      <c r="W438">
        <v>14</v>
      </c>
      <c r="X438" t="s">
        <v>1103</v>
      </c>
      <c r="Y438" t="s">
        <v>1111</v>
      </c>
      <c r="Z438" t="s">
        <v>1105</v>
      </c>
      <c r="AA438" t="s">
        <v>1106</v>
      </c>
      <c r="AB438" t="s">
        <v>1112</v>
      </c>
      <c r="AC438" t="s">
        <v>1542</v>
      </c>
      <c r="AD438">
        <v>1</v>
      </c>
      <c r="AE438" t="s">
        <v>2101</v>
      </c>
    </row>
    <row r="439" spans="1:31">
      <c r="A439" t="s">
        <v>345</v>
      </c>
      <c r="B439" t="s">
        <v>18</v>
      </c>
      <c r="C439" t="s">
        <v>19</v>
      </c>
      <c r="D439" t="s">
        <v>20</v>
      </c>
      <c r="E439" t="s">
        <v>31</v>
      </c>
      <c r="F439" t="s">
        <v>28</v>
      </c>
      <c r="G439">
        <v>32.25</v>
      </c>
      <c r="H439">
        <v>4</v>
      </c>
      <c r="I439">
        <v>6.45</v>
      </c>
      <c r="J439" s="22">
        <v>135.44999999999999</v>
      </c>
      <c r="K439" s="1">
        <v>43509</v>
      </c>
      <c r="L439" t="s">
        <v>23</v>
      </c>
      <c r="M439">
        <v>129</v>
      </c>
      <c r="N439">
        <v>4.7619047620000003</v>
      </c>
      <c r="O439">
        <v>6.45</v>
      </c>
      <c r="P439">
        <v>6.5</v>
      </c>
      <c r="Q439" s="3">
        <v>0.52638888888888891</v>
      </c>
      <c r="R439" t="s">
        <v>1101</v>
      </c>
      <c r="S439">
        <v>2</v>
      </c>
      <c r="T439">
        <v>1</v>
      </c>
      <c r="U439">
        <v>2019</v>
      </c>
      <c r="V439" t="s">
        <v>1120</v>
      </c>
      <c r="W439">
        <v>12</v>
      </c>
      <c r="X439" t="s">
        <v>1103</v>
      </c>
      <c r="Y439" t="s">
        <v>1111</v>
      </c>
      <c r="Z439" t="s">
        <v>1105</v>
      </c>
      <c r="AA439" t="s">
        <v>1106</v>
      </c>
      <c r="AB439" t="s">
        <v>1107</v>
      </c>
      <c r="AC439" t="s">
        <v>1536</v>
      </c>
      <c r="AD439">
        <v>2</v>
      </c>
      <c r="AE439" t="s">
        <v>2100</v>
      </c>
    </row>
    <row r="440" spans="1:31">
      <c r="A440" t="s">
        <v>348</v>
      </c>
      <c r="B440" t="s">
        <v>25</v>
      </c>
      <c r="C440" t="s">
        <v>26</v>
      </c>
      <c r="D440" t="s">
        <v>27</v>
      </c>
      <c r="E440" t="s">
        <v>21</v>
      </c>
      <c r="F440" t="s">
        <v>51</v>
      </c>
      <c r="G440">
        <v>16.45</v>
      </c>
      <c r="H440">
        <v>4</v>
      </c>
      <c r="I440">
        <v>3.29</v>
      </c>
      <c r="J440" s="22">
        <v>69.09</v>
      </c>
      <c r="K440" s="1">
        <v>43531</v>
      </c>
      <c r="L440" t="s">
        <v>23</v>
      </c>
      <c r="M440">
        <v>65.8</v>
      </c>
      <c r="N440">
        <v>4.7619047620000003</v>
      </c>
      <c r="O440">
        <v>3.29</v>
      </c>
      <c r="P440">
        <v>5.6</v>
      </c>
      <c r="Q440" s="3">
        <v>0.62013888888888891</v>
      </c>
      <c r="R440" t="s">
        <v>1123</v>
      </c>
      <c r="S440">
        <v>3</v>
      </c>
      <c r="T440">
        <v>1</v>
      </c>
      <c r="U440">
        <v>2019</v>
      </c>
      <c r="V440" t="s">
        <v>1114</v>
      </c>
      <c r="W440">
        <v>14</v>
      </c>
      <c r="X440" t="s">
        <v>1103</v>
      </c>
      <c r="Y440" t="s">
        <v>1111</v>
      </c>
      <c r="Z440" t="s">
        <v>1105</v>
      </c>
      <c r="AA440" t="s">
        <v>1106</v>
      </c>
      <c r="AB440" t="s">
        <v>1124</v>
      </c>
      <c r="AC440" t="s">
        <v>1543</v>
      </c>
      <c r="AD440">
        <v>3</v>
      </c>
      <c r="AE440" t="s">
        <v>2102</v>
      </c>
    </row>
    <row r="441" spans="1:31">
      <c r="A441" t="s">
        <v>372</v>
      </c>
      <c r="B441" t="s">
        <v>18</v>
      </c>
      <c r="C441" t="s">
        <v>19</v>
      </c>
      <c r="D441" t="s">
        <v>20</v>
      </c>
      <c r="E441" t="s">
        <v>21</v>
      </c>
      <c r="F441" t="s">
        <v>22</v>
      </c>
      <c r="G441">
        <v>47.67</v>
      </c>
      <c r="H441">
        <v>4</v>
      </c>
      <c r="I441">
        <v>9.5340000000000007</v>
      </c>
      <c r="J441" s="22">
        <v>200.214</v>
      </c>
      <c r="K441" s="1">
        <v>43536</v>
      </c>
      <c r="L441" t="s">
        <v>29</v>
      </c>
      <c r="M441">
        <v>190.68</v>
      </c>
      <c r="N441">
        <v>4.7619047620000003</v>
      </c>
      <c r="O441">
        <v>9.5340000000000007</v>
      </c>
      <c r="P441">
        <v>9.1</v>
      </c>
      <c r="Q441" s="3">
        <v>0.59791666666666665</v>
      </c>
      <c r="R441" t="s">
        <v>1123</v>
      </c>
      <c r="S441">
        <v>3</v>
      </c>
      <c r="T441">
        <v>1</v>
      </c>
      <c r="U441">
        <v>2019</v>
      </c>
      <c r="V441" t="s">
        <v>1126</v>
      </c>
      <c r="W441">
        <v>14</v>
      </c>
      <c r="X441" t="s">
        <v>1103</v>
      </c>
      <c r="Y441" t="s">
        <v>1111</v>
      </c>
      <c r="Z441" t="s">
        <v>1105</v>
      </c>
      <c r="AA441" t="s">
        <v>1106</v>
      </c>
      <c r="AB441" t="s">
        <v>1124</v>
      </c>
      <c r="AC441" t="s">
        <v>1544</v>
      </c>
      <c r="AD441">
        <v>3</v>
      </c>
      <c r="AE441" t="s">
        <v>2102</v>
      </c>
    </row>
    <row r="442" spans="1:31">
      <c r="A442" t="s">
        <v>375</v>
      </c>
      <c r="B442" t="s">
        <v>25</v>
      </c>
      <c r="C442" t="s">
        <v>26</v>
      </c>
      <c r="D442" t="s">
        <v>27</v>
      </c>
      <c r="E442" t="s">
        <v>21</v>
      </c>
      <c r="F442" t="s">
        <v>37</v>
      </c>
      <c r="G442">
        <v>23.75</v>
      </c>
      <c r="H442">
        <v>9</v>
      </c>
      <c r="I442">
        <v>10.6875</v>
      </c>
      <c r="J442" s="22">
        <v>224.4375</v>
      </c>
      <c r="K442" s="1">
        <v>43496</v>
      </c>
      <c r="L442" t="s">
        <v>29</v>
      </c>
      <c r="M442">
        <v>213.75</v>
      </c>
      <c r="N442">
        <v>4.7619047620000003</v>
      </c>
      <c r="O442">
        <v>10.6875</v>
      </c>
      <c r="P442">
        <v>9.5</v>
      </c>
      <c r="Q442" s="3">
        <v>0.50138888888888888</v>
      </c>
      <c r="R442" t="s">
        <v>1109</v>
      </c>
      <c r="S442">
        <v>1</v>
      </c>
      <c r="T442">
        <v>1</v>
      </c>
      <c r="U442">
        <v>2019</v>
      </c>
      <c r="V442" t="s">
        <v>1114</v>
      </c>
      <c r="W442">
        <v>12</v>
      </c>
      <c r="X442" t="s">
        <v>1103</v>
      </c>
      <c r="Y442" t="s">
        <v>1111</v>
      </c>
      <c r="Z442" t="s">
        <v>1105</v>
      </c>
      <c r="AA442" t="s">
        <v>1106</v>
      </c>
      <c r="AB442" t="s">
        <v>1112</v>
      </c>
      <c r="AC442" t="s">
        <v>1395</v>
      </c>
      <c r="AD442">
        <v>1</v>
      </c>
      <c r="AE442" t="s">
        <v>2101</v>
      </c>
    </row>
    <row r="443" spans="1:31">
      <c r="A443" t="s">
        <v>401</v>
      </c>
      <c r="B443" t="s">
        <v>18</v>
      </c>
      <c r="C443" t="s">
        <v>19</v>
      </c>
      <c r="D443" t="s">
        <v>20</v>
      </c>
      <c r="E443" t="s">
        <v>21</v>
      </c>
      <c r="F443" t="s">
        <v>22</v>
      </c>
      <c r="G443">
        <v>15.55</v>
      </c>
      <c r="H443">
        <v>9</v>
      </c>
      <c r="I443">
        <v>6.9974999999999996</v>
      </c>
      <c r="J443" s="22">
        <v>146.94749999999999</v>
      </c>
      <c r="K443" s="1">
        <v>43531</v>
      </c>
      <c r="L443" t="s">
        <v>29</v>
      </c>
      <c r="M443">
        <v>139.94999999999999</v>
      </c>
      <c r="N443">
        <v>4.7619047620000003</v>
      </c>
      <c r="O443">
        <v>6.9974999999999996</v>
      </c>
      <c r="P443">
        <v>5</v>
      </c>
      <c r="Q443" s="3">
        <v>0.55000000000000004</v>
      </c>
      <c r="R443" t="s">
        <v>1123</v>
      </c>
      <c r="S443">
        <v>3</v>
      </c>
      <c r="T443">
        <v>1</v>
      </c>
      <c r="U443">
        <v>2019</v>
      </c>
      <c r="V443" t="s">
        <v>1114</v>
      </c>
      <c r="W443">
        <v>13</v>
      </c>
      <c r="X443" t="s">
        <v>1103</v>
      </c>
      <c r="Y443" t="s">
        <v>1111</v>
      </c>
      <c r="Z443" t="s">
        <v>1105</v>
      </c>
      <c r="AA443" t="s">
        <v>1106</v>
      </c>
      <c r="AB443" t="s">
        <v>1124</v>
      </c>
      <c r="AC443" t="s">
        <v>1545</v>
      </c>
      <c r="AD443">
        <v>3</v>
      </c>
      <c r="AE443" t="s">
        <v>2102</v>
      </c>
    </row>
    <row r="444" spans="1:31">
      <c r="A444" t="s">
        <v>407</v>
      </c>
      <c r="B444" t="s">
        <v>25</v>
      </c>
      <c r="C444" t="s">
        <v>26</v>
      </c>
      <c r="D444" t="s">
        <v>20</v>
      </c>
      <c r="E444" t="s">
        <v>31</v>
      </c>
      <c r="F444" t="s">
        <v>22</v>
      </c>
      <c r="G444">
        <v>44.07</v>
      </c>
      <c r="H444">
        <v>4</v>
      </c>
      <c r="I444">
        <v>8.8140000000000001</v>
      </c>
      <c r="J444" s="22">
        <v>185.09399999999999</v>
      </c>
      <c r="K444" s="1">
        <v>43514</v>
      </c>
      <c r="L444" t="s">
        <v>23</v>
      </c>
      <c r="M444">
        <v>176.28</v>
      </c>
      <c r="N444">
        <v>4.7619047620000003</v>
      </c>
      <c r="O444">
        <v>8.8140000000000001</v>
      </c>
      <c r="P444">
        <v>8.4</v>
      </c>
      <c r="Q444" s="3">
        <v>0.68611111111111112</v>
      </c>
      <c r="R444" t="s">
        <v>1101</v>
      </c>
      <c r="S444">
        <v>2</v>
      </c>
      <c r="T444">
        <v>1</v>
      </c>
      <c r="U444">
        <v>2019</v>
      </c>
      <c r="V444" t="s">
        <v>1110</v>
      </c>
      <c r="W444">
        <v>16</v>
      </c>
      <c r="X444" t="s">
        <v>1103</v>
      </c>
      <c r="Y444" t="s">
        <v>1111</v>
      </c>
      <c r="Z444" t="s">
        <v>1105</v>
      </c>
      <c r="AA444" t="s">
        <v>1106</v>
      </c>
      <c r="AB444" t="s">
        <v>1107</v>
      </c>
      <c r="AC444" t="s">
        <v>1546</v>
      </c>
      <c r="AD444">
        <v>2</v>
      </c>
      <c r="AE444" t="s">
        <v>2100</v>
      </c>
    </row>
    <row r="445" spans="1:31">
      <c r="A445" t="s">
        <v>412</v>
      </c>
      <c r="B445" t="s">
        <v>18</v>
      </c>
      <c r="C445" t="s">
        <v>19</v>
      </c>
      <c r="D445" t="s">
        <v>27</v>
      </c>
      <c r="E445" t="s">
        <v>31</v>
      </c>
      <c r="F445" t="s">
        <v>32</v>
      </c>
      <c r="G445">
        <v>21.52</v>
      </c>
      <c r="H445">
        <v>6</v>
      </c>
      <c r="I445">
        <v>6.4560000000000004</v>
      </c>
      <c r="J445" s="22">
        <v>135.57599999999999</v>
      </c>
      <c r="K445" s="1">
        <v>43482</v>
      </c>
      <c r="L445" t="s">
        <v>33</v>
      </c>
      <c r="M445">
        <v>129.12</v>
      </c>
      <c r="N445">
        <v>4.7619047620000003</v>
      </c>
      <c r="O445">
        <v>6.4560000000000004</v>
      </c>
      <c r="P445">
        <v>9.4</v>
      </c>
      <c r="Q445" s="3">
        <v>0.53333333333333333</v>
      </c>
      <c r="R445" t="s">
        <v>1109</v>
      </c>
      <c r="S445">
        <v>1</v>
      </c>
      <c r="T445">
        <v>1</v>
      </c>
      <c r="U445">
        <v>2019</v>
      </c>
      <c r="V445" t="s">
        <v>1114</v>
      </c>
      <c r="W445">
        <v>12</v>
      </c>
      <c r="X445" t="s">
        <v>1103</v>
      </c>
      <c r="Y445" t="s">
        <v>1111</v>
      </c>
      <c r="Z445" t="s">
        <v>1105</v>
      </c>
      <c r="AA445" t="s">
        <v>1106</v>
      </c>
      <c r="AB445" t="s">
        <v>1112</v>
      </c>
      <c r="AC445" t="s">
        <v>1547</v>
      </c>
      <c r="AD445">
        <v>1</v>
      </c>
      <c r="AE445" t="s">
        <v>2101</v>
      </c>
    </row>
    <row r="446" spans="1:31">
      <c r="A446" t="s">
        <v>417</v>
      </c>
      <c r="B446" t="s">
        <v>18</v>
      </c>
      <c r="C446" t="s">
        <v>19</v>
      </c>
      <c r="D446" t="s">
        <v>20</v>
      </c>
      <c r="E446" t="s">
        <v>31</v>
      </c>
      <c r="F446" t="s">
        <v>28</v>
      </c>
      <c r="G446">
        <v>36.36</v>
      </c>
      <c r="H446">
        <v>4</v>
      </c>
      <c r="I446">
        <v>7.2720000000000002</v>
      </c>
      <c r="J446" s="22">
        <v>152.71199999999999</v>
      </c>
      <c r="K446" s="1">
        <v>43549</v>
      </c>
      <c r="L446" t="s">
        <v>29</v>
      </c>
      <c r="M446">
        <v>145.44</v>
      </c>
      <c r="N446">
        <v>4.7619047620000003</v>
      </c>
      <c r="O446">
        <v>7.2720000000000002</v>
      </c>
      <c r="P446">
        <v>7.6</v>
      </c>
      <c r="Q446" s="3">
        <v>0.54652777777777772</v>
      </c>
      <c r="R446" t="s">
        <v>1123</v>
      </c>
      <c r="S446">
        <v>3</v>
      </c>
      <c r="T446">
        <v>1</v>
      </c>
      <c r="U446">
        <v>2019</v>
      </c>
      <c r="V446" t="s">
        <v>1110</v>
      </c>
      <c r="W446">
        <v>13</v>
      </c>
      <c r="X446" t="s">
        <v>1103</v>
      </c>
      <c r="Y446" t="s">
        <v>1111</v>
      </c>
      <c r="Z446" t="s">
        <v>1105</v>
      </c>
      <c r="AA446" t="s">
        <v>1106</v>
      </c>
      <c r="AB446" t="s">
        <v>1124</v>
      </c>
      <c r="AC446" t="s">
        <v>1257</v>
      </c>
      <c r="AD446">
        <v>3</v>
      </c>
      <c r="AE446" t="s">
        <v>2102</v>
      </c>
    </row>
    <row r="447" spans="1:31">
      <c r="A447" t="s">
        <v>422</v>
      </c>
      <c r="B447" t="s">
        <v>25</v>
      </c>
      <c r="C447" t="s">
        <v>26</v>
      </c>
      <c r="D447" t="s">
        <v>20</v>
      </c>
      <c r="E447" t="s">
        <v>31</v>
      </c>
      <c r="F447" t="s">
        <v>37</v>
      </c>
      <c r="G447">
        <v>14.7</v>
      </c>
      <c r="H447">
        <v>5</v>
      </c>
      <c r="I447">
        <v>3.6749999999999998</v>
      </c>
      <c r="J447" s="22">
        <v>77.174999999999997</v>
      </c>
      <c r="K447" s="1">
        <v>43548</v>
      </c>
      <c r="L447" t="s">
        <v>23</v>
      </c>
      <c r="M447">
        <v>73.5</v>
      </c>
      <c r="N447">
        <v>4.7619047620000003</v>
      </c>
      <c r="O447">
        <v>3.6749999999999998</v>
      </c>
      <c r="P447">
        <v>8.5</v>
      </c>
      <c r="Q447" s="3">
        <v>0.57499999999999996</v>
      </c>
      <c r="R447" t="s">
        <v>1123</v>
      </c>
      <c r="S447">
        <v>3</v>
      </c>
      <c r="T447">
        <v>1</v>
      </c>
      <c r="U447">
        <v>2019</v>
      </c>
      <c r="V447" t="s">
        <v>1133</v>
      </c>
      <c r="W447">
        <v>13</v>
      </c>
      <c r="X447" t="s">
        <v>1103</v>
      </c>
      <c r="Y447" t="s">
        <v>1111</v>
      </c>
      <c r="Z447" t="s">
        <v>1105</v>
      </c>
      <c r="AA447" t="s">
        <v>1106</v>
      </c>
      <c r="AB447" t="s">
        <v>1124</v>
      </c>
      <c r="AC447" t="s">
        <v>1548</v>
      </c>
      <c r="AD447">
        <v>3</v>
      </c>
      <c r="AE447" t="s">
        <v>2102</v>
      </c>
    </row>
    <row r="448" spans="1:31">
      <c r="A448" t="s">
        <v>452</v>
      </c>
      <c r="B448" t="s">
        <v>25</v>
      </c>
      <c r="C448" t="s">
        <v>26</v>
      </c>
      <c r="D448" t="s">
        <v>27</v>
      </c>
      <c r="E448" t="s">
        <v>21</v>
      </c>
      <c r="F448" t="s">
        <v>48</v>
      </c>
      <c r="G448">
        <v>41.24</v>
      </c>
      <c r="H448">
        <v>4</v>
      </c>
      <c r="I448">
        <v>8.2479999999999993</v>
      </c>
      <c r="J448" s="22">
        <v>173.208</v>
      </c>
      <c r="K448" s="1">
        <v>43515</v>
      </c>
      <c r="L448" t="s">
        <v>29</v>
      </c>
      <c r="M448">
        <v>164.96</v>
      </c>
      <c r="N448">
        <v>4.7619047620000003</v>
      </c>
      <c r="O448">
        <v>8.2479999999999993</v>
      </c>
      <c r="P448">
        <v>7.1</v>
      </c>
      <c r="Q448" s="3">
        <v>0.68263888888888891</v>
      </c>
      <c r="R448" t="s">
        <v>1101</v>
      </c>
      <c r="S448">
        <v>2</v>
      </c>
      <c r="T448">
        <v>1</v>
      </c>
      <c r="U448">
        <v>2019</v>
      </c>
      <c r="V448" t="s">
        <v>1126</v>
      </c>
      <c r="W448">
        <v>16</v>
      </c>
      <c r="X448" t="s">
        <v>1103</v>
      </c>
      <c r="Y448" t="s">
        <v>1111</v>
      </c>
      <c r="Z448" t="s">
        <v>1105</v>
      </c>
      <c r="AA448" t="s">
        <v>1106</v>
      </c>
      <c r="AB448" t="s">
        <v>1107</v>
      </c>
      <c r="AC448" t="s">
        <v>1549</v>
      </c>
      <c r="AD448">
        <v>2</v>
      </c>
      <c r="AE448" t="s">
        <v>2100</v>
      </c>
    </row>
    <row r="449" spans="1:31">
      <c r="A449" t="s">
        <v>457</v>
      </c>
      <c r="B449" t="s">
        <v>25</v>
      </c>
      <c r="C449" t="s">
        <v>26</v>
      </c>
      <c r="D449" t="s">
        <v>27</v>
      </c>
      <c r="E449" t="s">
        <v>21</v>
      </c>
      <c r="F449" t="s">
        <v>37</v>
      </c>
      <c r="G449">
        <v>14.36</v>
      </c>
      <c r="H449">
        <v>10</v>
      </c>
      <c r="I449">
        <v>7.18</v>
      </c>
      <c r="J449" s="22">
        <v>150.78</v>
      </c>
      <c r="K449" s="1">
        <v>43492</v>
      </c>
      <c r="L449" t="s">
        <v>29</v>
      </c>
      <c r="M449">
        <v>143.6</v>
      </c>
      <c r="N449">
        <v>4.7619047620000003</v>
      </c>
      <c r="O449">
        <v>7.18</v>
      </c>
      <c r="P449">
        <v>5.4</v>
      </c>
      <c r="Q449" s="3">
        <v>0.60277777777777775</v>
      </c>
      <c r="R449" t="s">
        <v>1109</v>
      </c>
      <c r="S449">
        <v>1</v>
      </c>
      <c r="T449">
        <v>1</v>
      </c>
      <c r="U449">
        <v>2019</v>
      </c>
      <c r="V449" t="s">
        <v>1133</v>
      </c>
      <c r="W449">
        <v>14</v>
      </c>
      <c r="X449" t="s">
        <v>1103</v>
      </c>
      <c r="Y449" t="s">
        <v>1111</v>
      </c>
      <c r="Z449" t="s">
        <v>1105</v>
      </c>
      <c r="AA449" t="s">
        <v>1106</v>
      </c>
      <c r="AB449" t="s">
        <v>1112</v>
      </c>
      <c r="AC449" t="s">
        <v>1550</v>
      </c>
      <c r="AD449">
        <v>1</v>
      </c>
      <c r="AE449" t="s">
        <v>2101</v>
      </c>
    </row>
    <row r="450" spans="1:31">
      <c r="A450" t="s">
        <v>458</v>
      </c>
      <c r="B450" t="s">
        <v>18</v>
      </c>
      <c r="C450" t="s">
        <v>19</v>
      </c>
      <c r="D450" t="s">
        <v>20</v>
      </c>
      <c r="E450" t="s">
        <v>31</v>
      </c>
      <c r="F450" t="s">
        <v>28</v>
      </c>
      <c r="G450">
        <v>21.5</v>
      </c>
      <c r="H450">
        <v>9</v>
      </c>
      <c r="I450">
        <v>9.6750000000000007</v>
      </c>
      <c r="J450" s="22">
        <v>203.17500000000001</v>
      </c>
      <c r="K450" s="1">
        <v>43530</v>
      </c>
      <c r="L450" t="s">
        <v>33</v>
      </c>
      <c r="M450">
        <v>193.5</v>
      </c>
      <c r="N450">
        <v>4.7619047620000003</v>
      </c>
      <c r="O450">
        <v>9.6750000000000007</v>
      </c>
      <c r="P450">
        <v>7.8</v>
      </c>
      <c r="Q450" s="3">
        <v>0.53194444444444444</v>
      </c>
      <c r="R450" t="s">
        <v>1123</v>
      </c>
      <c r="S450">
        <v>3</v>
      </c>
      <c r="T450">
        <v>1</v>
      </c>
      <c r="U450">
        <v>2019</v>
      </c>
      <c r="V450" t="s">
        <v>1120</v>
      </c>
      <c r="W450">
        <v>12</v>
      </c>
      <c r="X450" t="s">
        <v>1103</v>
      </c>
      <c r="Y450" t="s">
        <v>1111</v>
      </c>
      <c r="Z450" t="s">
        <v>1105</v>
      </c>
      <c r="AA450" t="s">
        <v>1106</v>
      </c>
      <c r="AB450" t="s">
        <v>1124</v>
      </c>
      <c r="AC450" t="s">
        <v>1551</v>
      </c>
      <c r="AD450">
        <v>3</v>
      </c>
      <c r="AE450" t="s">
        <v>2102</v>
      </c>
    </row>
    <row r="451" spans="1:31">
      <c r="A451" t="s">
        <v>468</v>
      </c>
      <c r="B451" t="s">
        <v>46</v>
      </c>
      <c r="C451" t="s">
        <v>47</v>
      </c>
      <c r="D451" t="s">
        <v>27</v>
      </c>
      <c r="E451" t="s">
        <v>21</v>
      </c>
      <c r="F451" t="s">
        <v>28</v>
      </c>
      <c r="G451">
        <v>23.65</v>
      </c>
      <c r="H451">
        <v>4</v>
      </c>
      <c r="I451">
        <v>4.7300000000000004</v>
      </c>
      <c r="J451" s="22">
        <v>99.33</v>
      </c>
      <c r="K451" s="1">
        <v>43495</v>
      </c>
      <c r="L451" t="s">
        <v>33</v>
      </c>
      <c r="M451">
        <v>94.6</v>
      </c>
      <c r="N451">
        <v>4.7619047620000003</v>
      </c>
      <c r="O451">
        <v>4.7300000000000004</v>
      </c>
      <c r="P451">
        <v>4</v>
      </c>
      <c r="Q451" s="3">
        <v>0.56388888888888888</v>
      </c>
      <c r="R451" t="s">
        <v>1109</v>
      </c>
      <c r="S451">
        <v>1</v>
      </c>
      <c r="T451">
        <v>1</v>
      </c>
      <c r="U451">
        <v>2019</v>
      </c>
      <c r="V451" t="s">
        <v>1120</v>
      </c>
      <c r="W451">
        <v>13</v>
      </c>
      <c r="X451" t="s">
        <v>1103</v>
      </c>
      <c r="Y451" t="s">
        <v>1111</v>
      </c>
      <c r="Z451" t="s">
        <v>1105</v>
      </c>
      <c r="AA451" t="s">
        <v>1106</v>
      </c>
      <c r="AB451" t="s">
        <v>1112</v>
      </c>
      <c r="AC451" t="s">
        <v>1552</v>
      </c>
      <c r="AD451">
        <v>1</v>
      </c>
      <c r="AE451" t="s">
        <v>2101</v>
      </c>
    </row>
    <row r="452" spans="1:31">
      <c r="A452" t="s">
        <v>473</v>
      </c>
      <c r="B452" t="s">
        <v>18</v>
      </c>
      <c r="C452" t="s">
        <v>19</v>
      </c>
      <c r="D452" t="s">
        <v>27</v>
      </c>
      <c r="E452" t="s">
        <v>21</v>
      </c>
      <c r="F452" t="s">
        <v>48</v>
      </c>
      <c r="G452">
        <v>40.94</v>
      </c>
      <c r="H452">
        <v>5</v>
      </c>
      <c r="I452">
        <v>10.234999999999999</v>
      </c>
      <c r="J452" s="22">
        <v>214.935</v>
      </c>
      <c r="K452" s="1">
        <v>43471</v>
      </c>
      <c r="L452" t="s">
        <v>23</v>
      </c>
      <c r="M452">
        <v>204.7</v>
      </c>
      <c r="N452">
        <v>4.7619047620000003</v>
      </c>
      <c r="O452">
        <v>10.234999999999999</v>
      </c>
      <c r="P452">
        <v>9.9</v>
      </c>
      <c r="Q452" s="3">
        <v>0.58194444444444449</v>
      </c>
      <c r="R452" t="s">
        <v>1109</v>
      </c>
      <c r="S452">
        <v>1</v>
      </c>
      <c r="T452">
        <v>1</v>
      </c>
      <c r="U452">
        <v>2019</v>
      </c>
      <c r="V452" t="s">
        <v>1133</v>
      </c>
      <c r="W452">
        <v>13</v>
      </c>
      <c r="X452" t="s">
        <v>1103</v>
      </c>
      <c r="Y452" t="s">
        <v>1111</v>
      </c>
      <c r="Z452" t="s">
        <v>1105</v>
      </c>
      <c r="AA452" t="s">
        <v>1106</v>
      </c>
      <c r="AB452" t="s">
        <v>1112</v>
      </c>
      <c r="AC452" t="s">
        <v>1553</v>
      </c>
      <c r="AD452">
        <v>1</v>
      </c>
      <c r="AE452" t="s">
        <v>2101</v>
      </c>
    </row>
    <row r="453" spans="1:31">
      <c r="A453" t="s">
        <v>478</v>
      </c>
      <c r="B453" t="s">
        <v>46</v>
      </c>
      <c r="C453" t="s">
        <v>47</v>
      </c>
      <c r="D453" t="s">
        <v>27</v>
      </c>
      <c r="E453" t="s">
        <v>31</v>
      </c>
      <c r="F453" t="s">
        <v>48</v>
      </c>
      <c r="G453">
        <v>18.22</v>
      </c>
      <c r="H453">
        <v>7</v>
      </c>
      <c r="I453">
        <v>6.3769999999999998</v>
      </c>
      <c r="J453" s="22">
        <v>133.917</v>
      </c>
      <c r="K453" s="1">
        <v>43534</v>
      </c>
      <c r="L453" t="s">
        <v>33</v>
      </c>
      <c r="M453">
        <v>127.54</v>
      </c>
      <c r="N453">
        <v>4.7619047620000003</v>
      </c>
      <c r="O453">
        <v>6.3769999999999998</v>
      </c>
      <c r="P453">
        <v>6.6</v>
      </c>
      <c r="Q453" s="3">
        <v>0.58611111111111114</v>
      </c>
      <c r="R453" t="s">
        <v>1123</v>
      </c>
      <c r="S453">
        <v>3</v>
      </c>
      <c r="T453">
        <v>1</v>
      </c>
      <c r="U453">
        <v>2019</v>
      </c>
      <c r="V453" t="s">
        <v>1133</v>
      </c>
      <c r="W453">
        <v>14</v>
      </c>
      <c r="X453" t="s">
        <v>1103</v>
      </c>
      <c r="Y453" t="s">
        <v>1111</v>
      </c>
      <c r="Z453" t="s">
        <v>1105</v>
      </c>
      <c r="AA453" t="s">
        <v>1106</v>
      </c>
      <c r="AB453" t="s">
        <v>1124</v>
      </c>
      <c r="AC453" t="s">
        <v>1554</v>
      </c>
      <c r="AD453">
        <v>3</v>
      </c>
      <c r="AE453" t="s">
        <v>2102</v>
      </c>
    </row>
    <row r="454" spans="1:31">
      <c r="A454" t="s">
        <v>488</v>
      </c>
      <c r="B454" t="s">
        <v>46</v>
      </c>
      <c r="C454" t="s">
        <v>47</v>
      </c>
      <c r="D454" t="s">
        <v>20</v>
      </c>
      <c r="E454" t="s">
        <v>31</v>
      </c>
      <c r="F454" t="s">
        <v>28</v>
      </c>
      <c r="G454">
        <v>19.239999999999998</v>
      </c>
      <c r="H454">
        <v>9</v>
      </c>
      <c r="I454">
        <v>8.6579999999999995</v>
      </c>
      <c r="J454" s="22">
        <v>181.81800000000001</v>
      </c>
      <c r="K454" s="1">
        <v>43528</v>
      </c>
      <c r="L454" t="s">
        <v>29</v>
      </c>
      <c r="M454">
        <v>173.16</v>
      </c>
      <c r="N454">
        <v>4.7619047620000003</v>
      </c>
      <c r="O454">
        <v>8.6579999999999995</v>
      </c>
      <c r="P454">
        <v>8</v>
      </c>
      <c r="Q454" s="3">
        <v>0.68611111111111112</v>
      </c>
      <c r="R454" t="s">
        <v>1123</v>
      </c>
      <c r="S454">
        <v>3</v>
      </c>
      <c r="T454">
        <v>1</v>
      </c>
      <c r="U454">
        <v>2019</v>
      </c>
      <c r="V454" t="s">
        <v>1110</v>
      </c>
      <c r="W454">
        <v>16</v>
      </c>
      <c r="X454" t="s">
        <v>1103</v>
      </c>
      <c r="Y454" t="s">
        <v>1111</v>
      </c>
      <c r="Z454" t="s">
        <v>1105</v>
      </c>
      <c r="AA454" t="s">
        <v>1106</v>
      </c>
      <c r="AB454" t="s">
        <v>1124</v>
      </c>
      <c r="AC454" t="s">
        <v>1555</v>
      </c>
      <c r="AD454">
        <v>3</v>
      </c>
      <c r="AE454" t="s">
        <v>2102</v>
      </c>
    </row>
    <row r="455" spans="1:31">
      <c r="A455" t="s">
        <v>505</v>
      </c>
      <c r="B455" t="s">
        <v>25</v>
      </c>
      <c r="C455" t="s">
        <v>26</v>
      </c>
      <c r="D455" t="s">
        <v>27</v>
      </c>
      <c r="E455" t="s">
        <v>21</v>
      </c>
      <c r="F455" t="s">
        <v>32</v>
      </c>
      <c r="G455">
        <v>45.38</v>
      </c>
      <c r="H455">
        <v>4</v>
      </c>
      <c r="I455">
        <v>9.0760000000000005</v>
      </c>
      <c r="J455" s="22">
        <v>190.596</v>
      </c>
      <c r="K455" s="1">
        <v>43473</v>
      </c>
      <c r="L455" t="s">
        <v>33</v>
      </c>
      <c r="M455">
        <v>181.52</v>
      </c>
      <c r="N455">
        <v>4.7619047620000003</v>
      </c>
      <c r="O455">
        <v>9.0760000000000005</v>
      </c>
      <c r="P455">
        <v>8.6999999999999993</v>
      </c>
      <c r="Q455" s="3">
        <v>0.57499999999999996</v>
      </c>
      <c r="R455" t="s">
        <v>1109</v>
      </c>
      <c r="S455">
        <v>1</v>
      </c>
      <c r="T455">
        <v>1</v>
      </c>
      <c r="U455">
        <v>2019</v>
      </c>
      <c r="V455" t="s">
        <v>1126</v>
      </c>
      <c r="W455">
        <v>13</v>
      </c>
      <c r="X455" t="s">
        <v>1103</v>
      </c>
      <c r="Y455" t="s">
        <v>1111</v>
      </c>
      <c r="Z455" t="s">
        <v>1105</v>
      </c>
      <c r="AA455" t="s">
        <v>1106</v>
      </c>
      <c r="AB455" t="s">
        <v>1112</v>
      </c>
      <c r="AC455" t="s">
        <v>1368</v>
      </c>
      <c r="AD455">
        <v>1</v>
      </c>
      <c r="AE455" t="s">
        <v>2101</v>
      </c>
    </row>
    <row r="456" spans="1:31">
      <c r="A456" t="s">
        <v>543</v>
      </c>
      <c r="B456" t="s">
        <v>18</v>
      </c>
      <c r="C456" t="s">
        <v>19</v>
      </c>
      <c r="D456" t="s">
        <v>20</v>
      </c>
      <c r="E456" t="s">
        <v>31</v>
      </c>
      <c r="F456" t="s">
        <v>28</v>
      </c>
      <c r="G456">
        <v>20.77</v>
      </c>
      <c r="H456">
        <v>4</v>
      </c>
      <c r="I456">
        <v>4.1539999999999999</v>
      </c>
      <c r="J456" s="22">
        <v>87.233999999999995</v>
      </c>
      <c r="K456" s="1">
        <v>43496</v>
      </c>
      <c r="L456" t="s">
        <v>29</v>
      </c>
      <c r="M456">
        <v>83.08</v>
      </c>
      <c r="N456">
        <v>4.7619047620000003</v>
      </c>
      <c r="O456">
        <v>4.1539999999999999</v>
      </c>
      <c r="P456">
        <v>4.7</v>
      </c>
      <c r="Q456" s="3">
        <v>0.57430555555555551</v>
      </c>
      <c r="R456" t="s">
        <v>1109</v>
      </c>
      <c r="S456">
        <v>1</v>
      </c>
      <c r="T456">
        <v>1</v>
      </c>
      <c r="U456">
        <v>2019</v>
      </c>
      <c r="V456" t="s">
        <v>1114</v>
      </c>
      <c r="W456">
        <v>13</v>
      </c>
      <c r="X456" t="s">
        <v>1103</v>
      </c>
      <c r="Y456" t="s">
        <v>1111</v>
      </c>
      <c r="Z456" t="s">
        <v>1105</v>
      </c>
      <c r="AA456" t="s">
        <v>1106</v>
      </c>
      <c r="AB456" t="s">
        <v>1112</v>
      </c>
      <c r="AC456" t="s">
        <v>1556</v>
      </c>
      <c r="AD456">
        <v>1</v>
      </c>
      <c r="AE456" t="s">
        <v>2101</v>
      </c>
    </row>
    <row r="457" spans="1:31">
      <c r="A457" t="s">
        <v>544</v>
      </c>
      <c r="B457" t="s">
        <v>46</v>
      </c>
      <c r="C457" t="s">
        <v>47</v>
      </c>
      <c r="D457" t="s">
        <v>20</v>
      </c>
      <c r="E457" t="s">
        <v>21</v>
      </c>
      <c r="F457" t="s">
        <v>51</v>
      </c>
      <c r="G457">
        <v>29.56</v>
      </c>
      <c r="H457">
        <v>5</v>
      </c>
      <c r="I457">
        <v>7.39</v>
      </c>
      <c r="J457" s="22">
        <v>155.19</v>
      </c>
      <c r="K457" s="1">
        <v>43509</v>
      </c>
      <c r="L457" t="s">
        <v>29</v>
      </c>
      <c r="M457">
        <v>147.80000000000001</v>
      </c>
      <c r="N457">
        <v>4.7619047620000003</v>
      </c>
      <c r="O457">
        <v>7.39</v>
      </c>
      <c r="P457">
        <v>6.9</v>
      </c>
      <c r="Q457" s="3">
        <v>0.70763888888888893</v>
      </c>
      <c r="R457" t="s">
        <v>1101</v>
      </c>
      <c r="S457">
        <v>2</v>
      </c>
      <c r="T457">
        <v>1</v>
      </c>
      <c r="U457">
        <v>2019</v>
      </c>
      <c r="V457" t="s">
        <v>1120</v>
      </c>
      <c r="W457">
        <v>16</v>
      </c>
      <c r="X457" t="s">
        <v>1103</v>
      </c>
      <c r="Y457" t="s">
        <v>1111</v>
      </c>
      <c r="Z457" t="s">
        <v>1105</v>
      </c>
      <c r="AA457" t="s">
        <v>1106</v>
      </c>
      <c r="AB457" t="s">
        <v>1107</v>
      </c>
      <c r="AC457" t="s">
        <v>1557</v>
      </c>
      <c r="AD457">
        <v>2</v>
      </c>
      <c r="AE457" t="s">
        <v>2100</v>
      </c>
    </row>
    <row r="458" spans="1:31">
      <c r="A458" t="s">
        <v>549</v>
      </c>
      <c r="B458" t="s">
        <v>25</v>
      </c>
      <c r="C458" t="s">
        <v>26</v>
      </c>
      <c r="D458" t="s">
        <v>27</v>
      </c>
      <c r="E458" t="s">
        <v>31</v>
      </c>
      <c r="F458" t="s">
        <v>48</v>
      </c>
      <c r="G458">
        <v>40.520000000000003</v>
      </c>
      <c r="H458">
        <v>5</v>
      </c>
      <c r="I458">
        <v>10.130000000000001</v>
      </c>
      <c r="J458" s="22">
        <v>212.73</v>
      </c>
      <c r="K458" s="1">
        <v>43499</v>
      </c>
      <c r="L458" t="s">
        <v>29</v>
      </c>
      <c r="M458">
        <v>202.6</v>
      </c>
      <c r="N458">
        <v>4.7619047620000003</v>
      </c>
      <c r="O458">
        <v>10.130000000000001</v>
      </c>
      <c r="P458">
        <v>4.5</v>
      </c>
      <c r="Q458" s="3">
        <v>0.6381944444444444</v>
      </c>
      <c r="R458" t="s">
        <v>1101</v>
      </c>
      <c r="S458">
        <v>2</v>
      </c>
      <c r="T458">
        <v>1</v>
      </c>
      <c r="U458">
        <v>2019</v>
      </c>
      <c r="V458" t="s">
        <v>1133</v>
      </c>
      <c r="W458">
        <v>15</v>
      </c>
      <c r="X458" t="s">
        <v>1103</v>
      </c>
      <c r="Y458" t="s">
        <v>1111</v>
      </c>
      <c r="Z458" t="s">
        <v>1105</v>
      </c>
      <c r="AA458" t="s">
        <v>1106</v>
      </c>
      <c r="AB458" t="s">
        <v>1107</v>
      </c>
      <c r="AC458" t="s">
        <v>1558</v>
      </c>
      <c r="AD458">
        <v>2</v>
      </c>
      <c r="AE458" t="s">
        <v>2100</v>
      </c>
    </row>
    <row r="459" spans="1:31">
      <c r="A459" t="s">
        <v>565</v>
      </c>
      <c r="B459" t="s">
        <v>18</v>
      </c>
      <c r="C459" t="s">
        <v>19</v>
      </c>
      <c r="D459" t="s">
        <v>27</v>
      </c>
      <c r="E459" t="s">
        <v>21</v>
      </c>
      <c r="F459" t="s">
        <v>37</v>
      </c>
      <c r="G459">
        <v>33.26</v>
      </c>
      <c r="H459">
        <v>5</v>
      </c>
      <c r="I459">
        <v>8.3149999999999995</v>
      </c>
      <c r="J459" s="22">
        <v>174.61500000000001</v>
      </c>
      <c r="K459" s="1">
        <v>43542</v>
      </c>
      <c r="L459" t="s">
        <v>33</v>
      </c>
      <c r="M459">
        <v>166.3</v>
      </c>
      <c r="N459">
        <v>4.7619047620000003</v>
      </c>
      <c r="O459">
        <v>8.3149999999999995</v>
      </c>
      <c r="P459">
        <v>4.2</v>
      </c>
      <c r="Q459" s="3">
        <v>0.67361111111111116</v>
      </c>
      <c r="R459" t="s">
        <v>1123</v>
      </c>
      <c r="S459">
        <v>3</v>
      </c>
      <c r="T459">
        <v>1</v>
      </c>
      <c r="U459">
        <v>2019</v>
      </c>
      <c r="V459" t="s">
        <v>1110</v>
      </c>
      <c r="W459">
        <v>16</v>
      </c>
      <c r="X459" t="s">
        <v>1103</v>
      </c>
      <c r="Y459" t="s">
        <v>1111</v>
      </c>
      <c r="Z459" t="s">
        <v>1105</v>
      </c>
      <c r="AA459" t="s">
        <v>1106</v>
      </c>
      <c r="AB459" t="s">
        <v>1124</v>
      </c>
      <c r="AC459" t="s">
        <v>1559</v>
      </c>
      <c r="AD459">
        <v>3</v>
      </c>
      <c r="AE459" t="s">
        <v>2102</v>
      </c>
    </row>
    <row r="460" spans="1:31">
      <c r="A460" t="s">
        <v>571</v>
      </c>
      <c r="B460" t="s">
        <v>18</v>
      </c>
      <c r="C460" t="s">
        <v>19</v>
      </c>
      <c r="D460" t="s">
        <v>27</v>
      </c>
      <c r="E460" t="s">
        <v>31</v>
      </c>
      <c r="F460" t="s">
        <v>37</v>
      </c>
      <c r="G460">
        <v>37.14</v>
      </c>
      <c r="H460">
        <v>5</v>
      </c>
      <c r="I460">
        <v>9.2850000000000001</v>
      </c>
      <c r="J460" s="22">
        <v>194.98500000000001</v>
      </c>
      <c r="K460" s="1">
        <v>43473</v>
      </c>
      <c r="L460" t="s">
        <v>23</v>
      </c>
      <c r="M460">
        <v>185.7</v>
      </c>
      <c r="N460">
        <v>4.7619047620000003</v>
      </c>
      <c r="O460">
        <v>9.2850000000000001</v>
      </c>
      <c r="P460">
        <v>5</v>
      </c>
      <c r="Q460" s="3">
        <v>0.54513888888888884</v>
      </c>
      <c r="R460" t="s">
        <v>1109</v>
      </c>
      <c r="S460">
        <v>1</v>
      </c>
      <c r="T460">
        <v>1</v>
      </c>
      <c r="U460">
        <v>2019</v>
      </c>
      <c r="V460" t="s">
        <v>1126</v>
      </c>
      <c r="W460">
        <v>13</v>
      </c>
      <c r="X460" t="s">
        <v>1103</v>
      </c>
      <c r="Y460" t="s">
        <v>1111</v>
      </c>
      <c r="Z460" t="s">
        <v>1105</v>
      </c>
      <c r="AA460" t="s">
        <v>1106</v>
      </c>
      <c r="AB460" t="s">
        <v>1112</v>
      </c>
      <c r="AC460" t="s">
        <v>1560</v>
      </c>
      <c r="AD460">
        <v>1</v>
      </c>
      <c r="AE460" t="s">
        <v>2101</v>
      </c>
    </row>
    <row r="461" spans="1:31">
      <c r="A461" t="s">
        <v>574</v>
      </c>
      <c r="B461" t="s">
        <v>46</v>
      </c>
      <c r="C461" t="s">
        <v>47</v>
      </c>
      <c r="D461" t="s">
        <v>20</v>
      </c>
      <c r="E461" t="s">
        <v>21</v>
      </c>
      <c r="F461" t="s">
        <v>37</v>
      </c>
      <c r="G461">
        <v>49.49</v>
      </c>
      <c r="H461">
        <v>4</v>
      </c>
      <c r="I461">
        <v>9.8979999999999997</v>
      </c>
      <c r="J461" s="22">
        <v>207.858</v>
      </c>
      <c r="K461" s="1">
        <v>43545</v>
      </c>
      <c r="L461" t="s">
        <v>23</v>
      </c>
      <c r="M461">
        <v>197.96</v>
      </c>
      <c r="N461">
        <v>4.7619047620000003</v>
      </c>
      <c r="O461">
        <v>9.8979999999999997</v>
      </c>
      <c r="P461">
        <v>6.6</v>
      </c>
      <c r="Q461" s="3">
        <v>0.64236111111111116</v>
      </c>
      <c r="R461" t="s">
        <v>1123</v>
      </c>
      <c r="S461">
        <v>3</v>
      </c>
      <c r="T461">
        <v>1</v>
      </c>
      <c r="U461">
        <v>2019</v>
      </c>
      <c r="V461" t="s">
        <v>1114</v>
      </c>
      <c r="W461">
        <v>15</v>
      </c>
      <c r="X461" t="s">
        <v>1103</v>
      </c>
      <c r="Y461" t="s">
        <v>1111</v>
      </c>
      <c r="Z461" t="s">
        <v>1105</v>
      </c>
      <c r="AA461" t="s">
        <v>1106</v>
      </c>
      <c r="AB461" t="s">
        <v>1124</v>
      </c>
      <c r="AC461" t="s">
        <v>1561</v>
      </c>
      <c r="AD461">
        <v>3</v>
      </c>
      <c r="AE461" t="s">
        <v>2102</v>
      </c>
    </row>
    <row r="462" spans="1:31">
      <c r="A462" t="s">
        <v>582</v>
      </c>
      <c r="B462" t="s">
        <v>25</v>
      </c>
      <c r="C462" t="s">
        <v>26</v>
      </c>
      <c r="D462" t="s">
        <v>20</v>
      </c>
      <c r="E462" t="s">
        <v>21</v>
      </c>
      <c r="F462" t="s">
        <v>32</v>
      </c>
      <c r="G462">
        <v>12.12</v>
      </c>
      <c r="H462">
        <v>10</v>
      </c>
      <c r="I462">
        <v>6.06</v>
      </c>
      <c r="J462" s="22">
        <v>127.26</v>
      </c>
      <c r="K462" s="1">
        <v>43529</v>
      </c>
      <c r="L462" t="s">
        <v>33</v>
      </c>
      <c r="M462">
        <v>121.2</v>
      </c>
      <c r="N462">
        <v>4.7619047620000003</v>
      </c>
      <c r="O462">
        <v>6.06</v>
      </c>
      <c r="P462">
        <v>8.4</v>
      </c>
      <c r="Q462" s="3">
        <v>0.57222222222222219</v>
      </c>
      <c r="R462" t="s">
        <v>1123</v>
      </c>
      <c r="S462">
        <v>3</v>
      </c>
      <c r="T462">
        <v>1</v>
      </c>
      <c r="U462">
        <v>2019</v>
      </c>
      <c r="V462" t="s">
        <v>1126</v>
      </c>
      <c r="W462">
        <v>13</v>
      </c>
      <c r="X462" t="s">
        <v>1103</v>
      </c>
      <c r="Y462" t="s">
        <v>1111</v>
      </c>
      <c r="Z462" t="s">
        <v>1105</v>
      </c>
      <c r="AA462" t="s">
        <v>1106</v>
      </c>
      <c r="AB462" t="s">
        <v>1124</v>
      </c>
      <c r="AC462" t="s">
        <v>1562</v>
      </c>
      <c r="AD462">
        <v>3</v>
      </c>
      <c r="AE462" t="s">
        <v>2102</v>
      </c>
    </row>
    <row r="463" spans="1:31">
      <c r="A463" t="s">
        <v>611</v>
      </c>
      <c r="B463" t="s">
        <v>18</v>
      </c>
      <c r="C463" t="s">
        <v>19</v>
      </c>
      <c r="D463" t="s">
        <v>20</v>
      </c>
      <c r="E463" t="s">
        <v>21</v>
      </c>
      <c r="F463" t="s">
        <v>32</v>
      </c>
      <c r="G463">
        <v>37.44</v>
      </c>
      <c r="H463">
        <v>6</v>
      </c>
      <c r="I463">
        <v>11.231999999999999</v>
      </c>
      <c r="J463" s="22">
        <v>235.87200000000001</v>
      </c>
      <c r="K463" s="1">
        <v>43502</v>
      </c>
      <c r="L463" t="s">
        <v>33</v>
      </c>
      <c r="M463">
        <v>224.64</v>
      </c>
      <c r="N463">
        <v>4.7619047620000003</v>
      </c>
      <c r="O463">
        <v>11.231999999999999</v>
      </c>
      <c r="P463">
        <v>5.9</v>
      </c>
      <c r="Q463" s="3">
        <v>0.57986111111111116</v>
      </c>
      <c r="R463" t="s">
        <v>1101</v>
      </c>
      <c r="S463">
        <v>2</v>
      </c>
      <c r="T463">
        <v>1</v>
      </c>
      <c r="U463">
        <v>2019</v>
      </c>
      <c r="V463" t="s">
        <v>1120</v>
      </c>
      <c r="W463">
        <v>13</v>
      </c>
      <c r="X463" t="s">
        <v>1103</v>
      </c>
      <c r="Y463" t="s">
        <v>1111</v>
      </c>
      <c r="Z463" t="s">
        <v>1105</v>
      </c>
      <c r="AA463" t="s">
        <v>1106</v>
      </c>
      <c r="AB463" t="s">
        <v>1107</v>
      </c>
      <c r="AC463" t="s">
        <v>1563</v>
      </c>
      <c r="AD463">
        <v>2</v>
      </c>
      <c r="AE463" t="s">
        <v>2100</v>
      </c>
    </row>
    <row r="464" spans="1:31">
      <c r="A464" t="s">
        <v>623</v>
      </c>
      <c r="B464" t="s">
        <v>18</v>
      </c>
      <c r="C464" t="s">
        <v>19</v>
      </c>
      <c r="D464" t="s">
        <v>27</v>
      </c>
      <c r="E464" t="s">
        <v>21</v>
      </c>
      <c r="F464" t="s">
        <v>32</v>
      </c>
      <c r="G464">
        <v>28.32</v>
      </c>
      <c r="H464">
        <v>5</v>
      </c>
      <c r="I464">
        <v>7.08</v>
      </c>
      <c r="J464" s="22">
        <v>148.68</v>
      </c>
      <c r="K464" s="1">
        <v>43535</v>
      </c>
      <c r="L464" t="s">
        <v>23</v>
      </c>
      <c r="M464">
        <v>141.6</v>
      </c>
      <c r="N464">
        <v>4.7619047620000003</v>
      </c>
      <c r="O464">
        <v>7.08</v>
      </c>
      <c r="P464">
        <v>6.2</v>
      </c>
      <c r="Q464" s="3">
        <v>0.56111111111111112</v>
      </c>
      <c r="R464" t="s">
        <v>1123</v>
      </c>
      <c r="S464">
        <v>3</v>
      </c>
      <c r="T464">
        <v>1</v>
      </c>
      <c r="U464">
        <v>2019</v>
      </c>
      <c r="V464" t="s">
        <v>1110</v>
      </c>
      <c r="W464">
        <v>13</v>
      </c>
      <c r="X464" t="s">
        <v>1103</v>
      </c>
      <c r="Y464" t="s">
        <v>1111</v>
      </c>
      <c r="Z464" t="s">
        <v>1105</v>
      </c>
      <c r="AA464" t="s">
        <v>1106</v>
      </c>
      <c r="AB464" t="s">
        <v>1124</v>
      </c>
      <c r="AC464" t="s">
        <v>1564</v>
      </c>
      <c r="AD464">
        <v>3</v>
      </c>
      <c r="AE464" t="s">
        <v>2102</v>
      </c>
    </row>
    <row r="465" spans="1:31">
      <c r="A465" t="s">
        <v>631</v>
      </c>
      <c r="B465" t="s">
        <v>46</v>
      </c>
      <c r="C465" t="s">
        <v>47</v>
      </c>
      <c r="D465" t="s">
        <v>20</v>
      </c>
      <c r="E465" t="s">
        <v>21</v>
      </c>
      <c r="F465" t="s">
        <v>37</v>
      </c>
      <c r="G465">
        <v>20.18</v>
      </c>
      <c r="H465">
        <v>4</v>
      </c>
      <c r="I465">
        <v>4.0359999999999996</v>
      </c>
      <c r="J465" s="22">
        <v>84.756</v>
      </c>
      <c r="K465" s="1">
        <v>43509</v>
      </c>
      <c r="L465" t="s">
        <v>33</v>
      </c>
      <c r="M465">
        <v>80.72</v>
      </c>
      <c r="N465">
        <v>4.7619047620000003</v>
      </c>
      <c r="O465">
        <v>4.0359999999999996</v>
      </c>
      <c r="P465">
        <v>5</v>
      </c>
      <c r="Q465" s="3">
        <v>0.50972222222222219</v>
      </c>
      <c r="R465" t="s">
        <v>1101</v>
      </c>
      <c r="S465">
        <v>2</v>
      </c>
      <c r="T465">
        <v>1</v>
      </c>
      <c r="U465">
        <v>2019</v>
      </c>
      <c r="V465" t="s">
        <v>1120</v>
      </c>
      <c r="W465">
        <v>12</v>
      </c>
      <c r="X465" t="s">
        <v>1103</v>
      </c>
      <c r="Y465" t="s">
        <v>1111</v>
      </c>
      <c r="Z465" t="s">
        <v>1105</v>
      </c>
      <c r="AA465" t="s">
        <v>1106</v>
      </c>
      <c r="AB465" t="s">
        <v>1107</v>
      </c>
      <c r="AC465" t="s">
        <v>1565</v>
      </c>
      <c r="AD465">
        <v>2</v>
      </c>
      <c r="AE465" t="s">
        <v>2100</v>
      </c>
    </row>
    <row r="466" spans="1:31">
      <c r="A466" t="s">
        <v>632</v>
      </c>
      <c r="B466" t="s">
        <v>25</v>
      </c>
      <c r="C466" t="s">
        <v>26</v>
      </c>
      <c r="D466" t="s">
        <v>20</v>
      </c>
      <c r="E466" t="s">
        <v>31</v>
      </c>
      <c r="F466" t="s">
        <v>28</v>
      </c>
      <c r="G466">
        <v>18.77</v>
      </c>
      <c r="H466">
        <v>6</v>
      </c>
      <c r="I466">
        <v>5.6310000000000002</v>
      </c>
      <c r="J466" s="22">
        <v>118.251</v>
      </c>
      <c r="K466" s="1">
        <v>43493</v>
      </c>
      <c r="L466" t="s">
        <v>33</v>
      </c>
      <c r="M466">
        <v>112.62</v>
      </c>
      <c r="N466">
        <v>4.7619047620000003</v>
      </c>
      <c r="O466">
        <v>5.6310000000000002</v>
      </c>
      <c r="P466">
        <v>5.5</v>
      </c>
      <c r="Q466" s="3">
        <v>0.69652777777777775</v>
      </c>
      <c r="R466" t="s">
        <v>1109</v>
      </c>
      <c r="S466">
        <v>1</v>
      </c>
      <c r="T466">
        <v>1</v>
      </c>
      <c r="U466">
        <v>2019</v>
      </c>
      <c r="V466" t="s">
        <v>1110</v>
      </c>
      <c r="W466">
        <v>16</v>
      </c>
      <c r="X466" t="s">
        <v>1103</v>
      </c>
      <c r="Y466" t="s">
        <v>1111</v>
      </c>
      <c r="Z466" t="s">
        <v>1105</v>
      </c>
      <c r="AA466" t="s">
        <v>1106</v>
      </c>
      <c r="AB466" t="s">
        <v>1112</v>
      </c>
      <c r="AC466" t="s">
        <v>1566</v>
      </c>
      <c r="AD466">
        <v>1</v>
      </c>
      <c r="AE466" t="s">
        <v>2101</v>
      </c>
    </row>
    <row r="467" spans="1:31">
      <c r="A467" t="s">
        <v>634</v>
      </c>
      <c r="B467" t="s">
        <v>46</v>
      </c>
      <c r="C467" t="s">
        <v>47</v>
      </c>
      <c r="D467" t="s">
        <v>20</v>
      </c>
      <c r="E467" t="s">
        <v>31</v>
      </c>
      <c r="F467" t="s">
        <v>32</v>
      </c>
      <c r="G467">
        <v>38.81</v>
      </c>
      <c r="H467">
        <v>4</v>
      </c>
      <c r="I467">
        <v>7.7619999999999996</v>
      </c>
      <c r="J467" s="22">
        <v>163.00200000000001</v>
      </c>
      <c r="K467" s="1">
        <v>43543</v>
      </c>
      <c r="L467" t="s">
        <v>23</v>
      </c>
      <c r="M467">
        <v>155.24</v>
      </c>
      <c r="N467">
        <v>4.7619047620000003</v>
      </c>
      <c r="O467">
        <v>7.7619999999999996</v>
      </c>
      <c r="P467">
        <v>4.9000000000000004</v>
      </c>
      <c r="Q467" s="3">
        <v>0.56944444444444442</v>
      </c>
      <c r="R467" t="s">
        <v>1123</v>
      </c>
      <c r="S467">
        <v>3</v>
      </c>
      <c r="T467">
        <v>1</v>
      </c>
      <c r="U467">
        <v>2019</v>
      </c>
      <c r="V467" t="s">
        <v>1126</v>
      </c>
      <c r="W467">
        <v>13</v>
      </c>
      <c r="X467" t="s">
        <v>1103</v>
      </c>
      <c r="Y467" t="s">
        <v>1111</v>
      </c>
      <c r="Z467" t="s">
        <v>1105</v>
      </c>
      <c r="AA467" t="s">
        <v>1106</v>
      </c>
      <c r="AB467" t="s">
        <v>1124</v>
      </c>
      <c r="AC467" t="s">
        <v>1567</v>
      </c>
      <c r="AD467">
        <v>3</v>
      </c>
      <c r="AE467" t="s">
        <v>2102</v>
      </c>
    </row>
    <row r="468" spans="1:31">
      <c r="A468" t="s">
        <v>649</v>
      </c>
      <c r="B468" t="s">
        <v>46</v>
      </c>
      <c r="C468" t="s">
        <v>47</v>
      </c>
      <c r="D468" t="s">
        <v>27</v>
      </c>
      <c r="E468" t="s">
        <v>31</v>
      </c>
      <c r="F468" t="s">
        <v>28</v>
      </c>
      <c r="G468">
        <v>21.58</v>
      </c>
      <c r="H468">
        <v>9</v>
      </c>
      <c r="I468">
        <v>9.7110000000000003</v>
      </c>
      <c r="J468" s="22">
        <v>203.93100000000001</v>
      </c>
      <c r="K468" s="1">
        <v>43538</v>
      </c>
      <c r="L468" t="s">
        <v>29</v>
      </c>
      <c r="M468">
        <v>194.22</v>
      </c>
      <c r="N468">
        <v>4.7619047620000003</v>
      </c>
      <c r="O468">
        <v>9.7110000000000003</v>
      </c>
      <c r="P468">
        <v>7.3</v>
      </c>
      <c r="Q468" s="3">
        <v>0.52222222222222225</v>
      </c>
      <c r="R468" t="s">
        <v>1123</v>
      </c>
      <c r="S468">
        <v>3</v>
      </c>
      <c r="T468">
        <v>1</v>
      </c>
      <c r="U468">
        <v>2019</v>
      </c>
      <c r="V468" t="s">
        <v>1114</v>
      </c>
      <c r="W468">
        <v>12</v>
      </c>
      <c r="X468" t="s">
        <v>1103</v>
      </c>
      <c r="Y468" t="s">
        <v>1111</v>
      </c>
      <c r="Z468" t="s">
        <v>1105</v>
      </c>
      <c r="AA468" t="s">
        <v>1106</v>
      </c>
      <c r="AB468" t="s">
        <v>1124</v>
      </c>
      <c r="AC468" t="s">
        <v>1168</v>
      </c>
      <c r="AD468">
        <v>3</v>
      </c>
      <c r="AE468" t="s">
        <v>2102</v>
      </c>
    </row>
    <row r="469" spans="1:31">
      <c r="A469" t="s">
        <v>666</v>
      </c>
      <c r="B469" t="s">
        <v>25</v>
      </c>
      <c r="C469" t="s">
        <v>26</v>
      </c>
      <c r="D469" t="s">
        <v>27</v>
      </c>
      <c r="E469" t="s">
        <v>31</v>
      </c>
      <c r="F469" t="s">
        <v>48</v>
      </c>
      <c r="G469">
        <v>31.77</v>
      </c>
      <c r="H469">
        <v>4</v>
      </c>
      <c r="I469">
        <v>6.3540000000000001</v>
      </c>
      <c r="J469" s="22">
        <v>133.434</v>
      </c>
      <c r="K469" s="1">
        <v>43479</v>
      </c>
      <c r="L469" t="s">
        <v>23</v>
      </c>
      <c r="M469">
        <v>127.08</v>
      </c>
      <c r="N469">
        <v>4.7619047620000003</v>
      </c>
      <c r="O469">
        <v>6.3540000000000001</v>
      </c>
      <c r="P469">
        <v>6.2</v>
      </c>
      <c r="Q469" s="3">
        <v>0.61319444444444449</v>
      </c>
      <c r="R469" t="s">
        <v>1109</v>
      </c>
      <c r="S469">
        <v>1</v>
      </c>
      <c r="T469">
        <v>1</v>
      </c>
      <c r="U469">
        <v>2019</v>
      </c>
      <c r="V469" t="s">
        <v>1110</v>
      </c>
      <c r="W469">
        <v>14</v>
      </c>
      <c r="X469" t="s">
        <v>1103</v>
      </c>
      <c r="Y469" t="s">
        <v>1111</v>
      </c>
      <c r="Z469" t="s">
        <v>1105</v>
      </c>
      <c r="AA469" t="s">
        <v>1106</v>
      </c>
      <c r="AB469" t="s">
        <v>1112</v>
      </c>
      <c r="AC469" t="s">
        <v>1568</v>
      </c>
      <c r="AD469">
        <v>1</v>
      </c>
      <c r="AE469" t="s">
        <v>2101</v>
      </c>
    </row>
    <row r="470" spans="1:31">
      <c r="A470" t="s">
        <v>676</v>
      </c>
      <c r="B470" t="s">
        <v>18</v>
      </c>
      <c r="C470" t="s">
        <v>19</v>
      </c>
      <c r="D470" t="s">
        <v>27</v>
      </c>
      <c r="E470" t="s">
        <v>21</v>
      </c>
      <c r="F470" t="s">
        <v>37</v>
      </c>
      <c r="G470">
        <v>43.06</v>
      </c>
      <c r="H470">
        <v>5</v>
      </c>
      <c r="I470">
        <v>10.765000000000001</v>
      </c>
      <c r="J470" s="22">
        <v>226.065</v>
      </c>
      <c r="K470" s="1">
        <v>43500</v>
      </c>
      <c r="L470" t="s">
        <v>23</v>
      </c>
      <c r="M470">
        <v>215.3</v>
      </c>
      <c r="N470">
        <v>4.7619047620000003</v>
      </c>
      <c r="O470">
        <v>10.765000000000001</v>
      </c>
      <c r="P470">
        <v>7.7</v>
      </c>
      <c r="Q470" s="3">
        <v>0.69305555555555554</v>
      </c>
      <c r="R470" t="s">
        <v>1101</v>
      </c>
      <c r="S470">
        <v>2</v>
      </c>
      <c r="T470">
        <v>1</v>
      </c>
      <c r="U470">
        <v>2019</v>
      </c>
      <c r="V470" t="s">
        <v>1110</v>
      </c>
      <c r="W470">
        <v>16</v>
      </c>
      <c r="X470" t="s">
        <v>1103</v>
      </c>
      <c r="Y470" t="s">
        <v>1111</v>
      </c>
      <c r="Z470" t="s">
        <v>1105</v>
      </c>
      <c r="AA470" t="s">
        <v>1106</v>
      </c>
      <c r="AB470" t="s">
        <v>1107</v>
      </c>
      <c r="AC470" t="s">
        <v>1569</v>
      </c>
      <c r="AD470">
        <v>2</v>
      </c>
      <c r="AE470" t="s">
        <v>2100</v>
      </c>
    </row>
    <row r="471" spans="1:31">
      <c r="A471" t="s">
        <v>678</v>
      </c>
      <c r="B471" t="s">
        <v>18</v>
      </c>
      <c r="C471" t="s">
        <v>19</v>
      </c>
      <c r="D471" t="s">
        <v>27</v>
      </c>
      <c r="E471" t="s">
        <v>31</v>
      </c>
      <c r="F471" t="s">
        <v>22</v>
      </c>
      <c r="G471">
        <v>14.62</v>
      </c>
      <c r="H471">
        <v>5</v>
      </c>
      <c r="I471">
        <v>3.6549999999999998</v>
      </c>
      <c r="J471" s="22">
        <v>76.754999999999995</v>
      </c>
      <c r="K471" s="1">
        <v>43528</v>
      </c>
      <c r="L471" t="s">
        <v>29</v>
      </c>
      <c r="M471">
        <v>73.099999999999994</v>
      </c>
      <c r="N471">
        <v>4.7619047620000003</v>
      </c>
      <c r="O471">
        <v>3.6549999999999998</v>
      </c>
      <c r="P471">
        <v>4.4000000000000004</v>
      </c>
      <c r="Q471" s="3">
        <v>0.51597222222222228</v>
      </c>
      <c r="R471" t="s">
        <v>1123</v>
      </c>
      <c r="S471">
        <v>3</v>
      </c>
      <c r="T471">
        <v>1</v>
      </c>
      <c r="U471">
        <v>2019</v>
      </c>
      <c r="V471" t="s">
        <v>1110</v>
      </c>
      <c r="W471">
        <v>12</v>
      </c>
      <c r="X471" t="s">
        <v>1103</v>
      </c>
      <c r="Y471" t="s">
        <v>1111</v>
      </c>
      <c r="Z471" t="s">
        <v>1105</v>
      </c>
      <c r="AA471" t="s">
        <v>1106</v>
      </c>
      <c r="AB471" t="s">
        <v>1124</v>
      </c>
      <c r="AC471" t="s">
        <v>1570</v>
      </c>
      <c r="AD471">
        <v>3</v>
      </c>
      <c r="AE471" t="s">
        <v>2102</v>
      </c>
    </row>
    <row r="472" spans="1:31">
      <c r="A472" t="s">
        <v>747</v>
      </c>
      <c r="B472" t="s">
        <v>18</v>
      </c>
      <c r="C472" t="s">
        <v>19</v>
      </c>
      <c r="D472" t="s">
        <v>20</v>
      </c>
      <c r="E472" t="s">
        <v>21</v>
      </c>
      <c r="F472" t="s">
        <v>37</v>
      </c>
      <c r="G472">
        <v>27.93</v>
      </c>
      <c r="H472">
        <v>5</v>
      </c>
      <c r="I472">
        <v>6.9824999999999999</v>
      </c>
      <c r="J472" s="22">
        <v>146.63249999999999</v>
      </c>
      <c r="K472" s="1">
        <v>43494</v>
      </c>
      <c r="L472" t="s">
        <v>29</v>
      </c>
      <c r="M472">
        <v>139.65</v>
      </c>
      <c r="N472">
        <v>4.7619047620000003</v>
      </c>
      <c r="O472">
        <v>6.9824999999999999</v>
      </c>
      <c r="P472">
        <v>5.9</v>
      </c>
      <c r="Q472" s="3">
        <v>0.65833333333333333</v>
      </c>
      <c r="R472" t="s">
        <v>1109</v>
      </c>
      <c r="S472">
        <v>1</v>
      </c>
      <c r="T472">
        <v>1</v>
      </c>
      <c r="U472">
        <v>2019</v>
      </c>
      <c r="V472" t="s">
        <v>1126</v>
      </c>
      <c r="W472">
        <v>15</v>
      </c>
      <c r="X472" t="s">
        <v>1103</v>
      </c>
      <c r="Y472" t="s">
        <v>1111</v>
      </c>
      <c r="Z472" t="s">
        <v>1105</v>
      </c>
      <c r="AA472" t="s">
        <v>1106</v>
      </c>
      <c r="AB472" t="s">
        <v>1112</v>
      </c>
      <c r="AC472" t="s">
        <v>1571</v>
      </c>
      <c r="AD472">
        <v>1</v>
      </c>
      <c r="AE472" t="s">
        <v>2101</v>
      </c>
    </row>
    <row r="473" spans="1:31">
      <c r="A473" t="s">
        <v>750</v>
      </c>
      <c r="B473" t="s">
        <v>25</v>
      </c>
      <c r="C473" t="s">
        <v>26</v>
      </c>
      <c r="D473" t="s">
        <v>20</v>
      </c>
      <c r="E473" t="s">
        <v>31</v>
      </c>
      <c r="F473" t="s">
        <v>37</v>
      </c>
      <c r="G473">
        <v>17.14</v>
      </c>
      <c r="H473">
        <v>7</v>
      </c>
      <c r="I473">
        <v>5.9989999999999997</v>
      </c>
      <c r="J473" s="22">
        <v>125.979</v>
      </c>
      <c r="K473" s="1">
        <v>43481</v>
      </c>
      <c r="L473" t="s">
        <v>33</v>
      </c>
      <c r="M473">
        <v>119.98</v>
      </c>
      <c r="N473">
        <v>4.7619047620000003</v>
      </c>
      <c r="O473">
        <v>5.9989999999999997</v>
      </c>
      <c r="P473">
        <v>7.9</v>
      </c>
      <c r="Q473" s="3">
        <v>0.50486111111111109</v>
      </c>
      <c r="R473" t="s">
        <v>1109</v>
      </c>
      <c r="S473">
        <v>1</v>
      </c>
      <c r="T473">
        <v>1</v>
      </c>
      <c r="U473">
        <v>2019</v>
      </c>
      <c r="V473" t="s">
        <v>1120</v>
      </c>
      <c r="W473">
        <v>12</v>
      </c>
      <c r="X473" t="s">
        <v>1103</v>
      </c>
      <c r="Y473" t="s">
        <v>1111</v>
      </c>
      <c r="Z473" t="s">
        <v>1105</v>
      </c>
      <c r="AA473" t="s">
        <v>1106</v>
      </c>
      <c r="AB473" t="s">
        <v>1112</v>
      </c>
      <c r="AC473" t="s">
        <v>1572</v>
      </c>
      <c r="AD473">
        <v>1</v>
      </c>
      <c r="AE473" t="s">
        <v>2101</v>
      </c>
    </row>
    <row r="474" spans="1:31">
      <c r="A474" t="s">
        <v>754</v>
      </c>
      <c r="B474" t="s">
        <v>18</v>
      </c>
      <c r="C474" t="s">
        <v>19</v>
      </c>
      <c r="D474" t="s">
        <v>27</v>
      </c>
      <c r="E474" t="s">
        <v>21</v>
      </c>
      <c r="F474" t="s">
        <v>51</v>
      </c>
      <c r="G474">
        <v>48.63</v>
      </c>
      <c r="H474">
        <v>4</v>
      </c>
      <c r="I474">
        <v>9.7260000000000009</v>
      </c>
      <c r="J474" s="22">
        <v>204.24600000000001</v>
      </c>
      <c r="K474" s="1">
        <v>43500</v>
      </c>
      <c r="L474" t="s">
        <v>23</v>
      </c>
      <c r="M474">
        <v>194.52</v>
      </c>
      <c r="N474">
        <v>4.7619047620000003</v>
      </c>
      <c r="O474">
        <v>9.7260000000000009</v>
      </c>
      <c r="P474">
        <v>7.6</v>
      </c>
      <c r="Q474" s="3">
        <v>0.65555555555555556</v>
      </c>
      <c r="R474" t="s">
        <v>1101</v>
      </c>
      <c r="S474">
        <v>2</v>
      </c>
      <c r="T474">
        <v>1</v>
      </c>
      <c r="U474">
        <v>2019</v>
      </c>
      <c r="V474" t="s">
        <v>1110</v>
      </c>
      <c r="W474">
        <v>15</v>
      </c>
      <c r="X474" t="s">
        <v>1103</v>
      </c>
      <c r="Y474" t="s">
        <v>1111</v>
      </c>
      <c r="Z474" t="s">
        <v>1105</v>
      </c>
      <c r="AA474" t="s">
        <v>1106</v>
      </c>
      <c r="AB474" t="s">
        <v>1107</v>
      </c>
      <c r="AC474" t="s">
        <v>1573</v>
      </c>
      <c r="AD474">
        <v>2</v>
      </c>
      <c r="AE474" t="s">
        <v>2100</v>
      </c>
    </row>
    <row r="475" spans="1:31">
      <c r="A475" t="s">
        <v>802</v>
      </c>
      <c r="B475" t="s">
        <v>25</v>
      </c>
      <c r="C475" t="s">
        <v>26</v>
      </c>
      <c r="D475" t="s">
        <v>27</v>
      </c>
      <c r="E475" t="s">
        <v>21</v>
      </c>
      <c r="F475" t="s">
        <v>22</v>
      </c>
      <c r="G475">
        <v>13.85</v>
      </c>
      <c r="H475">
        <v>9</v>
      </c>
      <c r="I475">
        <v>6.2324999999999999</v>
      </c>
      <c r="J475" s="22">
        <v>130.88249999999999</v>
      </c>
      <c r="K475" s="1">
        <v>43500</v>
      </c>
      <c r="L475" t="s">
        <v>23</v>
      </c>
      <c r="M475">
        <v>124.65</v>
      </c>
      <c r="N475">
        <v>4.7619047620000003</v>
      </c>
      <c r="O475">
        <v>6.2324999999999999</v>
      </c>
      <c r="P475">
        <v>6</v>
      </c>
      <c r="Q475" s="3">
        <v>0.53472222222222221</v>
      </c>
      <c r="R475" t="s">
        <v>1101</v>
      </c>
      <c r="S475">
        <v>2</v>
      </c>
      <c r="T475">
        <v>1</v>
      </c>
      <c r="U475">
        <v>2019</v>
      </c>
      <c r="V475" t="s">
        <v>1110</v>
      </c>
      <c r="W475">
        <v>12</v>
      </c>
      <c r="X475" t="s">
        <v>1103</v>
      </c>
      <c r="Y475" t="s">
        <v>1111</v>
      </c>
      <c r="Z475" t="s">
        <v>1105</v>
      </c>
      <c r="AA475" t="s">
        <v>1106</v>
      </c>
      <c r="AB475" t="s">
        <v>1107</v>
      </c>
      <c r="AC475" t="s">
        <v>1574</v>
      </c>
      <c r="AD475">
        <v>2</v>
      </c>
      <c r="AE475" t="s">
        <v>2100</v>
      </c>
    </row>
    <row r="476" spans="1:31">
      <c r="A476" t="s">
        <v>814</v>
      </c>
      <c r="B476" t="s">
        <v>25</v>
      </c>
      <c r="C476" t="s">
        <v>26</v>
      </c>
      <c r="D476" t="s">
        <v>20</v>
      </c>
      <c r="E476" t="s">
        <v>21</v>
      </c>
      <c r="F476" t="s">
        <v>22</v>
      </c>
      <c r="G476">
        <v>28.5</v>
      </c>
      <c r="H476">
        <v>8</v>
      </c>
      <c r="I476">
        <v>11.4</v>
      </c>
      <c r="J476" s="22">
        <v>239.4</v>
      </c>
      <c r="K476" s="1">
        <v>43502</v>
      </c>
      <c r="L476" t="s">
        <v>29</v>
      </c>
      <c r="M476">
        <v>228</v>
      </c>
      <c r="N476">
        <v>4.7619047620000003</v>
      </c>
      <c r="O476">
        <v>11.4</v>
      </c>
      <c r="P476">
        <v>6.6</v>
      </c>
      <c r="Q476" s="3">
        <v>0.6</v>
      </c>
      <c r="R476" t="s">
        <v>1101</v>
      </c>
      <c r="S476">
        <v>2</v>
      </c>
      <c r="T476">
        <v>1</v>
      </c>
      <c r="U476">
        <v>2019</v>
      </c>
      <c r="V476" t="s">
        <v>1120</v>
      </c>
      <c r="W476">
        <v>14</v>
      </c>
      <c r="X476" t="s">
        <v>1103</v>
      </c>
      <c r="Y476" t="s">
        <v>1111</v>
      </c>
      <c r="Z476" t="s">
        <v>1105</v>
      </c>
      <c r="AA476" t="s">
        <v>1106</v>
      </c>
      <c r="AB476" t="s">
        <v>1107</v>
      </c>
      <c r="AC476" t="s">
        <v>1575</v>
      </c>
      <c r="AD476">
        <v>2</v>
      </c>
      <c r="AE476" t="s">
        <v>2100</v>
      </c>
    </row>
    <row r="477" spans="1:31">
      <c r="A477" t="s">
        <v>836</v>
      </c>
      <c r="B477" t="s">
        <v>25</v>
      </c>
      <c r="C477" t="s">
        <v>26</v>
      </c>
      <c r="D477" t="s">
        <v>20</v>
      </c>
      <c r="E477" t="s">
        <v>21</v>
      </c>
      <c r="F477" t="s">
        <v>32</v>
      </c>
      <c r="G477">
        <v>10.53</v>
      </c>
      <c r="H477">
        <v>5</v>
      </c>
      <c r="I477">
        <v>2.6324999999999998</v>
      </c>
      <c r="J477" s="22">
        <v>55.282499999999999</v>
      </c>
      <c r="K477" s="1">
        <v>43495</v>
      </c>
      <c r="L477" t="s">
        <v>33</v>
      </c>
      <c r="M477">
        <v>52.65</v>
      </c>
      <c r="N477">
        <v>4.7619047620000003</v>
      </c>
      <c r="O477">
        <v>2.6324999999999998</v>
      </c>
      <c r="P477">
        <v>5.8</v>
      </c>
      <c r="Q477" s="3">
        <v>0.61319444444444449</v>
      </c>
      <c r="R477" t="s">
        <v>1109</v>
      </c>
      <c r="S477">
        <v>1</v>
      </c>
      <c r="T477">
        <v>1</v>
      </c>
      <c r="U477">
        <v>2019</v>
      </c>
      <c r="V477" t="s">
        <v>1120</v>
      </c>
      <c r="W477">
        <v>14</v>
      </c>
      <c r="X477" t="s">
        <v>1103</v>
      </c>
      <c r="Y477" t="s">
        <v>1111</v>
      </c>
      <c r="Z477" t="s">
        <v>1105</v>
      </c>
      <c r="AA477" t="s">
        <v>1106</v>
      </c>
      <c r="AB477" t="s">
        <v>1112</v>
      </c>
      <c r="AC477" t="s">
        <v>1576</v>
      </c>
      <c r="AD477">
        <v>1</v>
      </c>
      <c r="AE477" t="s">
        <v>2101</v>
      </c>
    </row>
    <row r="478" spans="1:31">
      <c r="A478" t="s">
        <v>848</v>
      </c>
      <c r="B478" t="s">
        <v>18</v>
      </c>
      <c r="C478" t="s">
        <v>19</v>
      </c>
      <c r="D478" t="s">
        <v>27</v>
      </c>
      <c r="E478" t="s">
        <v>21</v>
      </c>
      <c r="F478" t="s">
        <v>48</v>
      </c>
      <c r="G478">
        <v>55.39</v>
      </c>
      <c r="H478">
        <v>4</v>
      </c>
      <c r="I478">
        <v>11.077999999999999</v>
      </c>
      <c r="J478" s="22">
        <v>232.63800000000001</v>
      </c>
      <c r="K478" s="1">
        <v>43549</v>
      </c>
      <c r="L478" t="s">
        <v>23</v>
      </c>
      <c r="M478">
        <v>221.56</v>
      </c>
      <c r="N478">
        <v>4.7619047620000003</v>
      </c>
      <c r="O478">
        <v>11.077999999999999</v>
      </c>
      <c r="P478">
        <v>8</v>
      </c>
      <c r="Q478" s="3">
        <v>0.6381944444444444</v>
      </c>
      <c r="R478" t="s">
        <v>1123</v>
      </c>
      <c r="S478">
        <v>3</v>
      </c>
      <c r="T478">
        <v>1</v>
      </c>
      <c r="U478">
        <v>2019</v>
      </c>
      <c r="V478" t="s">
        <v>1110</v>
      </c>
      <c r="W478">
        <v>15</v>
      </c>
      <c r="X478" t="s">
        <v>1103</v>
      </c>
      <c r="Y478" t="s">
        <v>1111</v>
      </c>
      <c r="Z478" t="s">
        <v>1105</v>
      </c>
      <c r="AA478" t="s">
        <v>1106</v>
      </c>
      <c r="AB478" t="s">
        <v>1124</v>
      </c>
      <c r="AC478" t="s">
        <v>1577</v>
      </c>
      <c r="AD478">
        <v>3</v>
      </c>
      <c r="AE478" t="s">
        <v>2102</v>
      </c>
    </row>
    <row r="479" spans="1:31">
      <c r="A479" t="s">
        <v>853</v>
      </c>
      <c r="B479" t="s">
        <v>18</v>
      </c>
      <c r="C479" t="s">
        <v>19</v>
      </c>
      <c r="D479" t="s">
        <v>20</v>
      </c>
      <c r="E479" t="s">
        <v>31</v>
      </c>
      <c r="F479" t="s">
        <v>22</v>
      </c>
      <c r="G479">
        <v>55.5</v>
      </c>
      <c r="H479">
        <v>4</v>
      </c>
      <c r="I479">
        <v>11.1</v>
      </c>
      <c r="J479" s="22">
        <v>233.1</v>
      </c>
      <c r="K479" s="1">
        <v>43485</v>
      </c>
      <c r="L479" t="s">
        <v>33</v>
      </c>
      <c r="M479">
        <v>222</v>
      </c>
      <c r="N479">
        <v>4.7619047620000003</v>
      </c>
      <c r="O479">
        <v>11.1</v>
      </c>
      <c r="P479">
        <v>6.6</v>
      </c>
      <c r="Q479" s="3">
        <v>0.65833333333333333</v>
      </c>
      <c r="R479" t="s">
        <v>1109</v>
      </c>
      <c r="S479">
        <v>1</v>
      </c>
      <c r="T479">
        <v>1</v>
      </c>
      <c r="U479">
        <v>2019</v>
      </c>
      <c r="V479" t="s">
        <v>1133</v>
      </c>
      <c r="W479">
        <v>15</v>
      </c>
      <c r="X479" t="s">
        <v>1103</v>
      </c>
      <c r="Y479" t="s">
        <v>1111</v>
      </c>
      <c r="Z479" t="s">
        <v>1105</v>
      </c>
      <c r="AA479" t="s">
        <v>1106</v>
      </c>
      <c r="AB479" t="s">
        <v>1112</v>
      </c>
      <c r="AC479" t="s">
        <v>1578</v>
      </c>
      <c r="AD479">
        <v>1</v>
      </c>
      <c r="AE479" t="s">
        <v>2101</v>
      </c>
    </row>
    <row r="480" spans="1:31">
      <c r="A480" t="s">
        <v>856</v>
      </c>
      <c r="B480" t="s">
        <v>46</v>
      </c>
      <c r="C480" t="s">
        <v>47</v>
      </c>
      <c r="D480" t="s">
        <v>27</v>
      </c>
      <c r="E480" t="s">
        <v>31</v>
      </c>
      <c r="F480" t="s">
        <v>37</v>
      </c>
      <c r="G480">
        <v>13.69</v>
      </c>
      <c r="H480">
        <v>6</v>
      </c>
      <c r="I480">
        <v>4.1070000000000002</v>
      </c>
      <c r="J480" s="22">
        <v>86.247</v>
      </c>
      <c r="K480" s="1">
        <v>43509</v>
      </c>
      <c r="L480" t="s">
        <v>29</v>
      </c>
      <c r="M480">
        <v>82.14</v>
      </c>
      <c r="N480">
        <v>4.7619047620000003</v>
      </c>
      <c r="O480">
        <v>4.1070000000000002</v>
      </c>
      <c r="P480">
        <v>6.3</v>
      </c>
      <c r="Q480" s="3">
        <v>0.58263888888888893</v>
      </c>
      <c r="R480" t="s">
        <v>1101</v>
      </c>
      <c r="S480">
        <v>2</v>
      </c>
      <c r="T480">
        <v>1</v>
      </c>
      <c r="U480">
        <v>2019</v>
      </c>
      <c r="V480" t="s">
        <v>1120</v>
      </c>
      <c r="W480">
        <v>13</v>
      </c>
      <c r="X480" t="s">
        <v>1103</v>
      </c>
      <c r="Y480" t="s">
        <v>1111</v>
      </c>
      <c r="Z480" t="s">
        <v>1105</v>
      </c>
      <c r="AA480" t="s">
        <v>1106</v>
      </c>
      <c r="AB480" t="s">
        <v>1107</v>
      </c>
      <c r="AC480" t="s">
        <v>1579</v>
      </c>
      <c r="AD480">
        <v>2</v>
      </c>
      <c r="AE480" t="s">
        <v>2100</v>
      </c>
    </row>
    <row r="481" spans="1:31">
      <c r="A481" t="s">
        <v>873</v>
      </c>
      <c r="B481" t="s">
        <v>25</v>
      </c>
      <c r="C481" t="s">
        <v>26</v>
      </c>
      <c r="D481" t="s">
        <v>20</v>
      </c>
      <c r="E481" t="s">
        <v>21</v>
      </c>
      <c r="F481" t="s">
        <v>22</v>
      </c>
      <c r="G481">
        <v>10.16</v>
      </c>
      <c r="H481">
        <v>5</v>
      </c>
      <c r="I481">
        <v>2.54</v>
      </c>
      <c r="J481" s="22">
        <v>53.34</v>
      </c>
      <c r="K481" s="1">
        <v>43520</v>
      </c>
      <c r="L481" t="s">
        <v>23</v>
      </c>
      <c r="M481">
        <v>50.8</v>
      </c>
      <c r="N481">
        <v>4.7619047620000003</v>
      </c>
      <c r="O481">
        <v>2.54</v>
      </c>
      <c r="P481">
        <v>4.0999999999999996</v>
      </c>
      <c r="Q481" s="3">
        <v>0.54722222222222228</v>
      </c>
      <c r="R481" t="s">
        <v>1101</v>
      </c>
      <c r="S481">
        <v>2</v>
      </c>
      <c r="T481">
        <v>1</v>
      </c>
      <c r="U481">
        <v>2019</v>
      </c>
      <c r="V481" t="s">
        <v>1133</v>
      </c>
      <c r="W481">
        <v>13</v>
      </c>
      <c r="X481" t="s">
        <v>1103</v>
      </c>
      <c r="Y481" t="s">
        <v>1111</v>
      </c>
      <c r="Z481" t="s">
        <v>1105</v>
      </c>
      <c r="AA481" t="s">
        <v>1106</v>
      </c>
      <c r="AB481" t="s">
        <v>1107</v>
      </c>
      <c r="AC481" t="s">
        <v>1580</v>
      </c>
      <c r="AD481">
        <v>2</v>
      </c>
      <c r="AE481" t="s">
        <v>2100</v>
      </c>
    </row>
    <row r="482" spans="1:31">
      <c r="A482" t="s">
        <v>908</v>
      </c>
      <c r="B482" t="s">
        <v>46</v>
      </c>
      <c r="C482" t="s">
        <v>47</v>
      </c>
      <c r="D482" t="s">
        <v>20</v>
      </c>
      <c r="E482" t="s">
        <v>31</v>
      </c>
      <c r="F482" t="s">
        <v>48</v>
      </c>
      <c r="G482">
        <v>47.16</v>
      </c>
      <c r="H482">
        <v>5</v>
      </c>
      <c r="I482">
        <v>11.79</v>
      </c>
      <c r="J482" s="22">
        <v>247.59</v>
      </c>
      <c r="K482" s="1">
        <v>43499</v>
      </c>
      <c r="L482" t="s">
        <v>33</v>
      </c>
      <c r="M482">
        <v>235.8</v>
      </c>
      <c r="N482">
        <v>4.7619047620000003</v>
      </c>
      <c r="O482">
        <v>11.79</v>
      </c>
      <c r="P482">
        <v>6</v>
      </c>
      <c r="Q482" s="3">
        <v>0.60763888888888884</v>
      </c>
      <c r="R482" t="s">
        <v>1101</v>
      </c>
      <c r="S482">
        <v>2</v>
      </c>
      <c r="T482">
        <v>1</v>
      </c>
      <c r="U482">
        <v>2019</v>
      </c>
      <c r="V482" t="s">
        <v>1133</v>
      </c>
      <c r="W482">
        <v>14</v>
      </c>
      <c r="X482" t="s">
        <v>1103</v>
      </c>
      <c r="Y482" t="s">
        <v>1111</v>
      </c>
      <c r="Z482" t="s">
        <v>1105</v>
      </c>
      <c r="AA482" t="s">
        <v>1106</v>
      </c>
      <c r="AB482" t="s">
        <v>1107</v>
      </c>
      <c r="AC482" t="s">
        <v>1581</v>
      </c>
      <c r="AD482">
        <v>2</v>
      </c>
      <c r="AE482" t="s">
        <v>2100</v>
      </c>
    </row>
    <row r="483" spans="1:31">
      <c r="A483" t="s">
        <v>909</v>
      </c>
      <c r="B483" t="s">
        <v>46</v>
      </c>
      <c r="C483" t="s">
        <v>47</v>
      </c>
      <c r="D483" t="s">
        <v>27</v>
      </c>
      <c r="E483" t="s">
        <v>31</v>
      </c>
      <c r="F483" t="s">
        <v>28</v>
      </c>
      <c r="G483">
        <v>52.89</v>
      </c>
      <c r="H483">
        <v>4</v>
      </c>
      <c r="I483">
        <v>10.577999999999999</v>
      </c>
      <c r="J483" s="22">
        <v>222.13800000000001</v>
      </c>
      <c r="K483" s="1">
        <v>43549</v>
      </c>
      <c r="L483" t="s">
        <v>23</v>
      </c>
      <c r="M483">
        <v>211.56</v>
      </c>
      <c r="N483">
        <v>4.7619047620000003</v>
      </c>
      <c r="O483">
        <v>10.577999999999999</v>
      </c>
      <c r="P483">
        <v>6.7</v>
      </c>
      <c r="Q483" s="3">
        <v>0.68888888888888888</v>
      </c>
      <c r="R483" t="s">
        <v>1123</v>
      </c>
      <c r="S483">
        <v>3</v>
      </c>
      <c r="T483">
        <v>1</v>
      </c>
      <c r="U483">
        <v>2019</v>
      </c>
      <c r="V483" t="s">
        <v>1110</v>
      </c>
      <c r="W483">
        <v>16</v>
      </c>
      <c r="X483" t="s">
        <v>1103</v>
      </c>
      <c r="Y483" t="s">
        <v>1111</v>
      </c>
      <c r="Z483" t="s">
        <v>1105</v>
      </c>
      <c r="AA483" t="s">
        <v>1106</v>
      </c>
      <c r="AB483" t="s">
        <v>1124</v>
      </c>
      <c r="AC483" t="s">
        <v>1582</v>
      </c>
      <c r="AD483">
        <v>3</v>
      </c>
      <c r="AE483" t="s">
        <v>2102</v>
      </c>
    </row>
    <row r="484" spans="1:31">
      <c r="A484" t="s">
        <v>921</v>
      </c>
      <c r="B484" t="s">
        <v>46</v>
      </c>
      <c r="C484" t="s">
        <v>47</v>
      </c>
      <c r="D484" t="s">
        <v>20</v>
      </c>
      <c r="E484" t="s">
        <v>21</v>
      </c>
      <c r="F484" t="s">
        <v>37</v>
      </c>
      <c r="G484">
        <v>11.85</v>
      </c>
      <c r="H484">
        <v>8</v>
      </c>
      <c r="I484">
        <v>4.74</v>
      </c>
      <c r="J484" s="22">
        <v>99.54</v>
      </c>
      <c r="K484" s="1">
        <v>43474</v>
      </c>
      <c r="L484" t="s">
        <v>29</v>
      </c>
      <c r="M484">
        <v>94.8</v>
      </c>
      <c r="N484">
        <v>4.7619047620000003</v>
      </c>
      <c r="O484">
        <v>4.74</v>
      </c>
      <c r="P484">
        <v>4.0999999999999996</v>
      </c>
      <c r="Q484" s="3">
        <v>0.69027777777777777</v>
      </c>
      <c r="R484" t="s">
        <v>1109</v>
      </c>
      <c r="S484">
        <v>1</v>
      </c>
      <c r="T484">
        <v>1</v>
      </c>
      <c r="U484">
        <v>2019</v>
      </c>
      <c r="V484" t="s">
        <v>1120</v>
      </c>
      <c r="W484">
        <v>16</v>
      </c>
      <c r="X484" t="s">
        <v>1103</v>
      </c>
      <c r="Y484" t="s">
        <v>1111</v>
      </c>
      <c r="Z484" t="s">
        <v>1105</v>
      </c>
      <c r="AA484" t="s">
        <v>1106</v>
      </c>
      <c r="AB484" t="s">
        <v>1112</v>
      </c>
      <c r="AC484" t="s">
        <v>1583</v>
      </c>
      <c r="AD484">
        <v>1</v>
      </c>
      <c r="AE484" t="s">
        <v>2101</v>
      </c>
    </row>
    <row r="485" spans="1:31">
      <c r="A485" t="s">
        <v>925</v>
      </c>
      <c r="B485" t="s">
        <v>18</v>
      </c>
      <c r="C485" t="s">
        <v>19</v>
      </c>
      <c r="D485" t="s">
        <v>20</v>
      </c>
      <c r="E485" t="s">
        <v>31</v>
      </c>
      <c r="F485" t="s">
        <v>51</v>
      </c>
      <c r="G485">
        <v>38.54</v>
      </c>
      <c r="H485">
        <v>5</v>
      </c>
      <c r="I485">
        <v>9.6349999999999998</v>
      </c>
      <c r="J485" s="22">
        <v>202.33500000000001</v>
      </c>
      <c r="K485" s="1">
        <v>43474</v>
      </c>
      <c r="L485" t="s">
        <v>23</v>
      </c>
      <c r="M485">
        <v>192.7</v>
      </c>
      <c r="N485">
        <v>4.7619047620000003</v>
      </c>
      <c r="O485">
        <v>9.6349999999999998</v>
      </c>
      <c r="P485">
        <v>5.6</v>
      </c>
      <c r="Q485" s="3">
        <v>0.56527777777777777</v>
      </c>
      <c r="R485" t="s">
        <v>1109</v>
      </c>
      <c r="S485">
        <v>1</v>
      </c>
      <c r="T485">
        <v>1</v>
      </c>
      <c r="U485">
        <v>2019</v>
      </c>
      <c r="V485" t="s">
        <v>1120</v>
      </c>
      <c r="W485">
        <v>13</v>
      </c>
      <c r="X485" t="s">
        <v>1103</v>
      </c>
      <c r="Y485" t="s">
        <v>1111</v>
      </c>
      <c r="Z485" t="s">
        <v>1105</v>
      </c>
      <c r="AA485" t="s">
        <v>1106</v>
      </c>
      <c r="AB485" t="s">
        <v>1112</v>
      </c>
      <c r="AC485" t="s">
        <v>1584</v>
      </c>
      <c r="AD485">
        <v>1</v>
      </c>
      <c r="AE485" t="s">
        <v>2101</v>
      </c>
    </row>
    <row r="486" spans="1:31">
      <c r="A486" t="s">
        <v>977</v>
      </c>
      <c r="B486" t="s">
        <v>25</v>
      </c>
      <c r="C486" t="s">
        <v>26</v>
      </c>
      <c r="D486" t="s">
        <v>27</v>
      </c>
      <c r="E486" t="s">
        <v>21</v>
      </c>
      <c r="F486" t="s">
        <v>51</v>
      </c>
      <c r="G486">
        <v>12.19</v>
      </c>
      <c r="H486">
        <v>8</v>
      </c>
      <c r="I486">
        <v>4.8760000000000003</v>
      </c>
      <c r="J486" s="22">
        <v>102.396</v>
      </c>
      <c r="K486" s="1">
        <v>43537</v>
      </c>
      <c r="L486" t="s">
        <v>23</v>
      </c>
      <c r="M486">
        <v>97.52</v>
      </c>
      <c r="N486">
        <v>4.7619047620000003</v>
      </c>
      <c r="O486">
        <v>4.8760000000000003</v>
      </c>
      <c r="P486">
        <v>6.8</v>
      </c>
      <c r="Q486" s="3">
        <v>0.53263888888888888</v>
      </c>
      <c r="R486" t="s">
        <v>1123</v>
      </c>
      <c r="S486">
        <v>3</v>
      </c>
      <c r="T486">
        <v>1</v>
      </c>
      <c r="U486">
        <v>2019</v>
      </c>
      <c r="V486" t="s">
        <v>1120</v>
      </c>
      <c r="W486">
        <v>12</v>
      </c>
      <c r="X486" t="s">
        <v>1103</v>
      </c>
      <c r="Y486" t="s">
        <v>1111</v>
      </c>
      <c r="Z486" t="s">
        <v>1105</v>
      </c>
      <c r="AA486" t="s">
        <v>1106</v>
      </c>
      <c r="AB486" t="s">
        <v>1124</v>
      </c>
      <c r="AC486" t="s">
        <v>1585</v>
      </c>
      <c r="AD486">
        <v>3</v>
      </c>
      <c r="AE486" t="s">
        <v>2102</v>
      </c>
    </row>
    <row r="487" spans="1:31">
      <c r="A487" t="s">
        <v>1013</v>
      </c>
      <c r="B487" t="s">
        <v>25</v>
      </c>
      <c r="C487" t="s">
        <v>26</v>
      </c>
      <c r="D487" t="s">
        <v>20</v>
      </c>
      <c r="E487" t="s">
        <v>21</v>
      </c>
      <c r="F487" t="s">
        <v>37</v>
      </c>
      <c r="G487">
        <v>35.22</v>
      </c>
      <c r="H487">
        <v>6</v>
      </c>
      <c r="I487">
        <v>10.566000000000001</v>
      </c>
      <c r="J487" s="22">
        <v>221.886</v>
      </c>
      <c r="K487" s="1">
        <v>43538</v>
      </c>
      <c r="L487" t="s">
        <v>23</v>
      </c>
      <c r="M487">
        <v>211.32</v>
      </c>
      <c r="N487">
        <v>4.7619047620000003</v>
      </c>
      <c r="O487">
        <v>10.566000000000001</v>
      </c>
      <c r="P487">
        <v>6.5</v>
      </c>
      <c r="Q487" s="3">
        <v>0.5756944444444444</v>
      </c>
      <c r="R487" t="s">
        <v>1123</v>
      </c>
      <c r="S487">
        <v>3</v>
      </c>
      <c r="T487">
        <v>1</v>
      </c>
      <c r="U487">
        <v>2019</v>
      </c>
      <c r="V487" t="s">
        <v>1114</v>
      </c>
      <c r="W487">
        <v>13</v>
      </c>
      <c r="X487" t="s">
        <v>1103</v>
      </c>
      <c r="Y487" t="s">
        <v>1111</v>
      </c>
      <c r="Z487" t="s">
        <v>1105</v>
      </c>
      <c r="AA487" t="s">
        <v>1106</v>
      </c>
      <c r="AB487" t="s">
        <v>1124</v>
      </c>
      <c r="AC487" t="s">
        <v>1586</v>
      </c>
      <c r="AD487">
        <v>3</v>
      </c>
      <c r="AE487" t="s">
        <v>2102</v>
      </c>
    </row>
    <row r="488" spans="1:31">
      <c r="A488" t="s">
        <v>1038</v>
      </c>
      <c r="B488" t="s">
        <v>46</v>
      </c>
      <c r="C488" t="s">
        <v>47</v>
      </c>
      <c r="D488" t="s">
        <v>27</v>
      </c>
      <c r="E488" t="s">
        <v>21</v>
      </c>
      <c r="F488" t="s">
        <v>48</v>
      </c>
      <c r="G488">
        <v>26.43</v>
      </c>
      <c r="H488">
        <v>8</v>
      </c>
      <c r="I488">
        <v>10.571999999999999</v>
      </c>
      <c r="J488" s="22">
        <v>222.012</v>
      </c>
      <c r="K488" s="1">
        <v>43520</v>
      </c>
      <c r="L488" t="s">
        <v>23</v>
      </c>
      <c r="M488">
        <v>211.44</v>
      </c>
      <c r="N488">
        <v>4.7619047620000003</v>
      </c>
      <c r="O488">
        <v>10.571999999999999</v>
      </c>
      <c r="P488">
        <v>8.9</v>
      </c>
      <c r="Q488" s="3">
        <v>0.60138888888888886</v>
      </c>
      <c r="R488" t="s">
        <v>1101</v>
      </c>
      <c r="S488">
        <v>2</v>
      </c>
      <c r="T488">
        <v>1</v>
      </c>
      <c r="U488">
        <v>2019</v>
      </c>
      <c r="V488" t="s">
        <v>1133</v>
      </c>
      <c r="W488">
        <v>14</v>
      </c>
      <c r="X488" t="s">
        <v>1103</v>
      </c>
      <c r="Y488" t="s">
        <v>1111</v>
      </c>
      <c r="Z488" t="s">
        <v>1105</v>
      </c>
      <c r="AA488" t="s">
        <v>1106</v>
      </c>
      <c r="AB488" t="s">
        <v>1107</v>
      </c>
      <c r="AC488" t="s">
        <v>1587</v>
      </c>
      <c r="AD488">
        <v>2</v>
      </c>
      <c r="AE488" t="s">
        <v>2100</v>
      </c>
    </row>
    <row r="489" spans="1:31">
      <c r="A489" t="s">
        <v>1042</v>
      </c>
      <c r="B489" t="s">
        <v>25</v>
      </c>
      <c r="C489" t="s">
        <v>26</v>
      </c>
      <c r="D489" t="s">
        <v>20</v>
      </c>
      <c r="E489" t="s">
        <v>21</v>
      </c>
      <c r="F489" t="s">
        <v>48</v>
      </c>
      <c r="G489">
        <v>21.04</v>
      </c>
      <c r="H489">
        <v>4</v>
      </c>
      <c r="I489">
        <v>4.2080000000000002</v>
      </c>
      <c r="J489" s="22">
        <v>88.367999999999995</v>
      </c>
      <c r="K489" s="1">
        <v>43478</v>
      </c>
      <c r="L489" t="s">
        <v>29</v>
      </c>
      <c r="M489">
        <v>84.16</v>
      </c>
      <c r="N489">
        <v>4.7619047620000003</v>
      </c>
      <c r="O489">
        <v>4.2080000000000002</v>
      </c>
      <c r="P489">
        <v>7.6</v>
      </c>
      <c r="Q489" s="3">
        <v>0.58194444444444449</v>
      </c>
      <c r="R489" t="s">
        <v>1109</v>
      </c>
      <c r="S489">
        <v>1</v>
      </c>
      <c r="T489">
        <v>1</v>
      </c>
      <c r="U489">
        <v>2019</v>
      </c>
      <c r="V489" t="s">
        <v>1133</v>
      </c>
      <c r="W489">
        <v>13</v>
      </c>
      <c r="X489" t="s">
        <v>1103</v>
      </c>
      <c r="Y489" t="s">
        <v>1111</v>
      </c>
      <c r="Z489" t="s">
        <v>1105</v>
      </c>
      <c r="AA489" t="s">
        <v>1106</v>
      </c>
      <c r="AB489" t="s">
        <v>1112</v>
      </c>
      <c r="AC489" t="s">
        <v>1588</v>
      </c>
      <c r="AD489">
        <v>1</v>
      </c>
      <c r="AE489" t="s">
        <v>2101</v>
      </c>
    </row>
    <row r="490" spans="1:31">
      <c r="A490" t="s">
        <v>1047</v>
      </c>
      <c r="B490" t="s">
        <v>25</v>
      </c>
      <c r="C490" t="s">
        <v>26</v>
      </c>
      <c r="D490" t="s">
        <v>27</v>
      </c>
      <c r="E490" t="s">
        <v>21</v>
      </c>
      <c r="F490" t="s">
        <v>32</v>
      </c>
      <c r="G490">
        <v>15.8</v>
      </c>
      <c r="H490">
        <v>10</v>
      </c>
      <c r="I490">
        <v>7.9</v>
      </c>
      <c r="J490" s="22">
        <v>165.9</v>
      </c>
      <c r="K490" s="1">
        <v>43474</v>
      </c>
      <c r="L490" t="s">
        <v>29</v>
      </c>
      <c r="M490">
        <v>158</v>
      </c>
      <c r="N490">
        <v>4.7619047620000003</v>
      </c>
      <c r="O490">
        <v>7.9</v>
      </c>
      <c r="P490">
        <v>7.8</v>
      </c>
      <c r="Q490" s="3">
        <v>0.50486111111111109</v>
      </c>
      <c r="R490" t="s">
        <v>1109</v>
      </c>
      <c r="S490">
        <v>1</v>
      </c>
      <c r="T490">
        <v>1</v>
      </c>
      <c r="U490">
        <v>2019</v>
      </c>
      <c r="V490" t="s">
        <v>1120</v>
      </c>
      <c r="W490">
        <v>12</v>
      </c>
      <c r="X490" t="s">
        <v>1103</v>
      </c>
      <c r="Y490" t="s">
        <v>1111</v>
      </c>
      <c r="Z490" t="s">
        <v>1105</v>
      </c>
      <c r="AA490" t="s">
        <v>1106</v>
      </c>
      <c r="AB490" t="s">
        <v>1112</v>
      </c>
      <c r="AC490" t="s">
        <v>1384</v>
      </c>
      <c r="AD490">
        <v>1</v>
      </c>
      <c r="AE490" t="s">
        <v>2101</v>
      </c>
    </row>
    <row r="491" spans="1:31">
      <c r="A491" t="s">
        <v>1066</v>
      </c>
      <c r="B491" t="s">
        <v>46</v>
      </c>
      <c r="C491" t="s">
        <v>47</v>
      </c>
      <c r="D491" t="s">
        <v>20</v>
      </c>
      <c r="E491" t="s">
        <v>31</v>
      </c>
      <c r="F491" t="s">
        <v>48</v>
      </c>
      <c r="G491">
        <v>26.6</v>
      </c>
      <c r="H491">
        <v>6</v>
      </c>
      <c r="I491">
        <v>7.98</v>
      </c>
      <c r="J491" s="22">
        <v>167.58</v>
      </c>
      <c r="K491" s="1">
        <v>43522</v>
      </c>
      <c r="L491" t="s">
        <v>23</v>
      </c>
      <c r="M491">
        <v>159.6</v>
      </c>
      <c r="N491">
        <v>4.7619047620000003</v>
      </c>
      <c r="O491">
        <v>7.98</v>
      </c>
      <c r="P491">
        <v>4.9000000000000004</v>
      </c>
      <c r="Q491" s="3">
        <v>0.63194444444444442</v>
      </c>
      <c r="R491" t="s">
        <v>1101</v>
      </c>
      <c r="S491">
        <v>2</v>
      </c>
      <c r="T491">
        <v>1</v>
      </c>
      <c r="U491">
        <v>2019</v>
      </c>
      <c r="V491" t="s">
        <v>1126</v>
      </c>
      <c r="W491">
        <v>15</v>
      </c>
      <c r="X491" t="s">
        <v>1103</v>
      </c>
      <c r="Y491" t="s">
        <v>1111</v>
      </c>
      <c r="Z491" t="s">
        <v>1105</v>
      </c>
      <c r="AA491" t="s">
        <v>1106</v>
      </c>
      <c r="AB491" t="s">
        <v>1107</v>
      </c>
      <c r="AC491" t="s">
        <v>1589</v>
      </c>
      <c r="AD491">
        <v>2</v>
      </c>
      <c r="AE491" t="s">
        <v>2100</v>
      </c>
    </row>
    <row r="492" spans="1:31">
      <c r="A492" t="s">
        <v>34</v>
      </c>
      <c r="B492" t="s">
        <v>18</v>
      </c>
      <c r="C492" t="s">
        <v>19</v>
      </c>
      <c r="D492" t="s">
        <v>20</v>
      </c>
      <c r="E492" t="s">
        <v>31</v>
      </c>
      <c r="F492" t="s">
        <v>22</v>
      </c>
      <c r="G492">
        <v>58.22</v>
      </c>
      <c r="H492">
        <v>8</v>
      </c>
      <c r="I492">
        <v>23.288</v>
      </c>
      <c r="J492" s="22">
        <v>489.048</v>
      </c>
      <c r="K492" s="1">
        <v>43492</v>
      </c>
      <c r="L492" t="s">
        <v>23</v>
      </c>
      <c r="M492">
        <v>465.76</v>
      </c>
      <c r="N492">
        <v>4.7619047620000003</v>
      </c>
      <c r="O492">
        <v>23.288</v>
      </c>
      <c r="P492">
        <v>8.4</v>
      </c>
      <c r="Q492" s="3">
        <v>0.85624999999999996</v>
      </c>
      <c r="R492" t="s">
        <v>1109</v>
      </c>
      <c r="S492">
        <v>1</v>
      </c>
      <c r="T492">
        <v>1</v>
      </c>
      <c r="U492">
        <v>2019</v>
      </c>
      <c r="V492" t="s">
        <v>1133</v>
      </c>
      <c r="W492">
        <v>20</v>
      </c>
      <c r="X492" t="s">
        <v>1115</v>
      </c>
      <c r="Y492" t="s">
        <v>1111</v>
      </c>
      <c r="Z492" t="s">
        <v>1590</v>
      </c>
      <c r="AA492" t="s">
        <v>1106</v>
      </c>
      <c r="AB492" t="s">
        <v>1112</v>
      </c>
      <c r="AC492" t="s">
        <v>1591</v>
      </c>
      <c r="AD492">
        <v>1</v>
      </c>
      <c r="AE492" t="s">
        <v>2101</v>
      </c>
    </row>
    <row r="493" spans="1:31">
      <c r="A493" t="s">
        <v>70</v>
      </c>
      <c r="B493" t="s">
        <v>18</v>
      </c>
      <c r="C493" t="s">
        <v>19</v>
      </c>
      <c r="D493" t="s">
        <v>20</v>
      </c>
      <c r="E493" t="s">
        <v>31</v>
      </c>
      <c r="F493" t="s">
        <v>37</v>
      </c>
      <c r="G493">
        <v>88.63</v>
      </c>
      <c r="H493">
        <v>3</v>
      </c>
      <c r="I493">
        <v>13.294499999999999</v>
      </c>
      <c r="J493" s="22">
        <v>279.18450000000001</v>
      </c>
      <c r="K493" s="1">
        <v>43526</v>
      </c>
      <c r="L493" t="s">
        <v>23</v>
      </c>
      <c r="M493">
        <v>265.89</v>
      </c>
      <c r="N493">
        <v>4.7619047620000003</v>
      </c>
      <c r="O493">
        <v>13.294499999999999</v>
      </c>
      <c r="P493">
        <v>6</v>
      </c>
      <c r="Q493" s="3">
        <v>0.73333333333333328</v>
      </c>
      <c r="R493" t="s">
        <v>1123</v>
      </c>
      <c r="S493">
        <v>3</v>
      </c>
      <c r="T493">
        <v>1</v>
      </c>
      <c r="U493">
        <v>2019</v>
      </c>
      <c r="V493" t="s">
        <v>1118</v>
      </c>
      <c r="W493">
        <v>17</v>
      </c>
      <c r="X493" t="s">
        <v>1115</v>
      </c>
      <c r="Y493" t="s">
        <v>1104</v>
      </c>
      <c r="Z493" t="s">
        <v>1590</v>
      </c>
      <c r="AA493" t="s">
        <v>1106</v>
      </c>
      <c r="AB493" t="s">
        <v>1124</v>
      </c>
      <c r="AC493" t="s">
        <v>1592</v>
      </c>
      <c r="AD493">
        <v>3</v>
      </c>
      <c r="AE493" t="s">
        <v>2102</v>
      </c>
    </row>
    <row r="494" spans="1:31">
      <c r="A494" t="s">
        <v>71</v>
      </c>
      <c r="B494" t="s">
        <v>18</v>
      </c>
      <c r="C494" t="s">
        <v>19</v>
      </c>
      <c r="D494" t="s">
        <v>20</v>
      </c>
      <c r="E494" t="s">
        <v>21</v>
      </c>
      <c r="F494" t="s">
        <v>32</v>
      </c>
      <c r="G494">
        <v>52.59</v>
      </c>
      <c r="H494">
        <v>8</v>
      </c>
      <c r="I494">
        <v>21.036000000000001</v>
      </c>
      <c r="J494" s="22">
        <v>441.75599999999997</v>
      </c>
      <c r="K494" s="1">
        <v>43546</v>
      </c>
      <c r="L494" t="s">
        <v>33</v>
      </c>
      <c r="M494">
        <v>420.72</v>
      </c>
      <c r="N494">
        <v>4.7619047620000003</v>
      </c>
      <c r="O494">
        <v>21.036000000000001</v>
      </c>
      <c r="P494">
        <v>8.5</v>
      </c>
      <c r="Q494" s="3">
        <v>0.80555555555555558</v>
      </c>
      <c r="R494" t="s">
        <v>1123</v>
      </c>
      <c r="S494">
        <v>3</v>
      </c>
      <c r="T494">
        <v>1</v>
      </c>
      <c r="U494">
        <v>2019</v>
      </c>
      <c r="V494" t="s">
        <v>1102</v>
      </c>
      <c r="W494">
        <v>19</v>
      </c>
      <c r="X494" t="s">
        <v>1115</v>
      </c>
      <c r="Y494" t="s">
        <v>1104</v>
      </c>
      <c r="Z494" t="s">
        <v>1590</v>
      </c>
      <c r="AA494" t="s">
        <v>1106</v>
      </c>
      <c r="AB494" t="s">
        <v>1124</v>
      </c>
      <c r="AC494" t="s">
        <v>1593</v>
      </c>
      <c r="AD494">
        <v>3</v>
      </c>
      <c r="AE494" t="s">
        <v>2102</v>
      </c>
    </row>
    <row r="495" spans="1:31">
      <c r="A495" t="s">
        <v>75</v>
      </c>
      <c r="B495" t="s">
        <v>46</v>
      </c>
      <c r="C495" t="s">
        <v>47</v>
      </c>
      <c r="D495" t="s">
        <v>27</v>
      </c>
      <c r="E495" t="s">
        <v>21</v>
      </c>
      <c r="F495" t="s">
        <v>48</v>
      </c>
      <c r="G495">
        <v>88.36</v>
      </c>
      <c r="H495">
        <v>5</v>
      </c>
      <c r="I495">
        <v>22.09</v>
      </c>
      <c r="J495" s="22">
        <v>463.89</v>
      </c>
      <c r="K495" s="1">
        <v>43490</v>
      </c>
      <c r="L495" t="s">
        <v>29</v>
      </c>
      <c r="M495">
        <v>441.8</v>
      </c>
      <c r="N495">
        <v>4.7619047620000003</v>
      </c>
      <c r="O495">
        <v>22.09</v>
      </c>
      <c r="P495">
        <v>9.6</v>
      </c>
      <c r="Q495" s="3">
        <v>0.82499999999999996</v>
      </c>
      <c r="R495" t="s">
        <v>1109</v>
      </c>
      <c r="S495">
        <v>1</v>
      </c>
      <c r="T495">
        <v>1</v>
      </c>
      <c r="U495">
        <v>2019</v>
      </c>
      <c r="V495" t="s">
        <v>1102</v>
      </c>
      <c r="W495">
        <v>19</v>
      </c>
      <c r="X495" t="s">
        <v>1115</v>
      </c>
      <c r="Y495" t="s">
        <v>1104</v>
      </c>
      <c r="Z495" t="s">
        <v>1590</v>
      </c>
      <c r="AA495" t="s">
        <v>1106</v>
      </c>
      <c r="AB495" t="s">
        <v>1112</v>
      </c>
      <c r="AC495" t="s">
        <v>1594</v>
      </c>
      <c r="AD495">
        <v>1</v>
      </c>
      <c r="AE495" t="s">
        <v>2101</v>
      </c>
    </row>
    <row r="496" spans="1:31">
      <c r="A496" t="s">
        <v>78</v>
      </c>
      <c r="B496" t="s">
        <v>46</v>
      </c>
      <c r="C496" t="s">
        <v>47</v>
      </c>
      <c r="D496" t="s">
        <v>27</v>
      </c>
      <c r="E496" t="s">
        <v>31</v>
      </c>
      <c r="F496" t="s">
        <v>51</v>
      </c>
      <c r="G496">
        <v>94.13</v>
      </c>
      <c r="H496">
        <v>5</v>
      </c>
      <c r="I496">
        <v>23.532499999999999</v>
      </c>
      <c r="J496" s="22">
        <v>494.1825</v>
      </c>
      <c r="K496" s="1">
        <v>43521</v>
      </c>
      <c r="L496" t="s">
        <v>33</v>
      </c>
      <c r="M496">
        <v>470.65</v>
      </c>
      <c r="N496">
        <v>4.7619047620000003</v>
      </c>
      <c r="O496">
        <v>23.532499999999999</v>
      </c>
      <c r="P496">
        <v>4.8</v>
      </c>
      <c r="Q496" s="3">
        <v>0.81874999999999998</v>
      </c>
      <c r="R496" t="s">
        <v>1101</v>
      </c>
      <c r="S496">
        <v>2</v>
      </c>
      <c r="T496">
        <v>1</v>
      </c>
      <c r="U496">
        <v>2019</v>
      </c>
      <c r="V496" t="s">
        <v>1110</v>
      </c>
      <c r="W496">
        <v>19</v>
      </c>
      <c r="X496" t="s">
        <v>1115</v>
      </c>
      <c r="Y496" t="s">
        <v>1111</v>
      </c>
      <c r="Z496" t="s">
        <v>1590</v>
      </c>
      <c r="AA496" t="s">
        <v>1106</v>
      </c>
      <c r="AB496" t="s">
        <v>1107</v>
      </c>
      <c r="AC496" t="s">
        <v>1595</v>
      </c>
      <c r="AD496">
        <v>2</v>
      </c>
      <c r="AE496" t="s">
        <v>2100</v>
      </c>
    </row>
    <row r="497" spans="1:31">
      <c r="A497" t="s">
        <v>85</v>
      </c>
      <c r="B497" t="s">
        <v>18</v>
      </c>
      <c r="C497" t="s">
        <v>19</v>
      </c>
      <c r="D497" t="s">
        <v>20</v>
      </c>
      <c r="E497" t="s">
        <v>31</v>
      </c>
      <c r="F497" t="s">
        <v>37</v>
      </c>
      <c r="G497">
        <v>62.62</v>
      </c>
      <c r="H497">
        <v>5</v>
      </c>
      <c r="I497">
        <v>15.654999999999999</v>
      </c>
      <c r="J497" s="22">
        <v>328.755</v>
      </c>
      <c r="K497" s="1">
        <v>43534</v>
      </c>
      <c r="L497" t="s">
        <v>23</v>
      </c>
      <c r="M497">
        <v>313.10000000000002</v>
      </c>
      <c r="N497">
        <v>4.7619047620000003</v>
      </c>
      <c r="O497">
        <v>15.654999999999999</v>
      </c>
      <c r="P497">
        <v>7</v>
      </c>
      <c r="Q497" s="3">
        <v>0.80208333333333337</v>
      </c>
      <c r="R497" t="s">
        <v>1123</v>
      </c>
      <c r="S497">
        <v>3</v>
      </c>
      <c r="T497">
        <v>1</v>
      </c>
      <c r="U497">
        <v>2019</v>
      </c>
      <c r="V497" t="s">
        <v>1133</v>
      </c>
      <c r="W497">
        <v>19</v>
      </c>
      <c r="X497" t="s">
        <v>1115</v>
      </c>
      <c r="Y497" t="s">
        <v>1111</v>
      </c>
      <c r="Z497" t="s">
        <v>1590</v>
      </c>
      <c r="AA497" t="s">
        <v>1106</v>
      </c>
      <c r="AB497" t="s">
        <v>1124</v>
      </c>
      <c r="AC497" t="s">
        <v>1596</v>
      </c>
      <c r="AD497">
        <v>3</v>
      </c>
      <c r="AE497" t="s">
        <v>2102</v>
      </c>
    </row>
    <row r="498" spans="1:31">
      <c r="A498" t="s">
        <v>97</v>
      </c>
      <c r="B498" t="s">
        <v>46</v>
      </c>
      <c r="C498" t="s">
        <v>47</v>
      </c>
      <c r="D498" t="s">
        <v>20</v>
      </c>
      <c r="E498" t="s">
        <v>21</v>
      </c>
      <c r="F498" t="s">
        <v>28</v>
      </c>
      <c r="G498">
        <v>93.96</v>
      </c>
      <c r="H498">
        <v>4</v>
      </c>
      <c r="I498">
        <v>18.792000000000002</v>
      </c>
      <c r="J498" s="22">
        <v>394.63200000000001</v>
      </c>
      <c r="K498" s="1">
        <v>43533</v>
      </c>
      <c r="L498" t="s">
        <v>29</v>
      </c>
      <c r="M498">
        <v>375.84</v>
      </c>
      <c r="N498">
        <v>4.7619047620000003</v>
      </c>
      <c r="O498">
        <v>18.792000000000002</v>
      </c>
      <c r="P498">
        <v>9.5</v>
      </c>
      <c r="Q498" s="3">
        <v>0.75</v>
      </c>
      <c r="R498" t="s">
        <v>1123</v>
      </c>
      <c r="S498">
        <v>3</v>
      </c>
      <c r="T498">
        <v>1</v>
      </c>
      <c r="U498">
        <v>2019</v>
      </c>
      <c r="V498" t="s">
        <v>1118</v>
      </c>
      <c r="W498">
        <v>18</v>
      </c>
      <c r="X498" t="s">
        <v>1115</v>
      </c>
      <c r="Y498" t="s">
        <v>1104</v>
      </c>
      <c r="Z498" t="s">
        <v>1590</v>
      </c>
      <c r="AA498" t="s">
        <v>1106</v>
      </c>
      <c r="AB498" t="s">
        <v>1124</v>
      </c>
      <c r="AC498" t="s">
        <v>1597</v>
      </c>
      <c r="AD498">
        <v>3</v>
      </c>
      <c r="AE498" t="s">
        <v>2102</v>
      </c>
    </row>
    <row r="499" spans="1:31">
      <c r="A499" t="s">
        <v>134</v>
      </c>
      <c r="B499" t="s">
        <v>25</v>
      </c>
      <c r="C499" t="s">
        <v>26</v>
      </c>
      <c r="D499" t="s">
        <v>27</v>
      </c>
      <c r="E499" t="s">
        <v>21</v>
      </c>
      <c r="F499" t="s">
        <v>28</v>
      </c>
      <c r="G499">
        <v>75.91</v>
      </c>
      <c r="H499">
        <v>6</v>
      </c>
      <c r="I499">
        <v>22.773</v>
      </c>
      <c r="J499" s="22">
        <v>478.233</v>
      </c>
      <c r="K499" s="1">
        <v>43533</v>
      </c>
      <c r="L499" t="s">
        <v>29</v>
      </c>
      <c r="M499">
        <v>455.46</v>
      </c>
      <c r="N499">
        <v>4.7619047620000003</v>
      </c>
      <c r="O499">
        <v>22.773</v>
      </c>
      <c r="P499">
        <v>8.6999999999999993</v>
      </c>
      <c r="Q499" s="3">
        <v>0.76458333333333328</v>
      </c>
      <c r="R499" t="s">
        <v>1123</v>
      </c>
      <c r="S499">
        <v>3</v>
      </c>
      <c r="T499">
        <v>1</v>
      </c>
      <c r="U499">
        <v>2019</v>
      </c>
      <c r="V499" t="s">
        <v>1118</v>
      </c>
      <c r="W499">
        <v>18</v>
      </c>
      <c r="X499" t="s">
        <v>1115</v>
      </c>
      <c r="Y499" t="s">
        <v>1104</v>
      </c>
      <c r="Z499" t="s">
        <v>1590</v>
      </c>
      <c r="AA499" t="s">
        <v>1106</v>
      </c>
      <c r="AB499" t="s">
        <v>1124</v>
      </c>
      <c r="AC499" t="s">
        <v>1598</v>
      </c>
      <c r="AD499">
        <v>3</v>
      </c>
      <c r="AE499" t="s">
        <v>2102</v>
      </c>
    </row>
    <row r="500" spans="1:31">
      <c r="A500" t="s">
        <v>137</v>
      </c>
      <c r="B500" t="s">
        <v>25</v>
      </c>
      <c r="C500" t="s">
        <v>26</v>
      </c>
      <c r="D500" t="s">
        <v>27</v>
      </c>
      <c r="E500" t="s">
        <v>21</v>
      </c>
      <c r="F500" t="s">
        <v>28</v>
      </c>
      <c r="G500">
        <v>41.65</v>
      </c>
      <c r="H500">
        <v>10</v>
      </c>
      <c r="I500">
        <v>20.824999999999999</v>
      </c>
      <c r="J500" s="22">
        <v>437.32499999999999</v>
      </c>
      <c r="K500" s="1">
        <v>43478</v>
      </c>
      <c r="L500" t="s">
        <v>33</v>
      </c>
      <c r="M500">
        <v>416.5</v>
      </c>
      <c r="N500">
        <v>4.7619047620000003</v>
      </c>
      <c r="O500">
        <v>20.824999999999999</v>
      </c>
      <c r="P500">
        <v>5.4</v>
      </c>
      <c r="Q500" s="3">
        <v>0.71111111111111114</v>
      </c>
      <c r="R500" t="s">
        <v>1109</v>
      </c>
      <c r="S500">
        <v>1</v>
      </c>
      <c r="T500">
        <v>1</v>
      </c>
      <c r="U500">
        <v>2019</v>
      </c>
      <c r="V500" t="s">
        <v>1133</v>
      </c>
      <c r="W500">
        <v>17</v>
      </c>
      <c r="X500" t="s">
        <v>1115</v>
      </c>
      <c r="Y500" t="s">
        <v>1111</v>
      </c>
      <c r="Z500" t="s">
        <v>1590</v>
      </c>
      <c r="AA500" t="s">
        <v>1106</v>
      </c>
      <c r="AB500" t="s">
        <v>1112</v>
      </c>
      <c r="AC500" t="s">
        <v>1599</v>
      </c>
      <c r="AD500">
        <v>1</v>
      </c>
      <c r="AE500" t="s">
        <v>2101</v>
      </c>
    </row>
    <row r="501" spans="1:31">
      <c r="A501" t="s">
        <v>144</v>
      </c>
      <c r="B501" t="s">
        <v>46</v>
      </c>
      <c r="C501" t="s">
        <v>47</v>
      </c>
      <c r="D501" t="s">
        <v>27</v>
      </c>
      <c r="E501" t="s">
        <v>21</v>
      </c>
      <c r="F501" t="s">
        <v>48</v>
      </c>
      <c r="G501">
        <v>96.68</v>
      </c>
      <c r="H501">
        <v>3</v>
      </c>
      <c r="I501">
        <v>14.502000000000001</v>
      </c>
      <c r="J501" s="22">
        <v>304.54199999999997</v>
      </c>
      <c r="K501" s="1">
        <v>43491</v>
      </c>
      <c r="L501" t="s">
        <v>23</v>
      </c>
      <c r="M501">
        <v>290.04000000000002</v>
      </c>
      <c r="N501">
        <v>4.7619047620000003</v>
      </c>
      <c r="O501">
        <v>14.502000000000001</v>
      </c>
      <c r="P501">
        <v>6.4</v>
      </c>
      <c r="Q501" s="3">
        <v>0.8305555555555556</v>
      </c>
      <c r="R501" t="s">
        <v>1109</v>
      </c>
      <c r="S501">
        <v>1</v>
      </c>
      <c r="T501">
        <v>1</v>
      </c>
      <c r="U501">
        <v>2019</v>
      </c>
      <c r="V501" t="s">
        <v>1118</v>
      </c>
      <c r="W501">
        <v>19</v>
      </c>
      <c r="X501" t="s">
        <v>1115</v>
      </c>
      <c r="Y501" t="s">
        <v>1104</v>
      </c>
      <c r="Z501" t="s">
        <v>1590</v>
      </c>
      <c r="AA501" t="s">
        <v>1106</v>
      </c>
      <c r="AB501" t="s">
        <v>1112</v>
      </c>
      <c r="AC501" t="s">
        <v>1600</v>
      </c>
      <c r="AD501">
        <v>1</v>
      </c>
      <c r="AE501" t="s">
        <v>2101</v>
      </c>
    </row>
    <row r="502" spans="1:31">
      <c r="A502" t="s">
        <v>148</v>
      </c>
      <c r="B502" t="s">
        <v>25</v>
      </c>
      <c r="C502" t="s">
        <v>26</v>
      </c>
      <c r="D502" t="s">
        <v>20</v>
      </c>
      <c r="E502" t="s">
        <v>21</v>
      </c>
      <c r="F502" t="s">
        <v>48</v>
      </c>
      <c r="G502">
        <v>80.36</v>
      </c>
      <c r="H502">
        <v>4</v>
      </c>
      <c r="I502">
        <v>16.071999999999999</v>
      </c>
      <c r="J502" s="22">
        <v>337.512</v>
      </c>
      <c r="K502" s="1">
        <v>43519</v>
      </c>
      <c r="L502" t="s">
        <v>33</v>
      </c>
      <c r="M502">
        <v>321.44</v>
      </c>
      <c r="N502">
        <v>4.7619047620000003</v>
      </c>
      <c r="O502">
        <v>16.071999999999999</v>
      </c>
      <c r="P502">
        <v>8.3000000000000007</v>
      </c>
      <c r="Q502" s="3">
        <v>0.78125</v>
      </c>
      <c r="R502" t="s">
        <v>1101</v>
      </c>
      <c r="S502">
        <v>2</v>
      </c>
      <c r="T502">
        <v>1</v>
      </c>
      <c r="U502">
        <v>2019</v>
      </c>
      <c r="V502" t="s">
        <v>1118</v>
      </c>
      <c r="W502">
        <v>18</v>
      </c>
      <c r="X502" t="s">
        <v>1115</v>
      </c>
      <c r="Y502" t="s">
        <v>1104</v>
      </c>
      <c r="Z502" t="s">
        <v>1590</v>
      </c>
      <c r="AA502" t="s">
        <v>1106</v>
      </c>
      <c r="AB502" t="s">
        <v>1107</v>
      </c>
      <c r="AC502" t="s">
        <v>1601</v>
      </c>
      <c r="AD502">
        <v>2</v>
      </c>
      <c r="AE502" t="s">
        <v>2100</v>
      </c>
    </row>
    <row r="503" spans="1:31">
      <c r="A503" t="s">
        <v>153</v>
      </c>
      <c r="B503" t="s">
        <v>18</v>
      </c>
      <c r="C503" t="s">
        <v>19</v>
      </c>
      <c r="D503" t="s">
        <v>20</v>
      </c>
      <c r="E503" t="s">
        <v>31</v>
      </c>
      <c r="F503" t="s">
        <v>48</v>
      </c>
      <c r="G503">
        <v>49.38</v>
      </c>
      <c r="H503">
        <v>7</v>
      </c>
      <c r="I503">
        <v>17.283000000000001</v>
      </c>
      <c r="J503" s="22">
        <v>362.94299999999998</v>
      </c>
      <c r="K503" s="1">
        <v>43551</v>
      </c>
      <c r="L503" t="s">
        <v>33</v>
      </c>
      <c r="M503">
        <v>345.66</v>
      </c>
      <c r="N503">
        <v>4.7619047620000003</v>
      </c>
      <c r="O503">
        <v>17.283000000000001</v>
      </c>
      <c r="P503">
        <v>7.3</v>
      </c>
      <c r="Q503" s="3">
        <v>0.85763888888888884</v>
      </c>
      <c r="R503" t="s">
        <v>1123</v>
      </c>
      <c r="S503">
        <v>3</v>
      </c>
      <c r="T503">
        <v>1</v>
      </c>
      <c r="U503">
        <v>2019</v>
      </c>
      <c r="V503" t="s">
        <v>1120</v>
      </c>
      <c r="W503">
        <v>20</v>
      </c>
      <c r="X503" t="s">
        <v>1115</v>
      </c>
      <c r="Y503" t="s">
        <v>1111</v>
      </c>
      <c r="Z503" t="s">
        <v>1590</v>
      </c>
      <c r="AA503" t="s">
        <v>1106</v>
      </c>
      <c r="AB503" t="s">
        <v>1124</v>
      </c>
      <c r="AC503" t="s">
        <v>1602</v>
      </c>
      <c r="AD503">
        <v>3</v>
      </c>
      <c r="AE503" t="s">
        <v>2102</v>
      </c>
    </row>
    <row r="504" spans="1:31">
      <c r="A504" t="s">
        <v>155</v>
      </c>
      <c r="B504" t="s">
        <v>46</v>
      </c>
      <c r="C504" t="s">
        <v>47</v>
      </c>
      <c r="D504" t="s">
        <v>27</v>
      </c>
      <c r="E504" t="s">
        <v>21</v>
      </c>
      <c r="F504" t="s">
        <v>22</v>
      </c>
      <c r="G504">
        <v>76.989999999999995</v>
      </c>
      <c r="H504">
        <v>6</v>
      </c>
      <c r="I504">
        <v>23.097000000000001</v>
      </c>
      <c r="J504" s="22">
        <v>485.03699999999998</v>
      </c>
      <c r="K504" s="1">
        <v>43523</v>
      </c>
      <c r="L504" t="s">
        <v>29</v>
      </c>
      <c r="M504">
        <v>461.94</v>
      </c>
      <c r="N504">
        <v>4.7619047620000003</v>
      </c>
      <c r="O504">
        <v>23.097000000000001</v>
      </c>
      <c r="P504">
        <v>6.1</v>
      </c>
      <c r="Q504" s="3">
        <v>0.74652777777777779</v>
      </c>
      <c r="R504" t="s">
        <v>1101</v>
      </c>
      <c r="S504">
        <v>2</v>
      </c>
      <c r="T504">
        <v>1</v>
      </c>
      <c r="U504">
        <v>2019</v>
      </c>
      <c r="V504" t="s">
        <v>1120</v>
      </c>
      <c r="W504">
        <v>17</v>
      </c>
      <c r="X504" t="s">
        <v>1115</v>
      </c>
      <c r="Y504" t="s">
        <v>1111</v>
      </c>
      <c r="Z504" t="s">
        <v>1590</v>
      </c>
      <c r="AA504" t="s">
        <v>1106</v>
      </c>
      <c r="AB504" t="s">
        <v>1107</v>
      </c>
      <c r="AC504" t="s">
        <v>1603</v>
      </c>
      <c r="AD504">
        <v>2</v>
      </c>
      <c r="AE504" t="s">
        <v>2100</v>
      </c>
    </row>
    <row r="505" spans="1:31">
      <c r="A505" t="s">
        <v>157</v>
      </c>
      <c r="B505" t="s">
        <v>25</v>
      </c>
      <c r="C505" t="s">
        <v>26</v>
      </c>
      <c r="D505" t="s">
        <v>27</v>
      </c>
      <c r="E505" t="s">
        <v>21</v>
      </c>
      <c r="F505" t="s">
        <v>37</v>
      </c>
      <c r="G505">
        <v>44.86</v>
      </c>
      <c r="H505">
        <v>10</v>
      </c>
      <c r="I505">
        <v>22.43</v>
      </c>
      <c r="J505" s="22">
        <v>471.03</v>
      </c>
      <c r="K505" s="1">
        <v>43491</v>
      </c>
      <c r="L505" t="s">
        <v>23</v>
      </c>
      <c r="M505">
        <v>448.6</v>
      </c>
      <c r="N505">
        <v>4.7619047620000003</v>
      </c>
      <c r="O505">
        <v>22.43</v>
      </c>
      <c r="P505">
        <v>8.1999999999999993</v>
      </c>
      <c r="Q505" s="3">
        <v>0.82916666666666672</v>
      </c>
      <c r="R505" t="s">
        <v>1109</v>
      </c>
      <c r="S505">
        <v>1</v>
      </c>
      <c r="T505">
        <v>1</v>
      </c>
      <c r="U505">
        <v>2019</v>
      </c>
      <c r="V505" t="s">
        <v>1118</v>
      </c>
      <c r="W505">
        <v>19</v>
      </c>
      <c r="X505" t="s">
        <v>1115</v>
      </c>
      <c r="Y505" t="s">
        <v>1104</v>
      </c>
      <c r="Z505" t="s">
        <v>1590</v>
      </c>
      <c r="AA505" t="s">
        <v>1106</v>
      </c>
      <c r="AB505" t="s">
        <v>1112</v>
      </c>
      <c r="AC505" t="s">
        <v>1604</v>
      </c>
      <c r="AD505">
        <v>1</v>
      </c>
      <c r="AE505" t="s">
        <v>2101</v>
      </c>
    </row>
    <row r="506" spans="1:31">
      <c r="A506" t="s">
        <v>175</v>
      </c>
      <c r="B506" t="s">
        <v>18</v>
      </c>
      <c r="C506" t="s">
        <v>19</v>
      </c>
      <c r="D506" t="s">
        <v>27</v>
      </c>
      <c r="E506" t="s">
        <v>31</v>
      </c>
      <c r="F506" t="s">
        <v>37</v>
      </c>
      <c r="G506">
        <v>62.13</v>
      </c>
      <c r="H506">
        <v>6</v>
      </c>
      <c r="I506">
        <v>18.638999999999999</v>
      </c>
      <c r="J506" s="22">
        <v>391.41899999999998</v>
      </c>
      <c r="K506" s="1">
        <v>43546</v>
      </c>
      <c r="L506" t="s">
        <v>29</v>
      </c>
      <c r="M506">
        <v>372.78</v>
      </c>
      <c r="N506">
        <v>4.7619047620000003</v>
      </c>
      <c r="O506">
        <v>18.638999999999999</v>
      </c>
      <c r="P506">
        <v>7.4</v>
      </c>
      <c r="Q506" s="3">
        <v>0.84652777777777777</v>
      </c>
      <c r="R506" t="s">
        <v>1123</v>
      </c>
      <c r="S506">
        <v>3</v>
      </c>
      <c r="T506">
        <v>1</v>
      </c>
      <c r="U506">
        <v>2019</v>
      </c>
      <c r="V506" t="s">
        <v>1102</v>
      </c>
      <c r="W506">
        <v>20</v>
      </c>
      <c r="X506" t="s">
        <v>1115</v>
      </c>
      <c r="Y506" t="s">
        <v>1104</v>
      </c>
      <c r="Z506" t="s">
        <v>1590</v>
      </c>
      <c r="AA506" t="s">
        <v>1106</v>
      </c>
      <c r="AB506" t="s">
        <v>1124</v>
      </c>
      <c r="AC506" t="s">
        <v>1605</v>
      </c>
      <c r="AD506">
        <v>3</v>
      </c>
      <c r="AE506" t="s">
        <v>2102</v>
      </c>
    </row>
    <row r="507" spans="1:31">
      <c r="A507" t="s">
        <v>206</v>
      </c>
      <c r="B507" t="s">
        <v>25</v>
      </c>
      <c r="C507" t="s">
        <v>26</v>
      </c>
      <c r="D507" t="s">
        <v>27</v>
      </c>
      <c r="E507" t="s">
        <v>31</v>
      </c>
      <c r="F507" t="s">
        <v>51</v>
      </c>
      <c r="G507">
        <v>90.22</v>
      </c>
      <c r="H507">
        <v>3</v>
      </c>
      <c r="I507">
        <v>13.532999999999999</v>
      </c>
      <c r="J507" s="22">
        <v>284.19299999999998</v>
      </c>
      <c r="K507" s="1">
        <v>43514</v>
      </c>
      <c r="L507" t="s">
        <v>29</v>
      </c>
      <c r="M507">
        <v>270.66000000000003</v>
      </c>
      <c r="N507">
        <v>4.7619047620000003</v>
      </c>
      <c r="O507">
        <v>13.532999999999999</v>
      </c>
      <c r="P507">
        <v>6.2</v>
      </c>
      <c r="Q507" s="3">
        <v>0.81874999999999998</v>
      </c>
      <c r="R507" t="s">
        <v>1101</v>
      </c>
      <c r="S507">
        <v>2</v>
      </c>
      <c r="T507">
        <v>1</v>
      </c>
      <c r="U507">
        <v>2019</v>
      </c>
      <c r="V507" t="s">
        <v>1110</v>
      </c>
      <c r="W507">
        <v>19</v>
      </c>
      <c r="X507" t="s">
        <v>1115</v>
      </c>
      <c r="Y507" t="s">
        <v>1111</v>
      </c>
      <c r="Z507" t="s">
        <v>1590</v>
      </c>
      <c r="AA507" t="s">
        <v>1106</v>
      </c>
      <c r="AB507" t="s">
        <v>1107</v>
      </c>
      <c r="AC507" t="s">
        <v>1606</v>
      </c>
      <c r="AD507">
        <v>2</v>
      </c>
      <c r="AE507" t="s">
        <v>2100</v>
      </c>
    </row>
    <row r="508" spans="1:31">
      <c r="A508" t="s">
        <v>220</v>
      </c>
      <c r="B508" t="s">
        <v>25</v>
      </c>
      <c r="C508" t="s">
        <v>26</v>
      </c>
      <c r="D508" t="s">
        <v>27</v>
      </c>
      <c r="E508" t="s">
        <v>21</v>
      </c>
      <c r="F508" t="s">
        <v>22</v>
      </c>
      <c r="G508">
        <v>46.26</v>
      </c>
      <c r="H508">
        <v>6</v>
      </c>
      <c r="I508">
        <v>13.878</v>
      </c>
      <c r="J508" s="22">
        <v>291.43799999999999</v>
      </c>
      <c r="K508" s="1">
        <v>43532</v>
      </c>
      <c r="L508" t="s">
        <v>33</v>
      </c>
      <c r="M508">
        <v>277.56</v>
      </c>
      <c r="N508">
        <v>4.7619047620000003</v>
      </c>
      <c r="O508">
        <v>13.878</v>
      </c>
      <c r="P508">
        <v>9.5</v>
      </c>
      <c r="Q508" s="3">
        <v>0.71597222222222223</v>
      </c>
      <c r="R508" t="s">
        <v>1123</v>
      </c>
      <c r="S508">
        <v>3</v>
      </c>
      <c r="T508">
        <v>1</v>
      </c>
      <c r="U508">
        <v>2019</v>
      </c>
      <c r="V508" t="s">
        <v>1102</v>
      </c>
      <c r="W508">
        <v>17</v>
      </c>
      <c r="X508" t="s">
        <v>1115</v>
      </c>
      <c r="Y508" t="s">
        <v>1104</v>
      </c>
      <c r="Z508" t="s">
        <v>1590</v>
      </c>
      <c r="AA508" t="s">
        <v>1106</v>
      </c>
      <c r="AB508" t="s">
        <v>1124</v>
      </c>
      <c r="AC508" t="s">
        <v>1607</v>
      </c>
      <c r="AD508">
        <v>3</v>
      </c>
      <c r="AE508" t="s">
        <v>2102</v>
      </c>
    </row>
    <row r="509" spans="1:31">
      <c r="A509" t="s">
        <v>225</v>
      </c>
      <c r="B509" t="s">
        <v>46</v>
      </c>
      <c r="C509" t="s">
        <v>47</v>
      </c>
      <c r="D509" t="s">
        <v>20</v>
      </c>
      <c r="E509" t="s">
        <v>21</v>
      </c>
      <c r="F509" t="s">
        <v>51</v>
      </c>
      <c r="G509">
        <v>91.54</v>
      </c>
      <c r="H509">
        <v>4</v>
      </c>
      <c r="I509">
        <v>18.308</v>
      </c>
      <c r="J509" s="22">
        <v>384.46800000000002</v>
      </c>
      <c r="K509" s="1">
        <v>43547</v>
      </c>
      <c r="L509" t="s">
        <v>33</v>
      </c>
      <c r="M509">
        <v>366.16</v>
      </c>
      <c r="N509">
        <v>4.7619047620000003</v>
      </c>
      <c r="O509">
        <v>18.308</v>
      </c>
      <c r="P509">
        <v>4.8</v>
      </c>
      <c r="Q509" s="3">
        <v>0.80555555555555558</v>
      </c>
      <c r="R509" t="s">
        <v>1123</v>
      </c>
      <c r="S509">
        <v>3</v>
      </c>
      <c r="T509">
        <v>1</v>
      </c>
      <c r="U509">
        <v>2019</v>
      </c>
      <c r="V509" t="s">
        <v>1118</v>
      </c>
      <c r="W509">
        <v>19</v>
      </c>
      <c r="X509" t="s">
        <v>1115</v>
      </c>
      <c r="Y509" t="s">
        <v>1104</v>
      </c>
      <c r="Z509" t="s">
        <v>1590</v>
      </c>
      <c r="AA509" t="s">
        <v>1106</v>
      </c>
      <c r="AB509" t="s">
        <v>1124</v>
      </c>
      <c r="AC509" t="s">
        <v>1608</v>
      </c>
      <c r="AD509">
        <v>3</v>
      </c>
      <c r="AE509" t="s">
        <v>2102</v>
      </c>
    </row>
    <row r="510" spans="1:31">
      <c r="A510" t="s">
        <v>237</v>
      </c>
      <c r="B510" t="s">
        <v>25</v>
      </c>
      <c r="C510" t="s">
        <v>26</v>
      </c>
      <c r="D510" t="s">
        <v>27</v>
      </c>
      <c r="E510" t="s">
        <v>21</v>
      </c>
      <c r="F510" t="s">
        <v>48</v>
      </c>
      <c r="G510">
        <v>43.18</v>
      </c>
      <c r="H510">
        <v>8</v>
      </c>
      <c r="I510">
        <v>17.271999999999998</v>
      </c>
      <c r="J510" s="22">
        <v>362.71199999999999</v>
      </c>
      <c r="K510" s="1">
        <v>43484</v>
      </c>
      <c r="L510" t="s">
        <v>33</v>
      </c>
      <c r="M510">
        <v>345.44</v>
      </c>
      <c r="N510">
        <v>4.7619047620000003</v>
      </c>
      <c r="O510">
        <v>17.271999999999998</v>
      </c>
      <c r="P510">
        <v>8.3000000000000007</v>
      </c>
      <c r="Q510" s="3">
        <v>0.81874999999999998</v>
      </c>
      <c r="R510" t="s">
        <v>1109</v>
      </c>
      <c r="S510">
        <v>1</v>
      </c>
      <c r="T510">
        <v>1</v>
      </c>
      <c r="U510">
        <v>2019</v>
      </c>
      <c r="V510" t="s">
        <v>1118</v>
      </c>
      <c r="W510">
        <v>19</v>
      </c>
      <c r="X510" t="s">
        <v>1115</v>
      </c>
      <c r="Y510" t="s">
        <v>1104</v>
      </c>
      <c r="Z510" t="s">
        <v>1590</v>
      </c>
      <c r="AA510" t="s">
        <v>1106</v>
      </c>
      <c r="AB510" t="s">
        <v>1112</v>
      </c>
      <c r="AC510" t="s">
        <v>1609</v>
      </c>
      <c r="AD510">
        <v>1</v>
      </c>
      <c r="AE510" t="s">
        <v>2101</v>
      </c>
    </row>
    <row r="511" spans="1:31">
      <c r="A511" t="s">
        <v>239</v>
      </c>
      <c r="B511" t="s">
        <v>18</v>
      </c>
      <c r="C511" t="s">
        <v>19</v>
      </c>
      <c r="D511" t="s">
        <v>27</v>
      </c>
      <c r="E511" t="s">
        <v>31</v>
      </c>
      <c r="F511" t="s">
        <v>48</v>
      </c>
      <c r="G511">
        <v>45.79</v>
      </c>
      <c r="H511">
        <v>7</v>
      </c>
      <c r="I511">
        <v>16.026499999999999</v>
      </c>
      <c r="J511" s="22">
        <v>336.55650000000003</v>
      </c>
      <c r="K511" s="1">
        <v>43537</v>
      </c>
      <c r="L511" t="s">
        <v>33</v>
      </c>
      <c r="M511">
        <v>320.52999999999997</v>
      </c>
      <c r="N511">
        <v>4.7619047620000003</v>
      </c>
      <c r="O511">
        <v>16.026499999999999</v>
      </c>
      <c r="P511">
        <v>7</v>
      </c>
      <c r="Q511" s="3">
        <v>0.82222222222222219</v>
      </c>
      <c r="R511" t="s">
        <v>1123</v>
      </c>
      <c r="S511">
        <v>3</v>
      </c>
      <c r="T511">
        <v>1</v>
      </c>
      <c r="U511">
        <v>2019</v>
      </c>
      <c r="V511" t="s">
        <v>1120</v>
      </c>
      <c r="W511">
        <v>19</v>
      </c>
      <c r="X511" t="s">
        <v>1115</v>
      </c>
      <c r="Y511" t="s">
        <v>1111</v>
      </c>
      <c r="Z511" t="s">
        <v>1590</v>
      </c>
      <c r="AA511" t="s">
        <v>1106</v>
      </c>
      <c r="AB511" t="s">
        <v>1124</v>
      </c>
      <c r="AC511" t="s">
        <v>1610</v>
      </c>
      <c r="AD511">
        <v>3</v>
      </c>
      <c r="AE511" t="s">
        <v>2102</v>
      </c>
    </row>
    <row r="512" spans="1:31">
      <c r="A512" t="s">
        <v>251</v>
      </c>
      <c r="B512" t="s">
        <v>46</v>
      </c>
      <c r="C512" t="s">
        <v>47</v>
      </c>
      <c r="D512" t="s">
        <v>20</v>
      </c>
      <c r="E512" t="s">
        <v>31</v>
      </c>
      <c r="F512" t="s">
        <v>28</v>
      </c>
      <c r="G512">
        <v>52.89</v>
      </c>
      <c r="H512">
        <v>6</v>
      </c>
      <c r="I512">
        <v>15.867000000000001</v>
      </c>
      <c r="J512" s="22">
        <v>333.20699999999999</v>
      </c>
      <c r="K512" s="1">
        <v>43484</v>
      </c>
      <c r="L512" t="s">
        <v>33</v>
      </c>
      <c r="M512">
        <v>317.33999999999997</v>
      </c>
      <c r="N512">
        <v>4.7619047620000003</v>
      </c>
      <c r="O512">
        <v>15.867000000000001</v>
      </c>
      <c r="P512">
        <v>9.8000000000000007</v>
      </c>
      <c r="Q512" s="3">
        <v>0.7319444444444444</v>
      </c>
      <c r="R512" t="s">
        <v>1109</v>
      </c>
      <c r="S512">
        <v>1</v>
      </c>
      <c r="T512">
        <v>1</v>
      </c>
      <c r="U512">
        <v>2019</v>
      </c>
      <c r="V512" t="s">
        <v>1118</v>
      </c>
      <c r="W512">
        <v>17</v>
      </c>
      <c r="X512" t="s">
        <v>1115</v>
      </c>
      <c r="Y512" t="s">
        <v>1104</v>
      </c>
      <c r="Z512" t="s">
        <v>1590</v>
      </c>
      <c r="AA512" t="s">
        <v>1106</v>
      </c>
      <c r="AB512" t="s">
        <v>1112</v>
      </c>
      <c r="AC512" t="s">
        <v>1582</v>
      </c>
      <c r="AD512">
        <v>1</v>
      </c>
      <c r="AE512" t="s">
        <v>2101</v>
      </c>
    </row>
    <row r="513" spans="1:31">
      <c r="A513" t="s">
        <v>258</v>
      </c>
      <c r="B513" t="s">
        <v>18</v>
      </c>
      <c r="C513" t="s">
        <v>19</v>
      </c>
      <c r="D513" t="s">
        <v>27</v>
      </c>
      <c r="E513" t="s">
        <v>31</v>
      </c>
      <c r="F513" t="s">
        <v>48</v>
      </c>
      <c r="G513">
        <v>73.88</v>
      </c>
      <c r="H513">
        <v>6</v>
      </c>
      <c r="I513">
        <v>22.164000000000001</v>
      </c>
      <c r="J513" s="22">
        <v>465.44400000000002</v>
      </c>
      <c r="K513" s="1">
        <v>43547</v>
      </c>
      <c r="L513" t="s">
        <v>23</v>
      </c>
      <c r="M513">
        <v>443.28</v>
      </c>
      <c r="N513">
        <v>4.7619047620000003</v>
      </c>
      <c r="O513">
        <v>22.164000000000001</v>
      </c>
      <c r="P513">
        <v>4.4000000000000004</v>
      </c>
      <c r="Q513" s="3">
        <v>0.80277777777777781</v>
      </c>
      <c r="R513" t="s">
        <v>1123</v>
      </c>
      <c r="S513">
        <v>3</v>
      </c>
      <c r="T513">
        <v>1</v>
      </c>
      <c r="U513">
        <v>2019</v>
      </c>
      <c r="V513" t="s">
        <v>1118</v>
      </c>
      <c r="W513">
        <v>19</v>
      </c>
      <c r="X513" t="s">
        <v>1115</v>
      </c>
      <c r="Y513" t="s">
        <v>1104</v>
      </c>
      <c r="Z513" t="s">
        <v>1590</v>
      </c>
      <c r="AA513" t="s">
        <v>1106</v>
      </c>
      <c r="AB513" t="s">
        <v>1124</v>
      </c>
      <c r="AC513" t="s">
        <v>1611</v>
      </c>
      <c r="AD513">
        <v>3</v>
      </c>
      <c r="AE513" t="s">
        <v>2102</v>
      </c>
    </row>
    <row r="514" spans="1:31">
      <c r="A514" t="s">
        <v>269</v>
      </c>
      <c r="B514" t="s">
        <v>25</v>
      </c>
      <c r="C514" t="s">
        <v>26</v>
      </c>
      <c r="D514" t="s">
        <v>27</v>
      </c>
      <c r="E514" t="s">
        <v>21</v>
      </c>
      <c r="F514" t="s">
        <v>32</v>
      </c>
      <c r="G514">
        <v>69.81</v>
      </c>
      <c r="H514">
        <v>4</v>
      </c>
      <c r="I514">
        <v>13.962</v>
      </c>
      <c r="J514" s="22">
        <v>293.202</v>
      </c>
      <c r="K514" s="1">
        <v>43493</v>
      </c>
      <c r="L514" t="s">
        <v>33</v>
      </c>
      <c r="M514">
        <v>279.24</v>
      </c>
      <c r="N514">
        <v>4.7619047620000003</v>
      </c>
      <c r="O514">
        <v>13.962</v>
      </c>
      <c r="P514">
        <v>5.9</v>
      </c>
      <c r="Q514" s="3">
        <v>0.86805555555555558</v>
      </c>
      <c r="R514" t="s">
        <v>1109</v>
      </c>
      <c r="S514">
        <v>1</v>
      </c>
      <c r="T514">
        <v>1</v>
      </c>
      <c r="U514">
        <v>2019</v>
      </c>
      <c r="V514" t="s">
        <v>1110</v>
      </c>
      <c r="W514">
        <v>20</v>
      </c>
      <c r="X514" t="s">
        <v>1115</v>
      </c>
      <c r="Y514" t="s">
        <v>1111</v>
      </c>
      <c r="Z514" t="s">
        <v>1590</v>
      </c>
      <c r="AA514" t="s">
        <v>1106</v>
      </c>
      <c r="AB514" t="s">
        <v>1112</v>
      </c>
      <c r="AC514" t="s">
        <v>1612</v>
      </c>
      <c r="AD514">
        <v>1</v>
      </c>
      <c r="AE514" t="s">
        <v>2101</v>
      </c>
    </row>
    <row r="515" spans="1:31">
      <c r="A515" t="s">
        <v>279</v>
      </c>
      <c r="B515" t="s">
        <v>25</v>
      </c>
      <c r="C515" t="s">
        <v>26</v>
      </c>
      <c r="D515" t="s">
        <v>20</v>
      </c>
      <c r="E515" t="s">
        <v>21</v>
      </c>
      <c r="F515" t="s">
        <v>48</v>
      </c>
      <c r="G515">
        <v>71.39</v>
      </c>
      <c r="H515">
        <v>5</v>
      </c>
      <c r="I515">
        <v>17.8475</v>
      </c>
      <c r="J515" s="22">
        <v>374.79750000000001</v>
      </c>
      <c r="K515" s="1">
        <v>43513</v>
      </c>
      <c r="L515" t="s">
        <v>33</v>
      </c>
      <c r="M515">
        <v>356.95</v>
      </c>
      <c r="N515">
        <v>4.7619047620000003</v>
      </c>
      <c r="O515">
        <v>17.8475</v>
      </c>
      <c r="P515">
        <v>5.5</v>
      </c>
      <c r="Q515" s="3">
        <v>0.83125000000000004</v>
      </c>
      <c r="R515" t="s">
        <v>1101</v>
      </c>
      <c r="S515">
        <v>2</v>
      </c>
      <c r="T515">
        <v>1</v>
      </c>
      <c r="U515">
        <v>2019</v>
      </c>
      <c r="V515" t="s">
        <v>1133</v>
      </c>
      <c r="W515">
        <v>19</v>
      </c>
      <c r="X515" t="s">
        <v>1115</v>
      </c>
      <c r="Y515" t="s">
        <v>1111</v>
      </c>
      <c r="Z515" t="s">
        <v>1590</v>
      </c>
      <c r="AA515" t="s">
        <v>1106</v>
      </c>
      <c r="AB515" t="s">
        <v>1107</v>
      </c>
      <c r="AC515" t="s">
        <v>1613</v>
      </c>
      <c r="AD515">
        <v>2</v>
      </c>
      <c r="AE515" t="s">
        <v>2100</v>
      </c>
    </row>
    <row r="516" spans="1:31">
      <c r="A516" t="s">
        <v>288</v>
      </c>
      <c r="B516" t="s">
        <v>25</v>
      </c>
      <c r="C516" t="s">
        <v>26</v>
      </c>
      <c r="D516" t="s">
        <v>20</v>
      </c>
      <c r="E516" t="s">
        <v>21</v>
      </c>
      <c r="F516" t="s">
        <v>32</v>
      </c>
      <c r="G516">
        <v>28.53</v>
      </c>
      <c r="H516">
        <v>10</v>
      </c>
      <c r="I516">
        <v>14.265000000000001</v>
      </c>
      <c r="J516" s="22">
        <v>299.565</v>
      </c>
      <c r="K516" s="1">
        <v>43542</v>
      </c>
      <c r="L516" t="s">
        <v>23</v>
      </c>
      <c r="M516">
        <v>285.3</v>
      </c>
      <c r="N516">
        <v>4.7619047620000003</v>
      </c>
      <c r="O516">
        <v>14.265000000000001</v>
      </c>
      <c r="P516">
        <v>7.8</v>
      </c>
      <c r="Q516" s="3">
        <v>0.73472222222222228</v>
      </c>
      <c r="R516" t="s">
        <v>1123</v>
      </c>
      <c r="S516">
        <v>3</v>
      </c>
      <c r="T516">
        <v>1</v>
      </c>
      <c r="U516">
        <v>2019</v>
      </c>
      <c r="V516" t="s">
        <v>1110</v>
      </c>
      <c r="W516">
        <v>17</v>
      </c>
      <c r="X516" t="s">
        <v>1115</v>
      </c>
      <c r="Y516" t="s">
        <v>1111</v>
      </c>
      <c r="Z516" t="s">
        <v>1590</v>
      </c>
      <c r="AA516" t="s">
        <v>1106</v>
      </c>
      <c r="AB516" t="s">
        <v>1124</v>
      </c>
      <c r="AC516" t="s">
        <v>1614</v>
      </c>
      <c r="AD516">
        <v>3</v>
      </c>
      <c r="AE516" t="s">
        <v>2102</v>
      </c>
    </row>
    <row r="517" spans="1:31">
      <c r="A517" t="s">
        <v>294</v>
      </c>
      <c r="B517" t="s">
        <v>46</v>
      </c>
      <c r="C517" t="s">
        <v>47</v>
      </c>
      <c r="D517" t="s">
        <v>27</v>
      </c>
      <c r="E517" t="s">
        <v>31</v>
      </c>
      <c r="F517" t="s">
        <v>32</v>
      </c>
      <c r="G517">
        <v>92.36</v>
      </c>
      <c r="H517">
        <v>5</v>
      </c>
      <c r="I517">
        <v>23.09</v>
      </c>
      <c r="J517" s="22">
        <v>484.89</v>
      </c>
      <c r="K517" s="1">
        <v>43544</v>
      </c>
      <c r="L517" t="s">
        <v>23</v>
      </c>
      <c r="M517">
        <v>461.8</v>
      </c>
      <c r="N517">
        <v>4.7619047620000003</v>
      </c>
      <c r="O517">
        <v>23.09</v>
      </c>
      <c r="P517">
        <v>4.9000000000000004</v>
      </c>
      <c r="Q517" s="3">
        <v>0.80347222222222225</v>
      </c>
      <c r="R517" t="s">
        <v>1123</v>
      </c>
      <c r="S517">
        <v>3</v>
      </c>
      <c r="T517">
        <v>1</v>
      </c>
      <c r="U517">
        <v>2019</v>
      </c>
      <c r="V517" t="s">
        <v>1120</v>
      </c>
      <c r="W517">
        <v>19</v>
      </c>
      <c r="X517" t="s">
        <v>1115</v>
      </c>
      <c r="Y517" t="s">
        <v>1111</v>
      </c>
      <c r="Z517" t="s">
        <v>1590</v>
      </c>
      <c r="AA517" t="s">
        <v>1106</v>
      </c>
      <c r="AB517" t="s">
        <v>1124</v>
      </c>
      <c r="AC517" t="s">
        <v>1615</v>
      </c>
      <c r="AD517">
        <v>3</v>
      </c>
      <c r="AE517" t="s">
        <v>2102</v>
      </c>
    </row>
    <row r="518" spans="1:31">
      <c r="A518" t="s">
        <v>319</v>
      </c>
      <c r="B518" t="s">
        <v>46</v>
      </c>
      <c r="C518" t="s">
        <v>47</v>
      </c>
      <c r="D518" t="s">
        <v>20</v>
      </c>
      <c r="E518" t="s">
        <v>31</v>
      </c>
      <c r="F518" t="s">
        <v>51</v>
      </c>
      <c r="G518">
        <v>73.819999999999993</v>
      </c>
      <c r="H518">
        <v>4</v>
      </c>
      <c r="I518">
        <v>14.763999999999999</v>
      </c>
      <c r="J518" s="22">
        <v>310.04399999999998</v>
      </c>
      <c r="K518" s="1">
        <v>43517</v>
      </c>
      <c r="L518" t="s">
        <v>29</v>
      </c>
      <c r="M518">
        <v>295.27999999999997</v>
      </c>
      <c r="N518">
        <v>4.7619047620000003</v>
      </c>
      <c r="O518">
        <v>14.763999999999999</v>
      </c>
      <c r="P518">
        <v>6.7</v>
      </c>
      <c r="Q518" s="3">
        <v>0.77152777777777781</v>
      </c>
      <c r="R518" t="s">
        <v>1101</v>
      </c>
      <c r="S518">
        <v>2</v>
      </c>
      <c r="T518">
        <v>1</v>
      </c>
      <c r="U518">
        <v>2019</v>
      </c>
      <c r="V518" t="s">
        <v>1114</v>
      </c>
      <c r="W518">
        <v>18</v>
      </c>
      <c r="X518" t="s">
        <v>1115</v>
      </c>
      <c r="Y518" t="s">
        <v>1111</v>
      </c>
      <c r="Z518" t="s">
        <v>1590</v>
      </c>
      <c r="AA518" t="s">
        <v>1106</v>
      </c>
      <c r="AB518" t="s">
        <v>1107</v>
      </c>
      <c r="AC518" t="s">
        <v>1616</v>
      </c>
      <c r="AD518">
        <v>2</v>
      </c>
      <c r="AE518" t="s">
        <v>2100</v>
      </c>
    </row>
    <row r="519" spans="1:31">
      <c r="A519" t="s">
        <v>332</v>
      </c>
      <c r="B519" t="s">
        <v>46</v>
      </c>
      <c r="C519" t="s">
        <v>47</v>
      </c>
      <c r="D519" t="s">
        <v>20</v>
      </c>
      <c r="E519" t="s">
        <v>21</v>
      </c>
      <c r="F519" t="s">
        <v>28</v>
      </c>
      <c r="G519">
        <v>81.400000000000006</v>
      </c>
      <c r="H519">
        <v>3</v>
      </c>
      <c r="I519">
        <v>12.21</v>
      </c>
      <c r="J519" s="22">
        <v>256.41000000000003</v>
      </c>
      <c r="K519" s="1">
        <v>43505</v>
      </c>
      <c r="L519" t="s">
        <v>29</v>
      </c>
      <c r="M519">
        <v>244.2</v>
      </c>
      <c r="N519">
        <v>4.7619047620000003</v>
      </c>
      <c r="O519">
        <v>12.21</v>
      </c>
      <c r="P519">
        <v>4.8</v>
      </c>
      <c r="Q519" s="3">
        <v>0.82152777777777775</v>
      </c>
      <c r="R519" t="s">
        <v>1101</v>
      </c>
      <c r="S519">
        <v>2</v>
      </c>
      <c r="T519">
        <v>1</v>
      </c>
      <c r="U519">
        <v>2019</v>
      </c>
      <c r="V519" t="s">
        <v>1118</v>
      </c>
      <c r="W519">
        <v>19</v>
      </c>
      <c r="X519" t="s">
        <v>1115</v>
      </c>
      <c r="Y519" t="s">
        <v>1104</v>
      </c>
      <c r="Z519" t="s">
        <v>1590</v>
      </c>
      <c r="AA519" t="s">
        <v>1106</v>
      </c>
      <c r="AB519" t="s">
        <v>1107</v>
      </c>
      <c r="AC519" t="s">
        <v>1617</v>
      </c>
      <c r="AD519">
        <v>2</v>
      </c>
      <c r="AE519" t="s">
        <v>2100</v>
      </c>
    </row>
    <row r="520" spans="1:31">
      <c r="A520" t="s">
        <v>337</v>
      </c>
      <c r="B520" t="s">
        <v>25</v>
      </c>
      <c r="C520" t="s">
        <v>26</v>
      </c>
      <c r="D520" t="s">
        <v>20</v>
      </c>
      <c r="E520" t="s">
        <v>31</v>
      </c>
      <c r="F520" t="s">
        <v>51</v>
      </c>
      <c r="G520">
        <v>35.19</v>
      </c>
      <c r="H520">
        <v>10</v>
      </c>
      <c r="I520">
        <v>17.594999999999999</v>
      </c>
      <c r="J520" s="22">
        <v>369.495</v>
      </c>
      <c r="K520" s="1">
        <v>43541</v>
      </c>
      <c r="L520" t="s">
        <v>33</v>
      </c>
      <c r="M520">
        <v>351.9</v>
      </c>
      <c r="N520">
        <v>4.7619047620000003</v>
      </c>
      <c r="O520">
        <v>17.594999999999999</v>
      </c>
      <c r="P520">
        <v>8.4</v>
      </c>
      <c r="Q520" s="3">
        <v>0.79583333333333328</v>
      </c>
      <c r="R520" t="s">
        <v>1123</v>
      </c>
      <c r="S520">
        <v>3</v>
      </c>
      <c r="T520">
        <v>1</v>
      </c>
      <c r="U520">
        <v>2019</v>
      </c>
      <c r="V520" t="s">
        <v>1133</v>
      </c>
      <c r="W520">
        <v>19</v>
      </c>
      <c r="X520" t="s">
        <v>1115</v>
      </c>
      <c r="Y520" t="s">
        <v>1111</v>
      </c>
      <c r="Z520" t="s">
        <v>1590</v>
      </c>
      <c r="AA520" t="s">
        <v>1106</v>
      </c>
      <c r="AB520" t="s">
        <v>1124</v>
      </c>
      <c r="AC520" t="s">
        <v>1618</v>
      </c>
      <c r="AD520">
        <v>3</v>
      </c>
      <c r="AE520" t="s">
        <v>2102</v>
      </c>
    </row>
    <row r="521" spans="1:31">
      <c r="A521" t="s">
        <v>358</v>
      </c>
      <c r="B521" t="s">
        <v>46</v>
      </c>
      <c r="C521" t="s">
        <v>47</v>
      </c>
      <c r="D521" t="s">
        <v>27</v>
      </c>
      <c r="E521" t="s">
        <v>21</v>
      </c>
      <c r="F521" t="s">
        <v>37</v>
      </c>
      <c r="G521">
        <v>67.430000000000007</v>
      </c>
      <c r="H521">
        <v>5</v>
      </c>
      <c r="I521">
        <v>16.857500000000002</v>
      </c>
      <c r="J521" s="22">
        <v>354.00749999999999</v>
      </c>
      <c r="K521" s="1">
        <v>43530</v>
      </c>
      <c r="L521" t="s">
        <v>23</v>
      </c>
      <c r="M521">
        <v>337.15</v>
      </c>
      <c r="N521">
        <v>4.7619047620000003</v>
      </c>
      <c r="O521">
        <v>16.857500000000002</v>
      </c>
      <c r="P521">
        <v>6.3</v>
      </c>
      <c r="Q521" s="3">
        <v>0.75902777777777775</v>
      </c>
      <c r="R521" t="s">
        <v>1123</v>
      </c>
      <c r="S521">
        <v>3</v>
      </c>
      <c r="T521">
        <v>1</v>
      </c>
      <c r="U521">
        <v>2019</v>
      </c>
      <c r="V521" t="s">
        <v>1120</v>
      </c>
      <c r="W521">
        <v>18</v>
      </c>
      <c r="X521" t="s">
        <v>1115</v>
      </c>
      <c r="Y521" t="s">
        <v>1111</v>
      </c>
      <c r="Z521" t="s">
        <v>1590</v>
      </c>
      <c r="AA521" t="s">
        <v>1106</v>
      </c>
      <c r="AB521" t="s">
        <v>1124</v>
      </c>
      <c r="AC521" t="s">
        <v>1619</v>
      </c>
      <c r="AD521">
        <v>3</v>
      </c>
      <c r="AE521" t="s">
        <v>2102</v>
      </c>
    </row>
    <row r="522" spans="1:31">
      <c r="A522" t="s">
        <v>363</v>
      </c>
      <c r="B522" t="s">
        <v>46</v>
      </c>
      <c r="C522" t="s">
        <v>47</v>
      </c>
      <c r="D522" t="s">
        <v>27</v>
      </c>
      <c r="E522" t="s">
        <v>31</v>
      </c>
      <c r="F522" t="s">
        <v>51</v>
      </c>
      <c r="G522">
        <v>47.97</v>
      </c>
      <c r="H522">
        <v>7</v>
      </c>
      <c r="I522">
        <v>16.7895</v>
      </c>
      <c r="J522" s="22">
        <v>352.5795</v>
      </c>
      <c r="K522" s="1">
        <v>43472</v>
      </c>
      <c r="L522" t="s">
        <v>29</v>
      </c>
      <c r="M522">
        <v>335.79</v>
      </c>
      <c r="N522">
        <v>4.7619047620000003</v>
      </c>
      <c r="O522">
        <v>16.7895</v>
      </c>
      <c r="P522">
        <v>6.2</v>
      </c>
      <c r="Q522" s="3">
        <v>0.86944444444444446</v>
      </c>
      <c r="R522" t="s">
        <v>1109</v>
      </c>
      <c r="S522">
        <v>1</v>
      </c>
      <c r="T522">
        <v>1</v>
      </c>
      <c r="U522">
        <v>2019</v>
      </c>
      <c r="V522" t="s">
        <v>1110</v>
      </c>
      <c r="W522">
        <v>20</v>
      </c>
      <c r="X522" t="s">
        <v>1115</v>
      </c>
      <c r="Y522" t="s">
        <v>1111</v>
      </c>
      <c r="Z522" t="s">
        <v>1590</v>
      </c>
      <c r="AA522" t="s">
        <v>1106</v>
      </c>
      <c r="AB522" t="s">
        <v>1112</v>
      </c>
      <c r="AC522" t="s">
        <v>1620</v>
      </c>
      <c r="AD522">
        <v>1</v>
      </c>
      <c r="AE522" t="s">
        <v>2101</v>
      </c>
    </row>
    <row r="523" spans="1:31">
      <c r="A523" t="s">
        <v>367</v>
      </c>
      <c r="B523" t="s">
        <v>18</v>
      </c>
      <c r="C523" t="s">
        <v>19</v>
      </c>
      <c r="D523" t="s">
        <v>20</v>
      </c>
      <c r="E523" t="s">
        <v>31</v>
      </c>
      <c r="F523" t="s">
        <v>37</v>
      </c>
      <c r="G523">
        <v>44.02</v>
      </c>
      <c r="H523">
        <v>10</v>
      </c>
      <c r="I523">
        <v>22.01</v>
      </c>
      <c r="J523" s="22">
        <v>462.21</v>
      </c>
      <c r="K523" s="1">
        <v>43544</v>
      </c>
      <c r="L523" t="s">
        <v>33</v>
      </c>
      <c r="M523">
        <v>440.2</v>
      </c>
      <c r="N523">
        <v>4.7619047620000003</v>
      </c>
      <c r="O523">
        <v>22.01</v>
      </c>
      <c r="P523">
        <v>9.6</v>
      </c>
      <c r="Q523" s="3">
        <v>0.83125000000000004</v>
      </c>
      <c r="R523" t="s">
        <v>1123</v>
      </c>
      <c r="S523">
        <v>3</v>
      </c>
      <c r="T523">
        <v>1</v>
      </c>
      <c r="U523">
        <v>2019</v>
      </c>
      <c r="V523" t="s">
        <v>1120</v>
      </c>
      <c r="W523">
        <v>19</v>
      </c>
      <c r="X523" t="s">
        <v>1115</v>
      </c>
      <c r="Y523" t="s">
        <v>1111</v>
      </c>
      <c r="Z523" t="s">
        <v>1590</v>
      </c>
      <c r="AA523" t="s">
        <v>1106</v>
      </c>
      <c r="AB523" t="s">
        <v>1124</v>
      </c>
      <c r="AC523" t="s">
        <v>1621</v>
      </c>
      <c r="AD523">
        <v>3</v>
      </c>
      <c r="AE523" t="s">
        <v>2102</v>
      </c>
    </row>
    <row r="524" spans="1:31">
      <c r="A524" t="s">
        <v>373</v>
      </c>
      <c r="B524" t="s">
        <v>46</v>
      </c>
      <c r="C524" t="s">
        <v>47</v>
      </c>
      <c r="D524" t="s">
        <v>27</v>
      </c>
      <c r="E524" t="s">
        <v>31</v>
      </c>
      <c r="F524" t="s">
        <v>22</v>
      </c>
      <c r="G524">
        <v>66.680000000000007</v>
      </c>
      <c r="H524">
        <v>5</v>
      </c>
      <c r="I524">
        <v>16.670000000000002</v>
      </c>
      <c r="J524" s="22">
        <v>350.07</v>
      </c>
      <c r="K524" s="1">
        <v>43516</v>
      </c>
      <c r="L524" t="s">
        <v>29</v>
      </c>
      <c r="M524">
        <v>333.4</v>
      </c>
      <c r="N524">
        <v>4.7619047620000003</v>
      </c>
      <c r="O524">
        <v>16.670000000000002</v>
      </c>
      <c r="P524">
        <v>7.6</v>
      </c>
      <c r="Q524" s="3">
        <v>0.75069444444444444</v>
      </c>
      <c r="R524" t="s">
        <v>1101</v>
      </c>
      <c r="S524">
        <v>2</v>
      </c>
      <c r="T524">
        <v>1</v>
      </c>
      <c r="U524">
        <v>2019</v>
      </c>
      <c r="V524" t="s">
        <v>1120</v>
      </c>
      <c r="W524">
        <v>18</v>
      </c>
      <c r="X524" t="s">
        <v>1115</v>
      </c>
      <c r="Y524" t="s">
        <v>1111</v>
      </c>
      <c r="Z524" t="s">
        <v>1590</v>
      </c>
      <c r="AA524" t="s">
        <v>1106</v>
      </c>
      <c r="AB524" t="s">
        <v>1107</v>
      </c>
      <c r="AC524" t="s">
        <v>1622</v>
      </c>
      <c r="AD524">
        <v>2</v>
      </c>
      <c r="AE524" t="s">
        <v>2100</v>
      </c>
    </row>
    <row r="525" spans="1:31">
      <c r="A525" t="s">
        <v>378</v>
      </c>
      <c r="B525" t="s">
        <v>46</v>
      </c>
      <c r="C525" t="s">
        <v>47</v>
      </c>
      <c r="D525" t="s">
        <v>20</v>
      </c>
      <c r="E525" t="s">
        <v>31</v>
      </c>
      <c r="F525" t="s">
        <v>28</v>
      </c>
      <c r="G525">
        <v>40.299999999999997</v>
      </c>
      <c r="H525">
        <v>10</v>
      </c>
      <c r="I525">
        <v>20.149999999999999</v>
      </c>
      <c r="J525" s="22">
        <v>423.15</v>
      </c>
      <c r="K525" s="1">
        <v>43489</v>
      </c>
      <c r="L525" t="s">
        <v>33</v>
      </c>
      <c r="M525">
        <v>403</v>
      </c>
      <c r="N525">
        <v>4.7619047620000003</v>
      </c>
      <c r="O525">
        <v>20.149999999999999</v>
      </c>
      <c r="P525">
        <v>7</v>
      </c>
      <c r="Q525" s="3">
        <v>0.73402777777777772</v>
      </c>
      <c r="R525" t="s">
        <v>1109</v>
      </c>
      <c r="S525">
        <v>1</v>
      </c>
      <c r="T525">
        <v>1</v>
      </c>
      <c r="U525">
        <v>2019</v>
      </c>
      <c r="V525" t="s">
        <v>1114</v>
      </c>
      <c r="W525">
        <v>17</v>
      </c>
      <c r="X525" t="s">
        <v>1115</v>
      </c>
      <c r="Y525" t="s">
        <v>1111</v>
      </c>
      <c r="Z525" t="s">
        <v>1590</v>
      </c>
      <c r="AA525" t="s">
        <v>1106</v>
      </c>
      <c r="AB525" t="s">
        <v>1112</v>
      </c>
      <c r="AC525" t="s">
        <v>1234</v>
      </c>
      <c r="AD525">
        <v>1</v>
      </c>
      <c r="AE525" t="s">
        <v>2101</v>
      </c>
    </row>
    <row r="526" spans="1:31">
      <c r="A526" t="s">
        <v>413</v>
      </c>
      <c r="B526" t="s">
        <v>46</v>
      </c>
      <c r="C526" t="s">
        <v>47</v>
      </c>
      <c r="D526" t="s">
        <v>27</v>
      </c>
      <c r="E526" t="s">
        <v>31</v>
      </c>
      <c r="F526" t="s">
        <v>37</v>
      </c>
      <c r="G526">
        <v>97.74</v>
      </c>
      <c r="H526">
        <v>4</v>
      </c>
      <c r="I526">
        <v>19.547999999999998</v>
      </c>
      <c r="J526" s="22">
        <v>410.50799999999998</v>
      </c>
      <c r="K526" s="1">
        <v>43536</v>
      </c>
      <c r="L526" t="s">
        <v>23</v>
      </c>
      <c r="M526">
        <v>390.96</v>
      </c>
      <c r="N526">
        <v>4.7619047620000003</v>
      </c>
      <c r="O526">
        <v>19.547999999999998</v>
      </c>
      <c r="P526">
        <v>6.4</v>
      </c>
      <c r="Q526" s="3">
        <v>0.82847222222222228</v>
      </c>
      <c r="R526" t="s">
        <v>1123</v>
      </c>
      <c r="S526">
        <v>3</v>
      </c>
      <c r="T526">
        <v>1</v>
      </c>
      <c r="U526">
        <v>2019</v>
      </c>
      <c r="V526" t="s">
        <v>1126</v>
      </c>
      <c r="W526">
        <v>19</v>
      </c>
      <c r="X526" t="s">
        <v>1115</v>
      </c>
      <c r="Y526" t="s">
        <v>1111</v>
      </c>
      <c r="Z526" t="s">
        <v>1590</v>
      </c>
      <c r="AA526" t="s">
        <v>1106</v>
      </c>
      <c r="AB526" t="s">
        <v>1124</v>
      </c>
      <c r="AC526" t="s">
        <v>1623</v>
      </c>
      <c r="AD526">
        <v>3</v>
      </c>
      <c r="AE526" t="s">
        <v>2102</v>
      </c>
    </row>
    <row r="527" spans="1:31">
      <c r="A527" t="s">
        <v>429</v>
      </c>
      <c r="B527" t="s">
        <v>46</v>
      </c>
      <c r="C527" t="s">
        <v>47</v>
      </c>
      <c r="D527" t="s">
        <v>20</v>
      </c>
      <c r="E527" t="s">
        <v>21</v>
      </c>
      <c r="F527" t="s">
        <v>22</v>
      </c>
      <c r="G527">
        <v>55.97</v>
      </c>
      <c r="H527">
        <v>7</v>
      </c>
      <c r="I527">
        <v>19.589500000000001</v>
      </c>
      <c r="J527" s="22">
        <v>411.37950000000001</v>
      </c>
      <c r="K527" s="1">
        <v>43529</v>
      </c>
      <c r="L527" t="s">
        <v>23</v>
      </c>
      <c r="M527">
        <v>391.79</v>
      </c>
      <c r="N527">
        <v>4.7619047620000003</v>
      </c>
      <c r="O527">
        <v>19.589500000000001</v>
      </c>
      <c r="P527">
        <v>8.9</v>
      </c>
      <c r="Q527" s="3">
        <v>0.79583333333333328</v>
      </c>
      <c r="R527" t="s">
        <v>1123</v>
      </c>
      <c r="S527">
        <v>3</v>
      </c>
      <c r="T527">
        <v>1</v>
      </c>
      <c r="U527">
        <v>2019</v>
      </c>
      <c r="V527" t="s">
        <v>1126</v>
      </c>
      <c r="W527">
        <v>19</v>
      </c>
      <c r="X527" t="s">
        <v>1115</v>
      </c>
      <c r="Y527" t="s">
        <v>1111</v>
      </c>
      <c r="Z527" t="s">
        <v>1590</v>
      </c>
      <c r="AA527" t="s">
        <v>1106</v>
      </c>
      <c r="AB527" t="s">
        <v>1124</v>
      </c>
      <c r="AC527" t="s">
        <v>1624</v>
      </c>
      <c r="AD527">
        <v>3</v>
      </c>
      <c r="AE527" t="s">
        <v>2102</v>
      </c>
    </row>
    <row r="528" spans="1:31">
      <c r="A528" t="s">
        <v>439</v>
      </c>
      <c r="B528" t="s">
        <v>18</v>
      </c>
      <c r="C528" t="s">
        <v>19</v>
      </c>
      <c r="D528" t="s">
        <v>27</v>
      </c>
      <c r="E528" t="s">
        <v>31</v>
      </c>
      <c r="F528" t="s">
        <v>28</v>
      </c>
      <c r="G528">
        <v>51.69</v>
      </c>
      <c r="H528">
        <v>7</v>
      </c>
      <c r="I528">
        <v>18.0915</v>
      </c>
      <c r="J528" s="22">
        <v>379.92149999999998</v>
      </c>
      <c r="K528" s="1">
        <v>43491</v>
      </c>
      <c r="L528" t="s">
        <v>29</v>
      </c>
      <c r="M528">
        <v>361.83</v>
      </c>
      <c r="N528">
        <v>4.7619047620000003</v>
      </c>
      <c r="O528">
        <v>18.0915</v>
      </c>
      <c r="P528">
        <v>5.5</v>
      </c>
      <c r="Q528" s="3">
        <v>0.76527777777777772</v>
      </c>
      <c r="R528" t="s">
        <v>1109</v>
      </c>
      <c r="S528">
        <v>1</v>
      </c>
      <c r="T528">
        <v>1</v>
      </c>
      <c r="U528">
        <v>2019</v>
      </c>
      <c r="V528" t="s">
        <v>1118</v>
      </c>
      <c r="W528">
        <v>18</v>
      </c>
      <c r="X528" t="s">
        <v>1115</v>
      </c>
      <c r="Y528" t="s">
        <v>1104</v>
      </c>
      <c r="Z528" t="s">
        <v>1590</v>
      </c>
      <c r="AA528" t="s">
        <v>1106</v>
      </c>
      <c r="AB528" t="s">
        <v>1112</v>
      </c>
      <c r="AC528" t="s">
        <v>1625</v>
      </c>
      <c r="AD528">
        <v>1</v>
      </c>
      <c r="AE528" t="s">
        <v>2101</v>
      </c>
    </row>
    <row r="529" spans="1:31">
      <c r="A529" t="s">
        <v>440</v>
      </c>
      <c r="B529" t="s">
        <v>46</v>
      </c>
      <c r="C529" t="s">
        <v>47</v>
      </c>
      <c r="D529" t="s">
        <v>20</v>
      </c>
      <c r="E529" t="s">
        <v>21</v>
      </c>
      <c r="F529" t="s">
        <v>51</v>
      </c>
      <c r="G529">
        <v>54.73</v>
      </c>
      <c r="H529">
        <v>7</v>
      </c>
      <c r="I529">
        <v>19.1555</v>
      </c>
      <c r="J529" s="22">
        <v>402.26549999999997</v>
      </c>
      <c r="K529" s="1">
        <v>43538</v>
      </c>
      <c r="L529" t="s">
        <v>33</v>
      </c>
      <c r="M529">
        <v>383.11</v>
      </c>
      <c r="N529">
        <v>4.7619047620000003</v>
      </c>
      <c r="O529">
        <v>19.1555</v>
      </c>
      <c r="P529">
        <v>8.5</v>
      </c>
      <c r="Q529" s="3">
        <v>0.79305555555555551</v>
      </c>
      <c r="R529" t="s">
        <v>1123</v>
      </c>
      <c r="S529">
        <v>3</v>
      </c>
      <c r="T529">
        <v>1</v>
      </c>
      <c r="U529">
        <v>2019</v>
      </c>
      <c r="V529" t="s">
        <v>1114</v>
      </c>
      <c r="W529">
        <v>19</v>
      </c>
      <c r="X529" t="s">
        <v>1115</v>
      </c>
      <c r="Y529" t="s">
        <v>1111</v>
      </c>
      <c r="Z529" t="s">
        <v>1590</v>
      </c>
      <c r="AA529" t="s">
        <v>1106</v>
      </c>
      <c r="AB529" t="s">
        <v>1124</v>
      </c>
      <c r="AC529" t="s">
        <v>1626</v>
      </c>
      <c r="AD529">
        <v>3</v>
      </c>
      <c r="AE529" t="s">
        <v>2102</v>
      </c>
    </row>
    <row r="530" spans="1:31">
      <c r="A530" t="s">
        <v>444</v>
      </c>
      <c r="B530" t="s">
        <v>25</v>
      </c>
      <c r="C530" t="s">
        <v>26</v>
      </c>
      <c r="D530" t="s">
        <v>27</v>
      </c>
      <c r="E530" t="s">
        <v>21</v>
      </c>
      <c r="F530" t="s">
        <v>51</v>
      </c>
      <c r="G530">
        <v>37.549999999999997</v>
      </c>
      <c r="H530">
        <v>10</v>
      </c>
      <c r="I530">
        <v>18.774999999999999</v>
      </c>
      <c r="J530" s="22">
        <v>394.27499999999998</v>
      </c>
      <c r="K530" s="1">
        <v>43532</v>
      </c>
      <c r="L530" t="s">
        <v>33</v>
      </c>
      <c r="M530">
        <v>375.5</v>
      </c>
      <c r="N530">
        <v>4.7619047620000003</v>
      </c>
      <c r="O530">
        <v>18.774999999999999</v>
      </c>
      <c r="P530">
        <v>9.3000000000000007</v>
      </c>
      <c r="Q530" s="3">
        <v>0.83402777777777781</v>
      </c>
      <c r="R530" t="s">
        <v>1123</v>
      </c>
      <c r="S530">
        <v>3</v>
      </c>
      <c r="T530">
        <v>1</v>
      </c>
      <c r="U530">
        <v>2019</v>
      </c>
      <c r="V530" t="s">
        <v>1102</v>
      </c>
      <c r="W530">
        <v>20</v>
      </c>
      <c r="X530" t="s">
        <v>1115</v>
      </c>
      <c r="Y530" t="s">
        <v>1104</v>
      </c>
      <c r="Z530" t="s">
        <v>1590</v>
      </c>
      <c r="AA530" t="s">
        <v>1106</v>
      </c>
      <c r="AB530" t="s">
        <v>1124</v>
      </c>
      <c r="AC530" t="s">
        <v>1627</v>
      </c>
      <c r="AD530">
        <v>3</v>
      </c>
      <c r="AE530" t="s">
        <v>2102</v>
      </c>
    </row>
    <row r="531" spans="1:31">
      <c r="A531" t="s">
        <v>451</v>
      </c>
      <c r="B531" t="s">
        <v>18</v>
      </c>
      <c r="C531" t="s">
        <v>19</v>
      </c>
      <c r="D531" t="s">
        <v>27</v>
      </c>
      <c r="E531" t="s">
        <v>31</v>
      </c>
      <c r="F531" t="s">
        <v>32</v>
      </c>
      <c r="G531">
        <v>73.22</v>
      </c>
      <c r="H531">
        <v>6</v>
      </c>
      <c r="I531">
        <v>21.966000000000001</v>
      </c>
      <c r="J531" s="22">
        <v>461.286</v>
      </c>
      <c r="K531" s="1">
        <v>43486</v>
      </c>
      <c r="L531" t="s">
        <v>29</v>
      </c>
      <c r="M531">
        <v>439.32</v>
      </c>
      <c r="N531">
        <v>4.7619047620000003</v>
      </c>
      <c r="O531">
        <v>21.966000000000001</v>
      </c>
      <c r="P531">
        <v>7.2</v>
      </c>
      <c r="Q531" s="3">
        <v>0.73888888888888893</v>
      </c>
      <c r="R531" t="s">
        <v>1109</v>
      </c>
      <c r="S531">
        <v>1</v>
      </c>
      <c r="T531">
        <v>1</v>
      </c>
      <c r="U531">
        <v>2019</v>
      </c>
      <c r="V531" t="s">
        <v>1110</v>
      </c>
      <c r="W531">
        <v>17</v>
      </c>
      <c r="X531" t="s">
        <v>1115</v>
      </c>
      <c r="Y531" t="s">
        <v>1111</v>
      </c>
      <c r="Z531" t="s">
        <v>1590</v>
      </c>
      <c r="AA531" t="s">
        <v>1106</v>
      </c>
      <c r="AB531" t="s">
        <v>1112</v>
      </c>
      <c r="AC531" t="s">
        <v>1628</v>
      </c>
      <c r="AD531">
        <v>1</v>
      </c>
      <c r="AE531" t="s">
        <v>2101</v>
      </c>
    </row>
    <row r="532" spans="1:31">
      <c r="A532" t="s">
        <v>455</v>
      </c>
      <c r="B532" t="s">
        <v>25</v>
      </c>
      <c r="C532" t="s">
        <v>26</v>
      </c>
      <c r="D532" t="s">
        <v>27</v>
      </c>
      <c r="E532" t="s">
        <v>21</v>
      </c>
      <c r="F532" t="s">
        <v>28</v>
      </c>
      <c r="G532">
        <v>51.32</v>
      </c>
      <c r="H532">
        <v>9</v>
      </c>
      <c r="I532">
        <v>23.094000000000001</v>
      </c>
      <c r="J532" s="22">
        <v>484.97399999999999</v>
      </c>
      <c r="K532" s="1">
        <v>43538</v>
      </c>
      <c r="L532" t="s">
        <v>29</v>
      </c>
      <c r="M532">
        <v>461.88</v>
      </c>
      <c r="N532">
        <v>4.7619047620000003</v>
      </c>
      <c r="O532">
        <v>23.094000000000001</v>
      </c>
      <c r="P532">
        <v>5.6</v>
      </c>
      <c r="Q532" s="3">
        <v>0.81458333333333333</v>
      </c>
      <c r="R532" t="s">
        <v>1123</v>
      </c>
      <c r="S532">
        <v>3</v>
      </c>
      <c r="T532">
        <v>1</v>
      </c>
      <c r="U532">
        <v>2019</v>
      </c>
      <c r="V532" t="s">
        <v>1114</v>
      </c>
      <c r="W532">
        <v>19</v>
      </c>
      <c r="X532" t="s">
        <v>1115</v>
      </c>
      <c r="Y532" t="s">
        <v>1111</v>
      </c>
      <c r="Z532" t="s">
        <v>1590</v>
      </c>
      <c r="AA532" t="s">
        <v>1106</v>
      </c>
      <c r="AB532" t="s">
        <v>1124</v>
      </c>
      <c r="AC532" t="s">
        <v>1629</v>
      </c>
      <c r="AD532">
        <v>3</v>
      </c>
      <c r="AE532" t="s">
        <v>2102</v>
      </c>
    </row>
    <row r="533" spans="1:31">
      <c r="A533" t="s">
        <v>461</v>
      </c>
      <c r="B533" t="s">
        <v>25</v>
      </c>
      <c r="C533" t="s">
        <v>26</v>
      </c>
      <c r="D533" t="s">
        <v>27</v>
      </c>
      <c r="E533" t="s">
        <v>21</v>
      </c>
      <c r="F533" t="s">
        <v>32</v>
      </c>
      <c r="G533">
        <v>70.11</v>
      </c>
      <c r="H533">
        <v>6</v>
      </c>
      <c r="I533">
        <v>21.033000000000001</v>
      </c>
      <c r="J533" s="22">
        <v>441.69299999999998</v>
      </c>
      <c r="K533" s="1">
        <v>43538</v>
      </c>
      <c r="L533" t="s">
        <v>23</v>
      </c>
      <c r="M533">
        <v>420.66</v>
      </c>
      <c r="N533">
        <v>4.7619047620000003</v>
      </c>
      <c r="O533">
        <v>21.033000000000001</v>
      </c>
      <c r="P533">
        <v>5.2</v>
      </c>
      <c r="Q533" s="3">
        <v>0.74583333333333335</v>
      </c>
      <c r="R533" t="s">
        <v>1123</v>
      </c>
      <c r="S533">
        <v>3</v>
      </c>
      <c r="T533">
        <v>1</v>
      </c>
      <c r="U533">
        <v>2019</v>
      </c>
      <c r="V533" t="s">
        <v>1114</v>
      </c>
      <c r="W533">
        <v>17</v>
      </c>
      <c r="X533" t="s">
        <v>1115</v>
      </c>
      <c r="Y533" t="s">
        <v>1111</v>
      </c>
      <c r="Z533" t="s">
        <v>1590</v>
      </c>
      <c r="AA533" t="s">
        <v>1106</v>
      </c>
      <c r="AB533" t="s">
        <v>1124</v>
      </c>
      <c r="AC533" t="s">
        <v>1630</v>
      </c>
      <c r="AD533">
        <v>3</v>
      </c>
      <c r="AE533" t="s">
        <v>2102</v>
      </c>
    </row>
    <row r="534" spans="1:31">
      <c r="A534" t="s">
        <v>465</v>
      </c>
      <c r="B534" t="s">
        <v>46</v>
      </c>
      <c r="C534" t="s">
        <v>47</v>
      </c>
      <c r="D534" t="s">
        <v>20</v>
      </c>
      <c r="E534" t="s">
        <v>21</v>
      </c>
      <c r="F534" t="s">
        <v>32</v>
      </c>
      <c r="G534">
        <v>35.380000000000003</v>
      </c>
      <c r="H534">
        <v>9</v>
      </c>
      <c r="I534">
        <v>15.920999999999999</v>
      </c>
      <c r="J534" s="22">
        <v>334.34100000000001</v>
      </c>
      <c r="K534" s="1">
        <v>43470</v>
      </c>
      <c r="L534" t="s">
        <v>33</v>
      </c>
      <c r="M534">
        <v>318.42</v>
      </c>
      <c r="N534">
        <v>4.7619047620000003</v>
      </c>
      <c r="O534">
        <v>15.920999999999999</v>
      </c>
      <c r="P534">
        <v>9.6</v>
      </c>
      <c r="Q534" s="3">
        <v>0.82638888888888884</v>
      </c>
      <c r="R534" t="s">
        <v>1109</v>
      </c>
      <c r="S534">
        <v>1</v>
      </c>
      <c r="T534">
        <v>1</v>
      </c>
      <c r="U534">
        <v>2019</v>
      </c>
      <c r="V534" t="s">
        <v>1118</v>
      </c>
      <c r="W534">
        <v>19</v>
      </c>
      <c r="X534" t="s">
        <v>1115</v>
      </c>
      <c r="Y534" t="s">
        <v>1104</v>
      </c>
      <c r="Z534" t="s">
        <v>1590</v>
      </c>
      <c r="AA534" t="s">
        <v>1106</v>
      </c>
      <c r="AB534" t="s">
        <v>1112</v>
      </c>
      <c r="AC534" t="s">
        <v>1631</v>
      </c>
      <c r="AD534">
        <v>1</v>
      </c>
      <c r="AE534" t="s">
        <v>2101</v>
      </c>
    </row>
    <row r="535" spans="1:31">
      <c r="A535" t="s">
        <v>467</v>
      </c>
      <c r="B535" t="s">
        <v>25</v>
      </c>
      <c r="C535" t="s">
        <v>26</v>
      </c>
      <c r="D535" t="s">
        <v>20</v>
      </c>
      <c r="E535" t="s">
        <v>31</v>
      </c>
      <c r="F535" t="s">
        <v>51</v>
      </c>
      <c r="G535">
        <v>96.98</v>
      </c>
      <c r="H535">
        <v>4</v>
      </c>
      <c r="I535">
        <v>19.396000000000001</v>
      </c>
      <c r="J535" s="22">
        <v>407.31599999999997</v>
      </c>
      <c r="K535" s="1">
        <v>43502</v>
      </c>
      <c r="L535" t="s">
        <v>23</v>
      </c>
      <c r="M535">
        <v>387.92</v>
      </c>
      <c r="N535">
        <v>4.7619047620000003</v>
      </c>
      <c r="O535">
        <v>19.396000000000001</v>
      </c>
      <c r="P535">
        <v>9.4</v>
      </c>
      <c r="Q535" s="3">
        <v>0.72222222222222221</v>
      </c>
      <c r="R535" t="s">
        <v>1101</v>
      </c>
      <c r="S535">
        <v>2</v>
      </c>
      <c r="T535">
        <v>1</v>
      </c>
      <c r="U535">
        <v>2019</v>
      </c>
      <c r="V535" t="s">
        <v>1120</v>
      </c>
      <c r="W535">
        <v>17</v>
      </c>
      <c r="X535" t="s">
        <v>1115</v>
      </c>
      <c r="Y535" t="s">
        <v>1111</v>
      </c>
      <c r="Z535" t="s">
        <v>1590</v>
      </c>
      <c r="AA535" t="s">
        <v>1106</v>
      </c>
      <c r="AB535" t="s">
        <v>1107</v>
      </c>
      <c r="AC535" t="s">
        <v>1632</v>
      </c>
      <c r="AD535">
        <v>2</v>
      </c>
      <c r="AE535" t="s">
        <v>2100</v>
      </c>
    </row>
    <row r="536" spans="1:31">
      <c r="A536" t="s">
        <v>484</v>
      </c>
      <c r="B536" t="s">
        <v>18</v>
      </c>
      <c r="C536" t="s">
        <v>19</v>
      </c>
      <c r="D536" t="s">
        <v>27</v>
      </c>
      <c r="E536" t="s">
        <v>21</v>
      </c>
      <c r="F536" t="s">
        <v>22</v>
      </c>
      <c r="G536">
        <v>77.5</v>
      </c>
      <c r="H536">
        <v>5</v>
      </c>
      <c r="I536">
        <v>19.375</v>
      </c>
      <c r="J536" s="22">
        <v>406.875</v>
      </c>
      <c r="K536" s="1">
        <v>43489</v>
      </c>
      <c r="L536" t="s">
        <v>23</v>
      </c>
      <c r="M536">
        <v>387.5</v>
      </c>
      <c r="N536">
        <v>4.7619047620000003</v>
      </c>
      <c r="O536">
        <v>19.375</v>
      </c>
      <c r="P536">
        <v>4.3</v>
      </c>
      <c r="Q536" s="3">
        <v>0.85833333333333328</v>
      </c>
      <c r="R536" t="s">
        <v>1109</v>
      </c>
      <c r="S536">
        <v>1</v>
      </c>
      <c r="T536">
        <v>1</v>
      </c>
      <c r="U536">
        <v>2019</v>
      </c>
      <c r="V536" t="s">
        <v>1114</v>
      </c>
      <c r="W536">
        <v>20</v>
      </c>
      <c r="X536" t="s">
        <v>1115</v>
      </c>
      <c r="Y536" t="s">
        <v>1111</v>
      </c>
      <c r="Z536" t="s">
        <v>1590</v>
      </c>
      <c r="AA536" t="s">
        <v>1106</v>
      </c>
      <c r="AB536" t="s">
        <v>1112</v>
      </c>
      <c r="AC536" t="s">
        <v>1633</v>
      </c>
      <c r="AD536">
        <v>1</v>
      </c>
      <c r="AE536" t="s">
        <v>2101</v>
      </c>
    </row>
    <row r="537" spans="1:31">
      <c r="A537" t="s">
        <v>496</v>
      </c>
      <c r="B537" t="s">
        <v>46</v>
      </c>
      <c r="C537" t="s">
        <v>47</v>
      </c>
      <c r="D537" t="s">
        <v>20</v>
      </c>
      <c r="E537" t="s">
        <v>21</v>
      </c>
      <c r="F537" t="s">
        <v>51</v>
      </c>
      <c r="G537">
        <v>68.709999999999994</v>
      </c>
      <c r="H537">
        <v>4</v>
      </c>
      <c r="I537">
        <v>13.742000000000001</v>
      </c>
      <c r="J537" s="22">
        <v>288.58199999999999</v>
      </c>
      <c r="K537" s="1">
        <v>43469</v>
      </c>
      <c r="L537" t="s">
        <v>29</v>
      </c>
      <c r="M537">
        <v>274.83999999999997</v>
      </c>
      <c r="N537">
        <v>4.7619047620000003</v>
      </c>
      <c r="O537">
        <v>13.742000000000001</v>
      </c>
      <c r="P537">
        <v>4.0999999999999996</v>
      </c>
      <c r="Q537" s="3">
        <v>0.79236111111111107</v>
      </c>
      <c r="R537" t="s">
        <v>1109</v>
      </c>
      <c r="S537">
        <v>1</v>
      </c>
      <c r="T537">
        <v>1</v>
      </c>
      <c r="U537">
        <v>2019</v>
      </c>
      <c r="V537" t="s">
        <v>1102</v>
      </c>
      <c r="W537">
        <v>19</v>
      </c>
      <c r="X537" t="s">
        <v>1115</v>
      </c>
      <c r="Y537" t="s">
        <v>1104</v>
      </c>
      <c r="Z537" t="s">
        <v>1590</v>
      </c>
      <c r="AA537" t="s">
        <v>1106</v>
      </c>
      <c r="AB537" t="s">
        <v>1112</v>
      </c>
      <c r="AC537" t="s">
        <v>1374</v>
      </c>
      <c r="AD537">
        <v>1</v>
      </c>
      <c r="AE537" t="s">
        <v>2101</v>
      </c>
    </row>
    <row r="538" spans="1:31">
      <c r="A538" t="s">
        <v>503</v>
      </c>
      <c r="B538" t="s">
        <v>18</v>
      </c>
      <c r="C538" t="s">
        <v>19</v>
      </c>
      <c r="D538" t="s">
        <v>27</v>
      </c>
      <c r="E538" t="s">
        <v>31</v>
      </c>
      <c r="F538" t="s">
        <v>32</v>
      </c>
      <c r="G538">
        <v>50.93</v>
      </c>
      <c r="H538">
        <v>8</v>
      </c>
      <c r="I538">
        <v>20.372</v>
      </c>
      <c r="J538" s="22">
        <v>427.81200000000001</v>
      </c>
      <c r="K538" s="1">
        <v>43546</v>
      </c>
      <c r="L538" t="s">
        <v>23</v>
      </c>
      <c r="M538">
        <v>407.44</v>
      </c>
      <c r="N538">
        <v>4.7619047620000003</v>
      </c>
      <c r="O538">
        <v>20.372</v>
      </c>
      <c r="P538">
        <v>9.1999999999999993</v>
      </c>
      <c r="Q538" s="3">
        <v>0.81666666666666665</v>
      </c>
      <c r="R538" t="s">
        <v>1123</v>
      </c>
      <c r="S538">
        <v>3</v>
      </c>
      <c r="T538">
        <v>1</v>
      </c>
      <c r="U538">
        <v>2019</v>
      </c>
      <c r="V538" t="s">
        <v>1102</v>
      </c>
      <c r="W538">
        <v>19</v>
      </c>
      <c r="X538" t="s">
        <v>1115</v>
      </c>
      <c r="Y538" t="s">
        <v>1104</v>
      </c>
      <c r="Z538" t="s">
        <v>1590</v>
      </c>
      <c r="AA538" t="s">
        <v>1106</v>
      </c>
      <c r="AB538" t="s">
        <v>1124</v>
      </c>
      <c r="AC538" t="s">
        <v>1634</v>
      </c>
      <c r="AD538">
        <v>3</v>
      </c>
      <c r="AE538" t="s">
        <v>2102</v>
      </c>
    </row>
    <row r="539" spans="1:31">
      <c r="A539" t="s">
        <v>515</v>
      </c>
      <c r="B539" t="s">
        <v>18</v>
      </c>
      <c r="C539" t="s">
        <v>19</v>
      </c>
      <c r="D539" t="s">
        <v>20</v>
      </c>
      <c r="E539" t="s">
        <v>31</v>
      </c>
      <c r="F539" t="s">
        <v>22</v>
      </c>
      <c r="G539">
        <v>53.17</v>
      </c>
      <c r="H539">
        <v>7</v>
      </c>
      <c r="I539">
        <v>18.609500000000001</v>
      </c>
      <c r="J539" s="22">
        <v>390.79950000000002</v>
      </c>
      <c r="K539" s="1">
        <v>43486</v>
      </c>
      <c r="L539" t="s">
        <v>29</v>
      </c>
      <c r="M539">
        <v>372.19</v>
      </c>
      <c r="N539">
        <v>4.7619047620000003</v>
      </c>
      <c r="O539">
        <v>18.609500000000001</v>
      </c>
      <c r="P539">
        <v>8.9</v>
      </c>
      <c r="Q539" s="3">
        <v>0.75069444444444444</v>
      </c>
      <c r="R539" t="s">
        <v>1109</v>
      </c>
      <c r="S539">
        <v>1</v>
      </c>
      <c r="T539">
        <v>1</v>
      </c>
      <c r="U539">
        <v>2019</v>
      </c>
      <c r="V539" t="s">
        <v>1110</v>
      </c>
      <c r="W539">
        <v>18</v>
      </c>
      <c r="X539" t="s">
        <v>1115</v>
      </c>
      <c r="Y539" t="s">
        <v>1111</v>
      </c>
      <c r="Z539" t="s">
        <v>1590</v>
      </c>
      <c r="AA539" t="s">
        <v>1106</v>
      </c>
      <c r="AB539" t="s">
        <v>1112</v>
      </c>
      <c r="AC539" t="s">
        <v>1635</v>
      </c>
      <c r="AD539">
        <v>1</v>
      </c>
      <c r="AE539" t="s">
        <v>2101</v>
      </c>
    </row>
    <row r="540" spans="1:31">
      <c r="A540" t="s">
        <v>517</v>
      </c>
      <c r="B540" t="s">
        <v>46</v>
      </c>
      <c r="C540" t="s">
        <v>47</v>
      </c>
      <c r="D540" t="s">
        <v>27</v>
      </c>
      <c r="E540" t="s">
        <v>31</v>
      </c>
      <c r="F540" t="s">
        <v>37</v>
      </c>
      <c r="G540">
        <v>67.27</v>
      </c>
      <c r="H540">
        <v>5</v>
      </c>
      <c r="I540">
        <v>16.817499999999999</v>
      </c>
      <c r="J540" s="22">
        <v>353.16750000000002</v>
      </c>
      <c r="K540" s="1">
        <v>43523</v>
      </c>
      <c r="L540" t="s">
        <v>29</v>
      </c>
      <c r="M540">
        <v>336.35</v>
      </c>
      <c r="N540">
        <v>4.7619047620000003</v>
      </c>
      <c r="O540">
        <v>16.817499999999999</v>
      </c>
      <c r="P540">
        <v>6.9</v>
      </c>
      <c r="Q540" s="3">
        <v>0.7270833333333333</v>
      </c>
      <c r="R540" t="s">
        <v>1101</v>
      </c>
      <c r="S540">
        <v>2</v>
      </c>
      <c r="T540">
        <v>1</v>
      </c>
      <c r="U540">
        <v>2019</v>
      </c>
      <c r="V540" t="s">
        <v>1120</v>
      </c>
      <c r="W540">
        <v>17</v>
      </c>
      <c r="X540" t="s">
        <v>1115</v>
      </c>
      <c r="Y540" t="s">
        <v>1111</v>
      </c>
      <c r="Z540" t="s">
        <v>1590</v>
      </c>
      <c r="AA540" t="s">
        <v>1106</v>
      </c>
      <c r="AB540" t="s">
        <v>1107</v>
      </c>
      <c r="AC540" t="s">
        <v>1636</v>
      </c>
      <c r="AD540">
        <v>2</v>
      </c>
      <c r="AE540" t="s">
        <v>2100</v>
      </c>
    </row>
    <row r="541" spans="1:31">
      <c r="A541" t="s">
        <v>539</v>
      </c>
      <c r="B541" t="s">
        <v>46</v>
      </c>
      <c r="C541" t="s">
        <v>47</v>
      </c>
      <c r="D541" t="s">
        <v>27</v>
      </c>
      <c r="E541" t="s">
        <v>21</v>
      </c>
      <c r="F541" t="s">
        <v>28</v>
      </c>
      <c r="G541">
        <v>74.709999999999994</v>
      </c>
      <c r="H541">
        <v>6</v>
      </c>
      <c r="I541">
        <v>22.413</v>
      </c>
      <c r="J541" s="22">
        <v>470.673</v>
      </c>
      <c r="K541" s="1">
        <v>43466</v>
      </c>
      <c r="L541" t="s">
        <v>29</v>
      </c>
      <c r="M541">
        <v>448.26</v>
      </c>
      <c r="N541">
        <v>4.7619047620000003</v>
      </c>
      <c r="O541">
        <v>22.413</v>
      </c>
      <c r="P541">
        <v>6.7</v>
      </c>
      <c r="Q541" s="3">
        <v>0.79652777777777772</v>
      </c>
      <c r="R541" t="s">
        <v>1109</v>
      </c>
      <c r="S541">
        <v>1</v>
      </c>
      <c r="T541">
        <v>1</v>
      </c>
      <c r="U541">
        <v>2019</v>
      </c>
      <c r="V541" t="s">
        <v>1126</v>
      </c>
      <c r="W541">
        <v>19</v>
      </c>
      <c r="X541" t="s">
        <v>1115</v>
      </c>
      <c r="Y541" t="s">
        <v>1111</v>
      </c>
      <c r="Z541" t="s">
        <v>1590</v>
      </c>
      <c r="AA541" t="s">
        <v>1106</v>
      </c>
      <c r="AB541" t="s">
        <v>1112</v>
      </c>
      <c r="AC541" t="s">
        <v>1637</v>
      </c>
      <c r="AD541">
        <v>1</v>
      </c>
      <c r="AE541" t="s">
        <v>2101</v>
      </c>
    </row>
    <row r="542" spans="1:31">
      <c r="A542" t="s">
        <v>561</v>
      </c>
      <c r="B542" t="s">
        <v>18</v>
      </c>
      <c r="C542" t="s">
        <v>19</v>
      </c>
      <c r="D542" t="s">
        <v>20</v>
      </c>
      <c r="E542" t="s">
        <v>31</v>
      </c>
      <c r="F542" t="s">
        <v>51</v>
      </c>
      <c r="G542">
        <v>43.13</v>
      </c>
      <c r="H542">
        <v>10</v>
      </c>
      <c r="I542">
        <v>21.565000000000001</v>
      </c>
      <c r="J542" s="22">
        <v>452.86500000000001</v>
      </c>
      <c r="K542" s="1">
        <v>43498</v>
      </c>
      <c r="L542" t="s">
        <v>33</v>
      </c>
      <c r="M542">
        <v>431.3</v>
      </c>
      <c r="N542">
        <v>4.7619047620000003</v>
      </c>
      <c r="O542">
        <v>21.565000000000001</v>
      </c>
      <c r="P542">
        <v>5.5</v>
      </c>
      <c r="Q542" s="3">
        <v>0.77152777777777781</v>
      </c>
      <c r="R542" t="s">
        <v>1101</v>
      </c>
      <c r="S542">
        <v>2</v>
      </c>
      <c r="T542">
        <v>1</v>
      </c>
      <c r="U542">
        <v>2019</v>
      </c>
      <c r="V542" t="s">
        <v>1118</v>
      </c>
      <c r="W542">
        <v>18</v>
      </c>
      <c r="X542" t="s">
        <v>1115</v>
      </c>
      <c r="Y542" t="s">
        <v>1104</v>
      </c>
      <c r="Z542" t="s">
        <v>1590</v>
      </c>
      <c r="AA542" t="s">
        <v>1106</v>
      </c>
      <c r="AB542" t="s">
        <v>1107</v>
      </c>
      <c r="AC542" t="s">
        <v>1638</v>
      </c>
      <c r="AD542">
        <v>2</v>
      </c>
      <c r="AE542" t="s">
        <v>2100</v>
      </c>
    </row>
    <row r="543" spans="1:31">
      <c r="A543" t="s">
        <v>563</v>
      </c>
      <c r="B543" t="s">
        <v>18</v>
      </c>
      <c r="C543" t="s">
        <v>19</v>
      </c>
      <c r="D543" t="s">
        <v>20</v>
      </c>
      <c r="E543" t="s">
        <v>21</v>
      </c>
      <c r="F543" t="s">
        <v>28</v>
      </c>
      <c r="G543">
        <v>64.44</v>
      </c>
      <c r="H543">
        <v>5</v>
      </c>
      <c r="I543">
        <v>16.11</v>
      </c>
      <c r="J543" s="22">
        <v>338.31</v>
      </c>
      <c r="K543" s="1">
        <v>43554</v>
      </c>
      <c r="L543" t="s">
        <v>29</v>
      </c>
      <c r="M543">
        <v>322.2</v>
      </c>
      <c r="N543">
        <v>4.7619047620000003</v>
      </c>
      <c r="O543">
        <v>16.11</v>
      </c>
      <c r="P543">
        <v>6.6</v>
      </c>
      <c r="Q543" s="3">
        <v>0.71111111111111114</v>
      </c>
      <c r="R543" t="s">
        <v>1123</v>
      </c>
      <c r="S543">
        <v>3</v>
      </c>
      <c r="T543">
        <v>1</v>
      </c>
      <c r="U543">
        <v>2019</v>
      </c>
      <c r="V543" t="s">
        <v>1118</v>
      </c>
      <c r="W543">
        <v>17</v>
      </c>
      <c r="X543" t="s">
        <v>1115</v>
      </c>
      <c r="Y543" t="s">
        <v>1104</v>
      </c>
      <c r="Z543" t="s">
        <v>1590</v>
      </c>
      <c r="AA543" t="s">
        <v>1106</v>
      </c>
      <c r="AB543" t="s">
        <v>1124</v>
      </c>
      <c r="AC543" t="s">
        <v>1639</v>
      </c>
      <c r="AD543">
        <v>3</v>
      </c>
      <c r="AE543" t="s">
        <v>2102</v>
      </c>
    </row>
    <row r="544" spans="1:31">
      <c r="A544" t="s">
        <v>573</v>
      </c>
      <c r="B544" t="s">
        <v>25</v>
      </c>
      <c r="C544" t="s">
        <v>26</v>
      </c>
      <c r="D544" t="s">
        <v>20</v>
      </c>
      <c r="E544" t="s">
        <v>21</v>
      </c>
      <c r="F544" t="s">
        <v>37</v>
      </c>
      <c r="G544">
        <v>36.979999999999997</v>
      </c>
      <c r="H544">
        <v>10</v>
      </c>
      <c r="I544">
        <v>18.489999999999998</v>
      </c>
      <c r="J544" s="22">
        <v>388.29</v>
      </c>
      <c r="K544" s="1">
        <v>43466</v>
      </c>
      <c r="L544" t="s">
        <v>33</v>
      </c>
      <c r="M544">
        <v>369.8</v>
      </c>
      <c r="N544">
        <v>4.7619047620000003</v>
      </c>
      <c r="O544">
        <v>18.489999999999998</v>
      </c>
      <c r="P544">
        <v>7</v>
      </c>
      <c r="Q544" s="3">
        <v>0.82499999999999996</v>
      </c>
      <c r="R544" t="s">
        <v>1109</v>
      </c>
      <c r="S544">
        <v>1</v>
      </c>
      <c r="T544">
        <v>1</v>
      </c>
      <c r="U544">
        <v>2019</v>
      </c>
      <c r="V544" t="s">
        <v>1126</v>
      </c>
      <c r="W544">
        <v>19</v>
      </c>
      <c r="X544" t="s">
        <v>1115</v>
      </c>
      <c r="Y544" t="s">
        <v>1111</v>
      </c>
      <c r="Z544" t="s">
        <v>1590</v>
      </c>
      <c r="AA544" t="s">
        <v>1106</v>
      </c>
      <c r="AB544" t="s">
        <v>1112</v>
      </c>
      <c r="AC544" t="s">
        <v>1640</v>
      </c>
      <c r="AD544">
        <v>1</v>
      </c>
      <c r="AE544" t="s">
        <v>2101</v>
      </c>
    </row>
    <row r="545" spans="1:31">
      <c r="A545" t="s">
        <v>601</v>
      </c>
      <c r="B545" t="s">
        <v>18</v>
      </c>
      <c r="C545" t="s">
        <v>19</v>
      </c>
      <c r="D545" t="s">
        <v>27</v>
      </c>
      <c r="E545" t="s">
        <v>21</v>
      </c>
      <c r="F545" t="s">
        <v>51</v>
      </c>
      <c r="G545">
        <v>54.28</v>
      </c>
      <c r="H545">
        <v>7</v>
      </c>
      <c r="I545">
        <v>18.998000000000001</v>
      </c>
      <c r="J545" s="22">
        <v>398.95800000000003</v>
      </c>
      <c r="K545" s="1">
        <v>43492</v>
      </c>
      <c r="L545" t="s">
        <v>23</v>
      </c>
      <c r="M545">
        <v>379.96</v>
      </c>
      <c r="N545">
        <v>4.7619047620000003</v>
      </c>
      <c r="O545">
        <v>18.998000000000001</v>
      </c>
      <c r="P545">
        <v>9.3000000000000007</v>
      </c>
      <c r="Q545" s="3">
        <v>0.75347222222222221</v>
      </c>
      <c r="R545" t="s">
        <v>1109</v>
      </c>
      <c r="S545">
        <v>1</v>
      </c>
      <c r="T545">
        <v>1</v>
      </c>
      <c r="U545">
        <v>2019</v>
      </c>
      <c r="V545" t="s">
        <v>1133</v>
      </c>
      <c r="W545">
        <v>18</v>
      </c>
      <c r="X545" t="s">
        <v>1115</v>
      </c>
      <c r="Y545" t="s">
        <v>1111</v>
      </c>
      <c r="Z545" t="s">
        <v>1590</v>
      </c>
      <c r="AA545" t="s">
        <v>1106</v>
      </c>
      <c r="AB545" t="s">
        <v>1112</v>
      </c>
      <c r="AC545" t="s">
        <v>1641</v>
      </c>
      <c r="AD545">
        <v>1</v>
      </c>
      <c r="AE545" t="s">
        <v>2101</v>
      </c>
    </row>
    <row r="546" spans="1:31">
      <c r="A546" t="s">
        <v>603</v>
      </c>
      <c r="B546" t="s">
        <v>25</v>
      </c>
      <c r="C546" t="s">
        <v>26</v>
      </c>
      <c r="D546" t="s">
        <v>20</v>
      </c>
      <c r="E546" t="s">
        <v>31</v>
      </c>
      <c r="F546" t="s">
        <v>37</v>
      </c>
      <c r="G546">
        <v>58.39</v>
      </c>
      <c r="H546">
        <v>7</v>
      </c>
      <c r="I546">
        <v>20.436499999999999</v>
      </c>
      <c r="J546" s="22">
        <v>429.16649999999998</v>
      </c>
      <c r="K546" s="1">
        <v>43519</v>
      </c>
      <c r="L546" t="s">
        <v>33</v>
      </c>
      <c r="M546">
        <v>408.73</v>
      </c>
      <c r="N546">
        <v>4.7619047620000003</v>
      </c>
      <c r="O546">
        <v>20.436499999999999</v>
      </c>
      <c r="P546">
        <v>8.1999999999999993</v>
      </c>
      <c r="Q546" s="3">
        <v>0.8256944444444444</v>
      </c>
      <c r="R546" t="s">
        <v>1101</v>
      </c>
      <c r="S546">
        <v>2</v>
      </c>
      <c r="T546">
        <v>1</v>
      </c>
      <c r="U546">
        <v>2019</v>
      </c>
      <c r="V546" t="s">
        <v>1118</v>
      </c>
      <c r="W546">
        <v>19</v>
      </c>
      <c r="X546" t="s">
        <v>1115</v>
      </c>
      <c r="Y546" t="s">
        <v>1104</v>
      </c>
      <c r="Z546" t="s">
        <v>1590</v>
      </c>
      <c r="AA546" t="s">
        <v>1106</v>
      </c>
      <c r="AB546" t="s">
        <v>1107</v>
      </c>
      <c r="AC546" t="s">
        <v>1642</v>
      </c>
      <c r="AD546">
        <v>2</v>
      </c>
      <c r="AE546" t="s">
        <v>2100</v>
      </c>
    </row>
    <row r="547" spans="1:31">
      <c r="A547" t="s">
        <v>627</v>
      </c>
      <c r="B547" t="s">
        <v>18</v>
      </c>
      <c r="C547" t="s">
        <v>19</v>
      </c>
      <c r="D547" t="s">
        <v>27</v>
      </c>
      <c r="E547" t="s">
        <v>21</v>
      </c>
      <c r="F547" t="s">
        <v>51</v>
      </c>
      <c r="G547">
        <v>73.05</v>
      </c>
      <c r="H547">
        <v>4</v>
      </c>
      <c r="I547">
        <v>14.61</v>
      </c>
      <c r="J547" s="22">
        <v>306.81</v>
      </c>
      <c r="K547" s="1">
        <v>43521</v>
      </c>
      <c r="L547" t="s">
        <v>33</v>
      </c>
      <c r="M547">
        <v>292.2</v>
      </c>
      <c r="N547">
        <v>4.7619047620000003</v>
      </c>
      <c r="O547">
        <v>14.61</v>
      </c>
      <c r="P547">
        <v>4.9000000000000004</v>
      </c>
      <c r="Q547" s="3">
        <v>0.71944444444444444</v>
      </c>
      <c r="R547" t="s">
        <v>1101</v>
      </c>
      <c r="S547">
        <v>2</v>
      </c>
      <c r="T547">
        <v>1</v>
      </c>
      <c r="U547">
        <v>2019</v>
      </c>
      <c r="V547" t="s">
        <v>1110</v>
      </c>
      <c r="W547">
        <v>17</v>
      </c>
      <c r="X547" t="s">
        <v>1115</v>
      </c>
      <c r="Y547" t="s">
        <v>1111</v>
      </c>
      <c r="Z547" t="s">
        <v>1590</v>
      </c>
      <c r="AA547" t="s">
        <v>1106</v>
      </c>
      <c r="AB547" t="s">
        <v>1107</v>
      </c>
      <c r="AC547" t="s">
        <v>1643</v>
      </c>
      <c r="AD547">
        <v>2</v>
      </c>
      <c r="AE547" t="s">
        <v>2100</v>
      </c>
    </row>
    <row r="548" spans="1:31">
      <c r="A548" t="s">
        <v>637</v>
      </c>
      <c r="B548" t="s">
        <v>46</v>
      </c>
      <c r="C548" t="s">
        <v>47</v>
      </c>
      <c r="D548" t="s">
        <v>27</v>
      </c>
      <c r="E548" t="s">
        <v>21</v>
      </c>
      <c r="F548" t="s">
        <v>37</v>
      </c>
      <c r="G548">
        <v>51.54</v>
      </c>
      <c r="H548">
        <v>5</v>
      </c>
      <c r="I548">
        <v>12.885</v>
      </c>
      <c r="J548" s="22">
        <v>270.58499999999998</v>
      </c>
      <c r="K548" s="1">
        <v>43491</v>
      </c>
      <c r="L548" t="s">
        <v>29</v>
      </c>
      <c r="M548">
        <v>257.7</v>
      </c>
      <c r="N548">
        <v>4.7619047620000003</v>
      </c>
      <c r="O548">
        <v>12.885</v>
      </c>
      <c r="P548">
        <v>4.2</v>
      </c>
      <c r="Q548" s="3">
        <v>0.73958333333333337</v>
      </c>
      <c r="R548" t="s">
        <v>1109</v>
      </c>
      <c r="S548">
        <v>1</v>
      </c>
      <c r="T548">
        <v>1</v>
      </c>
      <c r="U548">
        <v>2019</v>
      </c>
      <c r="V548" t="s">
        <v>1118</v>
      </c>
      <c r="W548">
        <v>17</v>
      </c>
      <c r="X548" t="s">
        <v>1115</v>
      </c>
      <c r="Y548" t="s">
        <v>1104</v>
      </c>
      <c r="Z548" t="s">
        <v>1590</v>
      </c>
      <c r="AA548" t="s">
        <v>1106</v>
      </c>
      <c r="AB548" t="s">
        <v>1112</v>
      </c>
      <c r="AC548" t="s">
        <v>1644</v>
      </c>
      <c r="AD548">
        <v>1</v>
      </c>
      <c r="AE548" t="s">
        <v>2101</v>
      </c>
    </row>
    <row r="549" spans="1:31">
      <c r="A549" t="s">
        <v>659</v>
      </c>
      <c r="B549" t="s">
        <v>46</v>
      </c>
      <c r="C549" t="s">
        <v>47</v>
      </c>
      <c r="D549" t="s">
        <v>20</v>
      </c>
      <c r="E549" t="s">
        <v>21</v>
      </c>
      <c r="F549" t="s">
        <v>32</v>
      </c>
      <c r="G549">
        <v>82.04</v>
      </c>
      <c r="H549">
        <v>5</v>
      </c>
      <c r="I549">
        <v>20.51</v>
      </c>
      <c r="J549" s="22">
        <v>430.71</v>
      </c>
      <c r="K549" s="1">
        <v>43521</v>
      </c>
      <c r="L549" t="s">
        <v>33</v>
      </c>
      <c r="M549">
        <v>410.2</v>
      </c>
      <c r="N549">
        <v>4.7619047620000003</v>
      </c>
      <c r="O549">
        <v>20.51</v>
      </c>
      <c r="P549">
        <v>7.6</v>
      </c>
      <c r="Q549" s="3">
        <v>0.71944444444444444</v>
      </c>
      <c r="R549" t="s">
        <v>1101</v>
      </c>
      <c r="S549">
        <v>2</v>
      </c>
      <c r="T549">
        <v>1</v>
      </c>
      <c r="U549">
        <v>2019</v>
      </c>
      <c r="V549" t="s">
        <v>1110</v>
      </c>
      <c r="W549">
        <v>17</v>
      </c>
      <c r="X549" t="s">
        <v>1115</v>
      </c>
      <c r="Y549" t="s">
        <v>1111</v>
      </c>
      <c r="Z549" t="s">
        <v>1590</v>
      </c>
      <c r="AA549" t="s">
        <v>1106</v>
      </c>
      <c r="AB549" t="s">
        <v>1107</v>
      </c>
      <c r="AC549" t="s">
        <v>1645</v>
      </c>
      <c r="AD549">
        <v>2</v>
      </c>
      <c r="AE549" t="s">
        <v>2100</v>
      </c>
    </row>
    <row r="550" spans="1:31">
      <c r="A550" t="s">
        <v>665</v>
      </c>
      <c r="B550" t="s">
        <v>46</v>
      </c>
      <c r="C550" t="s">
        <v>47</v>
      </c>
      <c r="D550" t="s">
        <v>27</v>
      </c>
      <c r="E550" t="s">
        <v>31</v>
      </c>
      <c r="F550" t="s">
        <v>48</v>
      </c>
      <c r="G550">
        <v>60.3</v>
      </c>
      <c r="H550">
        <v>4</v>
      </c>
      <c r="I550">
        <v>12.06</v>
      </c>
      <c r="J550" s="22">
        <v>253.26</v>
      </c>
      <c r="K550" s="1">
        <v>43516</v>
      </c>
      <c r="L550" t="s">
        <v>29</v>
      </c>
      <c r="M550">
        <v>241.2</v>
      </c>
      <c r="N550">
        <v>4.7619047620000003</v>
      </c>
      <c r="O550">
        <v>12.06</v>
      </c>
      <c r="P550">
        <v>5.8</v>
      </c>
      <c r="Q550" s="3">
        <v>0.77986111111111112</v>
      </c>
      <c r="R550" t="s">
        <v>1101</v>
      </c>
      <c r="S550">
        <v>2</v>
      </c>
      <c r="T550">
        <v>1</v>
      </c>
      <c r="U550">
        <v>2019</v>
      </c>
      <c r="V550" t="s">
        <v>1120</v>
      </c>
      <c r="W550">
        <v>18</v>
      </c>
      <c r="X550" t="s">
        <v>1115</v>
      </c>
      <c r="Y550" t="s">
        <v>1111</v>
      </c>
      <c r="Z550" t="s">
        <v>1590</v>
      </c>
      <c r="AA550" t="s">
        <v>1106</v>
      </c>
      <c r="AB550" t="s">
        <v>1107</v>
      </c>
      <c r="AC550" t="s">
        <v>1212</v>
      </c>
      <c r="AD550">
        <v>2</v>
      </c>
      <c r="AE550" t="s">
        <v>2100</v>
      </c>
    </row>
    <row r="551" spans="1:31">
      <c r="A551" t="s">
        <v>670</v>
      </c>
      <c r="B551" t="s">
        <v>18</v>
      </c>
      <c r="C551" t="s">
        <v>19</v>
      </c>
      <c r="D551" t="s">
        <v>20</v>
      </c>
      <c r="E551" t="s">
        <v>21</v>
      </c>
      <c r="F551" t="s">
        <v>22</v>
      </c>
      <c r="G551">
        <v>77.680000000000007</v>
      </c>
      <c r="H551">
        <v>4</v>
      </c>
      <c r="I551">
        <v>15.536</v>
      </c>
      <c r="J551" s="22">
        <v>326.25599999999997</v>
      </c>
      <c r="K551" s="1">
        <v>43497</v>
      </c>
      <c r="L551" t="s">
        <v>29</v>
      </c>
      <c r="M551">
        <v>310.72000000000003</v>
      </c>
      <c r="N551">
        <v>4.7619047620000003</v>
      </c>
      <c r="O551">
        <v>15.536</v>
      </c>
      <c r="P551">
        <v>8.4</v>
      </c>
      <c r="Q551" s="3">
        <v>0.82916666666666672</v>
      </c>
      <c r="R551" t="s">
        <v>1101</v>
      </c>
      <c r="S551">
        <v>2</v>
      </c>
      <c r="T551">
        <v>1</v>
      </c>
      <c r="U551">
        <v>2019</v>
      </c>
      <c r="V551" t="s">
        <v>1102</v>
      </c>
      <c r="W551">
        <v>19</v>
      </c>
      <c r="X551" t="s">
        <v>1115</v>
      </c>
      <c r="Y551" t="s">
        <v>1104</v>
      </c>
      <c r="Z551" t="s">
        <v>1590</v>
      </c>
      <c r="AA551" t="s">
        <v>1106</v>
      </c>
      <c r="AB551" t="s">
        <v>1107</v>
      </c>
      <c r="AC551" t="s">
        <v>1646</v>
      </c>
      <c r="AD551">
        <v>2</v>
      </c>
      <c r="AE551" t="s">
        <v>2100</v>
      </c>
    </row>
    <row r="552" spans="1:31">
      <c r="A552" t="s">
        <v>686</v>
      </c>
      <c r="B552" t="s">
        <v>25</v>
      </c>
      <c r="C552" t="s">
        <v>26</v>
      </c>
      <c r="D552" t="s">
        <v>27</v>
      </c>
      <c r="E552" t="s">
        <v>21</v>
      </c>
      <c r="F552" t="s">
        <v>37</v>
      </c>
      <c r="G552">
        <v>46.66</v>
      </c>
      <c r="H552">
        <v>9</v>
      </c>
      <c r="I552">
        <v>20.997</v>
      </c>
      <c r="J552" s="22">
        <v>440.93700000000001</v>
      </c>
      <c r="K552" s="1">
        <v>43513</v>
      </c>
      <c r="L552" t="s">
        <v>23</v>
      </c>
      <c r="M552">
        <v>419.94</v>
      </c>
      <c r="N552">
        <v>4.7619047620000003</v>
      </c>
      <c r="O552">
        <v>20.997</v>
      </c>
      <c r="P552">
        <v>5.3</v>
      </c>
      <c r="Q552" s="3">
        <v>0.7993055555555556</v>
      </c>
      <c r="R552" t="s">
        <v>1101</v>
      </c>
      <c r="S552">
        <v>2</v>
      </c>
      <c r="T552">
        <v>1</v>
      </c>
      <c r="U552">
        <v>2019</v>
      </c>
      <c r="V552" t="s">
        <v>1133</v>
      </c>
      <c r="W552">
        <v>19</v>
      </c>
      <c r="X552" t="s">
        <v>1115</v>
      </c>
      <c r="Y552" t="s">
        <v>1111</v>
      </c>
      <c r="Z552" t="s">
        <v>1590</v>
      </c>
      <c r="AA552" t="s">
        <v>1106</v>
      </c>
      <c r="AB552" t="s">
        <v>1107</v>
      </c>
      <c r="AC552" t="s">
        <v>1647</v>
      </c>
      <c r="AD552">
        <v>2</v>
      </c>
      <c r="AE552" t="s">
        <v>2100</v>
      </c>
    </row>
    <row r="553" spans="1:31">
      <c r="A553" t="s">
        <v>693</v>
      </c>
      <c r="B553" t="s">
        <v>25</v>
      </c>
      <c r="C553" t="s">
        <v>26</v>
      </c>
      <c r="D553" t="s">
        <v>20</v>
      </c>
      <c r="E553" t="s">
        <v>21</v>
      </c>
      <c r="F553" t="s">
        <v>51</v>
      </c>
      <c r="G553">
        <v>51.89</v>
      </c>
      <c r="H553">
        <v>7</v>
      </c>
      <c r="I553">
        <v>18.1615</v>
      </c>
      <c r="J553" s="22">
        <v>381.39150000000001</v>
      </c>
      <c r="K553" s="1">
        <v>43473</v>
      </c>
      <c r="L553" t="s">
        <v>29</v>
      </c>
      <c r="M553">
        <v>363.23</v>
      </c>
      <c r="N553">
        <v>4.7619047620000003</v>
      </c>
      <c r="O553">
        <v>18.1615</v>
      </c>
      <c r="P553">
        <v>4.5</v>
      </c>
      <c r="Q553" s="3">
        <v>0.83888888888888891</v>
      </c>
      <c r="R553" t="s">
        <v>1109</v>
      </c>
      <c r="S553">
        <v>1</v>
      </c>
      <c r="T553">
        <v>1</v>
      </c>
      <c r="U553">
        <v>2019</v>
      </c>
      <c r="V553" t="s">
        <v>1126</v>
      </c>
      <c r="W553">
        <v>20</v>
      </c>
      <c r="X553" t="s">
        <v>1115</v>
      </c>
      <c r="Y553" t="s">
        <v>1111</v>
      </c>
      <c r="Z553" t="s">
        <v>1590</v>
      </c>
      <c r="AA553" t="s">
        <v>1106</v>
      </c>
      <c r="AB553" t="s">
        <v>1112</v>
      </c>
      <c r="AC553" t="s">
        <v>1648</v>
      </c>
      <c r="AD553">
        <v>1</v>
      </c>
      <c r="AE553" t="s">
        <v>2101</v>
      </c>
    </row>
    <row r="554" spans="1:31">
      <c r="A554" t="s">
        <v>705</v>
      </c>
      <c r="B554" t="s">
        <v>46</v>
      </c>
      <c r="C554" t="s">
        <v>47</v>
      </c>
      <c r="D554" t="s">
        <v>20</v>
      </c>
      <c r="E554" t="s">
        <v>31</v>
      </c>
      <c r="F554" t="s">
        <v>37</v>
      </c>
      <c r="G554">
        <v>72.599999999999994</v>
      </c>
      <c r="H554">
        <v>6</v>
      </c>
      <c r="I554">
        <v>21.78</v>
      </c>
      <c r="J554" s="22">
        <v>457.38</v>
      </c>
      <c r="K554" s="1">
        <v>43478</v>
      </c>
      <c r="L554" t="s">
        <v>29</v>
      </c>
      <c r="M554">
        <v>435.6</v>
      </c>
      <c r="N554">
        <v>4.7619047620000003</v>
      </c>
      <c r="O554">
        <v>21.78</v>
      </c>
      <c r="P554">
        <v>6.9</v>
      </c>
      <c r="Q554" s="3">
        <v>0.82708333333333328</v>
      </c>
      <c r="R554" t="s">
        <v>1109</v>
      </c>
      <c r="S554">
        <v>1</v>
      </c>
      <c r="T554">
        <v>1</v>
      </c>
      <c r="U554">
        <v>2019</v>
      </c>
      <c r="V554" t="s">
        <v>1133</v>
      </c>
      <c r="W554">
        <v>19</v>
      </c>
      <c r="X554" t="s">
        <v>1115</v>
      </c>
      <c r="Y554" t="s">
        <v>1111</v>
      </c>
      <c r="Z554" t="s">
        <v>1590</v>
      </c>
      <c r="AA554" t="s">
        <v>1106</v>
      </c>
      <c r="AB554" t="s">
        <v>1112</v>
      </c>
      <c r="AC554" t="s">
        <v>1649</v>
      </c>
      <c r="AD554">
        <v>1</v>
      </c>
      <c r="AE554" t="s">
        <v>2101</v>
      </c>
    </row>
    <row r="555" spans="1:31">
      <c r="A555" t="s">
        <v>706</v>
      </c>
      <c r="B555" t="s">
        <v>25</v>
      </c>
      <c r="C555" t="s">
        <v>26</v>
      </c>
      <c r="D555" t="s">
        <v>20</v>
      </c>
      <c r="E555" t="s">
        <v>31</v>
      </c>
      <c r="F555" t="s">
        <v>28</v>
      </c>
      <c r="G555">
        <v>87.91</v>
      </c>
      <c r="H555">
        <v>5</v>
      </c>
      <c r="I555">
        <v>21.977499999999999</v>
      </c>
      <c r="J555" s="22">
        <v>461.52749999999997</v>
      </c>
      <c r="K555" s="1">
        <v>43538</v>
      </c>
      <c r="L555" t="s">
        <v>23</v>
      </c>
      <c r="M555">
        <v>439.55</v>
      </c>
      <c r="N555">
        <v>4.7619047620000003</v>
      </c>
      <c r="O555">
        <v>21.977499999999999</v>
      </c>
      <c r="P555">
        <v>4.4000000000000004</v>
      </c>
      <c r="Q555" s="3">
        <v>0.75694444444444442</v>
      </c>
      <c r="R555" t="s">
        <v>1123</v>
      </c>
      <c r="S555">
        <v>3</v>
      </c>
      <c r="T555">
        <v>1</v>
      </c>
      <c r="U555">
        <v>2019</v>
      </c>
      <c r="V555" t="s">
        <v>1114</v>
      </c>
      <c r="W555">
        <v>18</v>
      </c>
      <c r="X555" t="s">
        <v>1115</v>
      </c>
      <c r="Y555" t="s">
        <v>1111</v>
      </c>
      <c r="Z555" t="s">
        <v>1590</v>
      </c>
      <c r="AA555" t="s">
        <v>1106</v>
      </c>
      <c r="AB555" t="s">
        <v>1124</v>
      </c>
      <c r="AC555" t="s">
        <v>1650</v>
      </c>
      <c r="AD555">
        <v>3</v>
      </c>
      <c r="AE555" t="s">
        <v>2102</v>
      </c>
    </row>
    <row r="556" spans="1:31">
      <c r="A556" t="s">
        <v>708</v>
      </c>
      <c r="B556" t="s">
        <v>25</v>
      </c>
      <c r="C556" t="s">
        <v>26</v>
      </c>
      <c r="D556" t="s">
        <v>20</v>
      </c>
      <c r="E556" t="s">
        <v>21</v>
      </c>
      <c r="F556" t="s">
        <v>51</v>
      </c>
      <c r="G556">
        <v>43.46</v>
      </c>
      <c r="H556">
        <v>6</v>
      </c>
      <c r="I556">
        <v>13.038</v>
      </c>
      <c r="J556" s="22">
        <v>273.798</v>
      </c>
      <c r="K556" s="1">
        <v>43503</v>
      </c>
      <c r="L556" t="s">
        <v>23</v>
      </c>
      <c r="M556">
        <v>260.76</v>
      </c>
      <c r="N556">
        <v>4.7619047620000003</v>
      </c>
      <c r="O556">
        <v>13.038</v>
      </c>
      <c r="P556">
        <v>8.5</v>
      </c>
      <c r="Q556" s="3">
        <v>0.74652777777777779</v>
      </c>
      <c r="R556" t="s">
        <v>1101</v>
      </c>
      <c r="S556">
        <v>2</v>
      </c>
      <c r="T556">
        <v>1</v>
      </c>
      <c r="U556">
        <v>2019</v>
      </c>
      <c r="V556" t="s">
        <v>1114</v>
      </c>
      <c r="W556">
        <v>17</v>
      </c>
      <c r="X556" t="s">
        <v>1115</v>
      </c>
      <c r="Y556" t="s">
        <v>1111</v>
      </c>
      <c r="Z556" t="s">
        <v>1590</v>
      </c>
      <c r="AA556" t="s">
        <v>1106</v>
      </c>
      <c r="AB556" t="s">
        <v>1107</v>
      </c>
      <c r="AC556" t="s">
        <v>1651</v>
      </c>
      <c r="AD556">
        <v>2</v>
      </c>
      <c r="AE556" t="s">
        <v>2100</v>
      </c>
    </row>
    <row r="557" spans="1:31">
      <c r="A557" t="s">
        <v>723</v>
      </c>
      <c r="B557" t="s">
        <v>46</v>
      </c>
      <c r="C557" t="s">
        <v>47</v>
      </c>
      <c r="D557" t="s">
        <v>20</v>
      </c>
      <c r="E557" t="s">
        <v>31</v>
      </c>
      <c r="F557" t="s">
        <v>48</v>
      </c>
      <c r="G557">
        <v>79.91</v>
      </c>
      <c r="H557">
        <v>3</v>
      </c>
      <c r="I557">
        <v>11.986499999999999</v>
      </c>
      <c r="J557" s="22">
        <v>251.7165</v>
      </c>
      <c r="K557" s="1">
        <v>43544</v>
      </c>
      <c r="L557" t="s">
        <v>33</v>
      </c>
      <c r="M557">
        <v>239.73</v>
      </c>
      <c r="N557">
        <v>4.7619047620000003</v>
      </c>
      <c r="O557">
        <v>11.986499999999999</v>
      </c>
      <c r="P557">
        <v>5</v>
      </c>
      <c r="Q557" s="3">
        <v>0.81111111111111112</v>
      </c>
      <c r="R557" t="s">
        <v>1123</v>
      </c>
      <c r="S557">
        <v>3</v>
      </c>
      <c r="T557">
        <v>1</v>
      </c>
      <c r="U557">
        <v>2019</v>
      </c>
      <c r="V557" t="s">
        <v>1120</v>
      </c>
      <c r="W557">
        <v>19</v>
      </c>
      <c r="X557" t="s">
        <v>1115</v>
      </c>
      <c r="Y557" t="s">
        <v>1111</v>
      </c>
      <c r="Z557" t="s">
        <v>1590</v>
      </c>
      <c r="AA557" t="s">
        <v>1106</v>
      </c>
      <c r="AB557" t="s">
        <v>1124</v>
      </c>
      <c r="AC557" t="s">
        <v>1652</v>
      </c>
      <c r="AD557">
        <v>3</v>
      </c>
      <c r="AE557" t="s">
        <v>2102</v>
      </c>
    </row>
    <row r="558" spans="1:31">
      <c r="A558" t="s">
        <v>729</v>
      </c>
      <c r="B558" t="s">
        <v>46</v>
      </c>
      <c r="C558" t="s">
        <v>47</v>
      </c>
      <c r="D558" t="s">
        <v>20</v>
      </c>
      <c r="E558" t="s">
        <v>21</v>
      </c>
      <c r="F558" t="s">
        <v>48</v>
      </c>
      <c r="G558">
        <v>98.79</v>
      </c>
      <c r="H558">
        <v>3</v>
      </c>
      <c r="I558">
        <v>14.8185</v>
      </c>
      <c r="J558" s="22">
        <v>311.18849999999998</v>
      </c>
      <c r="K558" s="1">
        <v>43519</v>
      </c>
      <c r="L558" t="s">
        <v>23</v>
      </c>
      <c r="M558">
        <v>296.37</v>
      </c>
      <c r="N558">
        <v>4.7619047620000003</v>
      </c>
      <c r="O558">
        <v>14.8185</v>
      </c>
      <c r="P558">
        <v>6.4</v>
      </c>
      <c r="Q558" s="3">
        <v>0.83333333333333337</v>
      </c>
      <c r="R558" t="s">
        <v>1101</v>
      </c>
      <c r="S558">
        <v>2</v>
      </c>
      <c r="T558">
        <v>1</v>
      </c>
      <c r="U558">
        <v>2019</v>
      </c>
      <c r="V558" t="s">
        <v>1118</v>
      </c>
      <c r="W558">
        <v>20</v>
      </c>
      <c r="X558" t="s">
        <v>1115</v>
      </c>
      <c r="Y558" t="s">
        <v>1104</v>
      </c>
      <c r="Z558" t="s">
        <v>1590</v>
      </c>
      <c r="AA558" t="s">
        <v>1106</v>
      </c>
      <c r="AB558" t="s">
        <v>1107</v>
      </c>
      <c r="AC558" t="s">
        <v>1653</v>
      </c>
      <c r="AD558">
        <v>2</v>
      </c>
      <c r="AE558" t="s">
        <v>2100</v>
      </c>
    </row>
    <row r="559" spans="1:31">
      <c r="A559" t="s">
        <v>739</v>
      </c>
      <c r="B559" t="s">
        <v>46</v>
      </c>
      <c r="C559" t="s">
        <v>47</v>
      </c>
      <c r="D559" t="s">
        <v>27</v>
      </c>
      <c r="E559" t="s">
        <v>31</v>
      </c>
      <c r="F559" t="s">
        <v>28</v>
      </c>
      <c r="G559">
        <v>75.66</v>
      </c>
      <c r="H559">
        <v>5</v>
      </c>
      <c r="I559">
        <v>18.914999999999999</v>
      </c>
      <c r="J559" s="22">
        <v>397.21499999999997</v>
      </c>
      <c r="K559" s="1">
        <v>43480</v>
      </c>
      <c r="L559" t="s">
        <v>23</v>
      </c>
      <c r="M559">
        <v>378.3</v>
      </c>
      <c r="N559">
        <v>4.7619047620000003</v>
      </c>
      <c r="O559">
        <v>18.914999999999999</v>
      </c>
      <c r="P559">
        <v>7.8</v>
      </c>
      <c r="Q559" s="3">
        <v>0.76527777777777772</v>
      </c>
      <c r="R559" t="s">
        <v>1109</v>
      </c>
      <c r="S559">
        <v>1</v>
      </c>
      <c r="T559">
        <v>1</v>
      </c>
      <c r="U559">
        <v>2019</v>
      </c>
      <c r="V559" t="s">
        <v>1126</v>
      </c>
      <c r="W559">
        <v>18</v>
      </c>
      <c r="X559" t="s">
        <v>1115</v>
      </c>
      <c r="Y559" t="s">
        <v>1111</v>
      </c>
      <c r="Z559" t="s">
        <v>1590</v>
      </c>
      <c r="AA559" t="s">
        <v>1106</v>
      </c>
      <c r="AB559" t="s">
        <v>1112</v>
      </c>
      <c r="AC559" t="s">
        <v>1654</v>
      </c>
      <c r="AD559">
        <v>1</v>
      </c>
      <c r="AE559" t="s">
        <v>2101</v>
      </c>
    </row>
    <row r="560" spans="1:31">
      <c r="A560" t="s">
        <v>743</v>
      </c>
      <c r="B560" t="s">
        <v>46</v>
      </c>
      <c r="C560" t="s">
        <v>47</v>
      </c>
      <c r="D560" t="s">
        <v>20</v>
      </c>
      <c r="E560" t="s">
        <v>31</v>
      </c>
      <c r="F560" t="s">
        <v>51</v>
      </c>
      <c r="G560">
        <v>60.18</v>
      </c>
      <c r="H560">
        <v>4</v>
      </c>
      <c r="I560">
        <v>12.036</v>
      </c>
      <c r="J560" s="22">
        <v>252.756</v>
      </c>
      <c r="K560" s="1">
        <v>43512</v>
      </c>
      <c r="L560" t="s">
        <v>33</v>
      </c>
      <c r="M560">
        <v>240.72</v>
      </c>
      <c r="N560">
        <v>4.7619047620000003</v>
      </c>
      <c r="O560">
        <v>12.036</v>
      </c>
      <c r="P560">
        <v>9.4</v>
      </c>
      <c r="Q560" s="3">
        <v>0.75277777777777777</v>
      </c>
      <c r="R560" t="s">
        <v>1101</v>
      </c>
      <c r="S560">
        <v>2</v>
      </c>
      <c r="T560">
        <v>1</v>
      </c>
      <c r="U560">
        <v>2019</v>
      </c>
      <c r="V560" t="s">
        <v>1118</v>
      </c>
      <c r="W560">
        <v>18</v>
      </c>
      <c r="X560" t="s">
        <v>1115</v>
      </c>
      <c r="Y560" t="s">
        <v>1104</v>
      </c>
      <c r="Z560" t="s">
        <v>1590</v>
      </c>
      <c r="AA560" t="s">
        <v>1106</v>
      </c>
      <c r="AB560" t="s">
        <v>1107</v>
      </c>
      <c r="AC560" t="s">
        <v>1655</v>
      </c>
      <c r="AD560">
        <v>2</v>
      </c>
      <c r="AE560" t="s">
        <v>2100</v>
      </c>
    </row>
    <row r="561" spans="1:31">
      <c r="A561" t="s">
        <v>751</v>
      </c>
      <c r="B561" t="s">
        <v>46</v>
      </c>
      <c r="C561" t="s">
        <v>47</v>
      </c>
      <c r="D561" t="s">
        <v>20</v>
      </c>
      <c r="E561" t="s">
        <v>21</v>
      </c>
      <c r="F561" t="s">
        <v>51</v>
      </c>
      <c r="G561">
        <v>58.75</v>
      </c>
      <c r="H561">
        <v>6</v>
      </c>
      <c r="I561">
        <v>17.625</v>
      </c>
      <c r="J561" s="22">
        <v>370.125</v>
      </c>
      <c r="K561" s="1">
        <v>43548</v>
      </c>
      <c r="L561" t="s">
        <v>33</v>
      </c>
      <c r="M561">
        <v>352.5</v>
      </c>
      <c r="N561">
        <v>4.7619047620000003</v>
      </c>
      <c r="O561">
        <v>17.625</v>
      </c>
      <c r="P561">
        <v>5.9</v>
      </c>
      <c r="Q561" s="3">
        <v>0.75972222222222219</v>
      </c>
      <c r="R561" t="s">
        <v>1123</v>
      </c>
      <c r="S561">
        <v>3</v>
      </c>
      <c r="T561">
        <v>1</v>
      </c>
      <c r="U561">
        <v>2019</v>
      </c>
      <c r="V561" t="s">
        <v>1133</v>
      </c>
      <c r="W561">
        <v>18</v>
      </c>
      <c r="X561" t="s">
        <v>1115</v>
      </c>
      <c r="Y561" t="s">
        <v>1111</v>
      </c>
      <c r="Z561" t="s">
        <v>1590</v>
      </c>
      <c r="AA561" t="s">
        <v>1106</v>
      </c>
      <c r="AB561" t="s">
        <v>1124</v>
      </c>
      <c r="AC561" t="s">
        <v>1656</v>
      </c>
      <c r="AD561">
        <v>3</v>
      </c>
      <c r="AE561" t="s">
        <v>2102</v>
      </c>
    </row>
    <row r="562" spans="1:31">
      <c r="A562" t="s">
        <v>762</v>
      </c>
      <c r="B562" t="s">
        <v>25</v>
      </c>
      <c r="C562" t="s">
        <v>26</v>
      </c>
      <c r="D562" t="s">
        <v>27</v>
      </c>
      <c r="E562" t="s">
        <v>31</v>
      </c>
      <c r="F562" t="s">
        <v>22</v>
      </c>
      <c r="G562">
        <v>33.64</v>
      </c>
      <c r="H562">
        <v>8</v>
      </c>
      <c r="I562">
        <v>13.456</v>
      </c>
      <c r="J562" s="22">
        <v>282.57600000000002</v>
      </c>
      <c r="K562" s="1">
        <v>43511</v>
      </c>
      <c r="L562" t="s">
        <v>33</v>
      </c>
      <c r="M562">
        <v>269.12</v>
      </c>
      <c r="N562">
        <v>4.7619047620000003</v>
      </c>
      <c r="O562">
        <v>13.456</v>
      </c>
      <c r="P562">
        <v>9.3000000000000007</v>
      </c>
      <c r="Q562" s="3">
        <v>0.71527777777777779</v>
      </c>
      <c r="R562" t="s">
        <v>1101</v>
      </c>
      <c r="S562">
        <v>2</v>
      </c>
      <c r="T562">
        <v>1</v>
      </c>
      <c r="U562">
        <v>2019</v>
      </c>
      <c r="V562" t="s">
        <v>1102</v>
      </c>
      <c r="W562">
        <v>17</v>
      </c>
      <c r="X562" t="s">
        <v>1115</v>
      </c>
      <c r="Y562" t="s">
        <v>1104</v>
      </c>
      <c r="Z562" t="s">
        <v>1590</v>
      </c>
      <c r="AA562" t="s">
        <v>1106</v>
      </c>
      <c r="AB562" t="s">
        <v>1107</v>
      </c>
      <c r="AC562" t="s">
        <v>1657</v>
      </c>
      <c r="AD562">
        <v>2</v>
      </c>
      <c r="AE562" t="s">
        <v>2100</v>
      </c>
    </row>
    <row r="563" spans="1:31">
      <c r="A563" t="s">
        <v>765</v>
      </c>
      <c r="B563" t="s">
        <v>46</v>
      </c>
      <c r="C563" t="s">
        <v>47</v>
      </c>
      <c r="D563" t="s">
        <v>20</v>
      </c>
      <c r="E563" t="s">
        <v>21</v>
      </c>
      <c r="F563" t="s">
        <v>37</v>
      </c>
      <c r="G563">
        <v>64.08</v>
      </c>
      <c r="H563">
        <v>7</v>
      </c>
      <c r="I563">
        <v>22.428000000000001</v>
      </c>
      <c r="J563" s="22">
        <v>470.988</v>
      </c>
      <c r="K563" s="1">
        <v>43515</v>
      </c>
      <c r="L563" t="s">
        <v>33</v>
      </c>
      <c r="M563">
        <v>448.56</v>
      </c>
      <c r="N563">
        <v>4.7619047620000003</v>
      </c>
      <c r="O563">
        <v>22.428000000000001</v>
      </c>
      <c r="P563">
        <v>7.3</v>
      </c>
      <c r="Q563" s="3">
        <v>0.81180555555555556</v>
      </c>
      <c r="R563" t="s">
        <v>1101</v>
      </c>
      <c r="S563">
        <v>2</v>
      </c>
      <c r="T563">
        <v>1</v>
      </c>
      <c r="U563">
        <v>2019</v>
      </c>
      <c r="V563" t="s">
        <v>1126</v>
      </c>
      <c r="W563">
        <v>19</v>
      </c>
      <c r="X563" t="s">
        <v>1115</v>
      </c>
      <c r="Y563" t="s">
        <v>1111</v>
      </c>
      <c r="Z563" t="s">
        <v>1590</v>
      </c>
      <c r="AA563" t="s">
        <v>1106</v>
      </c>
      <c r="AB563" t="s">
        <v>1107</v>
      </c>
      <c r="AC563" t="s">
        <v>1658</v>
      </c>
      <c r="AD563">
        <v>2</v>
      </c>
      <c r="AE563" t="s">
        <v>2100</v>
      </c>
    </row>
    <row r="564" spans="1:31">
      <c r="A564" t="s">
        <v>766</v>
      </c>
      <c r="B564" t="s">
        <v>18</v>
      </c>
      <c r="C564" t="s">
        <v>19</v>
      </c>
      <c r="D564" t="s">
        <v>20</v>
      </c>
      <c r="E564" t="s">
        <v>21</v>
      </c>
      <c r="F564" t="s">
        <v>48</v>
      </c>
      <c r="G564">
        <v>73.47</v>
      </c>
      <c r="H564">
        <v>4</v>
      </c>
      <c r="I564">
        <v>14.694000000000001</v>
      </c>
      <c r="J564" s="22">
        <v>308.57400000000001</v>
      </c>
      <c r="K564" s="1">
        <v>43519</v>
      </c>
      <c r="L564" t="s">
        <v>29</v>
      </c>
      <c r="M564">
        <v>293.88</v>
      </c>
      <c r="N564">
        <v>4.7619047620000003</v>
      </c>
      <c r="O564">
        <v>14.694000000000001</v>
      </c>
      <c r="P564">
        <v>6</v>
      </c>
      <c r="Q564" s="3">
        <v>0.77083333333333337</v>
      </c>
      <c r="R564" t="s">
        <v>1101</v>
      </c>
      <c r="S564">
        <v>2</v>
      </c>
      <c r="T564">
        <v>1</v>
      </c>
      <c r="U564">
        <v>2019</v>
      </c>
      <c r="V564" t="s">
        <v>1118</v>
      </c>
      <c r="W564">
        <v>18</v>
      </c>
      <c r="X564" t="s">
        <v>1115</v>
      </c>
      <c r="Y564" t="s">
        <v>1104</v>
      </c>
      <c r="Z564" t="s">
        <v>1590</v>
      </c>
      <c r="AA564" t="s">
        <v>1106</v>
      </c>
      <c r="AB564" t="s">
        <v>1107</v>
      </c>
      <c r="AC564" t="s">
        <v>1659</v>
      </c>
      <c r="AD564">
        <v>2</v>
      </c>
      <c r="AE564" t="s">
        <v>2100</v>
      </c>
    </row>
    <row r="565" spans="1:31">
      <c r="A565" t="s">
        <v>780</v>
      </c>
      <c r="B565" t="s">
        <v>25</v>
      </c>
      <c r="C565" t="s">
        <v>26</v>
      </c>
      <c r="D565" t="s">
        <v>20</v>
      </c>
      <c r="E565" t="s">
        <v>31</v>
      </c>
      <c r="F565" t="s">
        <v>48</v>
      </c>
      <c r="G565">
        <v>55.04</v>
      </c>
      <c r="H565">
        <v>7</v>
      </c>
      <c r="I565">
        <v>19.263999999999999</v>
      </c>
      <c r="J565" s="22">
        <v>404.54399999999998</v>
      </c>
      <c r="K565" s="1">
        <v>43536</v>
      </c>
      <c r="L565" t="s">
        <v>23</v>
      </c>
      <c r="M565">
        <v>385.28</v>
      </c>
      <c r="N565">
        <v>4.7619047620000003</v>
      </c>
      <c r="O565">
        <v>19.263999999999999</v>
      </c>
      <c r="P565">
        <v>5.2</v>
      </c>
      <c r="Q565" s="3">
        <v>0.81874999999999998</v>
      </c>
      <c r="R565" t="s">
        <v>1123</v>
      </c>
      <c r="S565">
        <v>3</v>
      </c>
      <c r="T565">
        <v>1</v>
      </c>
      <c r="U565">
        <v>2019</v>
      </c>
      <c r="V565" t="s">
        <v>1126</v>
      </c>
      <c r="W565">
        <v>19</v>
      </c>
      <c r="X565" t="s">
        <v>1115</v>
      </c>
      <c r="Y565" t="s">
        <v>1111</v>
      </c>
      <c r="Z565" t="s">
        <v>1590</v>
      </c>
      <c r="AA565" t="s">
        <v>1106</v>
      </c>
      <c r="AB565" t="s">
        <v>1124</v>
      </c>
      <c r="AC565" t="s">
        <v>1660</v>
      </c>
      <c r="AD565">
        <v>3</v>
      </c>
      <c r="AE565" t="s">
        <v>2102</v>
      </c>
    </row>
    <row r="566" spans="1:31">
      <c r="A566" t="s">
        <v>784</v>
      </c>
      <c r="B566" t="s">
        <v>18</v>
      </c>
      <c r="C566" t="s">
        <v>19</v>
      </c>
      <c r="D566" t="s">
        <v>20</v>
      </c>
      <c r="E566" t="s">
        <v>21</v>
      </c>
      <c r="F566" t="s">
        <v>32</v>
      </c>
      <c r="G566">
        <v>87.37</v>
      </c>
      <c r="H566">
        <v>5</v>
      </c>
      <c r="I566">
        <v>21.842500000000001</v>
      </c>
      <c r="J566" s="22">
        <v>458.6925</v>
      </c>
      <c r="K566" s="1">
        <v>43494</v>
      </c>
      <c r="L566" t="s">
        <v>29</v>
      </c>
      <c r="M566">
        <v>436.85</v>
      </c>
      <c r="N566">
        <v>4.7619047620000003</v>
      </c>
      <c r="O566">
        <v>21.842500000000001</v>
      </c>
      <c r="P566">
        <v>6.6</v>
      </c>
      <c r="Q566" s="3">
        <v>0.82291666666666663</v>
      </c>
      <c r="R566" t="s">
        <v>1109</v>
      </c>
      <c r="S566">
        <v>1</v>
      </c>
      <c r="T566">
        <v>1</v>
      </c>
      <c r="U566">
        <v>2019</v>
      </c>
      <c r="V566" t="s">
        <v>1126</v>
      </c>
      <c r="W566">
        <v>19</v>
      </c>
      <c r="X566" t="s">
        <v>1115</v>
      </c>
      <c r="Y566" t="s">
        <v>1111</v>
      </c>
      <c r="Z566" t="s">
        <v>1590</v>
      </c>
      <c r="AA566" t="s">
        <v>1106</v>
      </c>
      <c r="AB566" t="s">
        <v>1112</v>
      </c>
      <c r="AC566" t="s">
        <v>1661</v>
      </c>
      <c r="AD566">
        <v>1</v>
      </c>
      <c r="AE566" t="s">
        <v>2101</v>
      </c>
    </row>
    <row r="567" spans="1:31">
      <c r="A567" t="s">
        <v>786</v>
      </c>
      <c r="B567" t="s">
        <v>46</v>
      </c>
      <c r="C567" t="s">
        <v>47</v>
      </c>
      <c r="D567" t="s">
        <v>27</v>
      </c>
      <c r="E567" t="s">
        <v>31</v>
      </c>
      <c r="F567" t="s">
        <v>32</v>
      </c>
      <c r="G567">
        <v>62.19</v>
      </c>
      <c r="H567">
        <v>4</v>
      </c>
      <c r="I567">
        <v>12.438000000000001</v>
      </c>
      <c r="J567" s="22">
        <v>261.19799999999998</v>
      </c>
      <c r="K567" s="1">
        <v>43471</v>
      </c>
      <c r="L567" t="s">
        <v>23</v>
      </c>
      <c r="M567">
        <v>248.76</v>
      </c>
      <c r="N567">
        <v>4.7619047620000003</v>
      </c>
      <c r="O567">
        <v>12.438000000000001</v>
      </c>
      <c r="P567">
        <v>4.3</v>
      </c>
      <c r="Q567" s="3">
        <v>0.82361111111111107</v>
      </c>
      <c r="R567" t="s">
        <v>1109</v>
      </c>
      <c r="S567">
        <v>1</v>
      </c>
      <c r="T567">
        <v>1</v>
      </c>
      <c r="U567">
        <v>2019</v>
      </c>
      <c r="V567" t="s">
        <v>1133</v>
      </c>
      <c r="W567">
        <v>19</v>
      </c>
      <c r="X567" t="s">
        <v>1115</v>
      </c>
      <c r="Y567" t="s">
        <v>1111</v>
      </c>
      <c r="Z567" t="s">
        <v>1590</v>
      </c>
      <c r="AA567" t="s">
        <v>1106</v>
      </c>
      <c r="AB567" t="s">
        <v>1112</v>
      </c>
      <c r="AC567" t="s">
        <v>1662</v>
      </c>
      <c r="AD567">
        <v>1</v>
      </c>
      <c r="AE567" t="s">
        <v>2101</v>
      </c>
    </row>
    <row r="568" spans="1:31">
      <c r="A568" t="s">
        <v>812</v>
      </c>
      <c r="B568" t="s">
        <v>25</v>
      </c>
      <c r="C568" t="s">
        <v>26</v>
      </c>
      <c r="D568" t="s">
        <v>20</v>
      </c>
      <c r="E568" t="s">
        <v>21</v>
      </c>
      <c r="F568" t="s">
        <v>48</v>
      </c>
      <c r="G568">
        <v>36.770000000000003</v>
      </c>
      <c r="H568">
        <v>7</v>
      </c>
      <c r="I568">
        <v>12.8695</v>
      </c>
      <c r="J568" s="22">
        <v>270.2595</v>
      </c>
      <c r="K568" s="1">
        <v>43476</v>
      </c>
      <c r="L568" t="s">
        <v>29</v>
      </c>
      <c r="M568">
        <v>257.39</v>
      </c>
      <c r="N568">
        <v>4.7619047620000003</v>
      </c>
      <c r="O568">
        <v>12.8695</v>
      </c>
      <c r="P568">
        <v>7.4</v>
      </c>
      <c r="Q568" s="3">
        <v>0.84027777777777779</v>
      </c>
      <c r="R568" t="s">
        <v>1109</v>
      </c>
      <c r="S568">
        <v>1</v>
      </c>
      <c r="T568">
        <v>1</v>
      </c>
      <c r="U568">
        <v>2019</v>
      </c>
      <c r="V568" t="s">
        <v>1102</v>
      </c>
      <c r="W568">
        <v>20</v>
      </c>
      <c r="X568" t="s">
        <v>1115</v>
      </c>
      <c r="Y568" t="s">
        <v>1104</v>
      </c>
      <c r="Z568" t="s">
        <v>1590</v>
      </c>
      <c r="AA568" t="s">
        <v>1106</v>
      </c>
      <c r="AB568" t="s">
        <v>1112</v>
      </c>
      <c r="AC568" t="s">
        <v>1663</v>
      </c>
      <c r="AD568">
        <v>1</v>
      </c>
      <c r="AE568" t="s">
        <v>2101</v>
      </c>
    </row>
    <row r="569" spans="1:31">
      <c r="A569" t="s">
        <v>843</v>
      </c>
      <c r="B569" t="s">
        <v>25</v>
      </c>
      <c r="C569" t="s">
        <v>26</v>
      </c>
      <c r="D569" t="s">
        <v>20</v>
      </c>
      <c r="E569" t="s">
        <v>21</v>
      </c>
      <c r="F569" t="s">
        <v>51</v>
      </c>
      <c r="G569">
        <v>84.87</v>
      </c>
      <c r="H569">
        <v>3</v>
      </c>
      <c r="I569">
        <v>12.730499999999999</v>
      </c>
      <c r="J569" s="22">
        <v>267.34050000000002</v>
      </c>
      <c r="K569" s="1">
        <v>43490</v>
      </c>
      <c r="L569" t="s">
        <v>23</v>
      </c>
      <c r="M569">
        <v>254.61</v>
      </c>
      <c r="N569">
        <v>4.7619047620000003</v>
      </c>
      <c r="O569">
        <v>12.730499999999999</v>
      </c>
      <c r="P569">
        <v>7.4</v>
      </c>
      <c r="Q569" s="3">
        <v>0.77083333333333337</v>
      </c>
      <c r="R569" t="s">
        <v>1109</v>
      </c>
      <c r="S569">
        <v>1</v>
      </c>
      <c r="T569">
        <v>1</v>
      </c>
      <c r="U569">
        <v>2019</v>
      </c>
      <c r="V569" t="s">
        <v>1102</v>
      </c>
      <c r="W569">
        <v>18</v>
      </c>
      <c r="X569" t="s">
        <v>1115</v>
      </c>
      <c r="Y569" t="s">
        <v>1104</v>
      </c>
      <c r="Z569" t="s">
        <v>1590</v>
      </c>
      <c r="AA569" t="s">
        <v>1106</v>
      </c>
      <c r="AB569" t="s">
        <v>1112</v>
      </c>
      <c r="AC569" t="s">
        <v>1664</v>
      </c>
      <c r="AD569">
        <v>1</v>
      </c>
      <c r="AE569" t="s">
        <v>2101</v>
      </c>
    </row>
    <row r="570" spans="1:31">
      <c r="A570" t="s">
        <v>857</v>
      </c>
      <c r="B570" t="s">
        <v>46</v>
      </c>
      <c r="C570" t="s">
        <v>47</v>
      </c>
      <c r="D570" t="s">
        <v>27</v>
      </c>
      <c r="E570" t="s">
        <v>21</v>
      </c>
      <c r="F570" t="s">
        <v>28</v>
      </c>
      <c r="G570">
        <v>95.64</v>
      </c>
      <c r="H570">
        <v>4</v>
      </c>
      <c r="I570">
        <v>19.128</v>
      </c>
      <c r="J570" s="22">
        <v>401.68799999999999</v>
      </c>
      <c r="K570" s="1">
        <v>43540</v>
      </c>
      <c r="L570" t="s">
        <v>29</v>
      </c>
      <c r="M570">
        <v>382.56</v>
      </c>
      <c r="N570">
        <v>4.7619047620000003</v>
      </c>
      <c r="O570">
        <v>19.128</v>
      </c>
      <c r="P570">
        <v>7.9</v>
      </c>
      <c r="Q570" s="3">
        <v>0.78541666666666665</v>
      </c>
      <c r="R570" t="s">
        <v>1123</v>
      </c>
      <c r="S570">
        <v>3</v>
      </c>
      <c r="T570">
        <v>1</v>
      </c>
      <c r="U570">
        <v>2019</v>
      </c>
      <c r="V570" t="s">
        <v>1118</v>
      </c>
      <c r="W570">
        <v>18</v>
      </c>
      <c r="X570" t="s">
        <v>1115</v>
      </c>
      <c r="Y570" t="s">
        <v>1104</v>
      </c>
      <c r="Z570" t="s">
        <v>1590</v>
      </c>
      <c r="AA570" t="s">
        <v>1106</v>
      </c>
      <c r="AB570" t="s">
        <v>1124</v>
      </c>
      <c r="AC570" t="s">
        <v>1665</v>
      </c>
      <c r="AD570">
        <v>3</v>
      </c>
      <c r="AE570" t="s">
        <v>2102</v>
      </c>
    </row>
    <row r="571" spans="1:31">
      <c r="A571" t="s">
        <v>865</v>
      </c>
      <c r="B571" t="s">
        <v>25</v>
      </c>
      <c r="C571" t="s">
        <v>26</v>
      </c>
      <c r="D571" t="s">
        <v>20</v>
      </c>
      <c r="E571" t="s">
        <v>31</v>
      </c>
      <c r="F571" t="s">
        <v>22</v>
      </c>
      <c r="G571">
        <v>65.31</v>
      </c>
      <c r="H571">
        <v>7</v>
      </c>
      <c r="I571">
        <v>22.858499999999999</v>
      </c>
      <c r="J571" s="22">
        <v>480.02850000000001</v>
      </c>
      <c r="K571" s="1">
        <v>43529</v>
      </c>
      <c r="L571" t="s">
        <v>33</v>
      </c>
      <c r="M571">
        <v>457.17</v>
      </c>
      <c r="N571">
        <v>4.7619047620000003</v>
      </c>
      <c r="O571">
        <v>22.858499999999999</v>
      </c>
      <c r="P571">
        <v>4.2</v>
      </c>
      <c r="Q571" s="3">
        <v>0.75138888888888888</v>
      </c>
      <c r="R571" t="s">
        <v>1123</v>
      </c>
      <c r="S571">
        <v>3</v>
      </c>
      <c r="T571">
        <v>1</v>
      </c>
      <c r="U571">
        <v>2019</v>
      </c>
      <c r="V571" t="s">
        <v>1126</v>
      </c>
      <c r="W571">
        <v>18</v>
      </c>
      <c r="X571" t="s">
        <v>1115</v>
      </c>
      <c r="Y571" t="s">
        <v>1111</v>
      </c>
      <c r="Z571" t="s">
        <v>1590</v>
      </c>
      <c r="AA571" t="s">
        <v>1106</v>
      </c>
      <c r="AB571" t="s">
        <v>1124</v>
      </c>
      <c r="AC571" t="s">
        <v>1666</v>
      </c>
      <c r="AD571">
        <v>3</v>
      </c>
      <c r="AE571" t="s">
        <v>2102</v>
      </c>
    </row>
    <row r="572" spans="1:31">
      <c r="A572" t="s">
        <v>872</v>
      </c>
      <c r="B572" t="s">
        <v>25</v>
      </c>
      <c r="C572" t="s">
        <v>26</v>
      </c>
      <c r="D572" t="s">
        <v>27</v>
      </c>
      <c r="E572" t="s">
        <v>21</v>
      </c>
      <c r="F572" t="s">
        <v>32</v>
      </c>
      <c r="G572">
        <v>44.01</v>
      </c>
      <c r="H572">
        <v>8</v>
      </c>
      <c r="I572">
        <v>17.603999999999999</v>
      </c>
      <c r="J572" s="22">
        <v>369.68400000000003</v>
      </c>
      <c r="K572" s="1">
        <v>43527</v>
      </c>
      <c r="L572" t="s">
        <v>29</v>
      </c>
      <c r="M572">
        <v>352.08</v>
      </c>
      <c r="N572">
        <v>4.7619047620000003</v>
      </c>
      <c r="O572">
        <v>17.603999999999999</v>
      </c>
      <c r="P572">
        <v>8.8000000000000007</v>
      </c>
      <c r="Q572" s="3">
        <v>0.73333333333333328</v>
      </c>
      <c r="R572" t="s">
        <v>1123</v>
      </c>
      <c r="S572">
        <v>3</v>
      </c>
      <c r="T572">
        <v>1</v>
      </c>
      <c r="U572">
        <v>2019</v>
      </c>
      <c r="V572" t="s">
        <v>1133</v>
      </c>
      <c r="W572">
        <v>17</v>
      </c>
      <c r="X572" t="s">
        <v>1115</v>
      </c>
      <c r="Y572" t="s">
        <v>1111</v>
      </c>
      <c r="Z572" t="s">
        <v>1590</v>
      </c>
      <c r="AA572" t="s">
        <v>1106</v>
      </c>
      <c r="AB572" t="s">
        <v>1124</v>
      </c>
      <c r="AC572" t="s">
        <v>1667</v>
      </c>
      <c r="AD572">
        <v>3</v>
      </c>
      <c r="AE572" t="s">
        <v>2102</v>
      </c>
    </row>
    <row r="573" spans="1:31">
      <c r="A573" t="s">
        <v>880</v>
      </c>
      <c r="B573" t="s">
        <v>25</v>
      </c>
      <c r="C573" t="s">
        <v>26</v>
      </c>
      <c r="D573" t="s">
        <v>20</v>
      </c>
      <c r="E573" t="s">
        <v>31</v>
      </c>
      <c r="F573" t="s">
        <v>22</v>
      </c>
      <c r="G573">
        <v>68.55</v>
      </c>
      <c r="H573">
        <v>4</v>
      </c>
      <c r="I573">
        <v>13.71</v>
      </c>
      <c r="J573" s="22">
        <v>287.91000000000003</v>
      </c>
      <c r="K573" s="1">
        <v>43511</v>
      </c>
      <c r="L573" t="s">
        <v>33</v>
      </c>
      <c r="M573">
        <v>274.2</v>
      </c>
      <c r="N573">
        <v>4.7619047620000003</v>
      </c>
      <c r="O573">
        <v>13.71</v>
      </c>
      <c r="P573">
        <v>9.1999999999999993</v>
      </c>
      <c r="Q573" s="3">
        <v>0.84791666666666665</v>
      </c>
      <c r="R573" t="s">
        <v>1101</v>
      </c>
      <c r="S573">
        <v>2</v>
      </c>
      <c r="T573">
        <v>1</v>
      </c>
      <c r="U573">
        <v>2019</v>
      </c>
      <c r="V573" t="s">
        <v>1102</v>
      </c>
      <c r="W573">
        <v>20</v>
      </c>
      <c r="X573" t="s">
        <v>1115</v>
      </c>
      <c r="Y573" t="s">
        <v>1104</v>
      </c>
      <c r="Z573" t="s">
        <v>1590</v>
      </c>
      <c r="AA573" t="s">
        <v>1106</v>
      </c>
      <c r="AB573" t="s">
        <v>1107</v>
      </c>
      <c r="AC573" t="s">
        <v>1668</v>
      </c>
      <c r="AD573">
        <v>2</v>
      </c>
      <c r="AE573" t="s">
        <v>2100</v>
      </c>
    </row>
    <row r="574" spans="1:31">
      <c r="A574" t="s">
        <v>888</v>
      </c>
      <c r="B574" t="s">
        <v>25</v>
      </c>
      <c r="C574" t="s">
        <v>26</v>
      </c>
      <c r="D574" t="s">
        <v>20</v>
      </c>
      <c r="E574" t="s">
        <v>31</v>
      </c>
      <c r="F574" t="s">
        <v>32</v>
      </c>
      <c r="G574">
        <v>86.69</v>
      </c>
      <c r="H574">
        <v>5</v>
      </c>
      <c r="I574">
        <v>21.672499999999999</v>
      </c>
      <c r="J574" s="22">
        <v>455.1225</v>
      </c>
      <c r="K574" s="1">
        <v>43507</v>
      </c>
      <c r="L574" t="s">
        <v>23</v>
      </c>
      <c r="M574">
        <v>433.45</v>
      </c>
      <c r="N574">
        <v>4.7619047620000003</v>
      </c>
      <c r="O574">
        <v>21.672499999999999</v>
      </c>
      <c r="P574">
        <v>9.4</v>
      </c>
      <c r="Q574" s="3">
        <v>0.77638888888888891</v>
      </c>
      <c r="R574" t="s">
        <v>1101</v>
      </c>
      <c r="S574">
        <v>2</v>
      </c>
      <c r="T574">
        <v>1</v>
      </c>
      <c r="U574">
        <v>2019</v>
      </c>
      <c r="V574" t="s">
        <v>1110</v>
      </c>
      <c r="W574">
        <v>18</v>
      </c>
      <c r="X574" t="s">
        <v>1115</v>
      </c>
      <c r="Y574" t="s">
        <v>1111</v>
      </c>
      <c r="Z574" t="s">
        <v>1590</v>
      </c>
      <c r="AA574" t="s">
        <v>1106</v>
      </c>
      <c r="AB574" t="s">
        <v>1107</v>
      </c>
      <c r="AC574" t="s">
        <v>1669</v>
      </c>
      <c r="AD574">
        <v>2</v>
      </c>
      <c r="AE574" t="s">
        <v>2100</v>
      </c>
    </row>
    <row r="575" spans="1:31">
      <c r="A575" t="s">
        <v>890</v>
      </c>
      <c r="B575" t="s">
        <v>25</v>
      </c>
      <c r="C575" t="s">
        <v>26</v>
      </c>
      <c r="D575" t="s">
        <v>20</v>
      </c>
      <c r="E575" t="s">
        <v>21</v>
      </c>
      <c r="F575" t="s">
        <v>28</v>
      </c>
      <c r="G575">
        <v>30.2</v>
      </c>
      <c r="H575">
        <v>8</v>
      </c>
      <c r="I575">
        <v>12.08</v>
      </c>
      <c r="J575" s="22">
        <v>253.68</v>
      </c>
      <c r="K575" s="1">
        <v>43527</v>
      </c>
      <c r="L575" t="s">
        <v>23</v>
      </c>
      <c r="M575">
        <v>241.6</v>
      </c>
      <c r="N575">
        <v>4.7619047620000003</v>
      </c>
      <c r="O575">
        <v>12.08</v>
      </c>
      <c r="P575">
        <v>5.0999999999999996</v>
      </c>
      <c r="Q575" s="3">
        <v>0.8125</v>
      </c>
      <c r="R575" t="s">
        <v>1123</v>
      </c>
      <c r="S575">
        <v>3</v>
      </c>
      <c r="T575">
        <v>1</v>
      </c>
      <c r="U575">
        <v>2019</v>
      </c>
      <c r="V575" t="s">
        <v>1133</v>
      </c>
      <c r="W575">
        <v>19</v>
      </c>
      <c r="X575" t="s">
        <v>1115</v>
      </c>
      <c r="Y575" t="s">
        <v>1111</v>
      </c>
      <c r="Z575" t="s">
        <v>1590</v>
      </c>
      <c r="AA575" t="s">
        <v>1106</v>
      </c>
      <c r="AB575" t="s">
        <v>1124</v>
      </c>
      <c r="AC575" t="s">
        <v>1670</v>
      </c>
      <c r="AD575">
        <v>3</v>
      </c>
      <c r="AE575" t="s">
        <v>2102</v>
      </c>
    </row>
    <row r="576" spans="1:31">
      <c r="A576" t="s">
        <v>900</v>
      </c>
      <c r="B576" t="s">
        <v>18</v>
      </c>
      <c r="C576" t="s">
        <v>19</v>
      </c>
      <c r="D576" t="s">
        <v>27</v>
      </c>
      <c r="E576" t="s">
        <v>21</v>
      </c>
      <c r="F576" t="s">
        <v>28</v>
      </c>
      <c r="G576">
        <v>40.26</v>
      </c>
      <c r="H576">
        <v>10</v>
      </c>
      <c r="I576">
        <v>20.13</v>
      </c>
      <c r="J576" s="22">
        <v>422.73</v>
      </c>
      <c r="K576" s="1">
        <v>43520</v>
      </c>
      <c r="L576" t="s">
        <v>33</v>
      </c>
      <c r="M576">
        <v>402.6</v>
      </c>
      <c r="N576">
        <v>4.7619047620000003</v>
      </c>
      <c r="O576">
        <v>20.13</v>
      </c>
      <c r="P576">
        <v>5</v>
      </c>
      <c r="Q576" s="3">
        <v>0.75416666666666665</v>
      </c>
      <c r="R576" t="s">
        <v>1101</v>
      </c>
      <c r="S576">
        <v>2</v>
      </c>
      <c r="T576">
        <v>1</v>
      </c>
      <c r="U576">
        <v>2019</v>
      </c>
      <c r="V576" t="s">
        <v>1133</v>
      </c>
      <c r="W576">
        <v>18</v>
      </c>
      <c r="X576" t="s">
        <v>1115</v>
      </c>
      <c r="Y576" t="s">
        <v>1111</v>
      </c>
      <c r="Z576" t="s">
        <v>1590</v>
      </c>
      <c r="AA576" t="s">
        <v>1106</v>
      </c>
      <c r="AB576" t="s">
        <v>1107</v>
      </c>
      <c r="AC576" t="s">
        <v>1671</v>
      </c>
      <c r="AD576">
        <v>2</v>
      </c>
      <c r="AE576" t="s">
        <v>2100</v>
      </c>
    </row>
    <row r="577" spans="1:31">
      <c r="A577" t="s">
        <v>906</v>
      </c>
      <c r="B577" t="s">
        <v>18</v>
      </c>
      <c r="C577" t="s">
        <v>19</v>
      </c>
      <c r="D577" t="s">
        <v>27</v>
      </c>
      <c r="E577" t="s">
        <v>31</v>
      </c>
      <c r="F577" t="s">
        <v>48</v>
      </c>
      <c r="G577">
        <v>33.880000000000003</v>
      </c>
      <c r="H577">
        <v>8</v>
      </c>
      <c r="I577">
        <v>13.552</v>
      </c>
      <c r="J577" s="22">
        <v>284.59199999999998</v>
      </c>
      <c r="K577" s="1">
        <v>43484</v>
      </c>
      <c r="L577" t="s">
        <v>23</v>
      </c>
      <c r="M577">
        <v>271.04000000000002</v>
      </c>
      <c r="N577">
        <v>4.7619047620000003</v>
      </c>
      <c r="O577">
        <v>13.552</v>
      </c>
      <c r="P577">
        <v>9.6</v>
      </c>
      <c r="Q577" s="3">
        <v>0.85347222222222219</v>
      </c>
      <c r="R577" t="s">
        <v>1109</v>
      </c>
      <c r="S577">
        <v>1</v>
      </c>
      <c r="T577">
        <v>1</v>
      </c>
      <c r="U577">
        <v>2019</v>
      </c>
      <c r="V577" t="s">
        <v>1118</v>
      </c>
      <c r="W577">
        <v>20</v>
      </c>
      <c r="X577" t="s">
        <v>1115</v>
      </c>
      <c r="Y577" t="s">
        <v>1104</v>
      </c>
      <c r="Z577" t="s">
        <v>1590</v>
      </c>
      <c r="AA577" t="s">
        <v>1106</v>
      </c>
      <c r="AB577" t="s">
        <v>1112</v>
      </c>
      <c r="AC577" t="s">
        <v>1672</v>
      </c>
      <c r="AD577">
        <v>1</v>
      </c>
      <c r="AE577" t="s">
        <v>2101</v>
      </c>
    </row>
    <row r="578" spans="1:31">
      <c r="A578" t="s">
        <v>907</v>
      </c>
      <c r="B578" t="s">
        <v>46</v>
      </c>
      <c r="C578" t="s">
        <v>47</v>
      </c>
      <c r="D578" t="s">
        <v>20</v>
      </c>
      <c r="E578" t="s">
        <v>31</v>
      </c>
      <c r="F578" t="s">
        <v>22</v>
      </c>
      <c r="G578">
        <v>96.16</v>
      </c>
      <c r="H578">
        <v>4</v>
      </c>
      <c r="I578">
        <v>19.231999999999999</v>
      </c>
      <c r="J578" s="22">
        <v>403.87200000000001</v>
      </c>
      <c r="K578" s="1">
        <v>43492</v>
      </c>
      <c r="L578" t="s">
        <v>33</v>
      </c>
      <c r="M578">
        <v>384.64</v>
      </c>
      <c r="N578">
        <v>4.7619047620000003</v>
      </c>
      <c r="O578">
        <v>19.231999999999999</v>
      </c>
      <c r="P578">
        <v>8.4</v>
      </c>
      <c r="Q578" s="3">
        <v>0.8354166666666667</v>
      </c>
      <c r="R578" t="s">
        <v>1109</v>
      </c>
      <c r="S578">
        <v>1</v>
      </c>
      <c r="T578">
        <v>1</v>
      </c>
      <c r="U578">
        <v>2019</v>
      </c>
      <c r="V578" t="s">
        <v>1133</v>
      </c>
      <c r="W578">
        <v>20</v>
      </c>
      <c r="X578" t="s">
        <v>1115</v>
      </c>
      <c r="Y578" t="s">
        <v>1111</v>
      </c>
      <c r="Z578" t="s">
        <v>1590</v>
      </c>
      <c r="AA578" t="s">
        <v>1106</v>
      </c>
      <c r="AB578" t="s">
        <v>1112</v>
      </c>
      <c r="AC578" t="s">
        <v>1673</v>
      </c>
      <c r="AD578">
        <v>1</v>
      </c>
      <c r="AE578" t="s">
        <v>2101</v>
      </c>
    </row>
    <row r="579" spans="1:31">
      <c r="A579" t="s">
        <v>920</v>
      </c>
      <c r="B579" t="s">
        <v>46</v>
      </c>
      <c r="C579" t="s">
        <v>47</v>
      </c>
      <c r="D579" t="s">
        <v>27</v>
      </c>
      <c r="E579" t="s">
        <v>31</v>
      </c>
      <c r="F579" t="s">
        <v>22</v>
      </c>
      <c r="G579">
        <v>62.57</v>
      </c>
      <c r="H579">
        <v>4</v>
      </c>
      <c r="I579">
        <v>12.513999999999999</v>
      </c>
      <c r="J579" s="22">
        <v>262.79399999999998</v>
      </c>
      <c r="K579" s="1">
        <v>43521</v>
      </c>
      <c r="L579" t="s">
        <v>29</v>
      </c>
      <c r="M579">
        <v>250.28</v>
      </c>
      <c r="N579">
        <v>4.7619047620000003</v>
      </c>
      <c r="O579">
        <v>12.513999999999999</v>
      </c>
      <c r="P579">
        <v>9.5</v>
      </c>
      <c r="Q579" s="3">
        <v>0.77569444444444446</v>
      </c>
      <c r="R579" t="s">
        <v>1101</v>
      </c>
      <c r="S579">
        <v>2</v>
      </c>
      <c r="T579">
        <v>1</v>
      </c>
      <c r="U579">
        <v>2019</v>
      </c>
      <c r="V579" t="s">
        <v>1110</v>
      </c>
      <c r="W579">
        <v>18</v>
      </c>
      <c r="X579" t="s">
        <v>1115</v>
      </c>
      <c r="Y579" t="s">
        <v>1111</v>
      </c>
      <c r="Z579" t="s">
        <v>1590</v>
      </c>
      <c r="AA579" t="s">
        <v>1106</v>
      </c>
      <c r="AB579" t="s">
        <v>1107</v>
      </c>
      <c r="AC579" t="s">
        <v>1674</v>
      </c>
      <c r="AD579">
        <v>2</v>
      </c>
      <c r="AE579" t="s">
        <v>2100</v>
      </c>
    </row>
    <row r="580" spans="1:31">
      <c r="A580" t="s">
        <v>926</v>
      </c>
      <c r="B580" t="s">
        <v>46</v>
      </c>
      <c r="C580" t="s">
        <v>47</v>
      </c>
      <c r="D580" t="s">
        <v>27</v>
      </c>
      <c r="E580" t="s">
        <v>31</v>
      </c>
      <c r="F580" t="s">
        <v>37</v>
      </c>
      <c r="G580">
        <v>44.63</v>
      </c>
      <c r="H580">
        <v>6</v>
      </c>
      <c r="I580">
        <v>13.388999999999999</v>
      </c>
      <c r="J580" s="22">
        <v>281.16899999999998</v>
      </c>
      <c r="K580" s="1">
        <v>43467</v>
      </c>
      <c r="L580" t="s">
        <v>33</v>
      </c>
      <c r="M580">
        <v>267.77999999999997</v>
      </c>
      <c r="N580">
        <v>4.7619047620000003</v>
      </c>
      <c r="O580">
        <v>13.388999999999999</v>
      </c>
      <c r="P580">
        <v>5.0999999999999996</v>
      </c>
      <c r="Q580" s="3">
        <v>0.83888888888888891</v>
      </c>
      <c r="R580" t="s">
        <v>1109</v>
      </c>
      <c r="S580">
        <v>1</v>
      </c>
      <c r="T580">
        <v>1</v>
      </c>
      <c r="U580">
        <v>2019</v>
      </c>
      <c r="V580" t="s">
        <v>1120</v>
      </c>
      <c r="W580">
        <v>20</v>
      </c>
      <c r="X580" t="s">
        <v>1115</v>
      </c>
      <c r="Y580" t="s">
        <v>1111</v>
      </c>
      <c r="Z580" t="s">
        <v>1590</v>
      </c>
      <c r="AA580" t="s">
        <v>1106</v>
      </c>
      <c r="AB580" t="s">
        <v>1112</v>
      </c>
      <c r="AC580" t="s">
        <v>1675</v>
      </c>
      <c r="AD580">
        <v>1</v>
      </c>
      <c r="AE580" t="s">
        <v>2101</v>
      </c>
    </row>
    <row r="581" spans="1:31">
      <c r="A581" t="s">
        <v>988</v>
      </c>
      <c r="B581" t="s">
        <v>18</v>
      </c>
      <c r="C581" t="s">
        <v>19</v>
      </c>
      <c r="D581" t="s">
        <v>20</v>
      </c>
      <c r="E581" t="s">
        <v>31</v>
      </c>
      <c r="F581" t="s">
        <v>48</v>
      </c>
      <c r="G581">
        <v>35.04</v>
      </c>
      <c r="H581">
        <v>9</v>
      </c>
      <c r="I581">
        <v>15.768000000000001</v>
      </c>
      <c r="J581" s="22">
        <v>331.12799999999999</v>
      </c>
      <c r="K581" s="1">
        <v>43505</v>
      </c>
      <c r="L581" t="s">
        <v>23</v>
      </c>
      <c r="M581">
        <v>315.36</v>
      </c>
      <c r="N581">
        <v>4.7619047620000003</v>
      </c>
      <c r="O581">
        <v>15.768000000000001</v>
      </c>
      <c r="P581">
        <v>4.5999999999999996</v>
      </c>
      <c r="Q581" s="3">
        <v>0.80347222222222225</v>
      </c>
      <c r="R581" t="s">
        <v>1101</v>
      </c>
      <c r="S581">
        <v>2</v>
      </c>
      <c r="T581">
        <v>1</v>
      </c>
      <c r="U581">
        <v>2019</v>
      </c>
      <c r="V581" t="s">
        <v>1118</v>
      </c>
      <c r="W581">
        <v>19</v>
      </c>
      <c r="X581" t="s">
        <v>1115</v>
      </c>
      <c r="Y581" t="s">
        <v>1104</v>
      </c>
      <c r="Z581" t="s">
        <v>1590</v>
      </c>
      <c r="AA581" t="s">
        <v>1106</v>
      </c>
      <c r="AB581" t="s">
        <v>1107</v>
      </c>
      <c r="AC581" t="s">
        <v>1676</v>
      </c>
      <c r="AD581">
        <v>2</v>
      </c>
      <c r="AE581" t="s">
        <v>2100</v>
      </c>
    </row>
    <row r="582" spans="1:31">
      <c r="A582" t="s">
        <v>994</v>
      </c>
      <c r="B582" t="s">
        <v>25</v>
      </c>
      <c r="C582" t="s">
        <v>26</v>
      </c>
      <c r="D582" t="s">
        <v>20</v>
      </c>
      <c r="E582" t="s">
        <v>21</v>
      </c>
      <c r="F582" t="s">
        <v>32</v>
      </c>
      <c r="G582">
        <v>78.38</v>
      </c>
      <c r="H582">
        <v>4</v>
      </c>
      <c r="I582">
        <v>15.676</v>
      </c>
      <c r="J582" s="22">
        <v>329.19600000000003</v>
      </c>
      <c r="K582" s="1">
        <v>43548</v>
      </c>
      <c r="L582" t="s">
        <v>29</v>
      </c>
      <c r="M582">
        <v>313.52</v>
      </c>
      <c r="N582">
        <v>4.7619047620000003</v>
      </c>
      <c r="O582">
        <v>15.676</v>
      </c>
      <c r="P582">
        <v>7.9</v>
      </c>
      <c r="Q582" s="3">
        <v>0.74722222222222223</v>
      </c>
      <c r="R582" t="s">
        <v>1123</v>
      </c>
      <c r="S582">
        <v>3</v>
      </c>
      <c r="T582">
        <v>1</v>
      </c>
      <c r="U582">
        <v>2019</v>
      </c>
      <c r="V582" t="s">
        <v>1133</v>
      </c>
      <c r="W582">
        <v>17</v>
      </c>
      <c r="X582" t="s">
        <v>1115</v>
      </c>
      <c r="Y582" t="s">
        <v>1111</v>
      </c>
      <c r="Z582" t="s">
        <v>1590</v>
      </c>
      <c r="AA582" t="s">
        <v>1106</v>
      </c>
      <c r="AB582" t="s">
        <v>1124</v>
      </c>
      <c r="AC582" t="s">
        <v>1677</v>
      </c>
      <c r="AD582">
        <v>3</v>
      </c>
      <c r="AE582" t="s">
        <v>2102</v>
      </c>
    </row>
    <row r="583" spans="1:31">
      <c r="A583" t="s">
        <v>1003</v>
      </c>
      <c r="B583" t="s">
        <v>18</v>
      </c>
      <c r="C583" t="s">
        <v>19</v>
      </c>
      <c r="D583" t="s">
        <v>20</v>
      </c>
      <c r="E583" t="s">
        <v>21</v>
      </c>
      <c r="F583" t="s">
        <v>48</v>
      </c>
      <c r="G583">
        <v>99.6</v>
      </c>
      <c r="H583">
        <v>3</v>
      </c>
      <c r="I583">
        <v>14.94</v>
      </c>
      <c r="J583" s="22">
        <v>313.74</v>
      </c>
      <c r="K583" s="1">
        <v>43521</v>
      </c>
      <c r="L583" t="s">
        <v>29</v>
      </c>
      <c r="M583">
        <v>298.8</v>
      </c>
      <c r="N583">
        <v>4.7619047620000003</v>
      </c>
      <c r="O583">
        <v>14.94</v>
      </c>
      <c r="P583">
        <v>5.8</v>
      </c>
      <c r="Q583" s="3">
        <v>0.78125</v>
      </c>
      <c r="R583" t="s">
        <v>1101</v>
      </c>
      <c r="S583">
        <v>2</v>
      </c>
      <c r="T583">
        <v>1</v>
      </c>
      <c r="U583">
        <v>2019</v>
      </c>
      <c r="V583" t="s">
        <v>1110</v>
      </c>
      <c r="W583">
        <v>18</v>
      </c>
      <c r="X583" t="s">
        <v>1115</v>
      </c>
      <c r="Y583" t="s">
        <v>1111</v>
      </c>
      <c r="Z583" t="s">
        <v>1590</v>
      </c>
      <c r="AA583" t="s">
        <v>1106</v>
      </c>
      <c r="AB583" t="s">
        <v>1107</v>
      </c>
      <c r="AC583" t="s">
        <v>1678</v>
      </c>
      <c r="AD583">
        <v>2</v>
      </c>
      <c r="AE583" t="s">
        <v>2100</v>
      </c>
    </row>
    <row r="584" spans="1:31">
      <c r="A584" t="s">
        <v>1016</v>
      </c>
      <c r="B584" t="s">
        <v>18</v>
      </c>
      <c r="C584" t="s">
        <v>19</v>
      </c>
      <c r="D584" t="s">
        <v>20</v>
      </c>
      <c r="E584" t="s">
        <v>21</v>
      </c>
      <c r="F584" t="s">
        <v>22</v>
      </c>
      <c r="G584">
        <v>39.619999999999997</v>
      </c>
      <c r="H584">
        <v>9</v>
      </c>
      <c r="I584">
        <v>17.829000000000001</v>
      </c>
      <c r="J584" s="22">
        <v>374.40899999999999</v>
      </c>
      <c r="K584" s="1">
        <v>43478</v>
      </c>
      <c r="L584" t="s">
        <v>33</v>
      </c>
      <c r="M584">
        <v>356.58</v>
      </c>
      <c r="N584">
        <v>4.7619047620000003</v>
      </c>
      <c r="O584">
        <v>17.829000000000001</v>
      </c>
      <c r="P584">
        <v>6.8</v>
      </c>
      <c r="Q584" s="3">
        <v>0.74583333333333335</v>
      </c>
      <c r="R584" t="s">
        <v>1109</v>
      </c>
      <c r="S584">
        <v>1</v>
      </c>
      <c r="T584">
        <v>1</v>
      </c>
      <c r="U584">
        <v>2019</v>
      </c>
      <c r="V584" t="s">
        <v>1133</v>
      </c>
      <c r="W584">
        <v>17</v>
      </c>
      <c r="X584" t="s">
        <v>1115</v>
      </c>
      <c r="Y584" t="s">
        <v>1111</v>
      </c>
      <c r="Z584" t="s">
        <v>1590</v>
      </c>
      <c r="AA584" t="s">
        <v>1106</v>
      </c>
      <c r="AB584" t="s">
        <v>1112</v>
      </c>
      <c r="AC584" t="s">
        <v>1679</v>
      </c>
      <c r="AD584">
        <v>1</v>
      </c>
      <c r="AE584" t="s">
        <v>2101</v>
      </c>
    </row>
    <row r="585" spans="1:31">
      <c r="A585" t="s">
        <v>1023</v>
      </c>
      <c r="B585" t="s">
        <v>46</v>
      </c>
      <c r="C585" t="s">
        <v>47</v>
      </c>
      <c r="D585" t="s">
        <v>27</v>
      </c>
      <c r="E585" t="s">
        <v>21</v>
      </c>
      <c r="F585" t="s">
        <v>32</v>
      </c>
      <c r="G585">
        <v>63.15</v>
      </c>
      <c r="H585">
        <v>6</v>
      </c>
      <c r="I585">
        <v>18.945</v>
      </c>
      <c r="J585" s="22">
        <v>397.84500000000003</v>
      </c>
      <c r="K585" s="1">
        <v>43468</v>
      </c>
      <c r="L585" t="s">
        <v>23</v>
      </c>
      <c r="M585">
        <v>378.9</v>
      </c>
      <c r="N585">
        <v>4.7619047620000003</v>
      </c>
      <c r="O585">
        <v>18.945</v>
      </c>
      <c r="P585">
        <v>9.8000000000000007</v>
      </c>
      <c r="Q585" s="3">
        <v>0.85</v>
      </c>
      <c r="R585" t="s">
        <v>1109</v>
      </c>
      <c r="S585">
        <v>1</v>
      </c>
      <c r="T585">
        <v>1</v>
      </c>
      <c r="U585">
        <v>2019</v>
      </c>
      <c r="V585" t="s">
        <v>1114</v>
      </c>
      <c r="W585">
        <v>20</v>
      </c>
      <c r="X585" t="s">
        <v>1115</v>
      </c>
      <c r="Y585" t="s">
        <v>1111</v>
      </c>
      <c r="Z585" t="s">
        <v>1590</v>
      </c>
      <c r="AA585" t="s">
        <v>1106</v>
      </c>
      <c r="AB585" t="s">
        <v>1112</v>
      </c>
      <c r="AC585" t="s">
        <v>1680</v>
      </c>
      <c r="AD585">
        <v>1</v>
      </c>
      <c r="AE585" t="s">
        <v>2101</v>
      </c>
    </row>
    <row r="586" spans="1:31">
      <c r="A586" t="s">
        <v>1024</v>
      </c>
      <c r="B586" t="s">
        <v>25</v>
      </c>
      <c r="C586" t="s">
        <v>26</v>
      </c>
      <c r="D586" t="s">
        <v>20</v>
      </c>
      <c r="E586" t="s">
        <v>31</v>
      </c>
      <c r="F586" t="s">
        <v>32</v>
      </c>
      <c r="G586">
        <v>85.72</v>
      </c>
      <c r="H586">
        <v>3</v>
      </c>
      <c r="I586">
        <v>12.858000000000001</v>
      </c>
      <c r="J586" s="22">
        <v>270.01799999999997</v>
      </c>
      <c r="K586" s="1">
        <v>43489</v>
      </c>
      <c r="L586" t="s">
        <v>23</v>
      </c>
      <c r="M586">
        <v>257.16000000000003</v>
      </c>
      <c r="N586">
        <v>4.7619047620000003</v>
      </c>
      <c r="O586">
        <v>12.858000000000001</v>
      </c>
      <c r="P586">
        <v>5.0999999999999996</v>
      </c>
      <c r="Q586" s="3">
        <v>0.87430555555555556</v>
      </c>
      <c r="R586" t="s">
        <v>1109</v>
      </c>
      <c r="S586">
        <v>1</v>
      </c>
      <c r="T586">
        <v>1</v>
      </c>
      <c r="U586">
        <v>2019</v>
      </c>
      <c r="V586" t="s">
        <v>1114</v>
      </c>
      <c r="W586">
        <v>20</v>
      </c>
      <c r="X586" t="s">
        <v>1115</v>
      </c>
      <c r="Y586" t="s">
        <v>1111</v>
      </c>
      <c r="Z586" t="s">
        <v>1590</v>
      </c>
      <c r="AA586" t="s">
        <v>1106</v>
      </c>
      <c r="AB586" t="s">
        <v>1112</v>
      </c>
      <c r="AC586" t="s">
        <v>1681</v>
      </c>
      <c r="AD586">
        <v>1</v>
      </c>
      <c r="AE586" t="s">
        <v>2101</v>
      </c>
    </row>
    <row r="587" spans="1:31">
      <c r="A587" t="s">
        <v>1028</v>
      </c>
      <c r="B587" t="s">
        <v>25</v>
      </c>
      <c r="C587" t="s">
        <v>26</v>
      </c>
      <c r="D587" t="s">
        <v>27</v>
      </c>
      <c r="E587" t="s">
        <v>21</v>
      </c>
      <c r="F587" t="s">
        <v>48</v>
      </c>
      <c r="G587">
        <v>57.29</v>
      </c>
      <c r="H587">
        <v>6</v>
      </c>
      <c r="I587">
        <v>17.187000000000001</v>
      </c>
      <c r="J587" s="22">
        <v>360.92700000000002</v>
      </c>
      <c r="K587" s="1">
        <v>43545</v>
      </c>
      <c r="L587" t="s">
        <v>23</v>
      </c>
      <c r="M587">
        <v>343.74</v>
      </c>
      <c r="N587">
        <v>4.7619047620000003</v>
      </c>
      <c r="O587">
        <v>17.187000000000001</v>
      </c>
      <c r="P587">
        <v>5.9</v>
      </c>
      <c r="Q587" s="3">
        <v>0.71111111111111114</v>
      </c>
      <c r="R587" t="s">
        <v>1123</v>
      </c>
      <c r="S587">
        <v>3</v>
      </c>
      <c r="T587">
        <v>1</v>
      </c>
      <c r="U587">
        <v>2019</v>
      </c>
      <c r="V587" t="s">
        <v>1114</v>
      </c>
      <c r="W587">
        <v>17</v>
      </c>
      <c r="X587" t="s">
        <v>1115</v>
      </c>
      <c r="Y587" t="s">
        <v>1111</v>
      </c>
      <c r="Z587" t="s">
        <v>1590</v>
      </c>
      <c r="AA587" t="s">
        <v>1106</v>
      </c>
      <c r="AB587" t="s">
        <v>1124</v>
      </c>
      <c r="AC587" t="s">
        <v>1682</v>
      </c>
      <c r="AD587">
        <v>3</v>
      </c>
      <c r="AE587" t="s">
        <v>2102</v>
      </c>
    </row>
    <row r="588" spans="1:31">
      <c r="A588" t="s">
        <v>1029</v>
      </c>
      <c r="B588" t="s">
        <v>18</v>
      </c>
      <c r="C588" t="s">
        <v>19</v>
      </c>
      <c r="D588" t="s">
        <v>27</v>
      </c>
      <c r="E588" t="s">
        <v>31</v>
      </c>
      <c r="F588" t="s">
        <v>48</v>
      </c>
      <c r="G588">
        <v>66.52</v>
      </c>
      <c r="H588">
        <v>4</v>
      </c>
      <c r="I588">
        <v>13.304</v>
      </c>
      <c r="J588" s="22">
        <v>279.38400000000001</v>
      </c>
      <c r="K588" s="1">
        <v>43526</v>
      </c>
      <c r="L588" t="s">
        <v>23</v>
      </c>
      <c r="M588">
        <v>266.08</v>
      </c>
      <c r="N588">
        <v>4.7619047620000003</v>
      </c>
      <c r="O588">
        <v>13.304</v>
      </c>
      <c r="P588">
        <v>6.9</v>
      </c>
      <c r="Q588" s="3">
        <v>0.75972222222222219</v>
      </c>
      <c r="R588" t="s">
        <v>1123</v>
      </c>
      <c r="S588">
        <v>3</v>
      </c>
      <c r="T588">
        <v>1</v>
      </c>
      <c r="U588">
        <v>2019</v>
      </c>
      <c r="V588" t="s">
        <v>1118</v>
      </c>
      <c r="W588">
        <v>18</v>
      </c>
      <c r="X588" t="s">
        <v>1115</v>
      </c>
      <c r="Y588" t="s">
        <v>1104</v>
      </c>
      <c r="Z588" t="s">
        <v>1590</v>
      </c>
      <c r="AA588" t="s">
        <v>1106</v>
      </c>
      <c r="AB588" t="s">
        <v>1124</v>
      </c>
      <c r="AC588" t="s">
        <v>1683</v>
      </c>
      <c r="AD588">
        <v>3</v>
      </c>
      <c r="AE588" t="s">
        <v>2102</v>
      </c>
    </row>
    <row r="589" spans="1:31">
      <c r="A589" t="s">
        <v>1031</v>
      </c>
      <c r="B589" t="s">
        <v>18</v>
      </c>
      <c r="C589" t="s">
        <v>19</v>
      </c>
      <c r="D589" t="s">
        <v>27</v>
      </c>
      <c r="E589" t="s">
        <v>21</v>
      </c>
      <c r="F589" t="s">
        <v>32</v>
      </c>
      <c r="G589">
        <v>45.68</v>
      </c>
      <c r="H589">
        <v>10</v>
      </c>
      <c r="I589">
        <v>22.84</v>
      </c>
      <c r="J589" s="22">
        <v>479.64</v>
      </c>
      <c r="K589" s="1">
        <v>43484</v>
      </c>
      <c r="L589" t="s">
        <v>23</v>
      </c>
      <c r="M589">
        <v>456.8</v>
      </c>
      <c r="N589">
        <v>4.7619047620000003</v>
      </c>
      <c r="O589">
        <v>22.84</v>
      </c>
      <c r="P589">
        <v>5.7</v>
      </c>
      <c r="Q589" s="3">
        <v>0.8125</v>
      </c>
      <c r="R589" t="s">
        <v>1109</v>
      </c>
      <c r="S589">
        <v>1</v>
      </c>
      <c r="T589">
        <v>1</v>
      </c>
      <c r="U589">
        <v>2019</v>
      </c>
      <c r="V589" t="s">
        <v>1118</v>
      </c>
      <c r="W589">
        <v>19</v>
      </c>
      <c r="X589" t="s">
        <v>1115</v>
      </c>
      <c r="Y589" t="s">
        <v>1104</v>
      </c>
      <c r="Z589" t="s">
        <v>1590</v>
      </c>
      <c r="AA589" t="s">
        <v>1106</v>
      </c>
      <c r="AB589" t="s">
        <v>1112</v>
      </c>
      <c r="AC589" t="s">
        <v>1684</v>
      </c>
      <c r="AD589">
        <v>1</v>
      </c>
      <c r="AE589" t="s">
        <v>2101</v>
      </c>
    </row>
    <row r="590" spans="1:31">
      <c r="A590" t="s">
        <v>1045</v>
      </c>
      <c r="B590" t="s">
        <v>25</v>
      </c>
      <c r="C590" t="s">
        <v>26</v>
      </c>
      <c r="D590" t="s">
        <v>20</v>
      </c>
      <c r="E590" t="s">
        <v>31</v>
      </c>
      <c r="F590" t="s">
        <v>48</v>
      </c>
      <c r="G590">
        <v>50.49</v>
      </c>
      <c r="H590">
        <v>9</v>
      </c>
      <c r="I590">
        <v>22.720500000000001</v>
      </c>
      <c r="J590" s="22">
        <v>477.13049999999998</v>
      </c>
      <c r="K590" s="1">
        <v>43475</v>
      </c>
      <c r="L590" t="s">
        <v>29</v>
      </c>
      <c r="M590">
        <v>454.41</v>
      </c>
      <c r="N590">
        <v>4.7619047620000003</v>
      </c>
      <c r="O590">
        <v>22.720500000000001</v>
      </c>
      <c r="P590">
        <v>5.4</v>
      </c>
      <c r="Q590" s="3">
        <v>0.71944444444444444</v>
      </c>
      <c r="R590" t="s">
        <v>1109</v>
      </c>
      <c r="S590">
        <v>1</v>
      </c>
      <c r="T590">
        <v>1</v>
      </c>
      <c r="U590">
        <v>2019</v>
      </c>
      <c r="V590" t="s">
        <v>1114</v>
      </c>
      <c r="W590">
        <v>17</v>
      </c>
      <c r="X590" t="s">
        <v>1115</v>
      </c>
      <c r="Y590" t="s">
        <v>1111</v>
      </c>
      <c r="Z590" t="s">
        <v>1590</v>
      </c>
      <c r="AA590" t="s">
        <v>1106</v>
      </c>
      <c r="AB590" t="s">
        <v>1112</v>
      </c>
      <c r="AC590" t="s">
        <v>1685</v>
      </c>
      <c r="AD590">
        <v>1</v>
      </c>
      <c r="AE590" t="s">
        <v>2101</v>
      </c>
    </row>
    <row r="591" spans="1:31">
      <c r="A591" t="s">
        <v>1052</v>
      </c>
      <c r="B591" t="s">
        <v>25</v>
      </c>
      <c r="C591" t="s">
        <v>26</v>
      </c>
      <c r="D591" t="s">
        <v>20</v>
      </c>
      <c r="E591" t="s">
        <v>31</v>
      </c>
      <c r="F591" t="s">
        <v>28</v>
      </c>
      <c r="G591">
        <v>96.82</v>
      </c>
      <c r="H591">
        <v>3</v>
      </c>
      <c r="I591">
        <v>14.523</v>
      </c>
      <c r="J591" s="22">
        <v>304.983</v>
      </c>
      <c r="K591" s="1">
        <v>43554</v>
      </c>
      <c r="L591" t="s">
        <v>29</v>
      </c>
      <c r="M591">
        <v>290.45999999999998</v>
      </c>
      <c r="N591">
        <v>4.7619047620000003</v>
      </c>
      <c r="O591">
        <v>14.523</v>
      </c>
      <c r="P591">
        <v>6.7</v>
      </c>
      <c r="Q591" s="3">
        <v>0.85902777777777772</v>
      </c>
      <c r="R591" t="s">
        <v>1123</v>
      </c>
      <c r="S591">
        <v>3</v>
      </c>
      <c r="T591">
        <v>1</v>
      </c>
      <c r="U591">
        <v>2019</v>
      </c>
      <c r="V591" t="s">
        <v>1118</v>
      </c>
      <c r="W591">
        <v>20</v>
      </c>
      <c r="X591" t="s">
        <v>1115</v>
      </c>
      <c r="Y591" t="s">
        <v>1104</v>
      </c>
      <c r="Z591" t="s">
        <v>1590</v>
      </c>
      <c r="AA591" t="s">
        <v>1106</v>
      </c>
      <c r="AB591" t="s">
        <v>1124</v>
      </c>
      <c r="AC591" t="s">
        <v>1686</v>
      </c>
      <c r="AD591">
        <v>3</v>
      </c>
      <c r="AE591" t="s">
        <v>2102</v>
      </c>
    </row>
    <row r="592" spans="1:31">
      <c r="A592" t="s">
        <v>1074</v>
      </c>
      <c r="B592" t="s">
        <v>46</v>
      </c>
      <c r="C592" t="s">
        <v>47</v>
      </c>
      <c r="D592" t="s">
        <v>27</v>
      </c>
      <c r="E592" t="s">
        <v>21</v>
      </c>
      <c r="F592" t="s">
        <v>51</v>
      </c>
      <c r="G592">
        <v>63.71</v>
      </c>
      <c r="H592">
        <v>5</v>
      </c>
      <c r="I592">
        <v>15.9275</v>
      </c>
      <c r="J592" s="22">
        <v>334.47750000000002</v>
      </c>
      <c r="K592" s="1">
        <v>43503</v>
      </c>
      <c r="L592" t="s">
        <v>23</v>
      </c>
      <c r="M592">
        <v>318.55</v>
      </c>
      <c r="N592">
        <v>4.7619047620000003</v>
      </c>
      <c r="O592">
        <v>15.9275</v>
      </c>
      <c r="P592">
        <v>8.5</v>
      </c>
      <c r="Q592" s="3">
        <v>0.8125</v>
      </c>
      <c r="R592" t="s">
        <v>1101</v>
      </c>
      <c r="S592">
        <v>2</v>
      </c>
      <c r="T592">
        <v>1</v>
      </c>
      <c r="U592">
        <v>2019</v>
      </c>
      <c r="V592" t="s">
        <v>1114</v>
      </c>
      <c r="W592">
        <v>19</v>
      </c>
      <c r="X592" t="s">
        <v>1115</v>
      </c>
      <c r="Y592" t="s">
        <v>1111</v>
      </c>
      <c r="Z592" t="s">
        <v>1590</v>
      </c>
      <c r="AA592" t="s">
        <v>1106</v>
      </c>
      <c r="AB592" t="s">
        <v>1107</v>
      </c>
      <c r="AC592" t="s">
        <v>1687</v>
      </c>
      <c r="AD592">
        <v>2</v>
      </c>
      <c r="AE592" t="s">
        <v>2100</v>
      </c>
    </row>
    <row r="593" spans="1:31">
      <c r="A593" t="s">
        <v>1079</v>
      </c>
      <c r="B593" t="s">
        <v>18</v>
      </c>
      <c r="C593" t="s">
        <v>19</v>
      </c>
      <c r="D593" t="s">
        <v>27</v>
      </c>
      <c r="E593" t="s">
        <v>21</v>
      </c>
      <c r="F593" t="s">
        <v>48</v>
      </c>
      <c r="G593">
        <v>56.56</v>
      </c>
      <c r="H593">
        <v>5</v>
      </c>
      <c r="I593">
        <v>14.14</v>
      </c>
      <c r="J593" s="22">
        <v>296.94</v>
      </c>
      <c r="K593" s="1">
        <v>43546</v>
      </c>
      <c r="L593" t="s">
        <v>33</v>
      </c>
      <c r="M593">
        <v>282.8</v>
      </c>
      <c r="N593">
        <v>4.7619047620000003</v>
      </c>
      <c r="O593">
        <v>14.14</v>
      </c>
      <c r="P593">
        <v>4.5</v>
      </c>
      <c r="Q593" s="3">
        <v>0.79583333333333328</v>
      </c>
      <c r="R593" t="s">
        <v>1123</v>
      </c>
      <c r="S593">
        <v>3</v>
      </c>
      <c r="T593">
        <v>1</v>
      </c>
      <c r="U593">
        <v>2019</v>
      </c>
      <c r="V593" t="s">
        <v>1102</v>
      </c>
      <c r="W593">
        <v>19</v>
      </c>
      <c r="X593" t="s">
        <v>1115</v>
      </c>
      <c r="Y593" t="s">
        <v>1104</v>
      </c>
      <c r="Z593" t="s">
        <v>1590</v>
      </c>
      <c r="AA593" t="s">
        <v>1106</v>
      </c>
      <c r="AB593" t="s">
        <v>1124</v>
      </c>
      <c r="AC593" t="s">
        <v>1688</v>
      </c>
      <c r="AD593">
        <v>3</v>
      </c>
      <c r="AE593" t="s">
        <v>2102</v>
      </c>
    </row>
    <row r="594" spans="1:31">
      <c r="A594" t="s">
        <v>60</v>
      </c>
      <c r="B594" t="s">
        <v>18</v>
      </c>
      <c r="C594" t="s">
        <v>19</v>
      </c>
      <c r="D594" t="s">
        <v>27</v>
      </c>
      <c r="E594" t="s">
        <v>31</v>
      </c>
      <c r="F594" t="s">
        <v>37</v>
      </c>
      <c r="G594">
        <v>72.61</v>
      </c>
      <c r="H594">
        <v>6</v>
      </c>
      <c r="I594">
        <v>21.783000000000001</v>
      </c>
      <c r="J594" s="22">
        <v>457.44299999999998</v>
      </c>
      <c r="K594" s="1">
        <v>43466</v>
      </c>
      <c r="L594" t="s">
        <v>33</v>
      </c>
      <c r="M594">
        <v>435.66</v>
      </c>
      <c r="N594">
        <v>4.7619047620000003</v>
      </c>
      <c r="O594">
        <v>21.783000000000001</v>
      </c>
      <c r="P594">
        <v>6.9</v>
      </c>
      <c r="Q594" s="3">
        <v>0.44374999999999998</v>
      </c>
      <c r="R594" t="s">
        <v>1109</v>
      </c>
      <c r="S594">
        <v>1</v>
      </c>
      <c r="T594">
        <v>1</v>
      </c>
      <c r="U594">
        <v>2019</v>
      </c>
      <c r="V594" t="s">
        <v>1126</v>
      </c>
      <c r="W594">
        <v>10</v>
      </c>
      <c r="X594" t="s">
        <v>1129</v>
      </c>
      <c r="Y594" t="s">
        <v>1111</v>
      </c>
      <c r="Z594" t="s">
        <v>1590</v>
      </c>
      <c r="AA594" t="s">
        <v>1106</v>
      </c>
      <c r="AB594" t="s">
        <v>1112</v>
      </c>
      <c r="AC594" t="s">
        <v>1689</v>
      </c>
      <c r="AD594">
        <v>1</v>
      </c>
      <c r="AE594" t="s">
        <v>2101</v>
      </c>
    </row>
    <row r="595" spans="1:31">
      <c r="A595" t="s">
        <v>64</v>
      </c>
      <c r="B595" t="s">
        <v>25</v>
      </c>
      <c r="C595" t="s">
        <v>26</v>
      </c>
      <c r="D595" t="s">
        <v>20</v>
      </c>
      <c r="E595" t="s">
        <v>31</v>
      </c>
      <c r="F595" t="s">
        <v>28</v>
      </c>
      <c r="G595">
        <v>86.04</v>
      </c>
      <c r="H595">
        <v>5</v>
      </c>
      <c r="I595">
        <v>21.51</v>
      </c>
      <c r="J595" s="22">
        <v>451.71</v>
      </c>
      <c r="K595" s="1">
        <v>43521</v>
      </c>
      <c r="L595" t="s">
        <v>23</v>
      </c>
      <c r="M595">
        <v>430.2</v>
      </c>
      <c r="N595">
        <v>4.7619047620000003</v>
      </c>
      <c r="O595">
        <v>21.51</v>
      </c>
      <c r="P595">
        <v>4.8</v>
      </c>
      <c r="Q595" s="3">
        <v>0.47499999999999998</v>
      </c>
      <c r="R595" t="s">
        <v>1101</v>
      </c>
      <c r="S595">
        <v>2</v>
      </c>
      <c r="T595">
        <v>1</v>
      </c>
      <c r="U595">
        <v>2019</v>
      </c>
      <c r="V595" t="s">
        <v>1110</v>
      </c>
      <c r="W595">
        <v>11</v>
      </c>
      <c r="X595" t="s">
        <v>1129</v>
      </c>
      <c r="Y595" t="s">
        <v>1111</v>
      </c>
      <c r="Z595" t="s">
        <v>1590</v>
      </c>
      <c r="AA595" t="s">
        <v>1106</v>
      </c>
      <c r="AB595" t="s">
        <v>1107</v>
      </c>
      <c r="AC595" t="s">
        <v>1690</v>
      </c>
      <c r="AD595">
        <v>2</v>
      </c>
      <c r="AE595" t="s">
        <v>2100</v>
      </c>
    </row>
    <row r="596" spans="1:31">
      <c r="A596" t="s">
        <v>65</v>
      </c>
      <c r="B596" t="s">
        <v>46</v>
      </c>
      <c r="C596" t="s">
        <v>47</v>
      </c>
      <c r="D596" t="s">
        <v>27</v>
      </c>
      <c r="E596" t="s">
        <v>31</v>
      </c>
      <c r="F596" t="s">
        <v>22</v>
      </c>
      <c r="G596">
        <v>87.98</v>
      </c>
      <c r="H596">
        <v>3</v>
      </c>
      <c r="I596">
        <v>13.196999999999999</v>
      </c>
      <c r="J596" s="22">
        <v>277.137</v>
      </c>
      <c r="K596" s="1">
        <v>43529</v>
      </c>
      <c r="L596" t="s">
        <v>23</v>
      </c>
      <c r="M596">
        <v>263.94</v>
      </c>
      <c r="N596">
        <v>4.7619047620000003</v>
      </c>
      <c r="O596">
        <v>13.196999999999999</v>
      </c>
      <c r="P596">
        <v>5.0999999999999996</v>
      </c>
      <c r="Q596" s="3">
        <v>0.44444444444444442</v>
      </c>
      <c r="R596" t="s">
        <v>1123</v>
      </c>
      <c r="S596">
        <v>3</v>
      </c>
      <c r="T596">
        <v>1</v>
      </c>
      <c r="U596">
        <v>2019</v>
      </c>
      <c r="V596" t="s">
        <v>1126</v>
      </c>
      <c r="W596">
        <v>10</v>
      </c>
      <c r="X596" t="s">
        <v>1129</v>
      </c>
      <c r="Y596" t="s">
        <v>1111</v>
      </c>
      <c r="Z596" t="s">
        <v>1590</v>
      </c>
      <c r="AA596" t="s">
        <v>1106</v>
      </c>
      <c r="AB596" t="s">
        <v>1124</v>
      </c>
      <c r="AC596" t="s">
        <v>1691</v>
      </c>
      <c r="AD596">
        <v>3</v>
      </c>
      <c r="AE596" t="s">
        <v>2102</v>
      </c>
    </row>
    <row r="597" spans="1:31">
      <c r="A597" t="s">
        <v>83</v>
      </c>
      <c r="B597" t="s">
        <v>25</v>
      </c>
      <c r="C597" t="s">
        <v>26</v>
      </c>
      <c r="D597" t="s">
        <v>20</v>
      </c>
      <c r="E597" t="s">
        <v>21</v>
      </c>
      <c r="F597" t="s">
        <v>48</v>
      </c>
      <c r="G597">
        <v>99.42</v>
      </c>
      <c r="H597">
        <v>4</v>
      </c>
      <c r="I597">
        <v>19.884</v>
      </c>
      <c r="J597" s="22">
        <v>417.56400000000002</v>
      </c>
      <c r="K597" s="1">
        <v>43502</v>
      </c>
      <c r="L597" t="s">
        <v>23</v>
      </c>
      <c r="M597">
        <v>397.68</v>
      </c>
      <c r="N597">
        <v>4.7619047620000003</v>
      </c>
      <c r="O597">
        <v>19.884</v>
      </c>
      <c r="P597">
        <v>7.5</v>
      </c>
      <c r="Q597" s="3">
        <v>0.44583333333333336</v>
      </c>
      <c r="R597" t="s">
        <v>1101</v>
      </c>
      <c r="S597">
        <v>2</v>
      </c>
      <c r="T597">
        <v>1</v>
      </c>
      <c r="U597">
        <v>2019</v>
      </c>
      <c r="V597" t="s">
        <v>1120</v>
      </c>
      <c r="W597">
        <v>10</v>
      </c>
      <c r="X597" t="s">
        <v>1129</v>
      </c>
      <c r="Y597" t="s">
        <v>1111</v>
      </c>
      <c r="Z597" t="s">
        <v>1590</v>
      </c>
      <c r="AA597" t="s">
        <v>1106</v>
      </c>
      <c r="AB597" t="s">
        <v>1107</v>
      </c>
      <c r="AC597" t="s">
        <v>1692</v>
      </c>
      <c r="AD597">
        <v>2</v>
      </c>
      <c r="AE597" t="s">
        <v>2100</v>
      </c>
    </row>
    <row r="598" spans="1:31">
      <c r="A598" t="s">
        <v>119</v>
      </c>
      <c r="B598" t="s">
        <v>25</v>
      </c>
      <c r="C598" t="s">
        <v>26</v>
      </c>
      <c r="D598" t="s">
        <v>27</v>
      </c>
      <c r="E598" t="s">
        <v>31</v>
      </c>
      <c r="F598" t="s">
        <v>32</v>
      </c>
      <c r="G598">
        <v>55.73</v>
      </c>
      <c r="H598">
        <v>6</v>
      </c>
      <c r="I598">
        <v>16.719000000000001</v>
      </c>
      <c r="J598" s="22">
        <v>351.09899999999999</v>
      </c>
      <c r="K598" s="1">
        <v>43520</v>
      </c>
      <c r="L598" t="s">
        <v>23</v>
      </c>
      <c r="M598">
        <v>334.38</v>
      </c>
      <c r="N598">
        <v>4.7619047620000003</v>
      </c>
      <c r="O598">
        <v>16.719000000000001</v>
      </c>
      <c r="P598">
        <v>7</v>
      </c>
      <c r="Q598" s="3">
        <v>0.4548611111111111</v>
      </c>
      <c r="R598" t="s">
        <v>1101</v>
      </c>
      <c r="S598">
        <v>2</v>
      </c>
      <c r="T598">
        <v>1</v>
      </c>
      <c r="U598">
        <v>2019</v>
      </c>
      <c r="V598" t="s">
        <v>1133</v>
      </c>
      <c r="W598">
        <v>10</v>
      </c>
      <c r="X598" t="s">
        <v>1129</v>
      </c>
      <c r="Y598" t="s">
        <v>1111</v>
      </c>
      <c r="Z598" t="s">
        <v>1590</v>
      </c>
      <c r="AA598" t="s">
        <v>1106</v>
      </c>
      <c r="AB598" t="s">
        <v>1107</v>
      </c>
      <c r="AC598" t="s">
        <v>1693</v>
      </c>
      <c r="AD598">
        <v>2</v>
      </c>
      <c r="AE598" t="s">
        <v>2100</v>
      </c>
    </row>
    <row r="599" spans="1:31">
      <c r="A599" t="s">
        <v>150</v>
      </c>
      <c r="B599" t="s">
        <v>25</v>
      </c>
      <c r="C599" t="s">
        <v>26</v>
      </c>
      <c r="D599" t="s">
        <v>20</v>
      </c>
      <c r="E599" t="s">
        <v>31</v>
      </c>
      <c r="F599" t="s">
        <v>37</v>
      </c>
      <c r="G599">
        <v>48.91</v>
      </c>
      <c r="H599">
        <v>5</v>
      </c>
      <c r="I599">
        <v>12.227499999999999</v>
      </c>
      <c r="J599" s="22">
        <v>256.77749999999997</v>
      </c>
      <c r="K599" s="1">
        <v>43533</v>
      </c>
      <c r="L599" t="s">
        <v>29</v>
      </c>
      <c r="M599">
        <v>244.55</v>
      </c>
      <c r="N599">
        <v>4.7619047620000003</v>
      </c>
      <c r="O599">
        <v>12.227499999999999</v>
      </c>
      <c r="P599">
        <v>6.6</v>
      </c>
      <c r="Q599" s="3">
        <v>0.4284722222222222</v>
      </c>
      <c r="R599" t="s">
        <v>1123</v>
      </c>
      <c r="S599">
        <v>3</v>
      </c>
      <c r="T599">
        <v>1</v>
      </c>
      <c r="U599">
        <v>2019</v>
      </c>
      <c r="V599" t="s">
        <v>1118</v>
      </c>
      <c r="W599">
        <v>10</v>
      </c>
      <c r="X599" t="s">
        <v>1129</v>
      </c>
      <c r="Y599" t="s">
        <v>1104</v>
      </c>
      <c r="Z599" t="s">
        <v>1590</v>
      </c>
      <c r="AA599" t="s">
        <v>1106</v>
      </c>
      <c r="AB599" t="s">
        <v>1124</v>
      </c>
      <c r="AC599" t="s">
        <v>1694</v>
      </c>
      <c r="AD599">
        <v>3</v>
      </c>
      <c r="AE599" t="s">
        <v>2102</v>
      </c>
    </row>
    <row r="600" spans="1:31">
      <c r="A600" t="s">
        <v>152</v>
      </c>
      <c r="B600" t="s">
        <v>25</v>
      </c>
      <c r="C600" t="s">
        <v>26</v>
      </c>
      <c r="D600" t="s">
        <v>27</v>
      </c>
      <c r="E600" t="s">
        <v>31</v>
      </c>
      <c r="F600" t="s">
        <v>51</v>
      </c>
      <c r="G600">
        <v>76.52</v>
      </c>
      <c r="H600">
        <v>5</v>
      </c>
      <c r="I600">
        <v>19.13</v>
      </c>
      <c r="J600" s="22">
        <v>401.73</v>
      </c>
      <c r="K600" s="1">
        <v>43549</v>
      </c>
      <c r="L600" t="s">
        <v>29</v>
      </c>
      <c r="M600">
        <v>382.6</v>
      </c>
      <c r="N600">
        <v>4.7619047620000003</v>
      </c>
      <c r="O600">
        <v>19.13</v>
      </c>
      <c r="P600">
        <v>9.9</v>
      </c>
      <c r="Q600" s="3">
        <v>0.43263888888888891</v>
      </c>
      <c r="R600" t="s">
        <v>1123</v>
      </c>
      <c r="S600">
        <v>3</v>
      </c>
      <c r="T600">
        <v>1</v>
      </c>
      <c r="U600">
        <v>2019</v>
      </c>
      <c r="V600" t="s">
        <v>1110</v>
      </c>
      <c r="W600">
        <v>10</v>
      </c>
      <c r="X600" t="s">
        <v>1129</v>
      </c>
      <c r="Y600" t="s">
        <v>1111</v>
      </c>
      <c r="Z600" t="s">
        <v>1590</v>
      </c>
      <c r="AA600" t="s">
        <v>1106</v>
      </c>
      <c r="AB600" t="s">
        <v>1124</v>
      </c>
      <c r="AC600" t="s">
        <v>1695</v>
      </c>
      <c r="AD600">
        <v>3</v>
      </c>
      <c r="AE600" t="s">
        <v>2102</v>
      </c>
    </row>
    <row r="601" spans="1:31">
      <c r="A601" t="s">
        <v>176</v>
      </c>
      <c r="B601" t="s">
        <v>25</v>
      </c>
      <c r="C601" t="s">
        <v>26</v>
      </c>
      <c r="D601" t="s">
        <v>27</v>
      </c>
      <c r="E601" t="s">
        <v>21</v>
      </c>
      <c r="F601" t="s">
        <v>48</v>
      </c>
      <c r="G601">
        <v>33.979999999999997</v>
      </c>
      <c r="H601">
        <v>9</v>
      </c>
      <c r="I601">
        <v>15.291</v>
      </c>
      <c r="J601" s="22">
        <v>321.11099999999999</v>
      </c>
      <c r="K601" s="1">
        <v>43548</v>
      </c>
      <c r="L601" t="s">
        <v>29</v>
      </c>
      <c r="M601">
        <v>305.82</v>
      </c>
      <c r="N601">
        <v>4.7619047620000003</v>
      </c>
      <c r="O601">
        <v>15.291</v>
      </c>
      <c r="P601">
        <v>4.2</v>
      </c>
      <c r="Q601" s="3">
        <v>0.4465277777777778</v>
      </c>
      <c r="R601" t="s">
        <v>1123</v>
      </c>
      <c r="S601">
        <v>3</v>
      </c>
      <c r="T601">
        <v>1</v>
      </c>
      <c r="U601">
        <v>2019</v>
      </c>
      <c r="V601" t="s">
        <v>1133</v>
      </c>
      <c r="W601">
        <v>10</v>
      </c>
      <c r="X601" t="s">
        <v>1129</v>
      </c>
      <c r="Y601" t="s">
        <v>1111</v>
      </c>
      <c r="Z601" t="s">
        <v>1590</v>
      </c>
      <c r="AA601" t="s">
        <v>1106</v>
      </c>
      <c r="AB601" t="s">
        <v>1124</v>
      </c>
      <c r="AC601" t="s">
        <v>1696</v>
      </c>
      <c r="AD601">
        <v>3</v>
      </c>
      <c r="AE601" t="s">
        <v>2102</v>
      </c>
    </row>
    <row r="602" spans="1:31">
      <c r="A602" t="s">
        <v>180</v>
      </c>
      <c r="B602" t="s">
        <v>25</v>
      </c>
      <c r="C602" t="s">
        <v>26</v>
      </c>
      <c r="D602" t="s">
        <v>20</v>
      </c>
      <c r="E602" t="s">
        <v>21</v>
      </c>
      <c r="F602" t="s">
        <v>22</v>
      </c>
      <c r="G602">
        <v>98.21</v>
      </c>
      <c r="H602">
        <v>3</v>
      </c>
      <c r="I602">
        <v>14.7315</v>
      </c>
      <c r="J602" s="22">
        <v>309.36149999999998</v>
      </c>
      <c r="K602" s="1">
        <v>43501</v>
      </c>
      <c r="L602" t="s">
        <v>33</v>
      </c>
      <c r="M602">
        <v>294.63</v>
      </c>
      <c r="N602">
        <v>4.7619047620000003</v>
      </c>
      <c r="O602">
        <v>14.7315</v>
      </c>
      <c r="P602">
        <v>7.8</v>
      </c>
      <c r="Q602" s="3">
        <v>0.44513888888888886</v>
      </c>
      <c r="R602" t="s">
        <v>1101</v>
      </c>
      <c r="S602">
        <v>2</v>
      </c>
      <c r="T602">
        <v>1</v>
      </c>
      <c r="U602">
        <v>2019</v>
      </c>
      <c r="V602" t="s">
        <v>1126</v>
      </c>
      <c r="W602">
        <v>10</v>
      </c>
      <c r="X602" t="s">
        <v>1129</v>
      </c>
      <c r="Y602" t="s">
        <v>1111</v>
      </c>
      <c r="Z602" t="s">
        <v>1590</v>
      </c>
      <c r="AA602" t="s">
        <v>1106</v>
      </c>
      <c r="AB602" t="s">
        <v>1107</v>
      </c>
      <c r="AC602" t="s">
        <v>1697</v>
      </c>
      <c r="AD602">
        <v>2</v>
      </c>
      <c r="AE602" t="s">
        <v>2100</v>
      </c>
    </row>
    <row r="603" spans="1:31">
      <c r="A603" t="s">
        <v>248</v>
      </c>
      <c r="B603" t="s">
        <v>18</v>
      </c>
      <c r="C603" t="s">
        <v>19</v>
      </c>
      <c r="D603" t="s">
        <v>27</v>
      </c>
      <c r="E603" t="s">
        <v>31</v>
      </c>
      <c r="F603" t="s">
        <v>22</v>
      </c>
      <c r="G603">
        <v>70.010000000000005</v>
      </c>
      <c r="H603">
        <v>5</v>
      </c>
      <c r="I603">
        <v>17.502500000000001</v>
      </c>
      <c r="J603" s="22">
        <v>367.55250000000001</v>
      </c>
      <c r="K603" s="1">
        <v>43468</v>
      </c>
      <c r="L603" t="s">
        <v>23</v>
      </c>
      <c r="M603">
        <v>350.05</v>
      </c>
      <c r="N603">
        <v>4.7619047620000003</v>
      </c>
      <c r="O603">
        <v>17.502500000000001</v>
      </c>
      <c r="P603">
        <v>5.5</v>
      </c>
      <c r="Q603" s="3">
        <v>0.48333333333333334</v>
      </c>
      <c r="R603" t="s">
        <v>1109</v>
      </c>
      <c r="S603">
        <v>1</v>
      </c>
      <c r="T603">
        <v>1</v>
      </c>
      <c r="U603">
        <v>2019</v>
      </c>
      <c r="V603" t="s">
        <v>1114</v>
      </c>
      <c r="W603">
        <v>11</v>
      </c>
      <c r="X603" t="s">
        <v>1129</v>
      </c>
      <c r="Y603" t="s">
        <v>1111</v>
      </c>
      <c r="Z603" t="s">
        <v>1590</v>
      </c>
      <c r="AA603" t="s">
        <v>1106</v>
      </c>
      <c r="AB603" t="s">
        <v>1112</v>
      </c>
      <c r="AC603" t="s">
        <v>1698</v>
      </c>
      <c r="AD603">
        <v>1</v>
      </c>
      <c r="AE603" t="s">
        <v>2101</v>
      </c>
    </row>
    <row r="604" spans="1:31">
      <c r="A604" t="s">
        <v>260</v>
      </c>
      <c r="B604" t="s">
        <v>25</v>
      </c>
      <c r="C604" t="s">
        <v>26</v>
      </c>
      <c r="D604" t="s">
        <v>27</v>
      </c>
      <c r="E604" t="s">
        <v>31</v>
      </c>
      <c r="F604" t="s">
        <v>51</v>
      </c>
      <c r="G604">
        <v>64.260000000000005</v>
      </c>
      <c r="H604">
        <v>7</v>
      </c>
      <c r="I604">
        <v>22.491</v>
      </c>
      <c r="J604" s="22">
        <v>472.31099999999998</v>
      </c>
      <c r="K604" s="1">
        <v>43505</v>
      </c>
      <c r="L604" t="s">
        <v>29</v>
      </c>
      <c r="M604">
        <v>449.82</v>
      </c>
      <c r="N604">
        <v>4.7619047620000003</v>
      </c>
      <c r="O604">
        <v>22.491</v>
      </c>
      <c r="P604">
        <v>5.7</v>
      </c>
      <c r="Q604" s="3">
        <v>0.41666666666666669</v>
      </c>
      <c r="R604" t="s">
        <v>1101</v>
      </c>
      <c r="S604">
        <v>2</v>
      </c>
      <c r="T604">
        <v>1</v>
      </c>
      <c r="U604">
        <v>2019</v>
      </c>
      <c r="V604" t="s">
        <v>1118</v>
      </c>
      <c r="W604">
        <v>10</v>
      </c>
      <c r="X604" t="s">
        <v>1129</v>
      </c>
      <c r="Y604" t="s">
        <v>1104</v>
      </c>
      <c r="Z604" t="s">
        <v>1590</v>
      </c>
      <c r="AA604" t="s">
        <v>1106</v>
      </c>
      <c r="AB604" t="s">
        <v>1107</v>
      </c>
      <c r="AC604" t="s">
        <v>1699</v>
      </c>
      <c r="AD604">
        <v>2</v>
      </c>
      <c r="AE604" t="s">
        <v>2100</v>
      </c>
    </row>
    <row r="605" spans="1:31">
      <c r="A605" t="s">
        <v>261</v>
      </c>
      <c r="B605" t="s">
        <v>25</v>
      </c>
      <c r="C605" t="s">
        <v>26</v>
      </c>
      <c r="D605" t="s">
        <v>20</v>
      </c>
      <c r="E605" t="s">
        <v>31</v>
      </c>
      <c r="F605" t="s">
        <v>48</v>
      </c>
      <c r="G605">
        <v>38.47</v>
      </c>
      <c r="H605">
        <v>8</v>
      </c>
      <c r="I605">
        <v>15.388</v>
      </c>
      <c r="J605" s="22">
        <v>323.14800000000002</v>
      </c>
      <c r="K605" s="1">
        <v>43488</v>
      </c>
      <c r="L605" t="s">
        <v>29</v>
      </c>
      <c r="M605">
        <v>307.76</v>
      </c>
      <c r="N605">
        <v>4.7619047620000003</v>
      </c>
      <c r="O605">
        <v>15.388</v>
      </c>
      <c r="P605">
        <v>7.7</v>
      </c>
      <c r="Q605" s="3">
        <v>0.49375000000000002</v>
      </c>
      <c r="R605" t="s">
        <v>1109</v>
      </c>
      <c r="S605">
        <v>1</v>
      </c>
      <c r="T605">
        <v>1</v>
      </c>
      <c r="U605">
        <v>2019</v>
      </c>
      <c r="V605" t="s">
        <v>1120</v>
      </c>
      <c r="W605">
        <v>11</v>
      </c>
      <c r="X605" t="s">
        <v>1129</v>
      </c>
      <c r="Y605" t="s">
        <v>1111</v>
      </c>
      <c r="Z605" t="s">
        <v>1590</v>
      </c>
      <c r="AA605" t="s">
        <v>1106</v>
      </c>
      <c r="AB605" t="s">
        <v>1112</v>
      </c>
      <c r="AC605" t="s">
        <v>1700</v>
      </c>
      <c r="AD605">
        <v>1</v>
      </c>
      <c r="AE605" t="s">
        <v>2101</v>
      </c>
    </row>
    <row r="606" spans="1:31">
      <c r="A606" t="s">
        <v>282</v>
      </c>
      <c r="B606" t="s">
        <v>25</v>
      </c>
      <c r="C606" t="s">
        <v>26</v>
      </c>
      <c r="D606" t="s">
        <v>27</v>
      </c>
      <c r="E606" t="s">
        <v>31</v>
      </c>
      <c r="F606" t="s">
        <v>28</v>
      </c>
      <c r="G606">
        <v>61.41</v>
      </c>
      <c r="H606">
        <v>7</v>
      </c>
      <c r="I606">
        <v>21.493500000000001</v>
      </c>
      <c r="J606" s="22">
        <v>451.36349999999999</v>
      </c>
      <c r="K606" s="1">
        <v>43479</v>
      </c>
      <c r="L606" t="s">
        <v>29</v>
      </c>
      <c r="M606">
        <v>429.87</v>
      </c>
      <c r="N606">
        <v>4.7619047620000003</v>
      </c>
      <c r="O606">
        <v>21.493500000000001</v>
      </c>
      <c r="P606">
        <v>9.8000000000000007</v>
      </c>
      <c r="Q606" s="3">
        <v>0.41805555555555557</v>
      </c>
      <c r="R606" t="s">
        <v>1109</v>
      </c>
      <c r="S606">
        <v>1</v>
      </c>
      <c r="T606">
        <v>1</v>
      </c>
      <c r="U606">
        <v>2019</v>
      </c>
      <c r="V606" t="s">
        <v>1110</v>
      </c>
      <c r="W606">
        <v>10</v>
      </c>
      <c r="X606" t="s">
        <v>1129</v>
      </c>
      <c r="Y606" t="s">
        <v>1111</v>
      </c>
      <c r="Z606" t="s">
        <v>1590</v>
      </c>
      <c r="AA606" t="s">
        <v>1106</v>
      </c>
      <c r="AB606" t="s">
        <v>1112</v>
      </c>
      <c r="AC606" t="s">
        <v>1701</v>
      </c>
      <c r="AD606">
        <v>1</v>
      </c>
      <c r="AE606" t="s">
        <v>2101</v>
      </c>
    </row>
    <row r="607" spans="1:31">
      <c r="A607" t="s">
        <v>329</v>
      </c>
      <c r="B607" t="s">
        <v>18</v>
      </c>
      <c r="C607" t="s">
        <v>19</v>
      </c>
      <c r="D607" t="s">
        <v>20</v>
      </c>
      <c r="E607" t="s">
        <v>31</v>
      </c>
      <c r="F607" t="s">
        <v>32</v>
      </c>
      <c r="G607">
        <v>62.65</v>
      </c>
      <c r="H607">
        <v>4</v>
      </c>
      <c r="I607">
        <v>12.53</v>
      </c>
      <c r="J607" s="22">
        <v>263.13</v>
      </c>
      <c r="K607" s="1">
        <v>43470</v>
      </c>
      <c r="L607" t="s">
        <v>29</v>
      </c>
      <c r="M607">
        <v>250.6</v>
      </c>
      <c r="N607">
        <v>4.7619047620000003</v>
      </c>
      <c r="O607">
        <v>12.53</v>
      </c>
      <c r="P607">
        <v>4.2</v>
      </c>
      <c r="Q607" s="3">
        <v>0.47569444444444442</v>
      </c>
      <c r="R607" t="s">
        <v>1109</v>
      </c>
      <c r="S607">
        <v>1</v>
      </c>
      <c r="T607">
        <v>1</v>
      </c>
      <c r="U607">
        <v>2019</v>
      </c>
      <c r="V607" t="s">
        <v>1118</v>
      </c>
      <c r="W607">
        <v>11</v>
      </c>
      <c r="X607" t="s">
        <v>1129</v>
      </c>
      <c r="Y607" t="s">
        <v>1104</v>
      </c>
      <c r="Z607" t="s">
        <v>1590</v>
      </c>
      <c r="AA607" t="s">
        <v>1106</v>
      </c>
      <c r="AB607" t="s">
        <v>1112</v>
      </c>
      <c r="AC607" t="s">
        <v>1702</v>
      </c>
      <c r="AD607">
        <v>1</v>
      </c>
      <c r="AE607" t="s">
        <v>2101</v>
      </c>
    </row>
    <row r="608" spans="1:31">
      <c r="A608" t="s">
        <v>341</v>
      </c>
      <c r="B608" t="s">
        <v>18</v>
      </c>
      <c r="C608" t="s">
        <v>19</v>
      </c>
      <c r="D608" t="s">
        <v>20</v>
      </c>
      <c r="E608" t="s">
        <v>31</v>
      </c>
      <c r="F608" t="s">
        <v>32</v>
      </c>
      <c r="G608">
        <v>58.9</v>
      </c>
      <c r="H608">
        <v>8</v>
      </c>
      <c r="I608">
        <v>23.56</v>
      </c>
      <c r="J608" s="22">
        <v>494.76</v>
      </c>
      <c r="K608" s="1">
        <v>43471</v>
      </c>
      <c r="L608" t="s">
        <v>29</v>
      </c>
      <c r="M608">
        <v>471.2</v>
      </c>
      <c r="N608">
        <v>4.7619047620000003</v>
      </c>
      <c r="O608">
        <v>23.56</v>
      </c>
      <c r="P608">
        <v>8.9</v>
      </c>
      <c r="Q608" s="3">
        <v>0.47430555555555554</v>
      </c>
      <c r="R608" t="s">
        <v>1109</v>
      </c>
      <c r="S608">
        <v>1</v>
      </c>
      <c r="T608">
        <v>1</v>
      </c>
      <c r="U608">
        <v>2019</v>
      </c>
      <c r="V608" t="s">
        <v>1133</v>
      </c>
      <c r="W608">
        <v>11</v>
      </c>
      <c r="X608" t="s">
        <v>1129</v>
      </c>
      <c r="Y608" t="s">
        <v>1111</v>
      </c>
      <c r="Z608" t="s">
        <v>1590</v>
      </c>
      <c r="AA608" t="s">
        <v>1106</v>
      </c>
      <c r="AB608" t="s">
        <v>1112</v>
      </c>
      <c r="AC608" t="s">
        <v>1703</v>
      </c>
      <c r="AD608">
        <v>1</v>
      </c>
      <c r="AE608" t="s">
        <v>2101</v>
      </c>
    </row>
    <row r="609" spans="1:31">
      <c r="A609" t="s">
        <v>405</v>
      </c>
      <c r="B609" t="s">
        <v>25</v>
      </c>
      <c r="C609" t="s">
        <v>26</v>
      </c>
      <c r="D609" t="s">
        <v>20</v>
      </c>
      <c r="E609" t="s">
        <v>31</v>
      </c>
      <c r="F609" t="s">
        <v>28</v>
      </c>
      <c r="G609">
        <v>74.790000000000006</v>
      </c>
      <c r="H609">
        <v>5</v>
      </c>
      <c r="I609">
        <v>18.697500000000002</v>
      </c>
      <c r="J609" s="22">
        <v>392.64749999999998</v>
      </c>
      <c r="K609" s="1">
        <v>43475</v>
      </c>
      <c r="L609" t="s">
        <v>29</v>
      </c>
      <c r="M609">
        <v>373.95</v>
      </c>
      <c r="N609">
        <v>4.7619047620000003</v>
      </c>
      <c r="O609">
        <v>18.697500000000002</v>
      </c>
      <c r="P609">
        <v>4.9000000000000004</v>
      </c>
      <c r="Q609" s="3">
        <v>0.48194444444444445</v>
      </c>
      <c r="R609" t="s">
        <v>1109</v>
      </c>
      <c r="S609">
        <v>1</v>
      </c>
      <c r="T609">
        <v>1</v>
      </c>
      <c r="U609">
        <v>2019</v>
      </c>
      <c r="V609" t="s">
        <v>1114</v>
      </c>
      <c r="W609">
        <v>11</v>
      </c>
      <c r="X609" t="s">
        <v>1129</v>
      </c>
      <c r="Y609" t="s">
        <v>1111</v>
      </c>
      <c r="Z609" t="s">
        <v>1590</v>
      </c>
      <c r="AA609" t="s">
        <v>1106</v>
      </c>
      <c r="AB609" t="s">
        <v>1112</v>
      </c>
      <c r="AC609" t="s">
        <v>1704</v>
      </c>
      <c r="AD609">
        <v>1</v>
      </c>
      <c r="AE609" t="s">
        <v>2101</v>
      </c>
    </row>
    <row r="610" spans="1:31">
      <c r="A610" t="s">
        <v>456</v>
      </c>
      <c r="B610" t="s">
        <v>18</v>
      </c>
      <c r="C610" t="s">
        <v>19</v>
      </c>
      <c r="D610" t="s">
        <v>20</v>
      </c>
      <c r="E610" t="s">
        <v>31</v>
      </c>
      <c r="F610" t="s">
        <v>32</v>
      </c>
      <c r="G610">
        <v>65.94</v>
      </c>
      <c r="H610">
        <v>4</v>
      </c>
      <c r="I610">
        <v>13.188000000000001</v>
      </c>
      <c r="J610" s="22">
        <v>276.94799999999998</v>
      </c>
      <c r="K610" s="1">
        <v>43548</v>
      </c>
      <c r="L610" t="s">
        <v>29</v>
      </c>
      <c r="M610">
        <v>263.76</v>
      </c>
      <c r="N610">
        <v>4.7619047620000003</v>
      </c>
      <c r="O610">
        <v>13.188000000000001</v>
      </c>
      <c r="P610">
        <v>6</v>
      </c>
      <c r="Q610" s="3">
        <v>0.43680555555555556</v>
      </c>
      <c r="R610" t="s">
        <v>1123</v>
      </c>
      <c r="S610">
        <v>3</v>
      </c>
      <c r="T610">
        <v>1</v>
      </c>
      <c r="U610">
        <v>2019</v>
      </c>
      <c r="V610" t="s">
        <v>1133</v>
      </c>
      <c r="W610">
        <v>10</v>
      </c>
      <c r="X610" t="s">
        <v>1129</v>
      </c>
      <c r="Y610" t="s">
        <v>1111</v>
      </c>
      <c r="Z610" t="s">
        <v>1590</v>
      </c>
      <c r="AA610" t="s">
        <v>1106</v>
      </c>
      <c r="AB610" t="s">
        <v>1124</v>
      </c>
      <c r="AC610" t="s">
        <v>1705</v>
      </c>
      <c r="AD610">
        <v>3</v>
      </c>
      <c r="AE610" t="s">
        <v>2102</v>
      </c>
    </row>
    <row r="611" spans="1:31">
      <c r="A611" t="s">
        <v>469</v>
      </c>
      <c r="B611" t="s">
        <v>18</v>
      </c>
      <c r="C611" t="s">
        <v>19</v>
      </c>
      <c r="D611" t="s">
        <v>20</v>
      </c>
      <c r="E611" t="s">
        <v>31</v>
      </c>
      <c r="F611" t="s">
        <v>37</v>
      </c>
      <c r="G611">
        <v>82.33</v>
      </c>
      <c r="H611">
        <v>4</v>
      </c>
      <c r="I611">
        <v>16.466000000000001</v>
      </c>
      <c r="J611" s="22">
        <v>345.786</v>
      </c>
      <c r="K611" s="1">
        <v>43476</v>
      </c>
      <c r="L611" t="s">
        <v>33</v>
      </c>
      <c r="M611">
        <v>329.32</v>
      </c>
      <c r="N611">
        <v>4.7619047620000003</v>
      </c>
      <c r="O611">
        <v>16.466000000000001</v>
      </c>
      <c r="P611">
        <v>7.5</v>
      </c>
      <c r="Q611" s="3">
        <v>0.44236111111111109</v>
      </c>
      <c r="R611" t="s">
        <v>1109</v>
      </c>
      <c r="S611">
        <v>1</v>
      </c>
      <c r="T611">
        <v>1</v>
      </c>
      <c r="U611">
        <v>2019</v>
      </c>
      <c r="V611" t="s">
        <v>1102</v>
      </c>
      <c r="W611">
        <v>10</v>
      </c>
      <c r="X611" t="s">
        <v>1129</v>
      </c>
      <c r="Y611" t="s">
        <v>1104</v>
      </c>
      <c r="Z611" t="s">
        <v>1590</v>
      </c>
      <c r="AA611" t="s">
        <v>1106</v>
      </c>
      <c r="AB611" t="s">
        <v>1112</v>
      </c>
      <c r="AC611" t="s">
        <v>1706</v>
      </c>
      <c r="AD611">
        <v>1</v>
      </c>
      <c r="AE611" t="s">
        <v>2101</v>
      </c>
    </row>
    <row r="612" spans="1:31">
      <c r="A612" t="s">
        <v>535</v>
      </c>
      <c r="B612" t="s">
        <v>25</v>
      </c>
      <c r="C612" t="s">
        <v>26</v>
      </c>
      <c r="D612" t="s">
        <v>20</v>
      </c>
      <c r="E612" t="s">
        <v>31</v>
      </c>
      <c r="F612" t="s">
        <v>48</v>
      </c>
      <c r="G612">
        <v>27.66</v>
      </c>
      <c r="H612">
        <v>10</v>
      </c>
      <c r="I612">
        <v>13.83</v>
      </c>
      <c r="J612" s="22">
        <v>290.43</v>
      </c>
      <c r="K612" s="1">
        <v>43510</v>
      </c>
      <c r="L612" t="s">
        <v>33</v>
      </c>
      <c r="M612">
        <v>276.60000000000002</v>
      </c>
      <c r="N612">
        <v>4.7619047620000003</v>
      </c>
      <c r="O612">
        <v>13.83</v>
      </c>
      <c r="P612">
        <v>8.9</v>
      </c>
      <c r="Q612" s="3">
        <v>0.47638888888888886</v>
      </c>
      <c r="R612" t="s">
        <v>1101</v>
      </c>
      <c r="S612">
        <v>2</v>
      </c>
      <c r="T612">
        <v>1</v>
      </c>
      <c r="U612">
        <v>2019</v>
      </c>
      <c r="V612" t="s">
        <v>1114</v>
      </c>
      <c r="W612">
        <v>11</v>
      </c>
      <c r="X612" t="s">
        <v>1129</v>
      </c>
      <c r="Y612" t="s">
        <v>1111</v>
      </c>
      <c r="Z612" t="s">
        <v>1590</v>
      </c>
      <c r="AA612" t="s">
        <v>1106</v>
      </c>
      <c r="AB612" t="s">
        <v>1107</v>
      </c>
      <c r="AC612" t="s">
        <v>1707</v>
      </c>
      <c r="AD612">
        <v>2</v>
      </c>
      <c r="AE612" t="s">
        <v>2100</v>
      </c>
    </row>
    <row r="613" spans="1:31">
      <c r="A613" t="s">
        <v>551</v>
      </c>
      <c r="B613" t="s">
        <v>25</v>
      </c>
      <c r="C613" t="s">
        <v>26</v>
      </c>
      <c r="D613" t="s">
        <v>27</v>
      </c>
      <c r="E613" t="s">
        <v>21</v>
      </c>
      <c r="F613" t="s">
        <v>37</v>
      </c>
      <c r="G613">
        <v>73.95</v>
      </c>
      <c r="H613">
        <v>4</v>
      </c>
      <c r="I613">
        <v>14.79</v>
      </c>
      <c r="J613" s="22">
        <v>310.58999999999997</v>
      </c>
      <c r="K613" s="1">
        <v>43499</v>
      </c>
      <c r="L613" t="s">
        <v>29</v>
      </c>
      <c r="M613">
        <v>295.8</v>
      </c>
      <c r="N613">
        <v>4.7619047620000003</v>
      </c>
      <c r="O613">
        <v>14.79</v>
      </c>
      <c r="P613">
        <v>6.1</v>
      </c>
      <c r="Q613" s="3">
        <v>0.41805555555555557</v>
      </c>
      <c r="R613" t="s">
        <v>1101</v>
      </c>
      <c r="S613">
        <v>2</v>
      </c>
      <c r="T613">
        <v>1</v>
      </c>
      <c r="U613">
        <v>2019</v>
      </c>
      <c r="V613" t="s">
        <v>1133</v>
      </c>
      <c r="W613">
        <v>10</v>
      </c>
      <c r="X613" t="s">
        <v>1129</v>
      </c>
      <c r="Y613" t="s">
        <v>1111</v>
      </c>
      <c r="Z613" t="s">
        <v>1590</v>
      </c>
      <c r="AA613" t="s">
        <v>1106</v>
      </c>
      <c r="AB613" t="s">
        <v>1107</v>
      </c>
      <c r="AC613" t="s">
        <v>1708</v>
      </c>
      <c r="AD613">
        <v>2</v>
      </c>
      <c r="AE613" t="s">
        <v>2100</v>
      </c>
    </row>
    <row r="614" spans="1:31">
      <c r="A614" t="s">
        <v>567</v>
      </c>
      <c r="B614" t="s">
        <v>46</v>
      </c>
      <c r="C614" t="s">
        <v>47</v>
      </c>
      <c r="D614" t="s">
        <v>27</v>
      </c>
      <c r="E614" t="s">
        <v>31</v>
      </c>
      <c r="F614" t="s">
        <v>37</v>
      </c>
      <c r="G614">
        <v>34.369999999999997</v>
      </c>
      <c r="H614">
        <v>10</v>
      </c>
      <c r="I614">
        <v>17.184999999999999</v>
      </c>
      <c r="J614" s="22">
        <v>360.88499999999999</v>
      </c>
      <c r="K614" s="1">
        <v>43540</v>
      </c>
      <c r="L614" t="s">
        <v>23</v>
      </c>
      <c r="M614">
        <v>343.7</v>
      </c>
      <c r="N614">
        <v>4.7619047620000003</v>
      </c>
      <c r="O614">
        <v>17.184999999999999</v>
      </c>
      <c r="P614">
        <v>6.7</v>
      </c>
      <c r="Q614" s="3">
        <v>0.42430555555555555</v>
      </c>
      <c r="R614" t="s">
        <v>1123</v>
      </c>
      <c r="S614">
        <v>3</v>
      </c>
      <c r="T614">
        <v>1</v>
      </c>
      <c r="U614">
        <v>2019</v>
      </c>
      <c r="V614" t="s">
        <v>1118</v>
      </c>
      <c r="W614">
        <v>10</v>
      </c>
      <c r="X614" t="s">
        <v>1129</v>
      </c>
      <c r="Y614" t="s">
        <v>1104</v>
      </c>
      <c r="Z614" t="s">
        <v>1590</v>
      </c>
      <c r="AA614" t="s">
        <v>1106</v>
      </c>
      <c r="AB614" t="s">
        <v>1124</v>
      </c>
      <c r="AC614" t="s">
        <v>1709</v>
      </c>
      <c r="AD614">
        <v>3</v>
      </c>
      <c r="AE614" t="s">
        <v>2102</v>
      </c>
    </row>
    <row r="615" spans="1:31">
      <c r="A615" t="s">
        <v>638</v>
      </c>
      <c r="B615" t="s">
        <v>18</v>
      </c>
      <c r="C615" t="s">
        <v>19</v>
      </c>
      <c r="D615" t="s">
        <v>27</v>
      </c>
      <c r="E615" t="s">
        <v>21</v>
      </c>
      <c r="F615" t="s">
        <v>28</v>
      </c>
      <c r="G615">
        <v>66.06</v>
      </c>
      <c r="H615">
        <v>6</v>
      </c>
      <c r="I615">
        <v>19.818000000000001</v>
      </c>
      <c r="J615" s="22">
        <v>416.178</v>
      </c>
      <c r="K615" s="1">
        <v>43488</v>
      </c>
      <c r="L615" t="s">
        <v>29</v>
      </c>
      <c r="M615">
        <v>396.36</v>
      </c>
      <c r="N615">
        <v>4.7619047620000003</v>
      </c>
      <c r="O615">
        <v>19.818000000000001</v>
      </c>
      <c r="P615">
        <v>7.3</v>
      </c>
      <c r="Q615" s="3">
        <v>0.43611111111111112</v>
      </c>
      <c r="R615" t="s">
        <v>1109</v>
      </c>
      <c r="S615">
        <v>1</v>
      </c>
      <c r="T615">
        <v>1</v>
      </c>
      <c r="U615">
        <v>2019</v>
      </c>
      <c r="V615" t="s">
        <v>1120</v>
      </c>
      <c r="W615">
        <v>10</v>
      </c>
      <c r="X615" t="s">
        <v>1129</v>
      </c>
      <c r="Y615" t="s">
        <v>1111</v>
      </c>
      <c r="Z615" t="s">
        <v>1590</v>
      </c>
      <c r="AA615" t="s">
        <v>1106</v>
      </c>
      <c r="AB615" t="s">
        <v>1112</v>
      </c>
      <c r="AC615" t="s">
        <v>1710</v>
      </c>
      <c r="AD615">
        <v>1</v>
      </c>
      <c r="AE615" t="s">
        <v>2101</v>
      </c>
    </row>
    <row r="616" spans="1:31">
      <c r="A616" t="s">
        <v>660</v>
      </c>
      <c r="B616" t="s">
        <v>46</v>
      </c>
      <c r="C616" t="s">
        <v>47</v>
      </c>
      <c r="D616" t="s">
        <v>20</v>
      </c>
      <c r="E616" t="s">
        <v>31</v>
      </c>
      <c r="F616" t="s">
        <v>37</v>
      </c>
      <c r="G616">
        <v>26.67</v>
      </c>
      <c r="H616">
        <v>10</v>
      </c>
      <c r="I616">
        <v>13.335000000000001</v>
      </c>
      <c r="J616" s="22">
        <v>280.03500000000003</v>
      </c>
      <c r="K616" s="1">
        <v>43494</v>
      </c>
      <c r="L616" t="s">
        <v>29</v>
      </c>
      <c r="M616">
        <v>266.7</v>
      </c>
      <c r="N616">
        <v>4.7619047620000003</v>
      </c>
      <c r="O616">
        <v>13.335000000000001</v>
      </c>
      <c r="P616">
        <v>8.6</v>
      </c>
      <c r="Q616" s="3">
        <v>0.49166666666666664</v>
      </c>
      <c r="R616" t="s">
        <v>1109</v>
      </c>
      <c r="S616">
        <v>1</v>
      </c>
      <c r="T616">
        <v>1</v>
      </c>
      <c r="U616">
        <v>2019</v>
      </c>
      <c r="V616" t="s">
        <v>1126</v>
      </c>
      <c r="W616">
        <v>11</v>
      </c>
      <c r="X616" t="s">
        <v>1129</v>
      </c>
      <c r="Y616" t="s">
        <v>1111</v>
      </c>
      <c r="Z616" t="s">
        <v>1590</v>
      </c>
      <c r="AA616" t="s">
        <v>1106</v>
      </c>
      <c r="AB616" t="s">
        <v>1112</v>
      </c>
      <c r="AC616" t="s">
        <v>1711</v>
      </c>
      <c r="AD616">
        <v>1</v>
      </c>
      <c r="AE616" t="s">
        <v>2101</v>
      </c>
    </row>
    <row r="617" spans="1:31">
      <c r="A617" t="s">
        <v>679</v>
      </c>
      <c r="B617" t="s">
        <v>25</v>
      </c>
      <c r="C617" t="s">
        <v>26</v>
      </c>
      <c r="D617" t="s">
        <v>20</v>
      </c>
      <c r="E617" t="s">
        <v>31</v>
      </c>
      <c r="F617" t="s">
        <v>22</v>
      </c>
      <c r="G617">
        <v>46.53</v>
      </c>
      <c r="H617">
        <v>6</v>
      </c>
      <c r="I617">
        <v>13.959</v>
      </c>
      <c r="J617" s="22">
        <v>293.13900000000001</v>
      </c>
      <c r="K617" s="1">
        <v>43527</v>
      </c>
      <c r="L617" t="s">
        <v>33</v>
      </c>
      <c r="M617">
        <v>279.18</v>
      </c>
      <c r="N617">
        <v>4.7619047620000003</v>
      </c>
      <c r="O617">
        <v>13.959</v>
      </c>
      <c r="P617">
        <v>4.3</v>
      </c>
      <c r="Q617" s="3">
        <v>0.45416666666666666</v>
      </c>
      <c r="R617" t="s">
        <v>1123</v>
      </c>
      <c r="S617">
        <v>3</v>
      </c>
      <c r="T617">
        <v>1</v>
      </c>
      <c r="U617">
        <v>2019</v>
      </c>
      <c r="V617" t="s">
        <v>1133</v>
      </c>
      <c r="W617">
        <v>10</v>
      </c>
      <c r="X617" t="s">
        <v>1129</v>
      </c>
      <c r="Y617" t="s">
        <v>1111</v>
      </c>
      <c r="Z617" t="s">
        <v>1590</v>
      </c>
      <c r="AA617" t="s">
        <v>1106</v>
      </c>
      <c r="AB617" t="s">
        <v>1124</v>
      </c>
      <c r="AC617" t="s">
        <v>1712</v>
      </c>
      <c r="AD617">
        <v>3</v>
      </c>
      <c r="AE617" t="s">
        <v>2102</v>
      </c>
    </row>
    <row r="618" spans="1:31">
      <c r="A618" t="s">
        <v>701</v>
      </c>
      <c r="B618" t="s">
        <v>46</v>
      </c>
      <c r="C618" t="s">
        <v>47</v>
      </c>
      <c r="D618" t="s">
        <v>20</v>
      </c>
      <c r="E618" t="s">
        <v>31</v>
      </c>
      <c r="F618" t="s">
        <v>51</v>
      </c>
      <c r="G618">
        <v>93.22</v>
      </c>
      <c r="H618">
        <v>3</v>
      </c>
      <c r="I618">
        <v>13.983000000000001</v>
      </c>
      <c r="J618" s="22">
        <v>293.64299999999997</v>
      </c>
      <c r="K618" s="1">
        <v>43489</v>
      </c>
      <c r="L618" t="s">
        <v>29</v>
      </c>
      <c r="M618">
        <v>279.66000000000003</v>
      </c>
      <c r="N618">
        <v>4.7619047620000003</v>
      </c>
      <c r="O618">
        <v>13.983000000000001</v>
      </c>
      <c r="P618">
        <v>7.2</v>
      </c>
      <c r="Q618" s="3">
        <v>0.48958333333333331</v>
      </c>
      <c r="R618" t="s">
        <v>1109</v>
      </c>
      <c r="S618">
        <v>1</v>
      </c>
      <c r="T618">
        <v>1</v>
      </c>
      <c r="U618">
        <v>2019</v>
      </c>
      <c r="V618" t="s">
        <v>1114</v>
      </c>
      <c r="W618">
        <v>11</v>
      </c>
      <c r="X618" t="s">
        <v>1129</v>
      </c>
      <c r="Y618" t="s">
        <v>1111</v>
      </c>
      <c r="Z618" t="s">
        <v>1590</v>
      </c>
      <c r="AA618" t="s">
        <v>1106</v>
      </c>
      <c r="AB618" t="s">
        <v>1112</v>
      </c>
      <c r="AC618" t="s">
        <v>1713</v>
      </c>
      <c r="AD618">
        <v>1</v>
      </c>
      <c r="AE618" t="s">
        <v>2101</v>
      </c>
    </row>
    <row r="619" spans="1:31">
      <c r="A619" t="s">
        <v>722</v>
      </c>
      <c r="B619" t="s">
        <v>46</v>
      </c>
      <c r="C619" t="s">
        <v>47</v>
      </c>
      <c r="D619" t="s">
        <v>27</v>
      </c>
      <c r="E619" t="s">
        <v>31</v>
      </c>
      <c r="F619" t="s">
        <v>32</v>
      </c>
      <c r="G619">
        <v>99.7</v>
      </c>
      <c r="H619">
        <v>3</v>
      </c>
      <c r="I619">
        <v>14.955</v>
      </c>
      <c r="J619" s="22">
        <v>314.05500000000001</v>
      </c>
      <c r="K619" s="1">
        <v>43542</v>
      </c>
      <c r="L619" t="s">
        <v>23</v>
      </c>
      <c r="M619">
        <v>299.10000000000002</v>
      </c>
      <c r="N619">
        <v>4.7619047620000003</v>
      </c>
      <c r="O619">
        <v>14.955</v>
      </c>
      <c r="P619">
        <v>4.7</v>
      </c>
      <c r="Q619" s="3">
        <v>0.47847222222222224</v>
      </c>
      <c r="R619" t="s">
        <v>1123</v>
      </c>
      <c r="S619">
        <v>3</v>
      </c>
      <c r="T619">
        <v>1</v>
      </c>
      <c r="U619">
        <v>2019</v>
      </c>
      <c r="V619" t="s">
        <v>1110</v>
      </c>
      <c r="W619">
        <v>11</v>
      </c>
      <c r="X619" t="s">
        <v>1129</v>
      </c>
      <c r="Y619" t="s">
        <v>1111</v>
      </c>
      <c r="Z619" t="s">
        <v>1590</v>
      </c>
      <c r="AA619" t="s">
        <v>1106</v>
      </c>
      <c r="AB619" t="s">
        <v>1124</v>
      </c>
      <c r="AC619" t="s">
        <v>1714</v>
      </c>
      <c r="AD619">
        <v>3</v>
      </c>
      <c r="AE619" t="s">
        <v>2102</v>
      </c>
    </row>
    <row r="620" spans="1:31">
      <c r="A620" t="s">
        <v>740</v>
      </c>
      <c r="B620" t="s">
        <v>46</v>
      </c>
      <c r="C620" t="s">
        <v>47</v>
      </c>
      <c r="D620" t="s">
        <v>27</v>
      </c>
      <c r="E620" t="s">
        <v>21</v>
      </c>
      <c r="F620" t="s">
        <v>22</v>
      </c>
      <c r="G620">
        <v>55.81</v>
      </c>
      <c r="H620">
        <v>6</v>
      </c>
      <c r="I620">
        <v>16.742999999999999</v>
      </c>
      <c r="J620" s="22">
        <v>351.60300000000001</v>
      </c>
      <c r="K620" s="1">
        <v>43487</v>
      </c>
      <c r="L620" t="s">
        <v>29</v>
      </c>
      <c r="M620">
        <v>334.86</v>
      </c>
      <c r="N620">
        <v>4.7619047620000003</v>
      </c>
      <c r="O620">
        <v>16.742999999999999</v>
      </c>
      <c r="P620">
        <v>9.9</v>
      </c>
      <c r="Q620" s="3">
        <v>0.49444444444444446</v>
      </c>
      <c r="R620" t="s">
        <v>1109</v>
      </c>
      <c r="S620">
        <v>1</v>
      </c>
      <c r="T620">
        <v>1</v>
      </c>
      <c r="U620">
        <v>2019</v>
      </c>
      <c r="V620" t="s">
        <v>1126</v>
      </c>
      <c r="W620">
        <v>11</v>
      </c>
      <c r="X620" t="s">
        <v>1129</v>
      </c>
      <c r="Y620" t="s">
        <v>1111</v>
      </c>
      <c r="Z620" t="s">
        <v>1590</v>
      </c>
      <c r="AA620" t="s">
        <v>1106</v>
      </c>
      <c r="AB620" t="s">
        <v>1112</v>
      </c>
      <c r="AC620" t="s">
        <v>1715</v>
      </c>
      <c r="AD620">
        <v>1</v>
      </c>
      <c r="AE620" t="s">
        <v>2101</v>
      </c>
    </row>
    <row r="621" spans="1:31">
      <c r="A621" t="s">
        <v>746</v>
      </c>
      <c r="B621" t="s">
        <v>18</v>
      </c>
      <c r="C621" t="s">
        <v>19</v>
      </c>
      <c r="D621" t="s">
        <v>20</v>
      </c>
      <c r="E621" t="s">
        <v>21</v>
      </c>
      <c r="F621" t="s">
        <v>51</v>
      </c>
      <c r="G621">
        <v>88.15</v>
      </c>
      <c r="H621">
        <v>3</v>
      </c>
      <c r="I621">
        <v>13.2225</v>
      </c>
      <c r="J621" s="22">
        <v>277.67250000000001</v>
      </c>
      <c r="K621" s="1">
        <v>43483</v>
      </c>
      <c r="L621" t="s">
        <v>23</v>
      </c>
      <c r="M621">
        <v>264.45</v>
      </c>
      <c r="N621">
        <v>4.7619047620000003</v>
      </c>
      <c r="O621">
        <v>13.2225</v>
      </c>
      <c r="P621">
        <v>7.9</v>
      </c>
      <c r="Q621" s="3">
        <v>0.42430555555555555</v>
      </c>
      <c r="R621" t="s">
        <v>1109</v>
      </c>
      <c r="S621">
        <v>1</v>
      </c>
      <c r="T621">
        <v>1</v>
      </c>
      <c r="U621">
        <v>2019</v>
      </c>
      <c r="V621" t="s">
        <v>1102</v>
      </c>
      <c r="W621">
        <v>10</v>
      </c>
      <c r="X621" t="s">
        <v>1129</v>
      </c>
      <c r="Y621" t="s">
        <v>1104</v>
      </c>
      <c r="Z621" t="s">
        <v>1590</v>
      </c>
      <c r="AA621" t="s">
        <v>1106</v>
      </c>
      <c r="AB621" t="s">
        <v>1112</v>
      </c>
      <c r="AC621" t="s">
        <v>1716</v>
      </c>
      <c r="AD621">
        <v>1</v>
      </c>
      <c r="AE621" t="s">
        <v>2101</v>
      </c>
    </row>
    <row r="622" spans="1:31">
      <c r="A622" t="s">
        <v>763</v>
      </c>
      <c r="B622" t="s">
        <v>18</v>
      </c>
      <c r="C622" t="s">
        <v>19</v>
      </c>
      <c r="D622" t="s">
        <v>27</v>
      </c>
      <c r="E622" t="s">
        <v>21</v>
      </c>
      <c r="F622" t="s">
        <v>28</v>
      </c>
      <c r="G622">
        <v>45.48</v>
      </c>
      <c r="H622">
        <v>10</v>
      </c>
      <c r="I622">
        <v>22.74</v>
      </c>
      <c r="J622" s="22">
        <v>477.54</v>
      </c>
      <c r="K622" s="1">
        <v>43525</v>
      </c>
      <c r="L622" t="s">
        <v>33</v>
      </c>
      <c r="M622">
        <v>454.8</v>
      </c>
      <c r="N622">
        <v>4.7619047620000003</v>
      </c>
      <c r="O622">
        <v>22.74</v>
      </c>
      <c r="P622">
        <v>4.8</v>
      </c>
      <c r="Q622" s="3">
        <v>0.43194444444444446</v>
      </c>
      <c r="R622" t="s">
        <v>1123</v>
      </c>
      <c r="S622">
        <v>3</v>
      </c>
      <c r="T622">
        <v>1</v>
      </c>
      <c r="U622">
        <v>2019</v>
      </c>
      <c r="V622" t="s">
        <v>1102</v>
      </c>
      <c r="W622">
        <v>10</v>
      </c>
      <c r="X622" t="s">
        <v>1129</v>
      </c>
      <c r="Y622" t="s">
        <v>1104</v>
      </c>
      <c r="Z622" t="s">
        <v>1590</v>
      </c>
      <c r="AA622" t="s">
        <v>1106</v>
      </c>
      <c r="AB622" t="s">
        <v>1124</v>
      </c>
      <c r="AC622" t="s">
        <v>1717</v>
      </c>
      <c r="AD622">
        <v>3</v>
      </c>
      <c r="AE622" t="s">
        <v>2102</v>
      </c>
    </row>
    <row r="623" spans="1:31">
      <c r="A623" t="s">
        <v>818</v>
      </c>
      <c r="B623" t="s">
        <v>46</v>
      </c>
      <c r="C623" t="s">
        <v>47</v>
      </c>
      <c r="D623" t="s">
        <v>20</v>
      </c>
      <c r="E623" t="s">
        <v>21</v>
      </c>
      <c r="F623" t="s">
        <v>32</v>
      </c>
      <c r="G623">
        <v>52.18</v>
      </c>
      <c r="H623">
        <v>7</v>
      </c>
      <c r="I623">
        <v>18.263000000000002</v>
      </c>
      <c r="J623" s="22">
        <v>383.52300000000002</v>
      </c>
      <c r="K623" s="1">
        <v>43533</v>
      </c>
      <c r="L623" t="s">
        <v>29</v>
      </c>
      <c r="M623">
        <v>365.26</v>
      </c>
      <c r="N623">
        <v>4.7619047620000003</v>
      </c>
      <c r="O623">
        <v>18.263000000000002</v>
      </c>
      <c r="P623">
        <v>9.3000000000000007</v>
      </c>
      <c r="Q623" s="3">
        <v>0.45416666666666666</v>
      </c>
      <c r="R623" t="s">
        <v>1123</v>
      </c>
      <c r="S623">
        <v>3</v>
      </c>
      <c r="T623">
        <v>1</v>
      </c>
      <c r="U623">
        <v>2019</v>
      </c>
      <c r="V623" t="s">
        <v>1118</v>
      </c>
      <c r="W623">
        <v>10</v>
      </c>
      <c r="X623" t="s">
        <v>1129</v>
      </c>
      <c r="Y623" t="s">
        <v>1104</v>
      </c>
      <c r="Z623" t="s">
        <v>1590</v>
      </c>
      <c r="AA623" t="s">
        <v>1106</v>
      </c>
      <c r="AB623" t="s">
        <v>1124</v>
      </c>
      <c r="AC623" t="s">
        <v>1718</v>
      </c>
      <c r="AD623">
        <v>3</v>
      </c>
      <c r="AE623" t="s">
        <v>2102</v>
      </c>
    </row>
    <row r="624" spans="1:31">
      <c r="A624" t="s">
        <v>859</v>
      </c>
      <c r="B624" t="s">
        <v>46</v>
      </c>
      <c r="C624" t="s">
        <v>47</v>
      </c>
      <c r="D624" t="s">
        <v>20</v>
      </c>
      <c r="E624" t="s">
        <v>21</v>
      </c>
      <c r="F624" t="s">
        <v>37</v>
      </c>
      <c r="G624">
        <v>95.54</v>
      </c>
      <c r="H624">
        <v>4</v>
      </c>
      <c r="I624">
        <v>19.108000000000001</v>
      </c>
      <c r="J624" s="22">
        <v>401.26799999999997</v>
      </c>
      <c r="K624" s="1">
        <v>43522</v>
      </c>
      <c r="L624" t="s">
        <v>23</v>
      </c>
      <c r="M624">
        <v>382.16</v>
      </c>
      <c r="N624">
        <v>4.7619047620000003</v>
      </c>
      <c r="O624">
        <v>19.108000000000001</v>
      </c>
      <c r="P624">
        <v>4.5</v>
      </c>
      <c r="Q624" s="3">
        <v>0.49861111111111112</v>
      </c>
      <c r="R624" t="s">
        <v>1101</v>
      </c>
      <c r="S624">
        <v>2</v>
      </c>
      <c r="T624">
        <v>1</v>
      </c>
      <c r="U624">
        <v>2019</v>
      </c>
      <c r="V624" t="s">
        <v>1126</v>
      </c>
      <c r="W624">
        <v>11</v>
      </c>
      <c r="X624" t="s">
        <v>1129</v>
      </c>
      <c r="Y624" t="s">
        <v>1111</v>
      </c>
      <c r="Z624" t="s">
        <v>1590</v>
      </c>
      <c r="AA624" t="s">
        <v>1106</v>
      </c>
      <c r="AB624" t="s">
        <v>1107</v>
      </c>
      <c r="AC624" t="s">
        <v>1719</v>
      </c>
      <c r="AD624">
        <v>2</v>
      </c>
      <c r="AE624" t="s">
        <v>2100</v>
      </c>
    </row>
    <row r="625" spans="1:31">
      <c r="A625" t="s">
        <v>892</v>
      </c>
      <c r="B625" t="s">
        <v>18</v>
      </c>
      <c r="C625" t="s">
        <v>19</v>
      </c>
      <c r="D625" t="s">
        <v>20</v>
      </c>
      <c r="E625" t="s">
        <v>21</v>
      </c>
      <c r="F625" t="s">
        <v>51</v>
      </c>
      <c r="G625">
        <v>48.96</v>
      </c>
      <c r="H625">
        <v>9</v>
      </c>
      <c r="I625">
        <v>22.032</v>
      </c>
      <c r="J625" s="22">
        <v>462.67200000000003</v>
      </c>
      <c r="K625" s="1">
        <v>43528</v>
      </c>
      <c r="L625" t="s">
        <v>29</v>
      </c>
      <c r="M625">
        <v>440.64</v>
      </c>
      <c r="N625">
        <v>4.7619047620000003</v>
      </c>
      <c r="O625">
        <v>22.032</v>
      </c>
      <c r="P625">
        <v>8</v>
      </c>
      <c r="Q625" s="3">
        <v>0.47708333333333336</v>
      </c>
      <c r="R625" t="s">
        <v>1123</v>
      </c>
      <c r="S625">
        <v>3</v>
      </c>
      <c r="T625">
        <v>1</v>
      </c>
      <c r="U625">
        <v>2019</v>
      </c>
      <c r="V625" t="s">
        <v>1110</v>
      </c>
      <c r="W625">
        <v>11</v>
      </c>
      <c r="X625" t="s">
        <v>1129</v>
      </c>
      <c r="Y625" t="s">
        <v>1111</v>
      </c>
      <c r="Z625" t="s">
        <v>1590</v>
      </c>
      <c r="AA625" t="s">
        <v>1106</v>
      </c>
      <c r="AB625" t="s">
        <v>1124</v>
      </c>
      <c r="AC625" t="s">
        <v>1720</v>
      </c>
      <c r="AD625">
        <v>3</v>
      </c>
      <c r="AE625" t="s">
        <v>2102</v>
      </c>
    </row>
    <row r="626" spans="1:31">
      <c r="A626" t="s">
        <v>903</v>
      </c>
      <c r="B626" t="s">
        <v>18</v>
      </c>
      <c r="C626" t="s">
        <v>19</v>
      </c>
      <c r="D626" t="s">
        <v>20</v>
      </c>
      <c r="E626" t="s">
        <v>21</v>
      </c>
      <c r="F626" t="s">
        <v>28</v>
      </c>
      <c r="G626">
        <v>48.62</v>
      </c>
      <c r="H626">
        <v>8</v>
      </c>
      <c r="I626">
        <v>19.448</v>
      </c>
      <c r="J626" s="22">
        <v>408.40800000000002</v>
      </c>
      <c r="K626" s="1">
        <v>43489</v>
      </c>
      <c r="L626" t="s">
        <v>29</v>
      </c>
      <c r="M626">
        <v>388.96</v>
      </c>
      <c r="N626">
        <v>4.7619047620000003</v>
      </c>
      <c r="O626">
        <v>19.448</v>
      </c>
      <c r="P626">
        <v>5</v>
      </c>
      <c r="Q626" s="3">
        <v>0.45624999999999999</v>
      </c>
      <c r="R626" t="s">
        <v>1109</v>
      </c>
      <c r="S626">
        <v>1</v>
      </c>
      <c r="T626">
        <v>1</v>
      </c>
      <c r="U626">
        <v>2019</v>
      </c>
      <c r="V626" t="s">
        <v>1114</v>
      </c>
      <c r="W626">
        <v>10</v>
      </c>
      <c r="X626" t="s">
        <v>1129</v>
      </c>
      <c r="Y626" t="s">
        <v>1111</v>
      </c>
      <c r="Z626" t="s">
        <v>1590</v>
      </c>
      <c r="AA626" t="s">
        <v>1106</v>
      </c>
      <c r="AB626" t="s">
        <v>1112</v>
      </c>
      <c r="AC626" t="s">
        <v>1721</v>
      </c>
      <c r="AD626">
        <v>1</v>
      </c>
      <c r="AE626" t="s">
        <v>2101</v>
      </c>
    </row>
    <row r="627" spans="1:31">
      <c r="A627" t="s">
        <v>905</v>
      </c>
      <c r="B627" t="s">
        <v>25</v>
      </c>
      <c r="C627" t="s">
        <v>26</v>
      </c>
      <c r="D627" t="s">
        <v>27</v>
      </c>
      <c r="E627" t="s">
        <v>21</v>
      </c>
      <c r="F627" t="s">
        <v>51</v>
      </c>
      <c r="G627">
        <v>45.44</v>
      </c>
      <c r="H627">
        <v>7</v>
      </c>
      <c r="I627">
        <v>15.904</v>
      </c>
      <c r="J627" s="22">
        <v>333.98399999999998</v>
      </c>
      <c r="K627" s="1">
        <v>43488</v>
      </c>
      <c r="L627" t="s">
        <v>29</v>
      </c>
      <c r="M627">
        <v>318.08</v>
      </c>
      <c r="N627">
        <v>4.7619047620000003</v>
      </c>
      <c r="O627">
        <v>15.904</v>
      </c>
      <c r="P627">
        <v>9.1999999999999993</v>
      </c>
      <c r="Q627" s="3">
        <v>0.46875</v>
      </c>
      <c r="R627" t="s">
        <v>1109</v>
      </c>
      <c r="S627">
        <v>1</v>
      </c>
      <c r="T627">
        <v>1</v>
      </c>
      <c r="U627">
        <v>2019</v>
      </c>
      <c r="V627" t="s">
        <v>1120</v>
      </c>
      <c r="W627">
        <v>11</v>
      </c>
      <c r="X627" t="s">
        <v>1129</v>
      </c>
      <c r="Y627" t="s">
        <v>1111</v>
      </c>
      <c r="Z627" t="s">
        <v>1590</v>
      </c>
      <c r="AA627" t="s">
        <v>1106</v>
      </c>
      <c r="AB627" t="s">
        <v>1112</v>
      </c>
      <c r="AC627" t="s">
        <v>1722</v>
      </c>
      <c r="AD627">
        <v>1</v>
      </c>
      <c r="AE627" t="s">
        <v>2101</v>
      </c>
    </row>
    <row r="628" spans="1:31">
      <c r="A628" t="s">
        <v>913</v>
      </c>
      <c r="B628" t="s">
        <v>46</v>
      </c>
      <c r="C628" t="s">
        <v>47</v>
      </c>
      <c r="D628" t="s">
        <v>20</v>
      </c>
      <c r="E628" t="s">
        <v>21</v>
      </c>
      <c r="F628" t="s">
        <v>37</v>
      </c>
      <c r="G628">
        <v>60.08</v>
      </c>
      <c r="H628">
        <v>7</v>
      </c>
      <c r="I628">
        <v>21.027999999999999</v>
      </c>
      <c r="J628" s="22">
        <v>441.58800000000002</v>
      </c>
      <c r="K628" s="1">
        <v>43510</v>
      </c>
      <c r="L628" t="s">
        <v>33</v>
      </c>
      <c r="M628">
        <v>420.56</v>
      </c>
      <c r="N628">
        <v>4.7619047620000003</v>
      </c>
      <c r="O628">
        <v>21.027999999999999</v>
      </c>
      <c r="P628">
        <v>4.5</v>
      </c>
      <c r="Q628" s="3">
        <v>0.48333333333333334</v>
      </c>
      <c r="R628" t="s">
        <v>1101</v>
      </c>
      <c r="S628">
        <v>2</v>
      </c>
      <c r="T628">
        <v>1</v>
      </c>
      <c r="U628">
        <v>2019</v>
      </c>
      <c r="V628" t="s">
        <v>1114</v>
      </c>
      <c r="W628">
        <v>11</v>
      </c>
      <c r="X628" t="s">
        <v>1129</v>
      </c>
      <c r="Y628" t="s">
        <v>1111</v>
      </c>
      <c r="Z628" t="s">
        <v>1590</v>
      </c>
      <c r="AA628" t="s">
        <v>1106</v>
      </c>
      <c r="AB628" t="s">
        <v>1107</v>
      </c>
      <c r="AC628" t="s">
        <v>1723</v>
      </c>
      <c r="AD628">
        <v>2</v>
      </c>
      <c r="AE628" t="s">
        <v>2100</v>
      </c>
    </row>
    <row r="629" spans="1:31">
      <c r="A629" t="s">
        <v>923</v>
      </c>
      <c r="B629" t="s">
        <v>46</v>
      </c>
      <c r="C629" t="s">
        <v>47</v>
      </c>
      <c r="D629" t="s">
        <v>20</v>
      </c>
      <c r="E629" t="s">
        <v>21</v>
      </c>
      <c r="F629" t="s">
        <v>32</v>
      </c>
      <c r="G629">
        <v>40.729999999999997</v>
      </c>
      <c r="H629">
        <v>7</v>
      </c>
      <c r="I629">
        <v>14.2555</v>
      </c>
      <c r="J629" s="22">
        <v>299.3655</v>
      </c>
      <c r="K629" s="1">
        <v>43536</v>
      </c>
      <c r="L629" t="s">
        <v>23</v>
      </c>
      <c r="M629">
        <v>285.11</v>
      </c>
      <c r="N629">
        <v>4.7619047620000003</v>
      </c>
      <c r="O629">
        <v>14.2555</v>
      </c>
      <c r="P629">
        <v>5.4</v>
      </c>
      <c r="Q629" s="3">
        <v>0.45902777777777776</v>
      </c>
      <c r="R629" t="s">
        <v>1123</v>
      </c>
      <c r="S629">
        <v>3</v>
      </c>
      <c r="T629">
        <v>1</v>
      </c>
      <c r="U629">
        <v>2019</v>
      </c>
      <c r="V629" t="s">
        <v>1126</v>
      </c>
      <c r="W629">
        <v>11</v>
      </c>
      <c r="X629" t="s">
        <v>1129</v>
      </c>
      <c r="Y629" t="s">
        <v>1111</v>
      </c>
      <c r="Z629" t="s">
        <v>1590</v>
      </c>
      <c r="AA629" t="s">
        <v>1106</v>
      </c>
      <c r="AB629" t="s">
        <v>1124</v>
      </c>
      <c r="AC629" t="s">
        <v>1724</v>
      </c>
      <c r="AD629">
        <v>3</v>
      </c>
      <c r="AE629" t="s">
        <v>2102</v>
      </c>
    </row>
    <row r="630" spans="1:31">
      <c r="A630" t="s">
        <v>934</v>
      </c>
      <c r="B630" t="s">
        <v>18</v>
      </c>
      <c r="C630" t="s">
        <v>19</v>
      </c>
      <c r="D630" t="s">
        <v>20</v>
      </c>
      <c r="E630" t="s">
        <v>31</v>
      </c>
      <c r="F630" t="s">
        <v>28</v>
      </c>
      <c r="G630">
        <v>93.78</v>
      </c>
      <c r="H630">
        <v>3</v>
      </c>
      <c r="I630">
        <v>14.067</v>
      </c>
      <c r="J630" s="22">
        <v>295.40699999999998</v>
      </c>
      <c r="K630" s="1">
        <v>43495</v>
      </c>
      <c r="L630" t="s">
        <v>33</v>
      </c>
      <c r="M630">
        <v>281.33999999999997</v>
      </c>
      <c r="N630">
        <v>4.7619047620000003</v>
      </c>
      <c r="O630">
        <v>14.067</v>
      </c>
      <c r="P630">
        <v>5.9</v>
      </c>
      <c r="Q630" s="3">
        <v>0.48055555555555557</v>
      </c>
      <c r="R630" t="s">
        <v>1109</v>
      </c>
      <c r="S630">
        <v>1</v>
      </c>
      <c r="T630">
        <v>1</v>
      </c>
      <c r="U630">
        <v>2019</v>
      </c>
      <c r="V630" t="s">
        <v>1120</v>
      </c>
      <c r="W630">
        <v>11</v>
      </c>
      <c r="X630" t="s">
        <v>1129</v>
      </c>
      <c r="Y630" t="s">
        <v>1111</v>
      </c>
      <c r="Z630" t="s">
        <v>1590</v>
      </c>
      <c r="AA630" t="s">
        <v>1106</v>
      </c>
      <c r="AB630" t="s">
        <v>1112</v>
      </c>
      <c r="AC630" t="s">
        <v>1725</v>
      </c>
      <c r="AD630">
        <v>1</v>
      </c>
      <c r="AE630" t="s">
        <v>2101</v>
      </c>
    </row>
    <row r="631" spans="1:31">
      <c r="A631" t="s">
        <v>944</v>
      </c>
      <c r="B631" t="s">
        <v>46</v>
      </c>
      <c r="C631" t="s">
        <v>47</v>
      </c>
      <c r="D631" t="s">
        <v>27</v>
      </c>
      <c r="E631" t="s">
        <v>21</v>
      </c>
      <c r="F631" t="s">
        <v>51</v>
      </c>
      <c r="G631">
        <v>36.51</v>
      </c>
      <c r="H631">
        <v>9</v>
      </c>
      <c r="I631">
        <v>16.429500000000001</v>
      </c>
      <c r="J631" s="22">
        <v>345.01949999999999</v>
      </c>
      <c r="K631" s="1">
        <v>43512</v>
      </c>
      <c r="L631" t="s">
        <v>29</v>
      </c>
      <c r="M631">
        <v>328.59</v>
      </c>
      <c r="N631">
        <v>4.7619047620000003</v>
      </c>
      <c r="O631">
        <v>16.429500000000001</v>
      </c>
      <c r="P631">
        <v>4.2</v>
      </c>
      <c r="Q631" s="3">
        <v>0.45277777777777778</v>
      </c>
      <c r="R631" t="s">
        <v>1101</v>
      </c>
      <c r="S631">
        <v>2</v>
      </c>
      <c r="T631">
        <v>1</v>
      </c>
      <c r="U631">
        <v>2019</v>
      </c>
      <c r="V631" t="s">
        <v>1118</v>
      </c>
      <c r="W631">
        <v>10</v>
      </c>
      <c r="X631" t="s">
        <v>1129</v>
      </c>
      <c r="Y631" t="s">
        <v>1104</v>
      </c>
      <c r="Z631" t="s">
        <v>1590</v>
      </c>
      <c r="AA631" t="s">
        <v>1106</v>
      </c>
      <c r="AB631" t="s">
        <v>1107</v>
      </c>
      <c r="AC631" t="s">
        <v>1726</v>
      </c>
      <c r="AD631">
        <v>2</v>
      </c>
      <c r="AE631" t="s">
        <v>2100</v>
      </c>
    </row>
    <row r="632" spans="1:31">
      <c r="A632" t="s">
        <v>952</v>
      </c>
      <c r="B632" t="s">
        <v>46</v>
      </c>
      <c r="C632" t="s">
        <v>47</v>
      </c>
      <c r="D632" t="s">
        <v>27</v>
      </c>
      <c r="E632" t="s">
        <v>21</v>
      </c>
      <c r="F632" t="s">
        <v>32</v>
      </c>
      <c r="G632">
        <v>51.07</v>
      </c>
      <c r="H632">
        <v>7</v>
      </c>
      <c r="I632">
        <v>17.874500000000001</v>
      </c>
      <c r="J632" s="22">
        <v>375.36450000000002</v>
      </c>
      <c r="K632" s="1">
        <v>43477</v>
      </c>
      <c r="L632" t="s">
        <v>29</v>
      </c>
      <c r="M632">
        <v>357.49</v>
      </c>
      <c r="N632">
        <v>4.7619047620000003</v>
      </c>
      <c r="O632">
        <v>17.874500000000001</v>
      </c>
      <c r="P632">
        <v>7</v>
      </c>
      <c r="Q632" s="3">
        <v>0.48749999999999999</v>
      </c>
      <c r="R632" t="s">
        <v>1109</v>
      </c>
      <c r="S632">
        <v>1</v>
      </c>
      <c r="T632">
        <v>1</v>
      </c>
      <c r="U632">
        <v>2019</v>
      </c>
      <c r="V632" t="s">
        <v>1118</v>
      </c>
      <c r="W632">
        <v>11</v>
      </c>
      <c r="X632" t="s">
        <v>1129</v>
      </c>
      <c r="Y632" t="s">
        <v>1104</v>
      </c>
      <c r="Z632" t="s">
        <v>1590</v>
      </c>
      <c r="AA632" t="s">
        <v>1106</v>
      </c>
      <c r="AB632" t="s">
        <v>1112</v>
      </c>
      <c r="AC632" t="s">
        <v>1727</v>
      </c>
      <c r="AD632">
        <v>1</v>
      </c>
      <c r="AE632" t="s">
        <v>2101</v>
      </c>
    </row>
    <row r="633" spans="1:31">
      <c r="A633" t="s">
        <v>974</v>
      </c>
      <c r="B633" t="s">
        <v>18</v>
      </c>
      <c r="C633" t="s">
        <v>19</v>
      </c>
      <c r="D633" t="s">
        <v>27</v>
      </c>
      <c r="E633" t="s">
        <v>31</v>
      </c>
      <c r="F633" t="s">
        <v>37</v>
      </c>
      <c r="G633">
        <v>45.58</v>
      </c>
      <c r="H633">
        <v>7</v>
      </c>
      <c r="I633">
        <v>15.952999999999999</v>
      </c>
      <c r="J633" s="22">
        <v>335.01299999999998</v>
      </c>
      <c r="K633" s="1">
        <v>43478</v>
      </c>
      <c r="L633" t="s">
        <v>29</v>
      </c>
      <c r="M633">
        <v>319.06</v>
      </c>
      <c r="N633">
        <v>4.7619047620000003</v>
      </c>
      <c r="O633">
        <v>15.952999999999999</v>
      </c>
      <c r="P633">
        <v>5</v>
      </c>
      <c r="Q633" s="3">
        <v>0.41875000000000001</v>
      </c>
      <c r="R633" t="s">
        <v>1109</v>
      </c>
      <c r="S633">
        <v>1</v>
      </c>
      <c r="T633">
        <v>1</v>
      </c>
      <c r="U633">
        <v>2019</v>
      </c>
      <c r="V633" t="s">
        <v>1133</v>
      </c>
      <c r="W633">
        <v>10</v>
      </c>
      <c r="X633" t="s">
        <v>1129</v>
      </c>
      <c r="Y633" t="s">
        <v>1111</v>
      </c>
      <c r="Z633" t="s">
        <v>1590</v>
      </c>
      <c r="AA633" t="s">
        <v>1106</v>
      </c>
      <c r="AB633" t="s">
        <v>1112</v>
      </c>
      <c r="AC633" t="s">
        <v>1181</v>
      </c>
      <c r="AD633">
        <v>1</v>
      </c>
      <c r="AE633" t="s">
        <v>2101</v>
      </c>
    </row>
    <row r="634" spans="1:31">
      <c r="A634" t="s">
        <v>979</v>
      </c>
      <c r="B634" t="s">
        <v>25</v>
      </c>
      <c r="C634" t="s">
        <v>26</v>
      </c>
      <c r="D634" t="s">
        <v>27</v>
      </c>
      <c r="E634" t="s">
        <v>21</v>
      </c>
      <c r="F634" t="s">
        <v>22</v>
      </c>
      <c r="G634">
        <v>83.66</v>
      </c>
      <c r="H634">
        <v>5</v>
      </c>
      <c r="I634">
        <v>20.914999999999999</v>
      </c>
      <c r="J634" s="22">
        <v>439.21499999999997</v>
      </c>
      <c r="K634" s="1">
        <v>43517</v>
      </c>
      <c r="L634" t="s">
        <v>29</v>
      </c>
      <c r="M634">
        <v>418.3</v>
      </c>
      <c r="N634">
        <v>4.7619047620000003</v>
      </c>
      <c r="O634">
        <v>20.914999999999999</v>
      </c>
      <c r="P634">
        <v>7.2</v>
      </c>
      <c r="Q634" s="3">
        <v>0.43472222222222223</v>
      </c>
      <c r="R634" t="s">
        <v>1101</v>
      </c>
      <c r="S634">
        <v>2</v>
      </c>
      <c r="T634">
        <v>1</v>
      </c>
      <c r="U634">
        <v>2019</v>
      </c>
      <c r="V634" t="s">
        <v>1114</v>
      </c>
      <c r="W634">
        <v>10</v>
      </c>
      <c r="X634" t="s">
        <v>1129</v>
      </c>
      <c r="Y634" t="s">
        <v>1111</v>
      </c>
      <c r="Z634" t="s">
        <v>1590</v>
      </c>
      <c r="AA634" t="s">
        <v>1106</v>
      </c>
      <c r="AB634" t="s">
        <v>1107</v>
      </c>
      <c r="AC634" t="s">
        <v>1728</v>
      </c>
      <c r="AD634">
        <v>2</v>
      </c>
      <c r="AE634" t="s">
        <v>2100</v>
      </c>
    </row>
    <row r="635" spans="1:31">
      <c r="A635" t="s">
        <v>986</v>
      </c>
      <c r="B635" t="s">
        <v>25</v>
      </c>
      <c r="C635" t="s">
        <v>26</v>
      </c>
      <c r="D635" t="s">
        <v>20</v>
      </c>
      <c r="E635" t="s">
        <v>21</v>
      </c>
      <c r="F635" t="s">
        <v>48</v>
      </c>
      <c r="G635">
        <v>47.27</v>
      </c>
      <c r="H635">
        <v>6</v>
      </c>
      <c r="I635">
        <v>14.180999999999999</v>
      </c>
      <c r="J635" s="22">
        <v>297.80099999999999</v>
      </c>
      <c r="K635" s="1">
        <v>43501</v>
      </c>
      <c r="L635" t="s">
        <v>29</v>
      </c>
      <c r="M635">
        <v>283.62</v>
      </c>
      <c r="N635">
        <v>4.7619047620000003</v>
      </c>
      <c r="O635">
        <v>14.180999999999999</v>
      </c>
      <c r="P635">
        <v>8.8000000000000007</v>
      </c>
      <c r="Q635" s="3">
        <v>0.4284722222222222</v>
      </c>
      <c r="R635" t="s">
        <v>1101</v>
      </c>
      <c r="S635">
        <v>2</v>
      </c>
      <c r="T635">
        <v>1</v>
      </c>
      <c r="U635">
        <v>2019</v>
      </c>
      <c r="V635" t="s">
        <v>1126</v>
      </c>
      <c r="W635">
        <v>10</v>
      </c>
      <c r="X635" t="s">
        <v>1129</v>
      </c>
      <c r="Y635" t="s">
        <v>1111</v>
      </c>
      <c r="Z635" t="s">
        <v>1590</v>
      </c>
      <c r="AA635" t="s">
        <v>1106</v>
      </c>
      <c r="AB635" t="s">
        <v>1107</v>
      </c>
      <c r="AC635" t="s">
        <v>1729</v>
      </c>
      <c r="AD635">
        <v>2</v>
      </c>
      <c r="AE635" t="s">
        <v>2100</v>
      </c>
    </row>
    <row r="636" spans="1:31">
      <c r="A636" t="s">
        <v>1002</v>
      </c>
      <c r="B636" t="s">
        <v>18</v>
      </c>
      <c r="C636" t="s">
        <v>19</v>
      </c>
      <c r="D636" t="s">
        <v>20</v>
      </c>
      <c r="E636" t="s">
        <v>31</v>
      </c>
      <c r="F636" t="s">
        <v>51</v>
      </c>
      <c r="G636">
        <v>51.34</v>
      </c>
      <c r="H636">
        <v>8</v>
      </c>
      <c r="I636">
        <v>20.536000000000001</v>
      </c>
      <c r="J636" s="22">
        <v>431.25599999999997</v>
      </c>
      <c r="K636" s="1">
        <v>43496</v>
      </c>
      <c r="L636" t="s">
        <v>23</v>
      </c>
      <c r="M636">
        <v>410.72</v>
      </c>
      <c r="N636">
        <v>4.7619047620000003</v>
      </c>
      <c r="O636">
        <v>20.536000000000001</v>
      </c>
      <c r="P636">
        <v>7.6</v>
      </c>
      <c r="Q636" s="3">
        <v>0.41666666666666669</v>
      </c>
      <c r="R636" t="s">
        <v>1109</v>
      </c>
      <c r="S636">
        <v>1</v>
      </c>
      <c r="T636">
        <v>1</v>
      </c>
      <c r="U636">
        <v>2019</v>
      </c>
      <c r="V636" t="s">
        <v>1114</v>
      </c>
      <c r="W636">
        <v>10</v>
      </c>
      <c r="X636" t="s">
        <v>1129</v>
      </c>
      <c r="Y636" t="s">
        <v>1111</v>
      </c>
      <c r="Z636" t="s">
        <v>1590</v>
      </c>
      <c r="AA636" t="s">
        <v>1106</v>
      </c>
      <c r="AB636" t="s">
        <v>1112</v>
      </c>
      <c r="AC636" t="s">
        <v>1730</v>
      </c>
      <c r="AD636">
        <v>1</v>
      </c>
      <c r="AE636" t="s">
        <v>2101</v>
      </c>
    </row>
    <row r="637" spans="1:31">
      <c r="A637" t="s">
        <v>1026</v>
      </c>
      <c r="B637" t="s">
        <v>18</v>
      </c>
      <c r="C637" t="s">
        <v>19</v>
      </c>
      <c r="D637" t="s">
        <v>27</v>
      </c>
      <c r="E637" t="s">
        <v>21</v>
      </c>
      <c r="F637" t="s">
        <v>37</v>
      </c>
      <c r="G637">
        <v>89.48</v>
      </c>
      <c r="H637">
        <v>5</v>
      </c>
      <c r="I637">
        <v>22.37</v>
      </c>
      <c r="J637" s="22">
        <v>469.77</v>
      </c>
      <c r="K637" s="1">
        <v>43554</v>
      </c>
      <c r="L637" t="s">
        <v>29</v>
      </c>
      <c r="M637">
        <v>447.4</v>
      </c>
      <c r="N637">
        <v>4.7619047620000003</v>
      </c>
      <c r="O637">
        <v>22.37</v>
      </c>
      <c r="P637">
        <v>7.4</v>
      </c>
      <c r="Q637" s="3">
        <v>0.42916666666666664</v>
      </c>
      <c r="R637" t="s">
        <v>1123</v>
      </c>
      <c r="S637">
        <v>3</v>
      </c>
      <c r="T637">
        <v>1</v>
      </c>
      <c r="U637">
        <v>2019</v>
      </c>
      <c r="V637" t="s">
        <v>1118</v>
      </c>
      <c r="W637">
        <v>10</v>
      </c>
      <c r="X637" t="s">
        <v>1129</v>
      </c>
      <c r="Y637" t="s">
        <v>1104</v>
      </c>
      <c r="Z637" t="s">
        <v>1590</v>
      </c>
      <c r="AA637" t="s">
        <v>1106</v>
      </c>
      <c r="AB637" t="s">
        <v>1124</v>
      </c>
      <c r="AC637" t="s">
        <v>1731</v>
      </c>
      <c r="AD637">
        <v>3</v>
      </c>
      <c r="AE637" t="s">
        <v>2102</v>
      </c>
    </row>
    <row r="638" spans="1:31">
      <c r="A638" t="s">
        <v>1043</v>
      </c>
      <c r="B638" t="s">
        <v>46</v>
      </c>
      <c r="C638" t="s">
        <v>47</v>
      </c>
      <c r="D638" t="s">
        <v>20</v>
      </c>
      <c r="E638" t="s">
        <v>31</v>
      </c>
      <c r="F638" t="s">
        <v>32</v>
      </c>
      <c r="G638">
        <v>65.91</v>
      </c>
      <c r="H638">
        <v>6</v>
      </c>
      <c r="I638">
        <v>19.773</v>
      </c>
      <c r="J638" s="22">
        <v>415.233</v>
      </c>
      <c r="K638" s="1">
        <v>43505</v>
      </c>
      <c r="L638" t="s">
        <v>29</v>
      </c>
      <c r="M638">
        <v>395.46</v>
      </c>
      <c r="N638">
        <v>4.7619047620000003</v>
      </c>
      <c r="O638">
        <v>19.773</v>
      </c>
      <c r="P638">
        <v>5.7</v>
      </c>
      <c r="Q638" s="3">
        <v>0.48958333333333331</v>
      </c>
      <c r="R638" t="s">
        <v>1101</v>
      </c>
      <c r="S638">
        <v>2</v>
      </c>
      <c r="T638">
        <v>1</v>
      </c>
      <c r="U638">
        <v>2019</v>
      </c>
      <c r="V638" t="s">
        <v>1118</v>
      </c>
      <c r="W638">
        <v>11</v>
      </c>
      <c r="X638" t="s">
        <v>1129</v>
      </c>
      <c r="Y638" t="s">
        <v>1104</v>
      </c>
      <c r="Z638" t="s">
        <v>1590</v>
      </c>
      <c r="AA638" t="s">
        <v>1106</v>
      </c>
      <c r="AB638" t="s">
        <v>1107</v>
      </c>
      <c r="AC638" t="s">
        <v>1732</v>
      </c>
      <c r="AD638">
        <v>2</v>
      </c>
      <c r="AE638" t="s">
        <v>2100</v>
      </c>
    </row>
    <row r="639" spans="1:31">
      <c r="A639" t="s">
        <v>1044</v>
      </c>
      <c r="B639" t="s">
        <v>18</v>
      </c>
      <c r="C639" t="s">
        <v>19</v>
      </c>
      <c r="D639" t="s">
        <v>27</v>
      </c>
      <c r="E639" t="s">
        <v>21</v>
      </c>
      <c r="F639" t="s">
        <v>51</v>
      </c>
      <c r="G639">
        <v>42.57</v>
      </c>
      <c r="H639">
        <v>7</v>
      </c>
      <c r="I639">
        <v>14.8995</v>
      </c>
      <c r="J639" s="22">
        <v>312.8895</v>
      </c>
      <c r="K639" s="1">
        <v>43471</v>
      </c>
      <c r="L639" t="s">
        <v>29</v>
      </c>
      <c r="M639">
        <v>297.99</v>
      </c>
      <c r="N639">
        <v>4.7619047620000003</v>
      </c>
      <c r="O639">
        <v>14.8995</v>
      </c>
      <c r="P639">
        <v>6.8</v>
      </c>
      <c r="Q639" s="3">
        <v>0.49375000000000002</v>
      </c>
      <c r="R639" t="s">
        <v>1109</v>
      </c>
      <c r="S639">
        <v>1</v>
      </c>
      <c r="T639">
        <v>1</v>
      </c>
      <c r="U639">
        <v>2019</v>
      </c>
      <c r="V639" t="s">
        <v>1133</v>
      </c>
      <c r="W639">
        <v>11</v>
      </c>
      <c r="X639" t="s">
        <v>1129</v>
      </c>
      <c r="Y639" t="s">
        <v>1111</v>
      </c>
      <c r="Z639" t="s">
        <v>1590</v>
      </c>
      <c r="AA639" t="s">
        <v>1106</v>
      </c>
      <c r="AB639" t="s">
        <v>1112</v>
      </c>
      <c r="AC639" t="s">
        <v>1733</v>
      </c>
      <c r="AD639">
        <v>1</v>
      </c>
      <c r="AE639" t="s">
        <v>2101</v>
      </c>
    </row>
    <row r="640" spans="1:31">
      <c r="A640" t="s">
        <v>1065</v>
      </c>
      <c r="B640" t="s">
        <v>18</v>
      </c>
      <c r="C640" t="s">
        <v>19</v>
      </c>
      <c r="D640" t="s">
        <v>27</v>
      </c>
      <c r="E640" t="s">
        <v>21</v>
      </c>
      <c r="F640" t="s">
        <v>48</v>
      </c>
      <c r="G640">
        <v>74.66</v>
      </c>
      <c r="H640">
        <v>4</v>
      </c>
      <c r="I640">
        <v>14.932</v>
      </c>
      <c r="J640" s="22">
        <v>313.572</v>
      </c>
      <c r="K640" s="1">
        <v>43528</v>
      </c>
      <c r="L640" t="s">
        <v>29</v>
      </c>
      <c r="M640">
        <v>298.64</v>
      </c>
      <c r="N640">
        <v>4.7619047620000003</v>
      </c>
      <c r="O640">
        <v>14.932</v>
      </c>
      <c r="P640">
        <v>8.5</v>
      </c>
      <c r="Q640" s="3">
        <v>0.44374999999999998</v>
      </c>
      <c r="R640" t="s">
        <v>1123</v>
      </c>
      <c r="S640">
        <v>3</v>
      </c>
      <c r="T640">
        <v>1</v>
      </c>
      <c r="U640">
        <v>2019</v>
      </c>
      <c r="V640" t="s">
        <v>1110</v>
      </c>
      <c r="W640">
        <v>10</v>
      </c>
      <c r="X640" t="s">
        <v>1129</v>
      </c>
      <c r="Y640" t="s">
        <v>1111</v>
      </c>
      <c r="Z640" t="s">
        <v>1590</v>
      </c>
      <c r="AA640" t="s">
        <v>1106</v>
      </c>
      <c r="AB640" t="s">
        <v>1124</v>
      </c>
      <c r="AC640" t="s">
        <v>1734</v>
      </c>
      <c r="AD640">
        <v>3</v>
      </c>
      <c r="AE640" t="s">
        <v>2102</v>
      </c>
    </row>
    <row r="641" spans="1:31">
      <c r="A641" t="s">
        <v>30</v>
      </c>
      <c r="B641" t="s">
        <v>18</v>
      </c>
      <c r="C641" t="s">
        <v>19</v>
      </c>
      <c r="D641" t="s">
        <v>27</v>
      </c>
      <c r="E641" t="s">
        <v>31</v>
      </c>
      <c r="F641" t="s">
        <v>32</v>
      </c>
      <c r="G641">
        <v>46.33</v>
      </c>
      <c r="H641">
        <v>7</v>
      </c>
      <c r="I641">
        <v>16.215499999999999</v>
      </c>
      <c r="J641" s="22">
        <v>340.52550000000002</v>
      </c>
      <c r="K641" s="1">
        <v>43527</v>
      </c>
      <c r="L641" t="s">
        <v>33</v>
      </c>
      <c r="M641">
        <v>324.31</v>
      </c>
      <c r="N641">
        <v>4.7619047620000003</v>
      </c>
      <c r="O641">
        <v>16.215499999999999</v>
      </c>
      <c r="P641">
        <v>7.4</v>
      </c>
      <c r="Q641" s="3">
        <v>0.55763888888888891</v>
      </c>
      <c r="R641" t="s">
        <v>1123</v>
      </c>
      <c r="S641">
        <v>3</v>
      </c>
      <c r="T641">
        <v>1</v>
      </c>
      <c r="U641">
        <v>2019</v>
      </c>
      <c r="V641" t="s">
        <v>1133</v>
      </c>
      <c r="W641">
        <v>13</v>
      </c>
      <c r="X641" t="s">
        <v>1103</v>
      </c>
      <c r="Y641" t="s">
        <v>1111</v>
      </c>
      <c r="Z641" t="s">
        <v>1590</v>
      </c>
      <c r="AA641" t="s">
        <v>1106</v>
      </c>
      <c r="AB641" t="s">
        <v>1124</v>
      </c>
      <c r="AC641" t="s">
        <v>1735</v>
      </c>
      <c r="AD641">
        <v>3</v>
      </c>
      <c r="AE641" t="s">
        <v>2102</v>
      </c>
    </row>
    <row r="642" spans="1:31">
      <c r="A642" t="s">
        <v>40</v>
      </c>
      <c r="B642" t="s">
        <v>18</v>
      </c>
      <c r="C642" t="s">
        <v>19</v>
      </c>
      <c r="D642" t="s">
        <v>20</v>
      </c>
      <c r="E642" t="s">
        <v>21</v>
      </c>
      <c r="F642" t="s">
        <v>28</v>
      </c>
      <c r="G642">
        <v>68.84</v>
      </c>
      <c r="H642">
        <v>6</v>
      </c>
      <c r="I642">
        <v>20.652000000000001</v>
      </c>
      <c r="J642" s="22">
        <v>433.69200000000001</v>
      </c>
      <c r="K642" s="1">
        <v>43521</v>
      </c>
      <c r="L642" t="s">
        <v>23</v>
      </c>
      <c r="M642">
        <v>413.04</v>
      </c>
      <c r="N642">
        <v>4.7619047620000003</v>
      </c>
      <c r="O642">
        <v>20.652000000000001</v>
      </c>
      <c r="P642">
        <v>5.8</v>
      </c>
      <c r="Q642" s="3">
        <v>0.60833333333333328</v>
      </c>
      <c r="R642" t="s">
        <v>1101</v>
      </c>
      <c r="S642">
        <v>2</v>
      </c>
      <c r="T642">
        <v>1</v>
      </c>
      <c r="U642">
        <v>2019</v>
      </c>
      <c r="V642" t="s">
        <v>1110</v>
      </c>
      <c r="W642">
        <v>14</v>
      </c>
      <c r="X642" t="s">
        <v>1103</v>
      </c>
      <c r="Y642" t="s">
        <v>1111</v>
      </c>
      <c r="Z642" t="s">
        <v>1590</v>
      </c>
      <c r="AA642" t="s">
        <v>1106</v>
      </c>
      <c r="AB642" t="s">
        <v>1107</v>
      </c>
      <c r="AC642" t="s">
        <v>1736</v>
      </c>
      <c r="AD642">
        <v>2</v>
      </c>
      <c r="AE642" t="s">
        <v>2100</v>
      </c>
    </row>
    <row r="643" spans="1:31">
      <c r="A643" t="s">
        <v>54</v>
      </c>
      <c r="B643" t="s">
        <v>18</v>
      </c>
      <c r="C643" t="s">
        <v>19</v>
      </c>
      <c r="D643" t="s">
        <v>27</v>
      </c>
      <c r="E643" t="s">
        <v>31</v>
      </c>
      <c r="F643" t="s">
        <v>48</v>
      </c>
      <c r="G643">
        <v>43.19</v>
      </c>
      <c r="H643">
        <v>10</v>
      </c>
      <c r="I643">
        <v>21.594999999999999</v>
      </c>
      <c r="J643" s="22">
        <v>453.495</v>
      </c>
      <c r="K643" s="1">
        <v>43503</v>
      </c>
      <c r="L643" t="s">
        <v>23</v>
      </c>
      <c r="M643">
        <v>431.9</v>
      </c>
      <c r="N643">
        <v>4.7619047620000003</v>
      </c>
      <c r="O643">
        <v>21.594999999999999</v>
      </c>
      <c r="P643">
        <v>8.1999999999999993</v>
      </c>
      <c r="Q643" s="3">
        <v>0.7</v>
      </c>
      <c r="R643" t="s">
        <v>1101</v>
      </c>
      <c r="S643">
        <v>2</v>
      </c>
      <c r="T643">
        <v>1</v>
      </c>
      <c r="U643">
        <v>2019</v>
      </c>
      <c r="V643" t="s">
        <v>1114</v>
      </c>
      <c r="W643">
        <v>16</v>
      </c>
      <c r="X643" t="s">
        <v>1103</v>
      </c>
      <c r="Y643" t="s">
        <v>1111</v>
      </c>
      <c r="Z643" t="s">
        <v>1590</v>
      </c>
      <c r="AA643" t="s">
        <v>1106</v>
      </c>
      <c r="AB643" t="s">
        <v>1107</v>
      </c>
      <c r="AC643" t="s">
        <v>1737</v>
      </c>
      <c r="AD643">
        <v>2</v>
      </c>
      <c r="AE643" t="s">
        <v>2100</v>
      </c>
    </row>
    <row r="644" spans="1:31">
      <c r="A644" t="s">
        <v>87</v>
      </c>
      <c r="B644" t="s">
        <v>25</v>
      </c>
      <c r="C644" t="s">
        <v>26</v>
      </c>
      <c r="D644" t="s">
        <v>27</v>
      </c>
      <c r="E644" t="s">
        <v>21</v>
      </c>
      <c r="F644" t="s">
        <v>22</v>
      </c>
      <c r="G644">
        <v>54.92</v>
      </c>
      <c r="H644">
        <v>8</v>
      </c>
      <c r="I644">
        <v>21.968</v>
      </c>
      <c r="J644" s="22">
        <v>461.32799999999997</v>
      </c>
      <c r="K644" s="1">
        <v>43547</v>
      </c>
      <c r="L644" t="s">
        <v>23</v>
      </c>
      <c r="M644">
        <v>439.36</v>
      </c>
      <c r="N644">
        <v>4.7619047620000003</v>
      </c>
      <c r="O644">
        <v>21.968</v>
      </c>
      <c r="P644">
        <v>7.6</v>
      </c>
      <c r="Q644" s="3">
        <v>0.55833333333333335</v>
      </c>
      <c r="R644" t="s">
        <v>1123</v>
      </c>
      <c r="S644">
        <v>3</v>
      </c>
      <c r="T644">
        <v>1</v>
      </c>
      <c r="U644">
        <v>2019</v>
      </c>
      <c r="V644" t="s">
        <v>1118</v>
      </c>
      <c r="W644">
        <v>13</v>
      </c>
      <c r="X644" t="s">
        <v>1103</v>
      </c>
      <c r="Y644" t="s">
        <v>1104</v>
      </c>
      <c r="Z644" t="s">
        <v>1590</v>
      </c>
      <c r="AA644" t="s">
        <v>1106</v>
      </c>
      <c r="AB644" t="s">
        <v>1124</v>
      </c>
      <c r="AC644" t="s">
        <v>1738</v>
      </c>
      <c r="AD644">
        <v>3</v>
      </c>
      <c r="AE644" t="s">
        <v>2102</v>
      </c>
    </row>
    <row r="645" spans="1:31">
      <c r="A645" t="s">
        <v>89</v>
      </c>
      <c r="B645" t="s">
        <v>46</v>
      </c>
      <c r="C645" t="s">
        <v>47</v>
      </c>
      <c r="D645" t="s">
        <v>20</v>
      </c>
      <c r="E645" t="s">
        <v>31</v>
      </c>
      <c r="F645" t="s">
        <v>32</v>
      </c>
      <c r="G645">
        <v>30.12</v>
      </c>
      <c r="H645">
        <v>8</v>
      </c>
      <c r="I645">
        <v>12.048</v>
      </c>
      <c r="J645" s="22">
        <v>253.00800000000001</v>
      </c>
      <c r="K645" s="1">
        <v>43527</v>
      </c>
      <c r="L645" t="s">
        <v>29</v>
      </c>
      <c r="M645">
        <v>240.96</v>
      </c>
      <c r="N645">
        <v>4.7619047620000003</v>
      </c>
      <c r="O645">
        <v>12.048</v>
      </c>
      <c r="P645">
        <v>7.7</v>
      </c>
      <c r="Q645" s="3">
        <v>0.54236111111111107</v>
      </c>
      <c r="R645" t="s">
        <v>1123</v>
      </c>
      <c r="S645">
        <v>3</v>
      </c>
      <c r="T645">
        <v>1</v>
      </c>
      <c r="U645">
        <v>2019</v>
      </c>
      <c r="V645" t="s">
        <v>1133</v>
      </c>
      <c r="W645">
        <v>13</v>
      </c>
      <c r="X645" t="s">
        <v>1103</v>
      </c>
      <c r="Y645" t="s">
        <v>1111</v>
      </c>
      <c r="Z645" t="s">
        <v>1590</v>
      </c>
      <c r="AA645" t="s">
        <v>1106</v>
      </c>
      <c r="AB645" t="s">
        <v>1124</v>
      </c>
      <c r="AC645" t="s">
        <v>1739</v>
      </c>
      <c r="AD645">
        <v>3</v>
      </c>
      <c r="AE645" t="s">
        <v>2102</v>
      </c>
    </row>
    <row r="646" spans="1:31">
      <c r="A646" t="s">
        <v>93</v>
      </c>
      <c r="B646" t="s">
        <v>46</v>
      </c>
      <c r="C646" t="s">
        <v>47</v>
      </c>
      <c r="D646" t="s">
        <v>20</v>
      </c>
      <c r="E646" t="s">
        <v>21</v>
      </c>
      <c r="F646" t="s">
        <v>37</v>
      </c>
      <c r="G646">
        <v>69.12</v>
      </c>
      <c r="H646">
        <v>6</v>
      </c>
      <c r="I646">
        <v>20.736000000000001</v>
      </c>
      <c r="J646" s="22">
        <v>435.45600000000002</v>
      </c>
      <c r="K646" s="1">
        <v>43504</v>
      </c>
      <c r="L646" t="s">
        <v>29</v>
      </c>
      <c r="M646">
        <v>414.72</v>
      </c>
      <c r="N646">
        <v>4.7619047620000003</v>
      </c>
      <c r="O646">
        <v>20.736000000000001</v>
      </c>
      <c r="P646">
        <v>5.6</v>
      </c>
      <c r="Q646" s="3">
        <v>0.54374999999999996</v>
      </c>
      <c r="R646" t="s">
        <v>1101</v>
      </c>
      <c r="S646">
        <v>2</v>
      </c>
      <c r="T646">
        <v>1</v>
      </c>
      <c r="U646">
        <v>2019</v>
      </c>
      <c r="V646" t="s">
        <v>1102</v>
      </c>
      <c r="W646">
        <v>13</v>
      </c>
      <c r="X646" t="s">
        <v>1103</v>
      </c>
      <c r="Y646" t="s">
        <v>1104</v>
      </c>
      <c r="Z646" t="s">
        <v>1590</v>
      </c>
      <c r="AA646" t="s">
        <v>1106</v>
      </c>
      <c r="AB646" t="s">
        <v>1107</v>
      </c>
      <c r="AC646" t="s">
        <v>1740</v>
      </c>
      <c r="AD646">
        <v>2</v>
      </c>
      <c r="AE646" t="s">
        <v>2100</v>
      </c>
    </row>
    <row r="647" spans="1:31">
      <c r="A647" t="s">
        <v>122</v>
      </c>
      <c r="B647" t="s">
        <v>46</v>
      </c>
      <c r="C647" t="s">
        <v>47</v>
      </c>
      <c r="D647" t="s">
        <v>20</v>
      </c>
      <c r="E647" t="s">
        <v>31</v>
      </c>
      <c r="F647" t="s">
        <v>22</v>
      </c>
      <c r="G647">
        <v>75.739999999999995</v>
      </c>
      <c r="H647">
        <v>4</v>
      </c>
      <c r="I647">
        <v>15.148</v>
      </c>
      <c r="J647" s="22">
        <v>318.108</v>
      </c>
      <c r="K647" s="1">
        <v>43510</v>
      </c>
      <c r="L647" t="s">
        <v>29</v>
      </c>
      <c r="M647">
        <v>302.95999999999998</v>
      </c>
      <c r="N647">
        <v>4.7619047620000003</v>
      </c>
      <c r="O647">
        <v>15.148</v>
      </c>
      <c r="P647">
        <v>7.6</v>
      </c>
      <c r="Q647" s="3">
        <v>0.60763888888888884</v>
      </c>
      <c r="R647" t="s">
        <v>1101</v>
      </c>
      <c r="S647">
        <v>2</v>
      </c>
      <c r="T647">
        <v>1</v>
      </c>
      <c r="U647">
        <v>2019</v>
      </c>
      <c r="V647" t="s">
        <v>1114</v>
      </c>
      <c r="W647">
        <v>14</v>
      </c>
      <c r="X647" t="s">
        <v>1103</v>
      </c>
      <c r="Y647" t="s">
        <v>1111</v>
      </c>
      <c r="Z647" t="s">
        <v>1590</v>
      </c>
      <c r="AA647" t="s">
        <v>1106</v>
      </c>
      <c r="AB647" t="s">
        <v>1107</v>
      </c>
      <c r="AC647" t="s">
        <v>1741</v>
      </c>
      <c r="AD647">
        <v>2</v>
      </c>
      <c r="AE647" t="s">
        <v>2100</v>
      </c>
    </row>
    <row r="648" spans="1:31">
      <c r="A648" t="s">
        <v>139</v>
      </c>
      <c r="B648" t="s">
        <v>25</v>
      </c>
      <c r="C648" t="s">
        <v>26</v>
      </c>
      <c r="D648" t="s">
        <v>20</v>
      </c>
      <c r="E648" t="s">
        <v>31</v>
      </c>
      <c r="F648" t="s">
        <v>51</v>
      </c>
      <c r="G648">
        <v>49.04</v>
      </c>
      <c r="H648">
        <v>9</v>
      </c>
      <c r="I648">
        <v>22.068000000000001</v>
      </c>
      <c r="J648" s="22">
        <v>463.428</v>
      </c>
      <c r="K648" s="1">
        <v>43474</v>
      </c>
      <c r="L648" t="s">
        <v>33</v>
      </c>
      <c r="M648">
        <v>441.36</v>
      </c>
      <c r="N648">
        <v>4.7619047620000003</v>
      </c>
      <c r="O648">
        <v>22.068000000000001</v>
      </c>
      <c r="P648">
        <v>8.6</v>
      </c>
      <c r="Q648" s="3">
        <v>0.59722222222222221</v>
      </c>
      <c r="R648" t="s">
        <v>1109</v>
      </c>
      <c r="S648">
        <v>1</v>
      </c>
      <c r="T648">
        <v>1</v>
      </c>
      <c r="U648">
        <v>2019</v>
      </c>
      <c r="V648" t="s">
        <v>1120</v>
      </c>
      <c r="W648">
        <v>14</v>
      </c>
      <c r="X648" t="s">
        <v>1103</v>
      </c>
      <c r="Y648" t="s">
        <v>1111</v>
      </c>
      <c r="Z648" t="s">
        <v>1590</v>
      </c>
      <c r="AA648" t="s">
        <v>1106</v>
      </c>
      <c r="AB648" t="s">
        <v>1112</v>
      </c>
      <c r="AC648" t="s">
        <v>1742</v>
      </c>
      <c r="AD648">
        <v>1</v>
      </c>
      <c r="AE648" t="s">
        <v>2101</v>
      </c>
    </row>
    <row r="649" spans="1:31">
      <c r="A649" t="s">
        <v>170</v>
      </c>
      <c r="B649" t="s">
        <v>18</v>
      </c>
      <c r="C649" t="s">
        <v>19</v>
      </c>
      <c r="D649" t="s">
        <v>27</v>
      </c>
      <c r="E649" t="s">
        <v>31</v>
      </c>
      <c r="F649" t="s">
        <v>48</v>
      </c>
      <c r="G649">
        <v>58.26</v>
      </c>
      <c r="H649">
        <v>6</v>
      </c>
      <c r="I649">
        <v>17.478000000000002</v>
      </c>
      <c r="J649" s="22">
        <v>367.03800000000001</v>
      </c>
      <c r="K649" s="1">
        <v>43552</v>
      </c>
      <c r="L649" t="s">
        <v>29</v>
      </c>
      <c r="M649">
        <v>349.56</v>
      </c>
      <c r="N649">
        <v>4.7619047620000003</v>
      </c>
      <c r="O649">
        <v>17.478000000000002</v>
      </c>
      <c r="P649">
        <v>9.9</v>
      </c>
      <c r="Q649" s="3">
        <v>0.69722222222222219</v>
      </c>
      <c r="R649" t="s">
        <v>1123</v>
      </c>
      <c r="S649">
        <v>3</v>
      </c>
      <c r="T649">
        <v>1</v>
      </c>
      <c r="U649">
        <v>2019</v>
      </c>
      <c r="V649" t="s">
        <v>1114</v>
      </c>
      <c r="W649">
        <v>16</v>
      </c>
      <c r="X649" t="s">
        <v>1103</v>
      </c>
      <c r="Y649" t="s">
        <v>1111</v>
      </c>
      <c r="Z649" t="s">
        <v>1590</v>
      </c>
      <c r="AA649" t="s">
        <v>1106</v>
      </c>
      <c r="AB649" t="s">
        <v>1124</v>
      </c>
      <c r="AC649" t="s">
        <v>1743</v>
      </c>
      <c r="AD649">
        <v>3</v>
      </c>
      <c r="AE649" t="s">
        <v>2102</v>
      </c>
    </row>
    <row r="650" spans="1:31">
      <c r="A650" t="s">
        <v>192</v>
      </c>
      <c r="B650" t="s">
        <v>25</v>
      </c>
      <c r="C650" t="s">
        <v>26</v>
      </c>
      <c r="D650" t="s">
        <v>20</v>
      </c>
      <c r="E650" t="s">
        <v>31</v>
      </c>
      <c r="F650" t="s">
        <v>37</v>
      </c>
      <c r="G650">
        <v>57.12</v>
      </c>
      <c r="H650">
        <v>7</v>
      </c>
      <c r="I650">
        <v>19.992000000000001</v>
      </c>
      <c r="J650" s="22">
        <v>419.83199999999999</v>
      </c>
      <c r="K650" s="1">
        <v>43477</v>
      </c>
      <c r="L650" t="s">
        <v>33</v>
      </c>
      <c r="M650">
        <v>399.84</v>
      </c>
      <c r="N650">
        <v>4.7619047620000003</v>
      </c>
      <c r="O650">
        <v>19.992000000000001</v>
      </c>
      <c r="P650">
        <v>6.5</v>
      </c>
      <c r="Q650" s="3">
        <v>0.50138888888888888</v>
      </c>
      <c r="R650" t="s">
        <v>1109</v>
      </c>
      <c r="S650">
        <v>1</v>
      </c>
      <c r="T650">
        <v>1</v>
      </c>
      <c r="U650">
        <v>2019</v>
      </c>
      <c r="V650" t="s">
        <v>1118</v>
      </c>
      <c r="W650">
        <v>12</v>
      </c>
      <c r="X650" t="s">
        <v>1103</v>
      </c>
      <c r="Y650" t="s">
        <v>1104</v>
      </c>
      <c r="Z650" t="s">
        <v>1590</v>
      </c>
      <c r="AA650" t="s">
        <v>1106</v>
      </c>
      <c r="AB650" t="s">
        <v>1112</v>
      </c>
      <c r="AC650" t="s">
        <v>1744</v>
      </c>
      <c r="AD650">
        <v>1</v>
      </c>
      <c r="AE650" t="s">
        <v>2101</v>
      </c>
    </row>
    <row r="651" spans="1:31">
      <c r="A651" t="s">
        <v>195</v>
      </c>
      <c r="B651" t="s">
        <v>46</v>
      </c>
      <c r="C651" t="s">
        <v>47</v>
      </c>
      <c r="D651" t="s">
        <v>20</v>
      </c>
      <c r="E651" t="s">
        <v>21</v>
      </c>
      <c r="F651" t="s">
        <v>51</v>
      </c>
      <c r="G651">
        <v>56.47</v>
      </c>
      <c r="H651">
        <v>8</v>
      </c>
      <c r="I651">
        <v>22.588000000000001</v>
      </c>
      <c r="J651" s="22">
        <v>474.34800000000001</v>
      </c>
      <c r="K651" s="1">
        <v>43533</v>
      </c>
      <c r="L651" t="s">
        <v>23</v>
      </c>
      <c r="M651">
        <v>451.76</v>
      </c>
      <c r="N651">
        <v>4.7619047620000003</v>
      </c>
      <c r="O651">
        <v>22.588000000000001</v>
      </c>
      <c r="P651">
        <v>7.3</v>
      </c>
      <c r="Q651" s="3">
        <v>0.62291666666666667</v>
      </c>
      <c r="R651" t="s">
        <v>1123</v>
      </c>
      <c r="S651">
        <v>3</v>
      </c>
      <c r="T651">
        <v>1</v>
      </c>
      <c r="U651">
        <v>2019</v>
      </c>
      <c r="V651" t="s">
        <v>1118</v>
      </c>
      <c r="W651">
        <v>14</v>
      </c>
      <c r="X651" t="s">
        <v>1103</v>
      </c>
      <c r="Y651" t="s">
        <v>1104</v>
      </c>
      <c r="Z651" t="s">
        <v>1590</v>
      </c>
      <c r="AA651" t="s">
        <v>1106</v>
      </c>
      <c r="AB651" t="s">
        <v>1124</v>
      </c>
      <c r="AC651" t="s">
        <v>1745</v>
      </c>
      <c r="AD651">
        <v>3</v>
      </c>
      <c r="AE651" t="s">
        <v>2102</v>
      </c>
    </row>
    <row r="652" spans="1:31">
      <c r="A652" t="s">
        <v>198</v>
      </c>
      <c r="B652" t="s">
        <v>25</v>
      </c>
      <c r="C652" t="s">
        <v>26</v>
      </c>
      <c r="D652" t="s">
        <v>27</v>
      </c>
      <c r="E652" t="s">
        <v>21</v>
      </c>
      <c r="F652" t="s">
        <v>51</v>
      </c>
      <c r="G652">
        <v>31.73</v>
      </c>
      <c r="H652">
        <v>9</v>
      </c>
      <c r="I652">
        <v>14.278499999999999</v>
      </c>
      <c r="J652" s="22">
        <v>299.8485</v>
      </c>
      <c r="K652" s="1">
        <v>43473</v>
      </c>
      <c r="L652" t="s">
        <v>33</v>
      </c>
      <c r="M652">
        <v>285.57</v>
      </c>
      <c r="N652">
        <v>4.7619047620000003</v>
      </c>
      <c r="O652">
        <v>14.278499999999999</v>
      </c>
      <c r="P652">
        <v>5.9</v>
      </c>
      <c r="Q652" s="3">
        <v>0.67847222222222225</v>
      </c>
      <c r="R652" t="s">
        <v>1109</v>
      </c>
      <c r="S652">
        <v>1</v>
      </c>
      <c r="T652">
        <v>1</v>
      </c>
      <c r="U652">
        <v>2019</v>
      </c>
      <c r="V652" t="s">
        <v>1126</v>
      </c>
      <c r="W652">
        <v>16</v>
      </c>
      <c r="X652" t="s">
        <v>1103</v>
      </c>
      <c r="Y652" t="s">
        <v>1111</v>
      </c>
      <c r="Z652" t="s">
        <v>1590</v>
      </c>
      <c r="AA652" t="s">
        <v>1106</v>
      </c>
      <c r="AB652" t="s">
        <v>1112</v>
      </c>
      <c r="AC652" t="s">
        <v>1746</v>
      </c>
      <c r="AD652">
        <v>1</v>
      </c>
      <c r="AE652" t="s">
        <v>2101</v>
      </c>
    </row>
    <row r="653" spans="1:31">
      <c r="A653" t="s">
        <v>201</v>
      </c>
      <c r="B653" t="s">
        <v>46</v>
      </c>
      <c r="C653" t="s">
        <v>47</v>
      </c>
      <c r="D653" t="s">
        <v>27</v>
      </c>
      <c r="E653" t="s">
        <v>21</v>
      </c>
      <c r="F653" t="s">
        <v>51</v>
      </c>
      <c r="G653">
        <v>39.619999999999997</v>
      </c>
      <c r="H653">
        <v>7</v>
      </c>
      <c r="I653">
        <v>13.867000000000001</v>
      </c>
      <c r="J653" s="22">
        <v>291.20699999999999</v>
      </c>
      <c r="K653" s="1">
        <v>43490</v>
      </c>
      <c r="L653" t="s">
        <v>29</v>
      </c>
      <c r="M653">
        <v>277.33999999999997</v>
      </c>
      <c r="N653">
        <v>4.7619047620000003</v>
      </c>
      <c r="O653">
        <v>13.867000000000001</v>
      </c>
      <c r="P653">
        <v>7.5</v>
      </c>
      <c r="Q653" s="3">
        <v>0.5541666666666667</v>
      </c>
      <c r="R653" t="s">
        <v>1109</v>
      </c>
      <c r="S653">
        <v>1</v>
      </c>
      <c r="T653">
        <v>1</v>
      </c>
      <c r="U653">
        <v>2019</v>
      </c>
      <c r="V653" t="s">
        <v>1102</v>
      </c>
      <c r="W653">
        <v>13</v>
      </c>
      <c r="X653" t="s">
        <v>1103</v>
      </c>
      <c r="Y653" t="s">
        <v>1104</v>
      </c>
      <c r="Z653" t="s">
        <v>1590</v>
      </c>
      <c r="AA653" t="s">
        <v>1106</v>
      </c>
      <c r="AB653" t="s">
        <v>1112</v>
      </c>
      <c r="AC653" t="s">
        <v>1679</v>
      </c>
      <c r="AD653">
        <v>1</v>
      </c>
      <c r="AE653" t="s">
        <v>2101</v>
      </c>
    </row>
    <row r="654" spans="1:31">
      <c r="A654" t="s">
        <v>219</v>
      </c>
      <c r="B654" t="s">
        <v>18</v>
      </c>
      <c r="C654" t="s">
        <v>19</v>
      </c>
      <c r="D654" t="s">
        <v>27</v>
      </c>
      <c r="E654" t="s">
        <v>21</v>
      </c>
      <c r="F654" t="s">
        <v>32</v>
      </c>
      <c r="G654">
        <v>77.95</v>
      </c>
      <c r="H654">
        <v>6</v>
      </c>
      <c r="I654">
        <v>23.385000000000002</v>
      </c>
      <c r="J654" s="22">
        <v>491.08499999999998</v>
      </c>
      <c r="K654" s="1">
        <v>43486</v>
      </c>
      <c r="L654" t="s">
        <v>23</v>
      </c>
      <c r="M654">
        <v>467.7</v>
      </c>
      <c r="N654">
        <v>4.7619047620000003</v>
      </c>
      <c r="O654">
        <v>23.385000000000002</v>
      </c>
      <c r="P654">
        <v>8</v>
      </c>
      <c r="Q654" s="3">
        <v>0.69236111111111109</v>
      </c>
      <c r="R654" t="s">
        <v>1109</v>
      </c>
      <c r="S654">
        <v>1</v>
      </c>
      <c r="T654">
        <v>1</v>
      </c>
      <c r="U654">
        <v>2019</v>
      </c>
      <c r="V654" t="s">
        <v>1110</v>
      </c>
      <c r="W654">
        <v>16</v>
      </c>
      <c r="X654" t="s">
        <v>1103</v>
      </c>
      <c r="Y654" t="s">
        <v>1111</v>
      </c>
      <c r="Z654" t="s">
        <v>1590</v>
      </c>
      <c r="AA654" t="s">
        <v>1106</v>
      </c>
      <c r="AB654" t="s">
        <v>1112</v>
      </c>
      <c r="AC654" t="s">
        <v>1747</v>
      </c>
      <c r="AD654">
        <v>1</v>
      </c>
      <c r="AE654" t="s">
        <v>2101</v>
      </c>
    </row>
    <row r="655" spans="1:31">
      <c r="A655" t="s">
        <v>221</v>
      </c>
      <c r="B655" t="s">
        <v>18</v>
      </c>
      <c r="C655" t="s">
        <v>19</v>
      </c>
      <c r="D655" t="s">
        <v>20</v>
      </c>
      <c r="E655" t="s">
        <v>21</v>
      </c>
      <c r="F655" t="s">
        <v>51</v>
      </c>
      <c r="G655">
        <v>30.14</v>
      </c>
      <c r="H655">
        <v>10</v>
      </c>
      <c r="I655">
        <v>15.07</v>
      </c>
      <c r="J655" s="22">
        <v>316.47000000000003</v>
      </c>
      <c r="K655" s="1">
        <v>43506</v>
      </c>
      <c r="L655" t="s">
        <v>23</v>
      </c>
      <c r="M655">
        <v>301.39999999999998</v>
      </c>
      <c r="N655">
        <v>4.7619047620000003</v>
      </c>
      <c r="O655">
        <v>15.07</v>
      </c>
      <c r="P655">
        <v>9.1999999999999993</v>
      </c>
      <c r="Q655" s="3">
        <v>0.51944444444444449</v>
      </c>
      <c r="R655" t="s">
        <v>1101</v>
      </c>
      <c r="S655">
        <v>2</v>
      </c>
      <c r="T655">
        <v>1</v>
      </c>
      <c r="U655">
        <v>2019</v>
      </c>
      <c r="V655" t="s">
        <v>1133</v>
      </c>
      <c r="W655">
        <v>12</v>
      </c>
      <c r="X655" t="s">
        <v>1103</v>
      </c>
      <c r="Y655" t="s">
        <v>1111</v>
      </c>
      <c r="Z655" t="s">
        <v>1590</v>
      </c>
      <c r="AA655" t="s">
        <v>1106</v>
      </c>
      <c r="AB655" t="s">
        <v>1107</v>
      </c>
      <c r="AC655" t="s">
        <v>1748</v>
      </c>
      <c r="AD655">
        <v>2</v>
      </c>
      <c r="AE655" t="s">
        <v>2100</v>
      </c>
    </row>
    <row r="656" spans="1:31">
      <c r="A656" t="s">
        <v>222</v>
      </c>
      <c r="B656" t="s">
        <v>25</v>
      </c>
      <c r="C656" t="s">
        <v>26</v>
      </c>
      <c r="D656" t="s">
        <v>27</v>
      </c>
      <c r="E656" t="s">
        <v>31</v>
      </c>
      <c r="F656" t="s">
        <v>22</v>
      </c>
      <c r="G656">
        <v>66.14</v>
      </c>
      <c r="H656">
        <v>4</v>
      </c>
      <c r="I656">
        <v>13.228</v>
      </c>
      <c r="J656" s="22">
        <v>277.78800000000001</v>
      </c>
      <c r="K656" s="1">
        <v>43543</v>
      </c>
      <c r="L656" t="s">
        <v>33</v>
      </c>
      <c r="M656">
        <v>264.56</v>
      </c>
      <c r="N656">
        <v>4.7619047620000003</v>
      </c>
      <c r="O656">
        <v>13.228</v>
      </c>
      <c r="P656">
        <v>5.6</v>
      </c>
      <c r="Q656" s="3">
        <v>0.53194444444444444</v>
      </c>
      <c r="R656" t="s">
        <v>1123</v>
      </c>
      <c r="S656">
        <v>3</v>
      </c>
      <c r="T656">
        <v>1</v>
      </c>
      <c r="U656">
        <v>2019</v>
      </c>
      <c r="V656" t="s">
        <v>1126</v>
      </c>
      <c r="W656">
        <v>12</v>
      </c>
      <c r="X656" t="s">
        <v>1103</v>
      </c>
      <c r="Y656" t="s">
        <v>1111</v>
      </c>
      <c r="Z656" t="s">
        <v>1590</v>
      </c>
      <c r="AA656" t="s">
        <v>1106</v>
      </c>
      <c r="AB656" t="s">
        <v>1124</v>
      </c>
      <c r="AC656" t="s">
        <v>1749</v>
      </c>
      <c r="AD656">
        <v>3</v>
      </c>
      <c r="AE656" t="s">
        <v>2102</v>
      </c>
    </row>
    <row r="657" spans="1:31">
      <c r="A657" t="s">
        <v>224</v>
      </c>
      <c r="B657" t="s">
        <v>18</v>
      </c>
      <c r="C657" t="s">
        <v>19</v>
      </c>
      <c r="D657" t="s">
        <v>27</v>
      </c>
      <c r="E657" t="s">
        <v>31</v>
      </c>
      <c r="F657" t="s">
        <v>22</v>
      </c>
      <c r="G657">
        <v>32.46</v>
      </c>
      <c r="H657">
        <v>8</v>
      </c>
      <c r="I657">
        <v>12.984</v>
      </c>
      <c r="J657" s="22">
        <v>272.66399999999999</v>
      </c>
      <c r="K657" s="1">
        <v>43551</v>
      </c>
      <c r="L657" t="s">
        <v>33</v>
      </c>
      <c r="M657">
        <v>259.68</v>
      </c>
      <c r="N657">
        <v>4.7619047620000003</v>
      </c>
      <c r="O657">
        <v>12.984</v>
      </c>
      <c r="P657">
        <v>4.9000000000000004</v>
      </c>
      <c r="Q657" s="3">
        <v>0.57499999999999996</v>
      </c>
      <c r="R657" t="s">
        <v>1123</v>
      </c>
      <c r="S657">
        <v>3</v>
      </c>
      <c r="T657">
        <v>1</v>
      </c>
      <c r="U657">
        <v>2019</v>
      </c>
      <c r="V657" t="s">
        <v>1120</v>
      </c>
      <c r="W657">
        <v>13</v>
      </c>
      <c r="X657" t="s">
        <v>1103</v>
      </c>
      <c r="Y657" t="s">
        <v>1111</v>
      </c>
      <c r="Z657" t="s">
        <v>1590</v>
      </c>
      <c r="AA657" t="s">
        <v>1106</v>
      </c>
      <c r="AB657" t="s">
        <v>1124</v>
      </c>
      <c r="AC657" t="s">
        <v>1750</v>
      </c>
      <c r="AD657">
        <v>3</v>
      </c>
      <c r="AE657" t="s">
        <v>2102</v>
      </c>
    </row>
    <row r="658" spans="1:31">
      <c r="A658" t="s">
        <v>226</v>
      </c>
      <c r="B658" t="s">
        <v>25</v>
      </c>
      <c r="C658" t="s">
        <v>26</v>
      </c>
      <c r="D658" t="s">
        <v>20</v>
      </c>
      <c r="E658" t="s">
        <v>31</v>
      </c>
      <c r="F658" t="s">
        <v>37</v>
      </c>
      <c r="G658">
        <v>34.56</v>
      </c>
      <c r="H658">
        <v>7</v>
      </c>
      <c r="I658">
        <v>12.096</v>
      </c>
      <c r="J658" s="22">
        <v>254.01599999999999</v>
      </c>
      <c r="K658" s="1">
        <v>43535</v>
      </c>
      <c r="L658" t="s">
        <v>33</v>
      </c>
      <c r="M658">
        <v>241.92</v>
      </c>
      <c r="N658">
        <v>4.7619047620000003</v>
      </c>
      <c r="O658">
        <v>12.096</v>
      </c>
      <c r="P658">
        <v>7.3</v>
      </c>
      <c r="Q658" s="3">
        <v>0.67152777777777772</v>
      </c>
      <c r="R658" t="s">
        <v>1123</v>
      </c>
      <c r="S658">
        <v>3</v>
      </c>
      <c r="T658">
        <v>1</v>
      </c>
      <c r="U658">
        <v>2019</v>
      </c>
      <c r="V658" t="s">
        <v>1110</v>
      </c>
      <c r="W658">
        <v>16</v>
      </c>
      <c r="X658" t="s">
        <v>1103</v>
      </c>
      <c r="Y658" t="s">
        <v>1111</v>
      </c>
      <c r="Z658" t="s">
        <v>1590</v>
      </c>
      <c r="AA658" t="s">
        <v>1106</v>
      </c>
      <c r="AB658" t="s">
        <v>1124</v>
      </c>
      <c r="AC658" t="s">
        <v>1387</v>
      </c>
      <c r="AD658">
        <v>3</v>
      </c>
      <c r="AE658" t="s">
        <v>2102</v>
      </c>
    </row>
    <row r="659" spans="1:31">
      <c r="A659" t="s">
        <v>231</v>
      </c>
      <c r="B659" t="s">
        <v>18</v>
      </c>
      <c r="C659" t="s">
        <v>19</v>
      </c>
      <c r="D659" t="s">
        <v>20</v>
      </c>
      <c r="E659" t="s">
        <v>31</v>
      </c>
      <c r="F659" t="s">
        <v>48</v>
      </c>
      <c r="G659">
        <v>92.29</v>
      </c>
      <c r="H659">
        <v>5</v>
      </c>
      <c r="I659">
        <v>23.072500000000002</v>
      </c>
      <c r="J659" s="22">
        <v>484.52249999999998</v>
      </c>
      <c r="K659" s="1">
        <v>43516</v>
      </c>
      <c r="L659" t="s">
        <v>33</v>
      </c>
      <c r="M659">
        <v>461.45</v>
      </c>
      <c r="N659">
        <v>4.7619047620000003</v>
      </c>
      <c r="O659">
        <v>23.072500000000002</v>
      </c>
      <c r="P659">
        <v>9</v>
      </c>
      <c r="Q659" s="3">
        <v>0.66319444444444442</v>
      </c>
      <c r="R659" t="s">
        <v>1101</v>
      </c>
      <c r="S659">
        <v>2</v>
      </c>
      <c r="T659">
        <v>1</v>
      </c>
      <c r="U659">
        <v>2019</v>
      </c>
      <c r="V659" t="s">
        <v>1120</v>
      </c>
      <c r="W659">
        <v>15</v>
      </c>
      <c r="X659" t="s">
        <v>1103</v>
      </c>
      <c r="Y659" t="s">
        <v>1111</v>
      </c>
      <c r="Z659" t="s">
        <v>1590</v>
      </c>
      <c r="AA659" t="s">
        <v>1106</v>
      </c>
      <c r="AB659" t="s">
        <v>1107</v>
      </c>
      <c r="AC659" t="s">
        <v>1751</v>
      </c>
      <c r="AD659">
        <v>2</v>
      </c>
      <c r="AE659" t="s">
        <v>2100</v>
      </c>
    </row>
    <row r="660" spans="1:31">
      <c r="A660" t="s">
        <v>233</v>
      </c>
      <c r="B660" t="s">
        <v>46</v>
      </c>
      <c r="C660" t="s">
        <v>47</v>
      </c>
      <c r="D660" t="s">
        <v>27</v>
      </c>
      <c r="E660" t="s">
        <v>31</v>
      </c>
      <c r="F660" t="s">
        <v>32</v>
      </c>
      <c r="G660">
        <v>50.28</v>
      </c>
      <c r="H660">
        <v>5</v>
      </c>
      <c r="I660">
        <v>12.57</v>
      </c>
      <c r="J660" s="22">
        <v>263.97000000000003</v>
      </c>
      <c r="K660" s="1">
        <v>43531</v>
      </c>
      <c r="L660" t="s">
        <v>23</v>
      </c>
      <c r="M660">
        <v>251.4</v>
      </c>
      <c r="N660">
        <v>4.7619047620000003</v>
      </c>
      <c r="O660">
        <v>12.57</v>
      </c>
      <c r="P660">
        <v>9.6999999999999993</v>
      </c>
      <c r="Q660" s="3">
        <v>0.58194444444444449</v>
      </c>
      <c r="R660" t="s">
        <v>1123</v>
      </c>
      <c r="S660">
        <v>3</v>
      </c>
      <c r="T660">
        <v>1</v>
      </c>
      <c r="U660">
        <v>2019</v>
      </c>
      <c r="V660" t="s">
        <v>1114</v>
      </c>
      <c r="W660">
        <v>13</v>
      </c>
      <c r="X660" t="s">
        <v>1103</v>
      </c>
      <c r="Y660" t="s">
        <v>1111</v>
      </c>
      <c r="Z660" t="s">
        <v>1590</v>
      </c>
      <c r="AA660" t="s">
        <v>1106</v>
      </c>
      <c r="AB660" t="s">
        <v>1124</v>
      </c>
      <c r="AC660" t="s">
        <v>1752</v>
      </c>
      <c r="AD660">
        <v>3</v>
      </c>
      <c r="AE660" t="s">
        <v>2102</v>
      </c>
    </row>
    <row r="661" spans="1:31">
      <c r="A661" t="s">
        <v>242</v>
      </c>
      <c r="B661" t="s">
        <v>46</v>
      </c>
      <c r="C661" t="s">
        <v>47</v>
      </c>
      <c r="D661" t="s">
        <v>27</v>
      </c>
      <c r="E661" t="s">
        <v>31</v>
      </c>
      <c r="F661" t="s">
        <v>48</v>
      </c>
      <c r="G661">
        <v>39.9</v>
      </c>
      <c r="H661">
        <v>10</v>
      </c>
      <c r="I661">
        <v>19.95</v>
      </c>
      <c r="J661" s="22">
        <v>418.95</v>
      </c>
      <c r="K661" s="1">
        <v>43516</v>
      </c>
      <c r="L661" t="s">
        <v>33</v>
      </c>
      <c r="M661">
        <v>399</v>
      </c>
      <c r="N661">
        <v>4.7619047620000003</v>
      </c>
      <c r="O661">
        <v>19.95</v>
      </c>
      <c r="P661">
        <v>5.9</v>
      </c>
      <c r="Q661" s="3">
        <v>0.64166666666666672</v>
      </c>
      <c r="R661" t="s">
        <v>1101</v>
      </c>
      <c r="S661">
        <v>2</v>
      </c>
      <c r="T661">
        <v>1</v>
      </c>
      <c r="U661">
        <v>2019</v>
      </c>
      <c r="V661" t="s">
        <v>1120</v>
      </c>
      <c r="W661">
        <v>15</v>
      </c>
      <c r="X661" t="s">
        <v>1103</v>
      </c>
      <c r="Y661" t="s">
        <v>1111</v>
      </c>
      <c r="Z661" t="s">
        <v>1590</v>
      </c>
      <c r="AA661" t="s">
        <v>1106</v>
      </c>
      <c r="AB661" t="s">
        <v>1107</v>
      </c>
      <c r="AC661" t="s">
        <v>1753</v>
      </c>
      <c r="AD661">
        <v>2</v>
      </c>
      <c r="AE661" t="s">
        <v>2100</v>
      </c>
    </row>
    <row r="662" spans="1:31">
      <c r="A662" t="s">
        <v>243</v>
      </c>
      <c r="B662" t="s">
        <v>46</v>
      </c>
      <c r="C662" t="s">
        <v>47</v>
      </c>
      <c r="D662" t="s">
        <v>20</v>
      </c>
      <c r="E662" t="s">
        <v>31</v>
      </c>
      <c r="F662" t="s">
        <v>22</v>
      </c>
      <c r="G662">
        <v>42.57</v>
      </c>
      <c r="H662">
        <v>8</v>
      </c>
      <c r="I662">
        <v>17.027999999999999</v>
      </c>
      <c r="J662" s="22">
        <v>357.58800000000002</v>
      </c>
      <c r="K662" s="1">
        <v>43521</v>
      </c>
      <c r="L662" t="s">
        <v>23</v>
      </c>
      <c r="M662">
        <v>340.56</v>
      </c>
      <c r="N662">
        <v>4.7619047620000003</v>
      </c>
      <c r="O662">
        <v>17.027999999999999</v>
      </c>
      <c r="P662">
        <v>5.6</v>
      </c>
      <c r="Q662" s="3">
        <v>0.59166666666666667</v>
      </c>
      <c r="R662" t="s">
        <v>1101</v>
      </c>
      <c r="S662">
        <v>2</v>
      </c>
      <c r="T662">
        <v>1</v>
      </c>
      <c r="U662">
        <v>2019</v>
      </c>
      <c r="V662" t="s">
        <v>1110</v>
      </c>
      <c r="W662">
        <v>14</v>
      </c>
      <c r="X662" t="s">
        <v>1103</v>
      </c>
      <c r="Y662" t="s">
        <v>1111</v>
      </c>
      <c r="Z662" t="s">
        <v>1590</v>
      </c>
      <c r="AA662" t="s">
        <v>1106</v>
      </c>
      <c r="AB662" t="s">
        <v>1107</v>
      </c>
      <c r="AC662" t="s">
        <v>1733</v>
      </c>
      <c r="AD662">
        <v>2</v>
      </c>
      <c r="AE662" t="s">
        <v>2100</v>
      </c>
    </row>
    <row r="663" spans="1:31">
      <c r="A663" t="s">
        <v>246</v>
      </c>
      <c r="B663" t="s">
        <v>18</v>
      </c>
      <c r="C663" t="s">
        <v>19</v>
      </c>
      <c r="D663" t="s">
        <v>27</v>
      </c>
      <c r="E663" t="s">
        <v>31</v>
      </c>
      <c r="F663" t="s">
        <v>48</v>
      </c>
      <c r="G663">
        <v>51.28</v>
      </c>
      <c r="H663">
        <v>6</v>
      </c>
      <c r="I663">
        <v>15.384</v>
      </c>
      <c r="J663" s="22">
        <v>323.06400000000002</v>
      </c>
      <c r="K663" s="1">
        <v>43484</v>
      </c>
      <c r="L663" t="s">
        <v>29</v>
      </c>
      <c r="M663">
        <v>307.68</v>
      </c>
      <c r="N663">
        <v>4.7619047620000003</v>
      </c>
      <c r="O663">
        <v>15.384</v>
      </c>
      <c r="P663">
        <v>6.5</v>
      </c>
      <c r="Q663" s="3">
        <v>0.68819444444444444</v>
      </c>
      <c r="R663" t="s">
        <v>1109</v>
      </c>
      <c r="S663">
        <v>1</v>
      </c>
      <c r="T663">
        <v>1</v>
      </c>
      <c r="U663">
        <v>2019</v>
      </c>
      <c r="V663" t="s">
        <v>1118</v>
      </c>
      <c r="W663">
        <v>16</v>
      </c>
      <c r="X663" t="s">
        <v>1103</v>
      </c>
      <c r="Y663" t="s">
        <v>1104</v>
      </c>
      <c r="Z663" t="s">
        <v>1590</v>
      </c>
      <c r="AA663" t="s">
        <v>1106</v>
      </c>
      <c r="AB663" t="s">
        <v>1112</v>
      </c>
      <c r="AC663" t="s">
        <v>1754</v>
      </c>
      <c r="AD663">
        <v>1</v>
      </c>
      <c r="AE663" t="s">
        <v>2101</v>
      </c>
    </row>
    <row r="664" spans="1:31">
      <c r="A664" t="s">
        <v>249</v>
      </c>
      <c r="B664" t="s">
        <v>46</v>
      </c>
      <c r="C664" t="s">
        <v>47</v>
      </c>
      <c r="D664" t="s">
        <v>20</v>
      </c>
      <c r="E664" t="s">
        <v>31</v>
      </c>
      <c r="F664" t="s">
        <v>48</v>
      </c>
      <c r="G664">
        <v>80.05</v>
      </c>
      <c r="H664">
        <v>5</v>
      </c>
      <c r="I664">
        <v>20.012499999999999</v>
      </c>
      <c r="J664" s="22">
        <v>420.26249999999999</v>
      </c>
      <c r="K664" s="1">
        <v>43491</v>
      </c>
      <c r="L664" t="s">
        <v>33</v>
      </c>
      <c r="M664">
        <v>400.25</v>
      </c>
      <c r="N664">
        <v>4.7619047620000003</v>
      </c>
      <c r="O664">
        <v>20.012499999999999</v>
      </c>
      <c r="P664">
        <v>9.4</v>
      </c>
      <c r="Q664" s="3">
        <v>0.53125</v>
      </c>
      <c r="R664" t="s">
        <v>1109</v>
      </c>
      <c r="S664">
        <v>1</v>
      </c>
      <c r="T664">
        <v>1</v>
      </c>
      <c r="U664">
        <v>2019</v>
      </c>
      <c r="V664" t="s">
        <v>1118</v>
      </c>
      <c r="W664">
        <v>12</v>
      </c>
      <c r="X664" t="s">
        <v>1103</v>
      </c>
      <c r="Y664" t="s">
        <v>1104</v>
      </c>
      <c r="Z664" t="s">
        <v>1590</v>
      </c>
      <c r="AA664" t="s">
        <v>1106</v>
      </c>
      <c r="AB664" t="s">
        <v>1112</v>
      </c>
      <c r="AC664" t="s">
        <v>1755</v>
      </c>
      <c r="AD664">
        <v>1</v>
      </c>
      <c r="AE664" t="s">
        <v>2101</v>
      </c>
    </row>
    <row r="665" spans="1:31">
      <c r="A665" t="s">
        <v>253</v>
      </c>
      <c r="B665" t="s">
        <v>18</v>
      </c>
      <c r="C665" t="s">
        <v>19</v>
      </c>
      <c r="D665" t="s">
        <v>20</v>
      </c>
      <c r="E665" t="s">
        <v>31</v>
      </c>
      <c r="F665" t="s">
        <v>32</v>
      </c>
      <c r="G665">
        <v>33.840000000000003</v>
      </c>
      <c r="H665">
        <v>9</v>
      </c>
      <c r="I665">
        <v>15.228</v>
      </c>
      <c r="J665" s="22">
        <v>319.78800000000001</v>
      </c>
      <c r="K665" s="1">
        <v>43545</v>
      </c>
      <c r="L665" t="s">
        <v>23</v>
      </c>
      <c r="M665">
        <v>304.56</v>
      </c>
      <c r="N665">
        <v>4.7619047620000003</v>
      </c>
      <c r="O665">
        <v>15.228</v>
      </c>
      <c r="P665">
        <v>8.8000000000000007</v>
      </c>
      <c r="Q665" s="3">
        <v>0.68125000000000002</v>
      </c>
      <c r="R665" t="s">
        <v>1123</v>
      </c>
      <c r="S665">
        <v>3</v>
      </c>
      <c r="T665">
        <v>1</v>
      </c>
      <c r="U665">
        <v>2019</v>
      </c>
      <c r="V665" t="s">
        <v>1114</v>
      </c>
      <c r="W665">
        <v>16</v>
      </c>
      <c r="X665" t="s">
        <v>1103</v>
      </c>
      <c r="Y665" t="s">
        <v>1111</v>
      </c>
      <c r="Z665" t="s">
        <v>1590</v>
      </c>
      <c r="AA665" t="s">
        <v>1106</v>
      </c>
      <c r="AB665" t="s">
        <v>1124</v>
      </c>
      <c r="AC665" t="s">
        <v>1756</v>
      </c>
      <c r="AD665">
        <v>3</v>
      </c>
      <c r="AE665" t="s">
        <v>2102</v>
      </c>
    </row>
    <row r="666" spans="1:31">
      <c r="A666" t="s">
        <v>259</v>
      </c>
      <c r="B666" t="s">
        <v>25</v>
      </c>
      <c r="C666" t="s">
        <v>26</v>
      </c>
      <c r="D666" t="s">
        <v>20</v>
      </c>
      <c r="E666" t="s">
        <v>31</v>
      </c>
      <c r="F666" t="s">
        <v>22</v>
      </c>
      <c r="G666">
        <v>86.8</v>
      </c>
      <c r="H666">
        <v>3</v>
      </c>
      <c r="I666">
        <v>13.02</v>
      </c>
      <c r="J666" s="22">
        <v>273.42</v>
      </c>
      <c r="K666" s="1">
        <v>43493</v>
      </c>
      <c r="L666" t="s">
        <v>23</v>
      </c>
      <c r="M666">
        <v>260.39999999999998</v>
      </c>
      <c r="N666">
        <v>4.7619047620000003</v>
      </c>
      <c r="O666">
        <v>13.02</v>
      </c>
      <c r="P666">
        <v>9.9</v>
      </c>
      <c r="Q666" s="3">
        <v>0.69930555555555551</v>
      </c>
      <c r="R666" t="s">
        <v>1109</v>
      </c>
      <c r="S666">
        <v>1</v>
      </c>
      <c r="T666">
        <v>1</v>
      </c>
      <c r="U666">
        <v>2019</v>
      </c>
      <c r="V666" t="s">
        <v>1110</v>
      </c>
      <c r="W666">
        <v>16</v>
      </c>
      <c r="X666" t="s">
        <v>1103</v>
      </c>
      <c r="Y666" t="s">
        <v>1111</v>
      </c>
      <c r="Z666" t="s">
        <v>1590</v>
      </c>
      <c r="AA666" t="s">
        <v>1106</v>
      </c>
      <c r="AB666" t="s">
        <v>1112</v>
      </c>
      <c r="AC666" t="s">
        <v>1757</v>
      </c>
      <c r="AD666">
        <v>1</v>
      </c>
      <c r="AE666" t="s">
        <v>2101</v>
      </c>
    </row>
    <row r="667" spans="1:31">
      <c r="A667" t="s">
        <v>263</v>
      </c>
      <c r="B667" t="s">
        <v>25</v>
      </c>
      <c r="C667" t="s">
        <v>26</v>
      </c>
      <c r="D667" t="s">
        <v>27</v>
      </c>
      <c r="E667" t="s">
        <v>31</v>
      </c>
      <c r="F667" t="s">
        <v>22</v>
      </c>
      <c r="G667">
        <v>34.31</v>
      </c>
      <c r="H667">
        <v>8</v>
      </c>
      <c r="I667">
        <v>13.724</v>
      </c>
      <c r="J667" s="22">
        <v>288.20400000000001</v>
      </c>
      <c r="K667" s="1">
        <v>43490</v>
      </c>
      <c r="L667" t="s">
        <v>23</v>
      </c>
      <c r="M667">
        <v>274.48</v>
      </c>
      <c r="N667">
        <v>4.7619047620000003</v>
      </c>
      <c r="O667">
        <v>13.724</v>
      </c>
      <c r="P667">
        <v>5.7</v>
      </c>
      <c r="Q667" s="3">
        <v>0.625</v>
      </c>
      <c r="R667" t="s">
        <v>1109</v>
      </c>
      <c r="S667">
        <v>1</v>
      </c>
      <c r="T667">
        <v>1</v>
      </c>
      <c r="U667">
        <v>2019</v>
      </c>
      <c r="V667" t="s">
        <v>1102</v>
      </c>
      <c r="W667">
        <v>15</v>
      </c>
      <c r="X667" t="s">
        <v>1103</v>
      </c>
      <c r="Y667" t="s">
        <v>1104</v>
      </c>
      <c r="Z667" t="s">
        <v>1590</v>
      </c>
      <c r="AA667" t="s">
        <v>1106</v>
      </c>
      <c r="AB667" t="s">
        <v>1112</v>
      </c>
      <c r="AC667" t="s">
        <v>1758</v>
      </c>
      <c r="AD667">
        <v>1</v>
      </c>
      <c r="AE667" t="s">
        <v>2101</v>
      </c>
    </row>
    <row r="668" spans="1:31">
      <c r="A668" t="s">
        <v>284</v>
      </c>
      <c r="B668" t="s">
        <v>46</v>
      </c>
      <c r="C668" t="s">
        <v>47</v>
      </c>
      <c r="D668" t="s">
        <v>20</v>
      </c>
      <c r="E668" t="s">
        <v>31</v>
      </c>
      <c r="F668" t="s">
        <v>22</v>
      </c>
      <c r="G668">
        <v>25.9</v>
      </c>
      <c r="H668">
        <v>10</v>
      </c>
      <c r="I668">
        <v>12.95</v>
      </c>
      <c r="J668" s="22">
        <v>271.95</v>
      </c>
      <c r="K668" s="1">
        <v>43502</v>
      </c>
      <c r="L668" t="s">
        <v>23</v>
      </c>
      <c r="M668">
        <v>259</v>
      </c>
      <c r="N668">
        <v>4.7619047620000003</v>
      </c>
      <c r="O668">
        <v>12.95</v>
      </c>
      <c r="P668">
        <v>8.6999999999999993</v>
      </c>
      <c r="Q668" s="3">
        <v>0.61875000000000002</v>
      </c>
      <c r="R668" t="s">
        <v>1101</v>
      </c>
      <c r="S668">
        <v>2</v>
      </c>
      <c r="T668">
        <v>1</v>
      </c>
      <c r="U668">
        <v>2019</v>
      </c>
      <c r="V668" t="s">
        <v>1120</v>
      </c>
      <c r="W668">
        <v>14</v>
      </c>
      <c r="X668" t="s">
        <v>1103</v>
      </c>
      <c r="Y668" t="s">
        <v>1111</v>
      </c>
      <c r="Z668" t="s">
        <v>1590</v>
      </c>
      <c r="AA668" t="s">
        <v>1106</v>
      </c>
      <c r="AB668" t="s">
        <v>1107</v>
      </c>
      <c r="AC668" t="s">
        <v>1759</v>
      </c>
      <c r="AD668">
        <v>2</v>
      </c>
      <c r="AE668" t="s">
        <v>2100</v>
      </c>
    </row>
    <row r="669" spans="1:31">
      <c r="A669" t="s">
        <v>300</v>
      </c>
      <c r="B669" t="s">
        <v>18</v>
      </c>
      <c r="C669" t="s">
        <v>19</v>
      </c>
      <c r="D669" t="s">
        <v>20</v>
      </c>
      <c r="E669" t="s">
        <v>21</v>
      </c>
      <c r="F669" t="s">
        <v>28</v>
      </c>
      <c r="G669">
        <v>94.64</v>
      </c>
      <c r="H669">
        <v>3</v>
      </c>
      <c r="I669">
        <v>14.196</v>
      </c>
      <c r="J669" s="22">
        <v>298.11599999999999</v>
      </c>
      <c r="K669" s="1">
        <v>43517</v>
      </c>
      <c r="L669" t="s">
        <v>29</v>
      </c>
      <c r="M669">
        <v>283.92</v>
      </c>
      <c r="N669">
        <v>4.7619047620000003</v>
      </c>
      <c r="O669">
        <v>14.196</v>
      </c>
      <c r="P669">
        <v>5.5</v>
      </c>
      <c r="Q669" s="3">
        <v>0.70486111111111116</v>
      </c>
      <c r="R669" t="s">
        <v>1101</v>
      </c>
      <c r="S669">
        <v>2</v>
      </c>
      <c r="T669">
        <v>1</v>
      </c>
      <c r="U669">
        <v>2019</v>
      </c>
      <c r="V669" t="s">
        <v>1114</v>
      </c>
      <c r="W669">
        <v>16</v>
      </c>
      <c r="X669" t="s">
        <v>1103</v>
      </c>
      <c r="Y669" t="s">
        <v>1111</v>
      </c>
      <c r="Z669" t="s">
        <v>1590</v>
      </c>
      <c r="AA669" t="s">
        <v>1106</v>
      </c>
      <c r="AB669" t="s">
        <v>1107</v>
      </c>
      <c r="AC669" t="s">
        <v>1760</v>
      </c>
      <c r="AD669">
        <v>2</v>
      </c>
      <c r="AE669" t="s">
        <v>2100</v>
      </c>
    </row>
    <row r="670" spans="1:31">
      <c r="A670" t="s">
        <v>304</v>
      </c>
      <c r="B670" t="s">
        <v>46</v>
      </c>
      <c r="C670" t="s">
        <v>47</v>
      </c>
      <c r="D670" t="s">
        <v>27</v>
      </c>
      <c r="E670" t="s">
        <v>31</v>
      </c>
      <c r="F670" t="s">
        <v>28</v>
      </c>
      <c r="G670">
        <v>45.35</v>
      </c>
      <c r="H670">
        <v>6</v>
      </c>
      <c r="I670">
        <v>13.605</v>
      </c>
      <c r="J670" s="22">
        <v>285.70499999999998</v>
      </c>
      <c r="K670" s="1">
        <v>43496</v>
      </c>
      <c r="L670" t="s">
        <v>23</v>
      </c>
      <c r="M670">
        <v>272.10000000000002</v>
      </c>
      <c r="N670">
        <v>4.7619047620000003</v>
      </c>
      <c r="O670">
        <v>13.605</v>
      </c>
      <c r="P670">
        <v>6.1</v>
      </c>
      <c r="Q670" s="3">
        <v>0.57222222222222219</v>
      </c>
      <c r="R670" t="s">
        <v>1109</v>
      </c>
      <c r="S670">
        <v>1</v>
      </c>
      <c r="T670">
        <v>1</v>
      </c>
      <c r="U670">
        <v>2019</v>
      </c>
      <c r="V670" t="s">
        <v>1114</v>
      </c>
      <c r="W670">
        <v>13</v>
      </c>
      <c r="X670" t="s">
        <v>1103</v>
      </c>
      <c r="Y670" t="s">
        <v>1111</v>
      </c>
      <c r="Z670" t="s">
        <v>1590</v>
      </c>
      <c r="AA670" t="s">
        <v>1106</v>
      </c>
      <c r="AB670" t="s">
        <v>1112</v>
      </c>
      <c r="AC670" t="s">
        <v>1761</v>
      </c>
      <c r="AD670">
        <v>1</v>
      </c>
      <c r="AE670" t="s">
        <v>2101</v>
      </c>
    </row>
    <row r="671" spans="1:31">
      <c r="A671" t="s">
        <v>306</v>
      </c>
      <c r="B671" t="s">
        <v>46</v>
      </c>
      <c r="C671" t="s">
        <v>47</v>
      </c>
      <c r="D671" t="s">
        <v>27</v>
      </c>
      <c r="E671" t="s">
        <v>31</v>
      </c>
      <c r="F671" t="s">
        <v>48</v>
      </c>
      <c r="G671">
        <v>62.08</v>
      </c>
      <c r="H671">
        <v>7</v>
      </c>
      <c r="I671">
        <v>21.728000000000002</v>
      </c>
      <c r="J671" s="22">
        <v>456.28800000000001</v>
      </c>
      <c r="K671" s="1">
        <v>43530</v>
      </c>
      <c r="L671" t="s">
        <v>23</v>
      </c>
      <c r="M671">
        <v>434.56</v>
      </c>
      <c r="N671">
        <v>4.7619047620000003</v>
      </c>
      <c r="O671">
        <v>21.728000000000002</v>
      </c>
      <c r="P671">
        <v>5.4</v>
      </c>
      <c r="Q671" s="3">
        <v>0.57361111111111107</v>
      </c>
      <c r="R671" t="s">
        <v>1123</v>
      </c>
      <c r="S671">
        <v>3</v>
      </c>
      <c r="T671">
        <v>1</v>
      </c>
      <c r="U671">
        <v>2019</v>
      </c>
      <c r="V671" t="s">
        <v>1120</v>
      </c>
      <c r="W671">
        <v>13</v>
      </c>
      <c r="X671" t="s">
        <v>1103</v>
      </c>
      <c r="Y671" t="s">
        <v>1111</v>
      </c>
      <c r="Z671" t="s">
        <v>1590</v>
      </c>
      <c r="AA671" t="s">
        <v>1106</v>
      </c>
      <c r="AB671" t="s">
        <v>1124</v>
      </c>
      <c r="AC671" t="s">
        <v>1762</v>
      </c>
      <c r="AD671">
        <v>3</v>
      </c>
      <c r="AE671" t="s">
        <v>2102</v>
      </c>
    </row>
    <row r="672" spans="1:31">
      <c r="A672" t="s">
        <v>331</v>
      </c>
      <c r="B672" t="s">
        <v>18</v>
      </c>
      <c r="C672" t="s">
        <v>19</v>
      </c>
      <c r="D672" t="s">
        <v>20</v>
      </c>
      <c r="E672" t="s">
        <v>31</v>
      </c>
      <c r="F672" t="s">
        <v>32</v>
      </c>
      <c r="G672">
        <v>47.59</v>
      </c>
      <c r="H672">
        <v>8</v>
      </c>
      <c r="I672">
        <v>19.036000000000001</v>
      </c>
      <c r="J672" s="22">
        <v>399.75599999999997</v>
      </c>
      <c r="K672" s="1">
        <v>43466</v>
      </c>
      <c r="L672" t="s">
        <v>29</v>
      </c>
      <c r="M672">
        <v>380.72</v>
      </c>
      <c r="N672">
        <v>4.7619047620000003</v>
      </c>
      <c r="O672">
        <v>19.036000000000001</v>
      </c>
      <c r="P672">
        <v>5.7</v>
      </c>
      <c r="Q672" s="3">
        <v>0.61597222222222225</v>
      </c>
      <c r="R672" t="s">
        <v>1109</v>
      </c>
      <c r="S672">
        <v>1</v>
      </c>
      <c r="T672">
        <v>1</v>
      </c>
      <c r="U672">
        <v>2019</v>
      </c>
      <c r="V672" t="s">
        <v>1126</v>
      </c>
      <c r="W672">
        <v>14</v>
      </c>
      <c r="X672" t="s">
        <v>1103</v>
      </c>
      <c r="Y672" t="s">
        <v>1111</v>
      </c>
      <c r="Z672" t="s">
        <v>1590</v>
      </c>
      <c r="AA672" t="s">
        <v>1106</v>
      </c>
      <c r="AB672" t="s">
        <v>1112</v>
      </c>
      <c r="AC672" t="s">
        <v>1763</v>
      </c>
      <c r="AD672">
        <v>1</v>
      </c>
      <c r="AE672" t="s">
        <v>2101</v>
      </c>
    </row>
    <row r="673" spans="1:31">
      <c r="A673" t="s">
        <v>334</v>
      </c>
      <c r="B673" t="s">
        <v>18</v>
      </c>
      <c r="C673" t="s">
        <v>19</v>
      </c>
      <c r="D673" t="s">
        <v>20</v>
      </c>
      <c r="E673" t="s">
        <v>31</v>
      </c>
      <c r="F673" t="s">
        <v>28</v>
      </c>
      <c r="G673">
        <v>77.72</v>
      </c>
      <c r="H673">
        <v>4</v>
      </c>
      <c r="I673">
        <v>15.544</v>
      </c>
      <c r="J673" s="22">
        <v>326.42399999999998</v>
      </c>
      <c r="K673" s="1">
        <v>43472</v>
      </c>
      <c r="L673" t="s">
        <v>33</v>
      </c>
      <c r="M673">
        <v>310.88</v>
      </c>
      <c r="N673">
        <v>4.7619047620000003</v>
      </c>
      <c r="O673">
        <v>15.544</v>
      </c>
      <c r="P673">
        <v>8.8000000000000007</v>
      </c>
      <c r="Q673" s="3">
        <v>0.6743055555555556</v>
      </c>
      <c r="R673" t="s">
        <v>1109</v>
      </c>
      <c r="S673">
        <v>1</v>
      </c>
      <c r="T673">
        <v>1</v>
      </c>
      <c r="U673">
        <v>2019</v>
      </c>
      <c r="V673" t="s">
        <v>1110</v>
      </c>
      <c r="W673">
        <v>16</v>
      </c>
      <c r="X673" t="s">
        <v>1103</v>
      </c>
      <c r="Y673" t="s">
        <v>1111</v>
      </c>
      <c r="Z673" t="s">
        <v>1590</v>
      </c>
      <c r="AA673" t="s">
        <v>1106</v>
      </c>
      <c r="AB673" t="s">
        <v>1112</v>
      </c>
      <c r="AC673" t="s">
        <v>1764</v>
      </c>
      <c r="AD673">
        <v>1</v>
      </c>
      <c r="AE673" t="s">
        <v>2101</v>
      </c>
    </row>
    <row r="674" spans="1:31">
      <c r="A674" t="s">
        <v>336</v>
      </c>
      <c r="B674" t="s">
        <v>46</v>
      </c>
      <c r="C674" t="s">
        <v>47</v>
      </c>
      <c r="D674" t="s">
        <v>20</v>
      </c>
      <c r="E674" t="s">
        <v>31</v>
      </c>
      <c r="F674" t="s">
        <v>48</v>
      </c>
      <c r="G674">
        <v>46.55</v>
      </c>
      <c r="H674">
        <v>9</v>
      </c>
      <c r="I674">
        <v>20.947500000000002</v>
      </c>
      <c r="J674" s="22">
        <v>439.89749999999998</v>
      </c>
      <c r="K674" s="1">
        <v>43498</v>
      </c>
      <c r="L674" t="s">
        <v>23</v>
      </c>
      <c r="M674">
        <v>418.95</v>
      </c>
      <c r="N674">
        <v>4.7619047620000003</v>
      </c>
      <c r="O674">
        <v>20.947500000000002</v>
      </c>
      <c r="P674">
        <v>6.4</v>
      </c>
      <c r="Q674" s="3">
        <v>0.64861111111111114</v>
      </c>
      <c r="R674" t="s">
        <v>1101</v>
      </c>
      <c r="S674">
        <v>2</v>
      </c>
      <c r="T674">
        <v>1</v>
      </c>
      <c r="U674">
        <v>2019</v>
      </c>
      <c r="V674" t="s">
        <v>1118</v>
      </c>
      <c r="W674">
        <v>15</v>
      </c>
      <c r="X674" t="s">
        <v>1103</v>
      </c>
      <c r="Y674" t="s">
        <v>1104</v>
      </c>
      <c r="Z674" t="s">
        <v>1590</v>
      </c>
      <c r="AA674" t="s">
        <v>1106</v>
      </c>
      <c r="AB674" t="s">
        <v>1107</v>
      </c>
      <c r="AC674" t="s">
        <v>1765</v>
      </c>
      <c r="AD674">
        <v>2</v>
      </c>
      <c r="AE674" t="s">
        <v>2100</v>
      </c>
    </row>
    <row r="675" spans="1:31">
      <c r="A675" t="s">
        <v>346</v>
      </c>
      <c r="B675" t="s">
        <v>25</v>
      </c>
      <c r="C675" t="s">
        <v>26</v>
      </c>
      <c r="D675" t="s">
        <v>20</v>
      </c>
      <c r="E675" t="s">
        <v>31</v>
      </c>
      <c r="F675" t="s">
        <v>28</v>
      </c>
      <c r="G675">
        <v>65.94</v>
      </c>
      <c r="H675">
        <v>4</v>
      </c>
      <c r="I675">
        <v>13.188000000000001</v>
      </c>
      <c r="J675" s="22">
        <v>276.94799999999998</v>
      </c>
      <c r="K675" s="1">
        <v>43503</v>
      </c>
      <c r="L675" t="s">
        <v>33</v>
      </c>
      <c r="M675">
        <v>263.76</v>
      </c>
      <c r="N675">
        <v>4.7619047620000003</v>
      </c>
      <c r="O675">
        <v>13.188000000000001</v>
      </c>
      <c r="P675">
        <v>6.9</v>
      </c>
      <c r="Q675" s="3">
        <v>0.54513888888888884</v>
      </c>
      <c r="R675" t="s">
        <v>1101</v>
      </c>
      <c r="S675">
        <v>2</v>
      </c>
      <c r="T675">
        <v>1</v>
      </c>
      <c r="U675">
        <v>2019</v>
      </c>
      <c r="V675" t="s">
        <v>1114</v>
      </c>
      <c r="W675">
        <v>13</v>
      </c>
      <c r="X675" t="s">
        <v>1103</v>
      </c>
      <c r="Y675" t="s">
        <v>1111</v>
      </c>
      <c r="Z675" t="s">
        <v>1590</v>
      </c>
      <c r="AA675" t="s">
        <v>1106</v>
      </c>
      <c r="AB675" t="s">
        <v>1107</v>
      </c>
      <c r="AC675" t="s">
        <v>1705</v>
      </c>
      <c r="AD675">
        <v>2</v>
      </c>
      <c r="AE675" t="s">
        <v>2100</v>
      </c>
    </row>
    <row r="676" spans="1:31">
      <c r="A676" t="s">
        <v>356</v>
      </c>
      <c r="B676" t="s">
        <v>18</v>
      </c>
      <c r="C676" t="s">
        <v>19</v>
      </c>
      <c r="D676" t="s">
        <v>20</v>
      </c>
      <c r="E676" t="s">
        <v>31</v>
      </c>
      <c r="F676" t="s">
        <v>32</v>
      </c>
      <c r="G676">
        <v>70.739999999999995</v>
      </c>
      <c r="H676">
        <v>4</v>
      </c>
      <c r="I676">
        <v>14.148</v>
      </c>
      <c r="J676" s="22">
        <v>297.108</v>
      </c>
      <c r="K676" s="1">
        <v>43470</v>
      </c>
      <c r="L676" t="s">
        <v>33</v>
      </c>
      <c r="M676">
        <v>282.95999999999998</v>
      </c>
      <c r="N676">
        <v>4.7619047620000003</v>
      </c>
      <c r="O676">
        <v>14.148</v>
      </c>
      <c r="P676">
        <v>4.4000000000000004</v>
      </c>
      <c r="Q676" s="3">
        <v>0.67013888888888884</v>
      </c>
      <c r="R676" t="s">
        <v>1109</v>
      </c>
      <c r="S676">
        <v>1</v>
      </c>
      <c r="T676">
        <v>1</v>
      </c>
      <c r="U676">
        <v>2019</v>
      </c>
      <c r="V676" t="s">
        <v>1118</v>
      </c>
      <c r="W676">
        <v>16</v>
      </c>
      <c r="X676" t="s">
        <v>1103</v>
      </c>
      <c r="Y676" t="s">
        <v>1104</v>
      </c>
      <c r="Z676" t="s">
        <v>1590</v>
      </c>
      <c r="AA676" t="s">
        <v>1106</v>
      </c>
      <c r="AB676" t="s">
        <v>1112</v>
      </c>
      <c r="AC676" t="s">
        <v>1766</v>
      </c>
      <c r="AD676">
        <v>1</v>
      </c>
      <c r="AE676" t="s">
        <v>2101</v>
      </c>
    </row>
    <row r="677" spans="1:31">
      <c r="A677" t="s">
        <v>357</v>
      </c>
      <c r="B677" t="s">
        <v>18</v>
      </c>
      <c r="C677" t="s">
        <v>19</v>
      </c>
      <c r="D677" t="s">
        <v>20</v>
      </c>
      <c r="E677" t="s">
        <v>21</v>
      </c>
      <c r="F677" t="s">
        <v>32</v>
      </c>
      <c r="G677">
        <v>35.54</v>
      </c>
      <c r="H677">
        <v>10</v>
      </c>
      <c r="I677">
        <v>17.77</v>
      </c>
      <c r="J677" s="22">
        <v>373.17</v>
      </c>
      <c r="K677" s="1">
        <v>43469</v>
      </c>
      <c r="L677" t="s">
        <v>23</v>
      </c>
      <c r="M677">
        <v>355.4</v>
      </c>
      <c r="N677">
        <v>4.7619047620000003</v>
      </c>
      <c r="O677">
        <v>17.77</v>
      </c>
      <c r="P677">
        <v>7</v>
      </c>
      <c r="Q677" s="3">
        <v>0.56527777777777777</v>
      </c>
      <c r="R677" t="s">
        <v>1109</v>
      </c>
      <c r="S677">
        <v>1</v>
      </c>
      <c r="T677">
        <v>1</v>
      </c>
      <c r="U677">
        <v>2019</v>
      </c>
      <c r="V677" t="s">
        <v>1102</v>
      </c>
      <c r="W677">
        <v>13</v>
      </c>
      <c r="X677" t="s">
        <v>1103</v>
      </c>
      <c r="Y677" t="s">
        <v>1104</v>
      </c>
      <c r="Z677" t="s">
        <v>1590</v>
      </c>
      <c r="AA677" t="s">
        <v>1106</v>
      </c>
      <c r="AB677" t="s">
        <v>1112</v>
      </c>
      <c r="AC677" t="s">
        <v>1767</v>
      </c>
      <c r="AD677">
        <v>1</v>
      </c>
      <c r="AE677" t="s">
        <v>2101</v>
      </c>
    </row>
    <row r="678" spans="1:31">
      <c r="A678" t="s">
        <v>365</v>
      </c>
      <c r="B678" t="s">
        <v>25</v>
      </c>
      <c r="C678" t="s">
        <v>26</v>
      </c>
      <c r="D678" t="s">
        <v>27</v>
      </c>
      <c r="E678" t="s">
        <v>21</v>
      </c>
      <c r="F678" t="s">
        <v>51</v>
      </c>
      <c r="G678">
        <v>95.42</v>
      </c>
      <c r="H678">
        <v>4</v>
      </c>
      <c r="I678">
        <v>19.084</v>
      </c>
      <c r="J678" s="22">
        <v>400.76400000000001</v>
      </c>
      <c r="K678" s="1">
        <v>43498</v>
      </c>
      <c r="L678" t="s">
        <v>23</v>
      </c>
      <c r="M678">
        <v>381.68</v>
      </c>
      <c r="N678">
        <v>4.7619047620000003</v>
      </c>
      <c r="O678">
        <v>19.084</v>
      </c>
      <c r="P678">
        <v>6.4</v>
      </c>
      <c r="Q678" s="3">
        <v>0.55763888888888891</v>
      </c>
      <c r="R678" t="s">
        <v>1101</v>
      </c>
      <c r="S678">
        <v>2</v>
      </c>
      <c r="T678">
        <v>1</v>
      </c>
      <c r="U678">
        <v>2019</v>
      </c>
      <c r="V678" t="s">
        <v>1118</v>
      </c>
      <c r="W678">
        <v>13</v>
      </c>
      <c r="X678" t="s">
        <v>1103</v>
      </c>
      <c r="Y678" t="s">
        <v>1104</v>
      </c>
      <c r="Z678" t="s">
        <v>1590</v>
      </c>
      <c r="AA678" t="s">
        <v>1106</v>
      </c>
      <c r="AB678" t="s">
        <v>1107</v>
      </c>
      <c r="AC678" t="s">
        <v>1768</v>
      </c>
      <c r="AD678">
        <v>2</v>
      </c>
      <c r="AE678" t="s">
        <v>2100</v>
      </c>
    </row>
    <row r="679" spans="1:31">
      <c r="A679" t="s">
        <v>376</v>
      </c>
      <c r="B679" t="s">
        <v>46</v>
      </c>
      <c r="C679" t="s">
        <v>47</v>
      </c>
      <c r="D679" t="s">
        <v>27</v>
      </c>
      <c r="E679" t="s">
        <v>21</v>
      </c>
      <c r="F679" t="s">
        <v>48</v>
      </c>
      <c r="G679">
        <v>48.51</v>
      </c>
      <c r="H679">
        <v>7</v>
      </c>
      <c r="I679">
        <v>16.9785</v>
      </c>
      <c r="J679" s="22">
        <v>356.54849999999999</v>
      </c>
      <c r="K679" s="1">
        <v>43490</v>
      </c>
      <c r="L679" t="s">
        <v>33</v>
      </c>
      <c r="M679">
        <v>339.57</v>
      </c>
      <c r="N679">
        <v>4.7619047620000003</v>
      </c>
      <c r="O679">
        <v>16.9785</v>
      </c>
      <c r="P679">
        <v>5.2</v>
      </c>
      <c r="Q679" s="3">
        <v>0.5625</v>
      </c>
      <c r="R679" t="s">
        <v>1109</v>
      </c>
      <c r="S679">
        <v>1</v>
      </c>
      <c r="T679">
        <v>1</v>
      </c>
      <c r="U679">
        <v>2019</v>
      </c>
      <c r="V679" t="s">
        <v>1102</v>
      </c>
      <c r="W679">
        <v>13</v>
      </c>
      <c r="X679" t="s">
        <v>1103</v>
      </c>
      <c r="Y679" t="s">
        <v>1104</v>
      </c>
      <c r="Z679" t="s">
        <v>1590</v>
      </c>
      <c r="AA679" t="s">
        <v>1106</v>
      </c>
      <c r="AB679" t="s">
        <v>1112</v>
      </c>
      <c r="AC679" t="s">
        <v>1769</v>
      </c>
      <c r="AD679">
        <v>1</v>
      </c>
      <c r="AE679" t="s">
        <v>2101</v>
      </c>
    </row>
    <row r="680" spans="1:31">
      <c r="A680" t="s">
        <v>383</v>
      </c>
      <c r="B680" t="s">
        <v>25</v>
      </c>
      <c r="C680" t="s">
        <v>26</v>
      </c>
      <c r="D680" t="s">
        <v>20</v>
      </c>
      <c r="E680" t="s">
        <v>21</v>
      </c>
      <c r="F680" t="s">
        <v>28</v>
      </c>
      <c r="G680">
        <v>51.92</v>
      </c>
      <c r="H680">
        <v>5</v>
      </c>
      <c r="I680">
        <v>12.98</v>
      </c>
      <c r="J680" s="22">
        <v>272.58</v>
      </c>
      <c r="K680" s="1">
        <v>43527</v>
      </c>
      <c r="L680" t="s">
        <v>29</v>
      </c>
      <c r="M680">
        <v>259.60000000000002</v>
      </c>
      <c r="N680">
        <v>4.7619047620000003</v>
      </c>
      <c r="O680">
        <v>12.98</v>
      </c>
      <c r="P680">
        <v>7.5</v>
      </c>
      <c r="Q680" s="3">
        <v>0.5708333333333333</v>
      </c>
      <c r="R680" t="s">
        <v>1123</v>
      </c>
      <c r="S680">
        <v>3</v>
      </c>
      <c r="T680">
        <v>1</v>
      </c>
      <c r="U680">
        <v>2019</v>
      </c>
      <c r="V680" t="s">
        <v>1133</v>
      </c>
      <c r="W680">
        <v>13</v>
      </c>
      <c r="X680" t="s">
        <v>1103</v>
      </c>
      <c r="Y680" t="s">
        <v>1111</v>
      </c>
      <c r="Z680" t="s">
        <v>1590</v>
      </c>
      <c r="AA680" t="s">
        <v>1106</v>
      </c>
      <c r="AB680" t="s">
        <v>1124</v>
      </c>
      <c r="AC680" t="s">
        <v>1770</v>
      </c>
      <c r="AD680">
        <v>3</v>
      </c>
      <c r="AE680" t="s">
        <v>2102</v>
      </c>
    </row>
    <row r="681" spans="1:31">
      <c r="A681" t="s">
        <v>385</v>
      </c>
      <c r="B681" t="s">
        <v>18</v>
      </c>
      <c r="C681" t="s">
        <v>19</v>
      </c>
      <c r="D681" t="s">
        <v>20</v>
      </c>
      <c r="E681" t="s">
        <v>31</v>
      </c>
      <c r="F681" t="s">
        <v>32</v>
      </c>
      <c r="G681">
        <v>78.38</v>
      </c>
      <c r="H681">
        <v>6</v>
      </c>
      <c r="I681">
        <v>23.513999999999999</v>
      </c>
      <c r="J681" s="22">
        <v>493.79399999999998</v>
      </c>
      <c r="K681" s="1">
        <v>43475</v>
      </c>
      <c r="L681" t="s">
        <v>23</v>
      </c>
      <c r="M681">
        <v>470.28</v>
      </c>
      <c r="N681">
        <v>4.7619047620000003</v>
      </c>
      <c r="O681">
        <v>23.513999999999999</v>
      </c>
      <c r="P681">
        <v>5.8</v>
      </c>
      <c r="Q681" s="3">
        <v>0.59444444444444444</v>
      </c>
      <c r="R681" t="s">
        <v>1109</v>
      </c>
      <c r="S681">
        <v>1</v>
      </c>
      <c r="T681">
        <v>1</v>
      </c>
      <c r="U681">
        <v>2019</v>
      </c>
      <c r="V681" t="s">
        <v>1114</v>
      </c>
      <c r="W681">
        <v>14</v>
      </c>
      <c r="X681" t="s">
        <v>1103</v>
      </c>
      <c r="Y681" t="s">
        <v>1111</v>
      </c>
      <c r="Z681" t="s">
        <v>1590</v>
      </c>
      <c r="AA681" t="s">
        <v>1106</v>
      </c>
      <c r="AB681" t="s">
        <v>1112</v>
      </c>
      <c r="AC681" t="s">
        <v>1677</v>
      </c>
      <c r="AD681">
        <v>1</v>
      </c>
      <c r="AE681" t="s">
        <v>2101</v>
      </c>
    </row>
    <row r="682" spans="1:31">
      <c r="A682" t="s">
        <v>386</v>
      </c>
      <c r="B682" t="s">
        <v>18</v>
      </c>
      <c r="C682" t="s">
        <v>19</v>
      </c>
      <c r="D682" t="s">
        <v>20</v>
      </c>
      <c r="E682" t="s">
        <v>31</v>
      </c>
      <c r="F682" t="s">
        <v>32</v>
      </c>
      <c r="G682">
        <v>60.01</v>
      </c>
      <c r="H682">
        <v>4</v>
      </c>
      <c r="I682">
        <v>12.002000000000001</v>
      </c>
      <c r="J682" s="22">
        <v>252.042</v>
      </c>
      <c r="K682" s="1">
        <v>43490</v>
      </c>
      <c r="L682" t="s">
        <v>29</v>
      </c>
      <c r="M682">
        <v>240.04</v>
      </c>
      <c r="N682">
        <v>4.7619047620000003</v>
      </c>
      <c r="O682">
        <v>12.002000000000001</v>
      </c>
      <c r="P682">
        <v>4.5</v>
      </c>
      <c r="Q682" s="3">
        <v>0.66249999999999998</v>
      </c>
      <c r="R682" t="s">
        <v>1109</v>
      </c>
      <c r="S682">
        <v>1</v>
      </c>
      <c r="T682">
        <v>1</v>
      </c>
      <c r="U682">
        <v>2019</v>
      </c>
      <c r="V682" t="s">
        <v>1102</v>
      </c>
      <c r="W682">
        <v>15</v>
      </c>
      <c r="X682" t="s">
        <v>1103</v>
      </c>
      <c r="Y682" t="s">
        <v>1104</v>
      </c>
      <c r="Z682" t="s">
        <v>1590</v>
      </c>
      <c r="AA682" t="s">
        <v>1106</v>
      </c>
      <c r="AB682" t="s">
        <v>1112</v>
      </c>
      <c r="AC682" t="s">
        <v>1771</v>
      </c>
      <c r="AD682">
        <v>1</v>
      </c>
      <c r="AE682" t="s">
        <v>2101</v>
      </c>
    </row>
    <row r="683" spans="1:31">
      <c r="A683" t="s">
        <v>394</v>
      </c>
      <c r="B683" t="s">
        <v>18</v>
      </c>
      <c r="C683" t="s">
        <v>19</v>
      </c>
      <c r="D683" t="s">
        <v>27</v>
      </c>
      <c r="E683" t="s">
        <v>21</v>
      </c>
      <c r="F683" t="s">
        <v>37</v>
      </c>
      <c r="G683">
        <v>40.229999999999997</v>
      </c>
      <c r="H683">
        <v>7</v>
      </c>
      <c r="I683">
        <v>14.080500000000001</v>
      </c>
      <c r="J683" s="22">
        <v>295.69049999999999</v>
      </c>
      <c r="K683" s="1">
        <v>43554</v>
      </c>
      <c r="L683" t="s">
        <v>29</v>
      </c>
      <c r="M683">
        <v>281.61</v>
      </c>
      <c r="N683">
        <v>4.7619047620000003</v>
      </c>
      <c r="O683">
        <v>14.080500000000001</v>
      </c>
      <c r="P683">
        <v>9.6</v>
      </c>
      <c r="Q683" s="3">
        <v>0.55694444444444446</v>
      </c>
      <c r="R683" t="s">
        <v>1123</v>
      </c>
      <c r="S683">
        <v>3</v>
      </c>
      <c r="T683">
        <v>1</v>
      </c>
      <c r="U683">
        <v>2019</v>
      </c>
      <c r="V683" t="s">
        <v>1118</v>
      </c>
      <c r="W683">
        <v>13</v>
      </c>
      <c r="X683" t="s">
        <v>1103</v>
      </c>
      <c r="Y683" t="s">
        <v>1104</v>
      </c>
      <c r="Z683" t="s">
        <v>1590</v>
      </c>
      <c r="AA683" t="s">
        <v>1106</v>
      </c>
      <c r="AB683" t="s">
        <v>1124</v>
      </c>
      <c r="AC683" t="s">
        <v>1772</v>
      </c>
      <c r="AD683">
        <v>3</v>
      </c>
      <c r="AE683" t="s">
        <v>2102</v>
      </c>
    </row>
    <row r="684" spans="1:31">
      <c r="A684" t="s">
        <v>411</v>
      </c>
      <c r="B684" t="s">
        <v>18</v>
      </c>
      <c r="C684" t="s">
        <v>19</v>
      </c>
      <c r="D684" t="s">
        <v>27</v>
      </c>
      <c r="E684" t="s">
        <v>21</v>
      </c>
      <c r="F684" t="s">
        <v>51</v>
      </c>
      <c r="G684">
        <v>61.77</v>
      </c>
      <c r="H684">
        <v>5</v>
      </c>
      <c r="I684">
        <v>15.442500000000001</v>
      </c>
      <c r="J684" s="22">
        <v>324.29250000000002</v>
      </c>
      <c r="K684" s="1">
        <v>43532</v>
      </c>
      <c r="L684" t="s">
        <v>29</v>
      </c>
      <c r="M684">
        <v>308.85000000000002</v>
      </c>
      <c r="N684">
        <v>4.7619047620000003</v>
      </c>
      <c r="O684">
        <v>15.442500000000001</v>
      </c>
      <c r="P684">
        <v>6.7</v>
      </c>
      <c r="Q684" s="3">
        <v>0.55625000000000002</v>
      </c>
      <c r="R684" t="s">
        <v>1123</v>
      </c>
      <c r="S684">
        <v>3</v>
      </c>
      <c r="T684">
        <v>1</v>
      </c>
      <c r="U684">
        <v>2019</v>
      </c>
      <c r="V684" t="s">
        <v>1102</v>
      </c>
      <c r="W684">
        <v>13</v>
      </c>
      <c r="X684" t="s">
        <v>1103</v>
      </c>
      <c r="Y684" t="s">
        <v>1104</v>
      </c>
      <c r="Z684" t="s">
        <v>1590</v>
      </c>
      <c r="AA684" t="s">
        <v>1106</v>
      </c>
      <c r="AB684" t="s">
        <v>1124</v>
      </c>
      <c r="AC684" t="s">
        <v>1773</v>
      </c>
      <c r="AD684">
        <v>3</v>
      </c>
      <c r="AE684" t="s">
        <v>2102</v>
      </c>
    </row>
    <row r="685" spans="1:31">
      <c r="A685" t="s">
        <v>415</v>
      </c>
      <c r="B685" t="s">
        <v>25</v>
      </c>
      <c r="C685" t="s">
        <v>26</v>
      </c>
      <c r="D685" t="s">
        <v>20</v>
      </c>
      <c r="E685" t="s">
        <v>31</v>
      </c>
      <c r="F685" t="s">
        <v>48</v>
      </c>
      <c r="G685">
        <v>94.26</v>
      </c>
      <c r="H685">
        <v>4</v>
      </c>
      <c r="I685">
        <v>18.852</v>
      </c>
      <c r="J685" s="22">
        <v>395.892</v>
      </c>
      <c r="K685" s="1">
        <v>43536</v>
      </c>
      <c r="L685" t="s">
        <v>29</v>
      </c>
      <c r="M685">
        <v>377.04</v>
      </c>
      <c r="N685">
        <v>4.7619047620000003</v>
      </c>
      <c r="O685">
        <v>18.852</v>
      </c>
      <c r="P685">
        <v>8.6</v>
      </c>
      <c r="Q685" s="3">
        <v>0.6875</v>
      </c>
      <c r="R685" t="s">
        <v>1123</v>
      </c>
      <c r="S685">
        <v>3</v>
      </c>
      <c r="T685">
        <v>1</v>
      </c>
      <c r="U685">
        <v>2019</v>
      </c>
      <c r="V685" t="s">
        <v>1126</v>
      </c>
      <c r="W685">
        <v>16</v>
      </c>
      <c r="X685" t="s">
        <v>1103</v>
      </c>
      <c r="Y685" t="s">
        <v>1111</v>
      </c>
      <c r="Z685" t="s">
        <v>1590</v>
      </c>
      <c r="AA685" t="s">
        <v>1106</v>
      </c>
      <c r="AB685" t="s">
        <v>1124</v>
      </c>
      <c r="AC685" t="s">
        <v>1774</v>
      </c>
      <c r="AD685">
        <v>3</v>
      </c>
      <c r="AE685" t="s">
        <v>2102</v>
      </c>
    </row>
    <row r="686" spans="1:31">
      <c r="A686" t="s">
        <v>420</v>
      </c>
      <c r="B686" t="s">
        <v>18</v>
      </c>
      <c r="C686" t="s">
        <v>19</v>
      </c>
      <c r="D686" t="s">
        <v>27</v>
      </c>
      <c r="E686" t="s">
        <v>31</v>
      </c>
      <c r="F686" t="s">
        <v>51</v>
      </c>
      <c r="G686">
        <v>77.02</v>
      </c>
      <c r="H686">
        <v>5</v>
      </c>
      <c r="I686">
        <v>19.254999999999999</v>
      </c>
      <c r="J686" s="22">
        <v>404.35500000000002</v>
      </c>
      <c r="K686" s="1">
        <v>43499</v>
      </c>
      <c r="L686" t="s">
        <v>29</v>
      </c>
      <c r="M686">
        <v>385.1</v>
      </c>
      <c r="N686">
        <v>4.7619047620000003</v>
      </c>
      <c r="O686">
        <v>19.254999999999999</v>
      </c>
      <c r="P686">
        <v>5.5</v>
      </c>
      <c r="Q686" s="3">
        <v>0.66597222222222219</v>
      </c>
      <c r="R686" t="s">
        <v>1101</v>
      </c>
      <c r="S686">
        <v>2</v>
      </c>
      <c r="T686">
        <v>1</v>
      </c>
      <c r="U686">
        <v>2019</v>
      </c>
      <c r="V686" t="s">
        <v>1133</v>
      </c>
      <c r="W686">
        <v>15</v>
      </c>
      <c r="X686" t="s">
        <v>1103</v>
      </c>
      <c r="Y686" t="s">
        <v>1111</v>
      </c>
      <c r="Z686" t="s">
        <v>1590</v>
      </c>
      <c r="AA686" t="s">
        <v>1106</v>
      </c>
      <c r="AB686" t="s">
        <v>1107</v>
      </c>
      <c r="AC686" t="s">
        <v>1775</v>
      </c>
      <c r="AD686">
        <v>2</v>
      </c>
      <c r="AE686" t="s">
        <v>2100</v>
      </c>
    </row>
    <row r="687" spans="1:31">
      <c r="A687" t="s">
        <v>425</v>
      </c>
      <c r="B687" t="s">
        <v>46</v>
      </c>
      <c r="C687" t="s">
        <v>47</v>
      </c>
      <c r="D687" t="s">
        <v>27</v>
      </c>
      <c r="E687" t="s">
        <v>21</v>
      </c>
      <c r="F687" t="s">
        <v>37</v>
      </c>
      <c r="G687">
        <v>57.95</v>
      </c>
      <c r="H687">
        <v>6</v>
      </c>
      <c r="I687">
        <v>17.385000000000002</v>
      </c>
      <c r="J687" s="22">
        <v>365.08499999999998</v>
      </c>
      <c r="K687" s="1">
        <v>43520</v>
      </c>
      <c r="L687" t="s">
        <v>29</v>
      </c>
      <c r="M687">
        <v>347.7</v>
      </c>
      <c r="N687">
        <v>4.7619047620000003</v>
      </c>
      <c r="O687">
        <v>17.385000000000002</v>
      </c>
      <c r="P687">
        <v>5.2</v>
      </c>
      <c r="Q687" s="3">
        <v>0.54305555555555551</v>
      </c>
      <c r="R687" t="s">
        <v>1101</v>
      </c>
      <c r="S687">
        <v>2</v>
      </c>
      <c r="T687">
        <v>1</v>
      </c>
      <c r="U687">
        <v>2019</v>
      </c>
      <c r="V687" t="s">
        <v>1133</v>
      </c>
      <c r="W687">
        <v>13</v>
      </c>
      <c r="X687" t="s">
        <v>1103</v>
      </c>
      <c r="Y687" t="s">
        <v>1111</v>
      </c>
      <c r="Z687" t="s">
        <v>1590</v>
      </c>
      <c r="AA687" t="s">
        <v>1106</v>
      </c>
      <c r="AB687" t="s">
        <v>1107</v>
      </c>
      <c r="AC687" t="s">
        <v>1776</v>
      </c>
      <c r="AD687">
        <v>2</v>
      </c>
      <c r="AE687" t="s">
        <v>2100</v>
      </c>
    </row>
    <row r="688" spans="1:31">
      <c r="A688" t="s">
        <v>427</v>
      </c>
      <c r="B688" t="s">
        <v>46</v>
      </c>
      <c r="C688" t="s">
        <v>47</v>
      </c>
      <c r="D688" t="s">
        <v>20</v>
      </c>
      <c r="E688" t="s">
        <v>21</v>
      </c>
      <c r="F688" t="s">
        <v>48</v>
      </c>
      <c r="G688">
        <v>42.82</v>
      </c>
      <c r="H688">
        <v>9</v>
      </c>
      <c r="I688">
        <v>19.268999999999998</v>
      </c>
      <c r="J688" s="22">
        <v>404.649</v>
      </c>
      <c r="K688" s="1">
        <v>43501</v>
      </c>
      <c r="L688" t="s">
        <v>33</v>
      </c>
      <c r="M688">
        <v>385.38</v>
      </c>
      <c r="N688">
        <v>4.7619047620000003</v>
      </c>
      <c r="O688">
        <v>19.268999999999998</v>
      </c>
      <c r="P688">
        <v>8.9</v>
      </c>
      <c r="Q688" s="3">
        <v>0.6430555555555556</v>
      </c>
      <c r="R688" t="s">
        <v>1101</v>
      </c>
      <c r="S688">
        <v>2</v>
      </c>
      <c r="T688">
        <v>1</v>
      </c>
      <c r="U688">
        <v>2019</v>
      </c>
      <c r="V688" t="s">
        <v>1126</v>
      </c>
      <c r="W688">
        <v>15</v>
      </c>
      <c r="X688" t="s">
        <v>1103</v>
      </c>
      <c r="Y688" t="s">
        <v>1111</v>
      </c>
      <c r="Z688" t="s">
        <v>1590</v>
      </c>
      <c r="AA688" t="s">
        <v>1106</v>
      </c>
      <c r="AB688" t="s">
        <v>1107</v>
      </c>
      <c r="AC688" t="s">
        <v>1777</v>
      </c>
      <c r="AD688">
        <v>2</v>
      </c>
      <c r="AE688" t="s">
        <v>2100</v>
      </c>
    </row>
    <row r="689" spans="1:31">
      <c r="A689" t="s">
        <v>441</v>
      </c>
      <c r="B689" t="s">
        <v>46</v>
      </c>
      <c r="C689" t="s">
        <v>47</v>
      </c>
      <c r="D689" t="s">
        <v>20</v>
      </c>
      <c r="E689" t="s">
        <v>31</v>
      </c>
      <c r="F689" t="s">
        <v>32</v>
      </c>
      <c r="G689">
        <v>27</v>
      </c>
      <c r="H689">
        <v>9</v>
      </c>
      <c r="I689">
        <v>12.15</v>
      </c>
      <c r="J689" s="22">
        <v>255.15</v>
      </c>
      <c r="K689" s="1">
        <v>43526</v>
      </c>
      <c r="L689" t="s">
        <v>29</v>
      </c>
      <c r="M689">
        <v>243</v>
      </c>
      <c r="N689">
        <v>4.7619047620000003</v>
      </c>
      <c r="O689">
        <v>12.15</v>
      </c>
      <c r="P689">
        <v>4.8</v>
      </c>
      <c r="Q689" s="3">
        <v>0.59444444444444444</v>
      </c>
      <c r="R689" t="s">
        <v>1123</v>
      </c>
      <c r="S689">
        <v>3</v>
      </c>
      <c r="T689">
        <v>1</v>
      </c>
      <c r="U689">
        <v>2019</v>
      </c>
      <c r="V689" t="s">
        <v>1118</v>
      </c>
      <c r="W689">
        <v>14</v>
      </c>
      <c r="X689" t="s">
        <v>1103</v>
      </c>
      <c r="Y689" t="s">
        <v>1104</v>
      </c>
      <c r="Z689" t="s">
        <v>1590</v>
      </c>
      <c r="AA689" t="s">
        <v>1106</v>
      </c>
      <c r="AB689" t="s">
        <v>1124</v>
      </c>
      <c r="AC689" t="s">
        <v>1778</v>
      </c>
      <c r="AD689">
        <v>3</v>
      </c>
      <c r="AE689" t="s">
        <v>2102</v>
      </c>
    </row>
    <row r="690" spans="1:31">
      <c r="A690" t="s">
        <v>443</v>
      </c>
      <c r="B690" t="s">
        <v>46</v>
      </c>
      <c r="C690" t="s">
        <v>47</v>
      </c>
      <c r="D690" t="s">
        <v>20</v>
      </c>
      <c r="E690" t="s">
        <v>21</v>
      </c>
      <c r="F690" t="s">
        <v>48</v>
      </c>
      <c r="G690">
        <v>89.14</v>
      </c>
      <c r="H690">
        <v>4</v>
      </c>
      <c r="I690">
        <v>17.827999999999999</v>
      </c>
      <c r="J690" s="22">
        <v>374.38799999999998</v>
      </c>
      <c r="K690" s="1">
        <v>43472</v>
      </c>
      <c r="L690" t="s">
        <v>33</v>
      </c>
      <c r="M690">
        <v>356.56</v>
      </c>
      <c r="N690">
        <v>4.7619047620000003</v>
      </c>
      <c r="O690">
        <v>17.827999999999999</v>
      </c>
      <c r="P690">
        <v>7.8</v>
      </c>
      <c r="Q690" s="3">
        <v>0.51388888888888884</v>
      </c>
      <c r="R690" t="s">
        <v>1109</v>
      </c>
      <c r="S690">
        <v>1</v>
      </c>
      <c r="T690">
        <v>1</v>
      </c>
      <c r="U690">
        <v>2019</v>
      </c>
      <c r="V690" t="s">
        <v>1110</v>
      </c>
      <c r="W690">
        <v>12</v>
      </c>
      <c r="X690" t="s">
        <v>1103</v>
      </c>
      <c r="Y690" t="s">
        <v>1111</v>
      </c>
      <c r="Z690" t="s">
        <v>1590</v>
      </c>
      <c r="AA690" t="s">
        <v>1106</v>
      </c>
      <c r="AB690" t="s">
        <v>1112</v>
      </c>
      <c r="AC690" t="s">
        <v>1779</v>
      </c>
      <c r="AD690">
        <v>1</v>
      </c>
      <c r="AE690" t="s">
        <v>2101</v>
      </c>
    </row>
    <row r="691" spans="1:31">
      <c r="A691" t="s">
        <v>454</v>
      </c>
      <c r="B691" t="s">
        <v>25</v>
      </c>
      <c r="C691" t="s">
        <v>26</v>
      </c>
      <c r="D691" t="s">
        <v>27</v>
      </c>
      <c r="E691" t="s">
        <v>21</v>
      </c>
      <c r="F691" t="s">
        <v>51</v>
      </c>
      <c r="G691">
        <v>81.680000000000007</v>
      </c>
      <c r="H691">
        <v>4</v>
      </c>
      <c r="I691">
        <v>16.335999999999999</v>
      </c>
      <c r="J691" s="22">
        <v>343.05599999999998</v>
      </c>
      <c r="K691" s="1">
        <v>43471</v>
      </c>
      <c r="L691" t="s">
        <v>29</v>
      </c>
      <c r="M691">
        <v>326.72000000000003</v>
      </c>
      <c r="N691">
        <v>4.7619047620000003</v>
      </c>
      <c r="O691">
        <v>16.335999999999999</v>
      </c>
      <c r="P691">
        <v>9.1</v>
      </c>
      <c r="Q691" s="3">
        <v>0.5083333333333333</v>
      </c>
      <c r="R691" t="s">
        <v>1109</v>
      </c>
      <c r="S691">
        <v>1</v>
      </c>
      <c r="T691">
        <v>1</v>
      </c>
      <c r="U691">
        <v>2019</v>
      </c>
      <c r="V691" t="s">
        <v>1133</v>
      </c>
      <c r="W691">
        <v>12</v>
      </c>
      <c r="X691" t="s">
        <v>1103</v>
      </c>
      <c r="Y691" t="s">
        <v>1111</v>
      </c>
      <c r="Z691" t="s">
        <v>1590</v>
      </c>
      <c r="AA691" t="s">
        <v>1106</v>
      </c>
      <c r="AB691" t="s">
        <v>1112</v>
      </c>
      <c r="AC691" t="s">
        <v>1780</v>
      </c>
      <c r="AD691">
        <v>1</v>
      </c>
      <c r="AE691" t="s">
        <v>2101</v>
      </c>
    </row>
    <row r="692" spans="1:31">
      <c r="A692" t="s">
        <v>462</v>
      </c>
      <c r="B692" t="s">
        <v>25</v>
      </c>
      <c r="C692" t="s">
        <v>26</v>
      </c>
      <c r="D692" t="s">
        <v>27</v>
      </c>
      <c r="E692" t="s">
        <v>31</v>
      </c>
      <c r="F692" t="s">
        <v>51</v>
      </c>
      <c r="G692">
        <v>42.08</v>
      </c>
      <c r="H692">
        <v>6</v>
      </c>
      <c r="I692">
        <v>12.624000000000001</v>
      </c>
      <c r="J692" s="22">
        <v>265.10399999999998</v>
      </c>
      <c r="K692" s="1">
        <v>43494</v>
      </c>
      <c r="L692" t="s">
        <v>29</v>
      </c>
      <c r="M692">
        <v>252.48</v>
      </c>
      <c r="N692">
        <v>4.7619047620000003</v>
      </c>
      <c r="O692">
        <v>12.624000000000001</v>
      </c>
      <c r="P692">
        <v>8.9</v>
      </c>
      <c r="Q692" s="3">
        <v>0.51736111111111116</v>
      </c>
      <c r="R692" t="s">
        <v>1109</v>
      </c>
      <c r="S692">
        <v>1</v>
      </c>
      <c r="T692">
        <v>1</v>
      </c>
      <c r="U692">
        <v>2019</v>
      </c>
      <c r="V692" t="s">
        <v>1126</v>
      </c>
      <c r="W692">
        <v>12</v>
      </c>
      <c r="X692" t="s">
        <v>1103</v>
      </c>
      <c r="Y692" t="s">
        <v>1111</v>
      </c>
      <c r="Z692" t="s">
        <v>1590</v>
      </c>
      <c r="AA692" t="s">
        <v>1106</v>
      </c>
      <c r="AB692" t="s">
        <v>1112</v>
      </c>
      <c r="AC692" t="s">
        <v>1781</v>
      </c>
      <c r="AD692">
        <v>1</v>
      </c>
      <c r="AE692" t="s">
        <v>2101</v>
      </c>
    </row>
    <row r="693" spans="1:31">
      <c r="A693" t="s">
        <v>463</v>
      </c>
      <c r="B693" t="s">
        <v>18</v>
      </c>
      <c r="C693" t="s">
        <v>19</v>
      </c>
      <c r="D693" t="s">
        <v>27</v>
      </c>
      <c r="E693" t="s">
        <v>21</v>
      </c>
      <c r="F693" t="s">
        <v>32</v>
      </c>
      <c r="G693">
        <v>67.09</v>
      </c>
      <c r="H693">
        <v>5</v>
      </c>
      <c r="I693">
        <v>16.772500000000001</v>
      </c>
      <c r="J693" s="22">
        <v>352.22250000000003</v>
      </c>
      <c r="K693" s="1">
        <v>43468</v>
      </c>
      <c r="L693" t="s">
        <v>33</v>
      </c>
      <c r="M693">
        <v>335.45</v>
      </c>
      <c r="N693">
        <v>4.7619047620000003</v>
      </c>
      <c r="O693">
        <v>16.772500000000001</v>
      </c>
      <c r="P693">
        <v>9.1</v>
      </c>
      <c r="Q693" s="3">
        <v>0.69930555555555551</v>
      </c>
      <c r="R693" t="s">
        <v>1109</v>
      </c>
      <c r="S693">
        <v>1</v>
      </c>
      <c r="T693">
        <v>1</v>
      </c>
      <c r="U693">
        <v>2019</v>
      </c>
      <c r="V693" t="s">
        <v>1114</v>
      </c>
      <c r="W693">
        <v>16</v>
      </c>
      <c r="X693" t="s">
        <v>1103</v>
      </c>
      <c r="Y693" t="s">
        <v>1111</v>
      </c>
      <c r="Z693" t="s">
        <v>1590</v>
      </c>
      <c r="AA693" t="s">
        <v>1106</v>
      </c>
      <c r="AB693" t="s">
        <v>1112</v>
      </c>
      <c r="AC693" t="s">
        <v>1782</v>
      </c>
      <c r="AD693">
        <v>1</v>
      </c>
      <c r="AE693" t="s">
        <v>2101</v>
      </c>
    </row>
    <row r="694" spans="1:31">
      <c r="A694" t="s">
        <v>472</v>
      </c>
      <c r="B694" t="s">
        <v>25</v>
      </c>
      <c r="C694" t="s">
        <v>26</v>
      </c>
      <c r="D694" t="s">
        <v>20</v>
      </c>
      <c r="E694" t="s">
        <v>21</v>
      </c>
      <c r="F694" t="s">
        <v>48</v>
      </c>
      <c r="G694">
        <v>74.89</v>
      </c>
      <c r="H694">
        <v>4</v>
      </c>
      <c r="I694">
        <v>14.978</v>
      </c>
      <c r="J694" s="22">
        <v>314.53800000000001</v>
      </c>
      <c r="K694" s="1">
        <v>43525</v>
      </c>
      <c r="L694" t="s">
        <v>23</v>
      </c>
      <c r="M694">
        <v>299.56</v>
      </c>
      <c r="N694">
        <v>4.7619047620000003</v>
      </c>
      <c r="O694">
        <v>14.978</v>
      </c>
      <c r="P694">
        <v>4.2</v>
      </c>
      <c r="Q694" s="3">
        <v>0.64722222222222225</v>
      </c>
      <c r="R694" t="s">
        <v>1123</v>
      </c>
      <c r="S694">
        <v>3</v>
      </c>
      <c r="T694">
        <v>1</v>
      </c>
      <c r="U694">
        <v>2019</v>
      </c>
      <c r="V694" t="s">
        <v>1102</v>
      </c>
      <c r="W694">
        <v>15</v>
      </c>
      <c r="X694" t="s">
        <v>1103</v>
      </c>
      <c r="Y694" t="s">
        <v>1104</v>
      </c>
      <c r="Z694" t="s">
        <v>1590</v>
      </c>
      <c r="AA694" t="s">
        <v>1106</v>
      </c>
      <c r="AB694" t="s">
        <v>1124</v>
      </c>
      <c r="AC694" t="s">
        <v>1783</v>
      </c>
      <c r="AD694">
        <v>3</v>
      </c>
      <c r="AE694" t="s">
        <v>2102</v>
      </c>
    </row>
    <row r="695" spans="1:31">
      <c r="A695" t="s">
        <v>475</v>
      </c>
      <c r="B695" t="s">
        <v>25</v>
      </c>
      <c r="C695" t="s">
        <v>26</v>
      </c>
      <c r="D695" t="s">
        <v>27</v>
      </c>
      <c r="E695" t="s">
        <v>31</v>
      </c>
      <c r="F695" t="s">
        <v>48</v>
      </c>
      <c r="G695">
        <v>46.77</v>
      </c>
      <c r="H695">
        <v>6</v>
      </c>
      <c r="I695">
        <v>14.031000000000001</v>
      </c>
      <c r="J695" s="22">
        <v>294.65100000000001</v>
      </c>
      <c r="K695" s="1">
        <v>43535</v>
      </c>
      <c r="L695" t="s">
        <v>29</v>
      </c>
      <c r="M695">
        <v>280.62</v>
      </c>
      <c r="N695">
        <v>4.7619047620000003</v>
      </c>
      <c r="O695">
        <v>14.031000000000001</v>
      </c>
      <c r="P695">
        <v>6</v>
      </c>
      <c r="Q695" s="3">
        <v>0.56736111111111109</v>
      </c>
      <c r="R695" t="s">
        <v>1123</v>
      </c>
      <c r="S695">
        <v>3</v>
      </c>
      <c r="T695">
        <v>1</v>
      </c>
      <c r="U695">
        <v>2019</v>
      </c>
      <c r="V695" t="s">
        <v>1110</v>
      </c>
      <c r="W695">
        <v>13</v>
      </c>
      <c r="X695" t="s">
        <v>1103</v>
      </c>
      <c r="Y695" t="s">
        <v>1111</v>
      </c>
      <c r="Z695" t="s">
        <v>1590</v>
      </c>
      <c r="AA695" t="s">
        <v>1106</v>
      </c>
      <c r="AB695" t="s">
        <v>1124</v>
      </c>
      <c r="AC695" t="s">
        <v>1784</v>
      </c>
      <c r="AD695">
        <v>3</v>
      </c>
      <c r="AE695" t="s">
        <v>2102</v>
      </c>
    </row>
    <row r="696" spans="1:31">
      <c r="A696" t="s">
        <v>476</v>
      </c>
      <c r="B696" t="s">
        <v>18</v>
      </c>
      <c r="C696" t="s">
        <v>19</v>
      </c>
      <c r="D696" t="s">
        <v>27</v>
      </c>
      <c r="E696" t="s">
        <v>21</v>
      </c>
      <c r="F696" t="s">
        <v>22</v>
      </c>
      <c r="G696">
        <v>32.32</v>
      </c>
      <c r="H696">
        <v>10</v>
      </c>
      <c r="I696">
        <v>16.16</v>
      </c>
      <c r="J696" s="22">
        <v>339.36</v>
      </c>
      <c r="K696" s="1">
        <v>43516</v>
      </c>
      <c r="L696" t="s">
        <v>33</v>
      </c>
      <c r="M696">
        <v>323.2</v>
      </c>
      <c r="N696">
        <v>4.7619047620000003</v>
      </c>
      <c r="O696">
        <v>16.16</v>
      </c>
      <c r="P696">
        <v>10</v>
      </c>
      <c r="Q696" s="3">
        <v>0.7006944444444444</v>
      </c>
      <c r="R696" t="s">
        <v>1101</v>
      </c>
      <c r="S696">
        <v>2</v>
      </c>
      <c r="T696">
        <v>1</v>
      </c>
      <c r="U696">
        <v>2019</v>
      </c>
      <c r="V696" t="s">
        <v>1120</v>
      </c>
      <c r="W696">
        <v>16</v>
      </c>
      <c r="X696" t="s">
        <v>1103</v>
      </c>
      <c r="Y696" t="s">
        <v>1111</v>
      </c>
      <c r="Z696" t="s">
        <v>1590</v>
      </c>
      <c r="AA696" t="s">
        <v>1106</v>
      </c>
      <c r="AB696" t="s">
        <v>1107</v>
      </c>
      <c r="AC696" t="s">
        <v>1365</v>
      </c>
      <c r="AD696">
        <v>2</v>
      </c>
      <c r="AE696" t="s">
        <v>2100</v>
      </c>
    </row>
    <row r="697" spans="1:31">
      <c r="A697" t="s">
        <v>479</v>
      </c>
      <c r="B697" t="s">
        <v>25</v>
      </c>
      <c r="C697" t="s">
        <v>26</v>
      </c>
      <c r="D697" t="s">
        <v>20</v>
      </c>
      <c r="E697" t="s">
        <v>21</v>
      </c>
      <c r="F697" t="s">
        <v>51</v>
      </c>
      <c r="G697">
        <v>80.48</v>
      </c>
      <c r="H697">
        <v>3</v>
      </c>
      <c r="I697">
        <v>12.071999999999999</v>
      </c>
      <c r="J697" s="22">
        <v>253.512</v>
      </c>
      <c r="K697" s="1">
        <v>43511</v>
      </c>
      <c r="L697" t="s">
        <v>29</v>
      </c>
      <c r="M697">
        <v>241.44</v>
      </c>
      <c r="N697">
        <v>4.7619047620000003</v>
      </c>
      <c r="O697">
        <v>12.071999999999999</v>
      </c>
      <c r="P697">
        <v>8.1</v>
      </c>
      <c r="Q697" s="3">
        <v>0.52152777777777781</v>
      </c>
      <c r="R697" t="s">
        <v>1101</v>
      </c>
      <c r="S697">
        <v>2</v>
      </c>
      <c r="T697">
        <v>1</v>
      </c>
      <c r="U697">
        <v>2019</v>
      </c>
      <c r="V697" t="s">
        <v>1102</v>
      </c>
      <c r="W697">
        <v>12</v>
      </c>
      <c r="X697" t="s">
        <v>1103</v>
      </c>
      <c r="Y697" t="s">
        <v>1104</v>
      </c>
      <c r="Z697" t="s">
        <v>1590</v>
      </c>
      <c r="AA697" t="s">
        <v>1106</v>
      </c>
      <c r="AB697" t="s">
        <v>1107</v>
      </c>
      <c r="AC697" t="s">
        <v>1785</v>
      </c>
      <c r="AD697">
        <v>2</v>
      </c>
      <c r="AE697" t="s">
        <v>2100</v>
      </c>
    </row>
    <row r="698" spans="1:31">
      <c r="A698" t="s">
        <v>480</v>
      </c>
      <c r="B698" t="s">
        <v>46</v>
      </c>
      <c r="C698" t="s">
        <v>47</v>
      </c>
      <c r="D698" t="s">
        <v>27</v>
      </c>
      <c r="E698" t="s">
        <v>21</v>
      </c>
      <c r="F698" t="s">
        <v>51</v>
      </c>
      <c r="G698">
        <v>37.950000000000003</v>
      </c>
      <c r="H698">
        <v>10</v>
      </c>
      <c r="I698">
        <v>18.975000000000001</v>
      </c>
      <c r="J698" s="22">
        <v>398.47500000000002</v>
      </c>
      <c r="K698" s="1">
        <v>43491</v>
      </c>
      <c r="L698" t="s">
        <v>29</v>
      </c>
      <c r="M698">
        <v>379.5</v>
      </c>
      <c r="N698">
        <v>4.7619047620000003</v>
      </c>
      <c r="O698">
        <v>18.975000000000001</v>
      </c>
      <c r="P698">
        <v>9.6999999999999993</v>
      </c>
      <c r="Q698" s="3">
        <v>0.61875000000000002</v>
      </c>
      <c r="R698" t="s">
        <v>1109</v>
      </c>
      <c r="S698">
        <v>1</v>
      </c>
      <c r="T698">
        <v>1</v>
      </c>
      <c r="U698">
        <v>2019</v>
      </c>
      <c r="V698" t="s">
        <v>1118</v>
      </c>
      <c r="W698">
        <v>14</v>
      </c>
      <c r="X698" t="s">
        <v>1103</v>
      </c>
      <c r="Y698" t="s">
        <v>1104</v>
      </c>
      <c r="Z698" t="s">
        <v>1590</v>
      </c>
      <c r="AA698" t="s">
        <v>1106</v>
      </c>
      <c r="AB698" t="s">
        <v>1112</v>
      </c>
      <c r="AC698" t="s">
        <v>1786</v>
      </c>
      <c r="AD698">
        <v>1</v>
      </c>
      <c r="AE698" t="s">
        <v>2101</v>
      </c>
    </row>
    <row r="699" spans="1:31">
      <c r="A699" t="s">
        <v>485</v>
      </c>
      <c r="B699" t="s">
        <v>18</v>
      </c>
      <c r="C699" t="s">
        <v>19</v>
      </c>
      <c r="D699" t="s">
        <v>27</v>
      </c>
      <c r="E699" t="s">
        <v>21</v>
      </c>
      <c r="F699" t="s">
        <v>48</v>
      </c>
      <c r="G699">
        <v>54.27</v>
      </c>
      <c r="H699">
        <v>5</v>
      </c>
      <c r="I699">
        <v>13.567500000000001</v>
      </c>
      <c r="J699" s="22">
        <v>284.91750000000002</v>
      </c>
      <c r="K699" s="1">
        <v>43537</v>
      </c>
      <c r="L699" t="s">
        <v>23</v>
      </c>
      <c r="M699">
        <v>271.35000000000002</v>
      </c>
      <c r="N699">
        <v>4.7619047620000003</v>
      </c>
      <c r="O699">
        <v>13.567500000000001</v>
      </c>
      <c r="P699">
        <v>4.5999999999999996</v>
      </c>
      <c r="Q699" s="3">
        <v>0.59444444444444444</v>
      </c>
      <c r="R699" t="s">
        <v>1123</v>
      </c>
      <c r="S699">
        <v>3</v>
      </c>
      <c r="T699">
        <v>1</v>
      </c>
      <c r="U699">
        <v>2019</v>
      </c>
      <c r="V699" t="s">
        <v>1120</v>
      </c>
      <c r="W699">
        <v>14</v>
      </c>
      <c r="X699" t="s">
        <v>1103</v>
      </c>
      <c r="Y699" t="s">
        <v>1111</v>
      </c>
      <c r="Z699" t="s">
        <v>1590</v>
      </c>
      <c r="AA699" t="s">
        <v>1106</v>
      </c>
      <c r="AB699" t="s">
        <v>1124</v>
      </c>
      <c r="AC699" t="s">
        <v>1787</v>
      </c>
      <c r="AD699">
        <v>3</v>
      </c>
      <c r="AE699" t="s">
        <v>2102</v>
      </c>
    </row>
    <row r="700" spans="1:31">
      <c r="A700" t="s">
        <v>487</v>
      </c>
      <c r="B700" t="s">
        <v>46</v>
      </c>
      <c r="C700" t="s">
        <v>47</v>
      </c>
      <c r="D700" t="s">
        <v>20</v>
      </c>
      <c r="E700" t="s">
        <v>21</v>
      </c>
      <c r="F700" t="s">
        <v>22</v>
      </c>
      <c r="G700">
        <v>41.06</v>
      </c>
      <c r="H700">
        <v>6</v>
      </c>
      <c r="I700">
        <v>12.318</v>
      </c>
      <c r="J700" s="22">
        <v>258.678</v>
      </c>
      <c r="K700" s="1">
        <v>43529</v>
      </c>
      <c r="L700" t="s">
        <v>33</v>
      </c>
      <c r="M700">
        <v>246.36</v>
      </c>
      <c r="N700">
        <v>4.7619047620000003</v>
      </c>
      <c r="O700">
        <v>12.318</v>
      </c>
      <c r="P700">
        <v>8.3000000000000007</v>
      </c>
      <c r="Q700" s="3">
        <v>0.5625</v>
      </c>
      <c r="R700" t="s">
        <v>1123</v>
      </c>
      <c r="S700">
        <v>3</v>
      </c>
      <c r="T700">
        <v>1</v>
      </c>
      <c r="U700">
        <v>2019</v>
      </c>
      <c r="V700" t="s">
        <v>1126</v>
      </c>
      <c r="W700">
        <v>13</v>
      </c>
      <c r="X700" t="s">
        <v>1103</v>
      </c>
      <c r="Y700" t="s">
        <v>1111</v>
      </c>
      <c r="Z700" t="s">
        <v>1590</v>
      </c>
      <c r="AA700" t="s">
        <v>1106</v>
      </c>
      <c r="AB700" t="s">
        <v>1124</v>
      </c>
      <c r="AC700" t="s">
        <v>1788</v>
      </c>
      <c r="AD700">
        <v>3</v>
      </c>
      <c r="AE700" t="s">
        <v>2102</v>
      </c>
    </row>
    <row r="701" spans="1:31">
      <c r="A701" t="s">
        <v>494</v>
      </c>
      <c r="B701" t="s">
        <v>18</v>
      </c>
      <c r="C701" t="s">
        <v>19</v>
      </c>
      <c r="D701" t="s">
        <v>20</v>
      </c>
      <c r="E701" t="s">
        <v>31</v>
      </c>
      <c r="F701" t="s">
        <v>37</v>
      </c>
      <c r="G701">
        <v>67.260000000000005</v>
      </c>
      <c r="H701">
        <v>4</v>
      </c>
      <c r="I701">
        <v>13.452</v>
      </c>
      <c r="J701" s="22">
        <v>282.49200000000002</v>
      </c>
      <c r="K701" s="1">
        <v>43484</v>
      </c>
      <c r="L701" t="s">
        <v>33</v>
      </c>
      <c r="M701">
        <v>269.04000000000002</v>
      </c>
      <c r="N701">
        <v>4.7619047620000003</v>
      </c>
      <c r="O701">
        <v>13.452</v>
      </c>
      <c r="P701">
        <v>8</v>
      </c>
      <c r="Q701" s="3">
        <v>0.64444444444444449</v>
      </c>
      <c r="R701" t="s">
        <v>1109</v>
      </c>
      <c r="S701">
        <v>1</v>
      </c>
      <c r="T701">
        <v>1</v>
      </c>
      <c r="U701">
        <v>2019</v>
      </c>
      <c r="V701" t="s">
        <v>1118</v>
      </c>
      <c r="W701">
        <v>15</v>
      </c>
      <c r="X701" t="s">
        <v>1103</v>
      </c>
      <c r="Y701" t="s">
        <v>1104</v>
      </c>
      <c r="Z701" t="s">
        <v>1590</v>
      </c>
      <c r="AA701" t="s">
        <v>1106</v>
      </c>
      <c r="AB701" t="s">
        <v>1112</v>
      </c>
      <c r="AC701" t="s">
        <v>1789</v>
      </c>
      <c r="AD701">
        <v>1</v>
      </c>
      <c r="AE701" t="s">
        <v>2101</v>
      </c>
    </row>
    <row r="702" spans="1:31">
      <c r="A702" t="s">
        <v>499</v>
      </c>
      <c r="B702" t="s">
        <v>46</v>
      </c>
      <c r="C702" t="s">
        <v>47</v>
      </c>
      <c r="D702" t="s">
        <v>27</v>
      </c>
      <c r="E702" t="s">
        <v>21</v>
      </c>
      <c r="F702" t="s">
        <v>22</v>
      </c>
      <c r="G702">
        <v>34.21</v>
      </c>
      <c r="H702">
        <v>10</v>
      </c>
      <c r="I702">
        <v>17.105</v>
      </c>
      <c r="J702" s="22">
        <v>359.20499999999998</v>
      </c>
      <c r="K702" s="1">
        <v>43467</v>
      </c>
      <c r="L702" t="s">
        <v>29</v>
      </c>
      <c r="M702">
        <v>342.1</v>
      </c>
      <c r="N702">
        <v>4.7619047620000003</v>
      </c>
      <c r="O702">
        <v>17.105</v>
      </c>
      <c r="P702">
        <v>5.0999999999999996</v>
      </c>
      <c r="Q702" s="3">
        <v>0.54166666666666663</v>
      </c>
      <c r="R702" t="s">
        <v>1109</v>
      </c>
      <c r="S702">
        <v>1</v>
      </c>
      <c r="T702">
        <v>1</v>
      </c>
      <c r="U702">
        <v>2019</v>
      </c>
      <c r="V702" t="s">
        <v>1120</v>
      </c>
      <c r="W702">
        <v>13</v>
      </c>
      <c r="X702" t="s">
        <v>1103</v>
      </c>
      <c r="Y702" t="s">
        <v>1111</v>
      </c>
      <c r="Z702" t="s">
        <v>1590</v>
      </c>
      <c r="AA702" t="s">
        <v>1106</v>
      </c>
      <c r="AB702" t="s">
        <v>1112</v>
      </c>
      <c r="AC702" t="s">
        <v>1790</v>
      </c>
      <c r="AD702">
        <v>1</v>
      </c>
      <c r="AE702" t="s">
        <v>2101</v>
      </c>
    </row>
    <row r="703" spans="1:31">
      <c r="A703" t="s">
        <v>510</v>
      </c>
      <c r="B703" t="s">
        <v>25</v>
      </c>
      <c r="C703" t="s">
        <v>26</v>
      </c>
      <c r="D703" t="s">
        <v>27</v>
      </c>
      <c r="E703" t="s">
        <v>21</v>
      </c>
      <c r="F703" t="s">
        <v>28</v>
      </c>
      <c r="G703">
        <v>84.05</v>
      </c>
      <c r="H703">
        <v>3</v>
      </c>
      <c r="I703">
        <v>12.6075</v>
      </c>
      <c r="J703" s="22">
        <v>264.75749999999999</v>
      </c>
      <c r="K703" s="1">
        <v>43488</v>
      </c>
      <c r="L703" t="s">
        <v>29</v>
      </c>
      <c r="M703">
        <v>252.15</v>
      </c>
      <c r="N703">
        <v>4.7619047620000003</v>
      </c>
      <c r="O703">
        <v>12.6075</v>
      </c>
      <c r="P703">
        <v>9.8000000000000007</v>
      </c>
      <c r="Q703" s="3">
        <v>0.56180555555555556</v>
      </c>
      <c r="R703" t="s">
        <v>1109</v>
      </c>
      <c r="S703">
        <v>1</v>
      </c>
      <c r="T703">
        <v>1</v>
      </c>
      <c r="U703">
        <v>2019</v>
      </c>
      <c r="V703" t="s">
        <v>1120</v>
      </c>
      <c r="W703">
        <v>13</v>
      </c>
      <c r="X703" t="s">
        <v>1103</v>
      </c>
      <c r="Y703" t="s">
        <v>1111</v>
      </c>
      <c r="Z703" t="s">
        <v>1590</v>
      </c>
      <c r="AA703" t="s">
        <v>1106</v>
      </c>
      <c r="AB703" t="s">
        <v>1112</v>
      </c>
      <c r="AC703" t="s">
        <v>1791</v>
      </c>
      <c r="AD703">
        <v>1</v>
      </c>
      <c r="AE703" t="s">
        <v>2101</v>
      </c>
    </row>
    <row r="704" spans="1:31">
      <c r="A704" t="s">
        <v>514</v>
      </c>
      <c r="B704" t="s">
        <v>46</v>
      </c>
      <c r="C704" t="s">
        <v>47</v>
      </c>
      <c r="D704" t="s">
        <v>20</v>
      </c>
      <c r="E704" t="s">
        <v>31</v>
      </c>
      <c r="F704" t="s">
        <v>51</v>
      </c>
      <c r="G704">
        <v>40.61</v>
      </c>
      <c r="H704">
        <v>9</v>
      </c>
      <c r="I704">
        <v>18.2745</v>
      </c>
      <c r="J704" s="22">
        <v>383.7645</v>
      </c>
      <c r="K704" s="1">
        <v>43467</v>
      </c>
      <c r="L704" t="s">
        <v>29</v>
      </c>
      <c r="M704">
        <v>365.49</v>
      </c>
      <c r="N704">
        <v>4.7619047620000003</v>
      </c>
      <c r="O704">
        <v>18.2745</v>
      </c>
      <c r="P704">
        <v>7</v>
      </c>
      <c r="Q704" s="3">
        <v>0.56944444444444442</v>
      </c>
      <c r="R704" t="s">
        <v>1109</v>
      </c>
      <c r="S704">
        <v>1</v>
      </c>
      <c r="T704">
        <v>1</v>
      </c>
      <c r="U704">
        <v>2019</v>
      </c>
      <c r="V704" t="s">
        <v>1120</v>
      </c>
      <c r="W704">
        <v>13</v>
      </c>
      <c r="X704" t="s">
        <v>1103</v>
      </c>
      <c r="Y704" t="s">
        <v>1111</v>
      </c>
      <c r="Z704" t="s">
        <v>1590</v>
      </c>
      <c r="AA704" t="s">
        <v>1106</v>
      </c>
      <c r="AB704" t="s">
        <v>1112</v>
      </c>
      <c r="AC704" t="s">
        <v>1792</v>
      </c>
      <c r="AD704">
        <v>1</v>
      </c>
      <c r="AE704" t="s">
        <v>2101</v>
      </c>
    </row>
    <row r="705" spans="1:31">
      <c r="A705" t="s">
        <v>525</v>
      </c>
      <c r="B705" t="s">
        <v>25</v>
      </c>
      <c r="C705" t="s">
        <v>26</v>
      </c>
      <c r="D705" t="s">
        <v>20</v>
      </c>
      <c r="E705" t="s">
        <v>31</v>
      </c>
      <c r="F705" t="s">
        <v>37</v>
      </c>
      <c r="G705">
        <v>82.93</v>
      </c>
      <c r="H705">
        <v>4</v>
      </c>
      <c r="I705">
        <v>16.585999999999999</v>
      </c>
      <c r="J705" s="22">
        <v>348.30599999999998</v>
      </c>
      <c r="K705" s="1">
        <v>43485</v>
      </c>
      <c r="L705" t="s">
        <v>23</v>
      </c>
      <c r="M705">
        <v>331.72</v>
      </c>
      <c r="N705">
        <v>4.7619047620000003</v>
      </c>
      <c r="O705">
        <v>16.585999999999999</v>
      </c>
      <c r="P705">
        <v>9.6</v>
      </c>
      <c r="Q705" s="3">
        <v>0.70208333333333328</v>
      </c>
      <c r="R705" t="s">
        <v>1109</v>
      </c>
      <c r="S705">
        <v>1</v>
      </c>
      <c r="T705">
        <v>1</v>
      </c>
      <c r="U705">
        <v>2019</v>
      </c>
      <c r="V705" t="s">
        <v>1133</v>
      </c>
      <c r="W705">
        <v>16</v>
      </c>
      <c r="X705" t="s">
        <v>1103</v>
      </c>
      <c r="Y705" t="s">
        <v>1111</v>
      </c>
      <c r="Z705" t="s">
        <v>1590</v>
      </c>
      <c r="AA705" t="s">
        <v>1106</v>
      </c>
      <c r="AB705" t="s">
        <v>1112</v>
      </c>
      <c r="AC705" t="s">
        <v>1793</v>
      </c>
      <c r="AD705">
        <v>1</v>
      </c>
      <c r="AE705" t="s">
        <v>2101</v>
      </c>
    </row>
    <row r="706" spans="1:31">
      <c r="A706" t="s">
        <v>528</v>
      </c>
      <c r="B706" t="s">
        <v>25</v>
      </c>
      <c r="C706" t="s">
        <v>26</v>
      </c>
      <c r="D706" t="s">
        <v>27</v>
      </c>
      <c r="E706" t="s">
        <v>21</v>
      </c>
      <c r="F706" t="s">
        <v>28</v>
      </c>
      <c r="G706">
        <v>40.86</v>
      </c>
      <c r="H706">
        <v>8</v>
      </c>
      <c r="I706">
        <v>16.344000000000001</v>
      </c>
      <c r="J706" s="22">
        <v>343.22399999999999</v>
      </c>
      <c r="K706" s="1">
        <v>43503</v>
      </c>
      <c r="L706" t="s">
        <v>33</v>
      </c>
      <c r="M706">
        <v>326.88</v>
      </c>
      <c r="N706">
        <v>4.7619047620000003</v>
      </c>
      <c r="O706">
        <v>16.344000000000001</v>
      </c>
      <c r="P706">
        <v>6.5</v>
      </c>
      <c r="Q706" s="3">
        <v>0.60972222222222228</v>
      </c>
      <c r="R706" t="s">
        <v>1101</v>
      </c>
      <c r="S706">
        <v>2</v>
      </c>
      <c r="T706">
        <v>1</v>
      </c>
      <c r="U706">
        <v>2019</v>
      </c>
      <c r="V706" t="s">
        <v>1114</v>
      </c>
      <c r="W706">
        <v>14</v>
      </c>
      <c r="X706" t="s">
        <v>1103</v>
      </c>
      <c r="Y706" t="s">
        <v>1111</v>
      </c>
      <c r="Z706" t="s">
        <v>1590</v>
      </c>
      <c r="AA706" t="s">
        <v>1106</v>
      </c>
      <c r="AB706" t="s">
        <v>1107</v>
      </c>
      <c r="AC706" t="s">
        <v>1794</v>
      </c>
      <c r="AD706">
        <v>2</v>
      </c>
      <c r="AE706" t="s">
        <v>2100</v>
      </c>
    </row>
    <row r="707" spans="1:31">
      <c r="A707" t="s">
        <v>541</v>
      </c>
      <c r="B707" t="s">
        <v>18</v>
      </c>
      <c r="C707" t="s">
        <v>19</v>
      </c>
      <c r="D707" t="s">
        <v>27</v>
      </c>
      <c r="E707" t="s">
        <v>21</v>
      </c>
      <c r="F707" t="s">
        <v>48</v>
      </c>
      <c r="G707">
        <v>63.61</v>
      </c>
      <c r="H707">
        <v>5</v>
      </c>
      <c r="I707">
        <v>15.9025</v>
      </c>
      <c r="J707" s="22">
        <v>333.95249999999999</v>
      </c>
      <c r="K707" s="1">
        <v>43540</v>
      </c>
      <c r="L707" t="s">
        <v>23</v>
      </c>
      <c r="M707">
        <v>318.05</v>
      </c>
      <c r="N707">
        <v>4.7619047620000003</v>
      </c>
      <c r="O707">
        <v>15.9025</v>
      </c>
      <c r="P707">
        <v>4.8</v>
      </c>
      <c r="Q707" s="3">
        <v>0.52986111111111112</v>
      </c>
      <c r="R707" t="s">
        <v>1123</v>
      </c>
      <c r="S707">
        <v>3</v>
      </c>
      <c r="T707">
        <v>1</v>
      </c>
      <c r="U707">
        <v>2019</v>
      </c>
      <c r="V707" t="s">
        <v>1118</v>
      </c>
      <c r="W707">
        <v>12</v>
      </c>
      <c r="X707" t="s">
        <v>1103</v>
      </c>
      <c r="Y707" t="s">
        <v>1104</v>
      </c>
      <c r="Z707" t="s">
        <v>1590</v>
      </c>
      <c r="AA707" t="s">
        <v>1106</v>
      </c>
      <c r="AB707" t="s">
        <v>1124</v>
      </c>
      <c r="AC707" t="s">
        <v>1795</v>
      </c>
      <c r="AD707">
        <v>3</v>
      </c>
      <c r="AE707" t="s">
        <v>2102</v>
      </c>
    </row>
    <row r="708" spans="1:31">
      <c r="A708" t="s">
        <v>547</v>
      </c>
      <c r="B708" t="s">
        <v>25</v>
      </c>
      <c r="C708" t="s">
        <v>26</v>
      </c>
      <c r="D708" t="s">
        <v>20</v>
      </c>
      <c r="E708" t="s">
        <v>21</v>
      </c>
      <c r="F708" t="s">
        <v>28</v>
      </c>
      <c r="G708">
        <v>46.57</v>
      </c>
      <c r="H708">
        <v>10</v>
      </c>
      <c r="I708">
        <v>23.285</v>
      </c>
      <c r="J708" s="22">
        <v>488.98500000000001</v>
      </c>
      <c r="K708" s="1">
        <v>43492</v>
      </c>
      <c r="L708" t="s">
        <v>29</v>
      </c>
      <c r="M708">
        <v>465.7</v>
      </c>
      <c r="N708">
        <v>4.7619047620000003</v>
      </c>
      <c r="O708">
        <v>23.285</v>
      </c>
      <c r="P708">
        <v>7.6</v>
      </c>
      <c r="Q708" s="3">
        <v>0.58194444444444449</v>
      </c>
      <c r="R708" t="s">
        <v>1109</v>
      </c>
      <c r="S708">
        <v>1</v>
      </c>
      <c r="T708">
        <v>1</v>
      </c>
      <c r="U708">
        <v>2019</v>
      </c>
      <c r="V708" t="s">
        <v>1133</v>
      </c>
      <c r="W708">
        <v>13</v>
      </c>
      <c r="X708" t="s">
        <v>1103</v>
      </c>
      <c r="Y708" t="s">
        <v>1111</v>
      </c>
      <c r="Z708" t="s">
        <v>1590</v>
      </c>
      <c r="AA708" t="s">
        <v>1106</v>
      </c>
      <c r="AB708" t="s">
        <v>1112</v>
      </c>
      <c r="AC708" t="s">
        <v>1796</v>
      </c>
      <c r="AD708">
        <v>1</v>
      </c>
      <c r="AE708" t="s">
        <v>2101</v>
      </c>
    </row>
    <row r="709" spans="1:31">
      <c r="A709" t="s">
        <v>553</v>
      </c>
      <c r="B709" t="s">
        <v>18</v>
      </c>
      <c r="C709" t="s">
        <v>19</v>
      </c>
      <c r="D709" t="s">
        <v>20</v>
      </c>
      <c r="E709" t="s">
        <v>31</v>
      </c>
      <c r="F709" t="s">
        <v>48</v>
      </c>
      <c r="G709">
        <v>51.34</v>
      </c>
      <c r="H709">
        <v>5</v>
      </c>
      <c r="I709">
        <v>12.835000000000001</v>
      </c>
      <c r="J709" s="22">
        <v>269.53500000000003</v>
      </c>
      <c r="K709" s="1">
        <v>43552</v>
      </c>
      <c r="L709" t="s">
        <v>33</v>
      </c>
      <c r="M709">
        <v>256.7</v>
      </c>
      <c r="N709">
        <v>4.7619047620000003</v>
      </c>
      <c r="O709">
        <v>12.835000000000001</v>
      </c>
      <c r="P709">
        <v>9.1</v>
      </c>
      <c r="Q709" s="3">
        <v>0.64652777777777781</v>
      </c>
      <c r="R709" t="s">
        <v>1123</v>
      </c>
      <c r="S709">
        <v>3</v>
      </c>
      <c r="T709">
        <v>1</v>
      </c>
      <c r="U709">
        <v>2019</v>
      </c>
      <c r="V709" t="s">
        <v>1114</v>
      </c>
      <c r="W709">
        <v>15</v>
      </c>
      <c r="X709" t="s">
        <v>1103</v>
      </c>
      <c r="Y709" t="s">
        <v>1111</v>
      </c>
      <c r="Z709" t="s">
        <v>1590</v>
      </c>
      <c r="AA709" t="s">
        <v>1106</v>
      </c>
      <c r="AB709" t="s">
        <v>1124</v>
      </c>
      <c r="AC709" t="s">
        <v>1730</v>
      </c>
      <c r="AD709">
        <v>3</v>
      </c>
      <c r="AE709" t="s">
        <v>2102</v>
      </c>
    </row>
    <row r="710" spans="1:31">
      <c r="A710" t="s">
        <v>555</v>
      </c>
      <c r="B710" t="s">
        <v>25</v>
      </c>
      <c r="C710" t="s">
        <v>26</v>
      </c>
      <c r="D710" t="s">
        <v>20</v>
      </c>
      <c r="E710" t="s">
        <v>21</v>
      </c>
      <c r="F710" t="s">
        <v>22</v>
      </c>
      <c r="G710">
        <v>37.15</v>
      </c>
      <c r="H710">
        <v>7</v>
      </c>
      <c r="I710">
        <v>13.0025</v>
      </c>
      <c r="J710" s="22">
        <v>273.05250000000001</v>
      </c>
      <c r="K710" s="1">
        <v>43504</v>
      </c>
      <c r="L710" t="s">
        <v>33</v>
      </c>
      <c r="M710">
        <v>260.05</v>
      </c>
      <c r="N710">
        <v>4.7619047620000003</v>
      </c>
      <c r="O710">
        <v>13.0025</v>
      </c>
      <c r="P710">
        <v>7.7</v>
      </c>
      <c r="Q710" s="3">
        <v>0.55000000000000004</v>
      </c>
      <c r="R710" t="s">
        <v>1101</v>
      </c>
      <c r="S710">
        <v>2</v>
      </c>
      <c r="T710">
        <v>1</v>
      </c>
      <c r="U710">
        <v>2019</v>
      </c>
      <c r="V710" t="s">
        <v>1102</v>
      </c>
      <c r="W710">
        <v>13</v>
      </c>
      <c r="X710" t="s">
        <v>1103</v>
      </c>
      <c r="Y710" t="s">
        <v>1104</v>
      </c>
      <c r="Z710" t="s">
        <v>1590</v>
      </c>
      <c r="AA710" t="s">
        <v>1106</v>
      </c>
      <c r="AB710" t="s">
        <v>1107</v>
      </c>
      <c r="AC710" t="s">
        <v>1435</v>
      </c>
      <c r="AD710">
        <v>2</v>
      </c>
      <c r="AE710" t="s">
        <v>2100</v>
      </c>
    </row>
    <row r="711" spans="1:31">
      <c r="A711" t="s">
        <v>566</v>
      </c>
      <c r="B711" t="s">
        <v>25</v>
      </c>
      <c r="C711" t="s">
        <v>26</v>
      </c>
      <c r="D711" t="s">
        <v>27</v>
      </c>
      <c r="E711" t="s">
        <v>31</v>
      </c>
      <c r="F711" t="s">
        <v>28</v>
      </c>
      <c r="G711">
        <v>84.07</v>
      </c>
      <c r="H711">
        <v>4</v>
      </c>
      <c r="I711">
        <v>16.814</v>
      </c>
      <c r="J711" s="22">
        <v>353.09399999999999</v>
      </c>
      <c r="K711" s="1">
        <v>43531</v>
      </c>
      <c r="L711" t="s">
        <v>23</v>
      </c>
      <c r="M711">
        <v>336.28</v>
      </c>
      <c r="N711">
        <v>4.7619047620000003</v>
      </c>
      <c r="O711">
        <v>16.814</v>
      </c>
      <c r="P711">
        <v>4.4000000000000004</v>
      </c>
      <c r="Q711" s="3">
        <v>0.70416666666666672</v>
      </c>
      <c r="R711" t="s">
        <v>1123</v>
      </c>
      <c r="S711">
        <v>3</v>
      </c>
      <c r="T711">
        <v>1</v>
      </c>
      <c r="U711">
        <v>2019</v>
      </c>
      <c r="V711" t="s">
        <v>1114</v>
      </c>
      <c r="W711">
        <v>16</v>
      </c>
      <c r="X711" t="s">
        <v>1103</v>
      </c>
      <c r="Y711" t="s">
        <v>1111</v>
      </c>
      <c r="Z711" t="s">
        <v>1590</v>
      </c>
      <c r="AA711" t="s">
        <v>1106</v>
      </c>
      <c r="AB711" t="s">
        <v>1124</v>
      </c>
      <c r="AC711" t="s">
        <v>1797</v>
      </c>
      <c r="AD711">
        <v>3</v>
      </c>
      <c r="AE711" t="s">
        <v>2102</v>
      </c>
    </row>
    <row r="712" spans="1:31">
      <c r="A712" t="s">
        <v>570</v>
      </c>
      <c r="B712" t="s">
        <v>25</v>
      </c>
      <c r="C712" t="s">
        <v>26</v>
      </c>
      <c r="D712" t="s">
        <v>27</v>
      </c>
      <c r="E712" t="s">
        <v>21</v>
      </c>
      <c r="F712" t="s">
        <v>28</v>
      </c>
      <c r="G712">
        <v>32.799999999999997</v>
      </c>
      <c r="H712">
        <v>10</v>
      </c>
      <c r="I712">
        <v>16.399999999999999</v>
      </c>
      <c r="J712" s="22">
        <v>344.4</v>
      </c>
      <c r="K712" s="1">
        <v>43511</v>
      </c>
      <c r="L712" t="s">
        <v>29</v>
      </c>
      <c r="M712">
        <v>328</v>
      </c>
      <c r="N712">
        <v>4.7619047620000003</v>
      </c>
      <c r="O712">
        <v>16.399999999999999</v>
      </c>
      <c r="P712">
        <v>6.2</v>
      </c>
      <c r="Q712" s="3">
        <v>0.5083333333333333</v>
      </c>
      <c r="R712" t="s">
        <v>1101</v>
      </c>
      <c r="S712">
        <v>2</v>
      </c>
      <c r="T712">
        <v>1</v>
      </c>
      <c r="U712">
        <v>2019</v>
      </c>
      <c r="V712" t="s">
        <v>1102</v>
      </c>
      <c r="W712">
        <v>12</v>
      </c>
      <c r="X712" t="s">
        <v>1103</v>
      </c>
      <c r="Y712" t="s">
        <v>1104</v>
      </c>
      <c r="Z712" t="s">
        <v>1590</v>
      </c>
      <c r="AA712" t="s">
        <v>1106</v>
      </c>
      <c r="AB712" t="s">
        <v>1107</v>
      </c>
      <c r="AC712" t="s">
        <v>1798</v>
      </c>
      <c r="AD712">
        <v>2</v>
      </c>
      <c r="AE712" t="s">
        <v>2100</v>
      </c>
    </row>
    <row r="713" spans="1:31">
      <c r="A713" t="s">
        <v>575</v>
      </c>
      <c r="B713" t="s">
        <v>46</v>
      </c>
      <c r="C713" t="s">
        <v>47</v>
      </c>
      <c r="D713" t="s">
        <v>27</v>
      </c>
      <c r="E713" t="s">
        <v>21</v>
      </c>
      <c r="F713" t="s">
        <v>51</v>
      </c>
      <c r="G713">
        <v>41.09</v>
      </c>
      <c r="H713">
        <v>10</v>
      </c>
      <c r="I713">
        <v>20.545000000000002</v>
      </c>
      <c r="J713" s="22">
        <v>431.44499999999999</v>
      </c>
      <c r="K713" s="1">
        <v>43524</v>
      </c>
      <c r="L713" t="s">
        <v>29</v>
      </c>
      <c r="M713">
        <v>410.9</v>
      </c>
      <c r="N713">
        <v>4.7619047620000003</v>
      </c>
      <c r="O713">
        <v>20.545000000000002</v>
      </c>
      <c r="P713">
        <v>7.3</v>
      </c>
      <c r="Q713" s="3">
        <v>0.61250000000000004</v>
      </c>
      <c r="R713" t="s">
        <v>1101</v>
      </c>
      <c r="S713">
        <v>2</v>
      </c>
      <c r="T713">
        <v>1</v>
      </c>
      <c r="U713">
        <v>2019</v>
      </c>
      <c r="V713" t="s">
        <v>1114</v>
      </c>
      <c r="W713">
        <v>14</v>
      </c>
      <c r="X713" t="s">
        <v>1103</v>
      </c>
      <c r="Y713" t="s">
        <v>1111</v>
      </c>
      <c r="Z713" t="s">
        <v>1590</v>
      </c>
      <c r="AA713" t="s">
        <v>1106</v>
      </c>
      <c r="AB713" t="s">
        <v>1107</v>
      </c>
      <c r="AC713" t="s">
        <v>1799</v>
      </c>
      <c r="AD713">
        <v>2</v>
      </c>
      <c r="AE713" t="s">
        <v>2100</v>
      </c>
    </row>
    <row r="714" spans="1:31">
      <c r="A714" t="s">
        <v>588</v>
      </c>
      <c r="B714" t="s">
        <v>18</v>
      </c>
      <c r="C714" t="s">
        <v>19</v>
      </c>
      <c r="D714" t="s">
        <v>20</v>
      </c>
      <c r="E714" t="s">
        <v>21</v>
      </c>
      <c r="F714" t="s">
        <v>37</v>
      </c>
      <c r="G714">
        <v>51.52</v>
      </c>
      <c r="H714">
        <v>8</v>
      </c>
      <c r="I714">
        <v>20.608000000000001</v>
      </c>
      <c r="J714" s="22">
        <v>432.76799999999997</v>
      </c>
      <c r="K714" s="1">
        <v>43498</v>
      </c>
      <c r="L714" t="s">
        <v>29</v>
      </c>
      <c r="M714">
        <v>412.16</v>
      </c>
      <c r="N714">
        <v>4.7619047620000003</v>
      </c>
      <c r="O714">
        <v>20.608000000000001</v>
      </c>
      <c r="P714">
        <v>9.6</v>
      </c>
      <c r="Q714" s="3">
        <v>0.65763888888888888</v>
      </c>
      <c r="R714" t="s">
        <v>1101</v>
      </c>
      <c r="S714">
        <v>2</v>
      </c>
      <c r="T714">
        <v>1</v>
      </c>
      <c r="U714">
        <v>2019</v>
      </c>
      <c r="V714" t="s">
        <v>1118</v>
      </c>
      <c r="W714">
        <v>15</v>
      </c>
      <c r="X714" t="s">
        <v>1103</v>
      </c>
      <c r="Y714" t="s">
        <v>1104</v>
      </c>
      <c r="Z714" t="s">
        <v>1590</v>
      </c>
      <c r="AA714" t="s">
        <v>1106</v>
      </c>
      <c r="AB714" t="s">
        <v>1107</v>
      </c>
      <c r="AC714" t="s">
        <v>1800</v>
      </c>
      <c r="AD714">
        <v>2</v>
      </c>
      <c r="AE714" t="s">
        <v>2100</v>
      </c>
    </row>
    <row r="715" spans="1:31">
      <c r="A715" t="s">
        <v>597</v>
      </c>
      <c r="B715" t="s">
        <v>46</v>
      </c>
      <c r="C715" t="s">
        <v>47</v>
      </c>
      <c r="D715" t="s">
        <v>20</v>
      </c>
      <c r="E715" t="s">
        <v>31</v>
      </c>
      <c r="F715" t="s">
        <v>22</v>
      </c>
      <c r="G715">
        <v>61.29</v>
      </c>
      <c r="H715">
        <v>5</v>
      </c>
      <c r="I715">
        <v>15.3225</v>
      </c>
      <c r="J715" s="22">
        <v>321.77249999999998</v>
      </c>
      <c r="K715" s="1">
        <v>43553</v>
      </c>
      <c r="L715" t="s">
        <v>29</v>
      </c>
      <c r="M715">
        <v>306.45</v>
      </c>
      <c r="N715">
        <v>4.7619047620000003</v>
      </c>
      <c r="O715">
        <v>15.3225</v>
      </c>
      <c r="P715">
        <v>7</v>
      </c>
      <c r="Q715" s="3">
        <v>0.60277777777777775</v>
      </c>
      <c r="R715" t="s">
        <v>1123</v>
      </c>
      <c r="S715">
        <v>3</v>
      </c>
      <c r="T715">
        <v>1</v>
      </c>
      <c r="U715">
        <v>2019</v>
      </c>
      <c r="V715" t="s">
        <v>1102</v>
      </c>
      <c r="W715">
        <v>14</v>
      </c>
      <c r="X715" t="s">
        <v>1103</v>
      </c>
      <c r="Y715" t="s">
        <v>1104</v>
      </c>
      <c r="Z715" t="s">
        <v>1590</v>
      </c>
      <c r="AA715" t="s">
        <v>1106</v>
      </c>
      <c r="AB715" t="s">
        <v>1124</v>
      </c>
      <c r="AC715" t="s">
        <v>1801</v>
      </c>
      <c r="AD715">
        <v>3</v>
      </c>
      <c r="AE715" t="s">
        <v>2102</v>
      </c>
    </row>
    <row r="716" spans="1:31">
      <c r="A716" t="s">
        <v>605</v>
      </c>
      <c r="B716" t="s">
        <v>46</v>
      </c>
      <c r="C716" t="s">
        <v>47</v>
      </c>
      <c r="D716" t="s">
        <v>20</v>
      </c>
      <c r="E716" t="s">
        <v>31</v>
      </c>
      <c r="F716" t="s">
        <v>22</v>
      </c>
      <c r="G716">
        <v>54.86</v>
      </c>
      <c r="H716">
        <v>5</v>
      </c>
      <c r="I716">
        <v>13.715</v>
      </c>
      <c r="J716" s="22">
        <v>288.01499999999999</v>
      </c>
      <c r="K716" s="1">
        <v>43553</v>
      </c>
      <c r="L716" t="s">
        <v>23</v>
      </c>
      <c r="M716">
        <v>274.3</v>
      </c>
      <c r="N716">
        <v>4.7619047620000003</v>
      </c>
      <c r="O716">
        <v>13.715</v>
      </c>
      <c r="P716">
        <v>9.8000000000000007</v>
      </c>
      <c r="Q716" s="3">
        <v>0.7</v>
      </c>
      <c r="R716" t="s">
        <v>1123</v>
      </c>
      <c r="S716">
        <v>3</v>
      </c>
      <c r="T716">
        <v>1</v>
      </c>
      <c r="U716">
        <v>2019</v>
      </c>
      <c r="V716" t="s">
        <v>1102</v>
      </c>
      <c r="W716">
        <v>16</v>
      </c>
      <c r="X716" t="s">
        <v>1103</v>
      </c>
      <c r="Y716" t="s">
        <v>1104</v>
      </c>
      <c r="Z716" t="s">
        <v>1590</v>
      </c>
      <c r="AA716" t="s">
        <v>1106</v>
      </c>
      <c r="AB716" t="s">
        <v>1124</v>
      </c>
      <c r="AC716" t="s">
        <v>1802</v>
      </c>
      <c r="AD716">
        <v>3</v>
      </c>
      <c r="AE716" t="s">
        <v>2102</v>
      </c>
    </row>
    <row r="717" spans="1:31">
      <c r="A717" t="s">
        <v>608</v>
      </c>
      <c r="B717" t="s">
        <v>25</v>
      </c>
      <c r="C717" t="s">
        <v>26</v>
      </c>
      <c r="D717" t="s">
        <v>20</v>
      </c>
      <c r="E717" t="s">
        <v>31</v>
      </c>
      <c r="F717" t="s">
        <v>37</v>
      </c>
      <c r="G717">
        <v>71.92</v>
      </c>
      <c r="H717">
        <v>5</v>
      </c>
      <c r="I717">
        <v>17.98</v>
      </c>
      <c r="J717" s="22">
        <v>377.58</v>
      </c>
      <c r="K717" s="1">
        <v>43482</v>
      </c>
      <c r="L717" t="s">
        <v>33</v>
      </c>
      <c r="M717">
        <v>359.6</v>
      </c>
      <c r="N717">
        <v>4.7619047620000003</v>
      </c>
      <c r="O717">
        <v>17.98</v>
      </c>
      <c r="P717">
        <v>4.3</v>
      </c>
      <c r="Q717" s="3">
        <v>0.62847222222222221</v>
      </c>
      <c r="R717" t="s">
        <v>1109</v>
      </c>
      <c r="S717">
        <v>1</v>
      </c>
      <c r="T717">
        <v>1</v>
      </c>
      <c r="U717">
        <v>2019</v>
      </c>
      <c r="V717" t="s">
        <v>1114</v>
      </c>
      <c r="W717">
        <v>15</v>
      </c>
      <c r="X717" t="s">
        <v>1103</v>
      </c>
      <c r="Y717" t="s">
        <v>1111</v>
      </c>
      <c r="Z717" t="s">
        <v>1590</v>
      </c>
      <c r="AA717" t="s">
        <v>1106</v>
      </c>
      <c r="AB717" t="s">
        <v>1112</v>
      </c>
      <c r="AC717" t="s">
        <v>1803</v>
      </c>
      <c r="AD717">
        <v>1</v>
      </c>
      <c r="AE717" t="s">
        <v>2101</v>
      </c>
    </row>
    <row r="718" spans="1:31">
      <c r="A718" t="s">
        <v>614</v>
      </c>
      <c r="B718" t="s">
        <v>18</v>
      </c>
      <c r="C718" t="s">
        <v>19</v>
      </c>
      <c r="D718" t="s">
        <v>20</v>
      </c>
      <c r="E718" t="s">
        <v>21</v>
      </c>
      <c r="F718" t="s">
        <v>37</v>
      </c>
      <c r="G718">
        <v>91.41</v>
      </c>
      <c r="H718">
        <v>5</v>
      </c>
      <c r="I718">
        <v>22.852499999999999</v>
      </c>
      <c r="J718" s="22">
        <v>479.90249999999997</v>
      </c>
      <c r="K718" s="1">
        <v>43521</v>
      </c>
      <c r="L718" t="s">
        <v>23</v>
      </c>
      <c r="M718">
        <v>457.05</v>
      </c>
      <c r="N718">
        <v>4.7619047620000003</v>
      </c>
      <c r="O718">
        <v>22.852499999999999</v>
      </c>
      <c r="P718">
        <v>7.1</v>
      </c>
      <c r="Q718" s="3">
        <v>0.66874999999999996</v>
      </c>
      <c r="R718" t="s">
        <v>1101</v>
      </c>
      <c r="S718">
        <v>2</v>
      </c>
      <c r="T718">
        <v>1</v>
      </c>
      <c r="U718">
        <v>2019</v>
      </c>
      <c r="V718" t="s">
        <v>1110</v>
      </c>
      <c r="W718">
        <v>16</v>
      </c>
      <c r="X718" t="s">
        <v>1103</v>
      </c>
      <c r="Y718" t="s">
        <v>1111</v>
      </c>
      <c r="Z718" t="s">
        <v>1590</v>
      </c>
      <c r="AA718" t="s">
        <v>1106</v>
      </c>
      <c r="AB718" t="s">
        <v>1107</v>
      </c>
      <c r="AC718" t="s">
        <v>1804</v>
      </c>
      <c r="AD718">
        <v>2</v>
      </c>
      <c r="AE718" t="s">
        <v>2100</v>
      </c>
    </row>
    <row r="719" spans="1:31">
      <c r="A719" t="s">
        <v>635</v>
      </c>
      <c r="B719" t="s">
        <v>18</v>
      </c>
      <c r="C719" t="s">
        <v>19</v>
      </c>
      <c r="D719" t="s">
        <v>27</v>
      </c>
      <c r="E719" t="s">
        <v>21</v>
      </c>
      <c r="F719" t="s">
        <v>51</v>
      </c>
      <c r="G719">
        <v>29.42</v>
      </c>
      <c r="H719">
        <v>10</v>
      </c>
      <c r="I719">
        <v>14.71</v>
      </c>
      <c r="J719" s="22">
        <v>308.91000000000003</v>
      </c>
      <c r="K719" s="1">
        <v>43477</v>
      </c>
      <c r="L719" t="s">
        <v>23</v>
      </c>
      <c r="M719">
        <v>294.2</v>
      </c>
      <c r="N719">
        <v>4.7619047620000003</v>
      </c>
      <c r="O719">
        <v>14.71</v>
      </c>
      <c r="P719">
        <v>8.9</v>
      </c>
      <c r="Q719" s="3">
        <v>0.68263888888888891</v>
      </c>
      <c r="R719" t="s">
        <v>1109</v>
      </c>
      <c r="S719">
        <v>1</v>
      </c>
      <c r="T719">
        <v>1</v>
      </c>
      <c r="U719">
        <v>2019</v>
      </c>
      <c r="V719" t="s">
        <v>1118</v>
      </c>
      <c r="W719">
        <v>16</v>
      </c>
      <c r="X719" t="s">
        <v>1103</v>
      </c>
      <c r="Y719" t="s">
        <v>1104</v>
      </c>
      <c r="Z719" t="s">
        <v>1590</v>
      </c>
      <c r="AA719" t="s">
        <v>1106</v>
      </c>
      <c r="AB719" t="s">
        <v>1112</v>
      </c>
      <c r="AC719" t="s">
        <v>1805</v>
      </c>
      <c r="AD719">
        <v>1</v>
      </c>
      <c r="AE719" t="s">
        <v>2101</v>
      </c>
    </row>
    <row r="720" spans="1:31">
      <c r="A720" t="s">
        <v>647</v>
      </c>
      <c r="B720" t="s">
        <v>18</v>
      </c>
      <c r="C720" t="s">
        <v>19</v>
      </c>
      <c r="D720" t="s">
        <v>20</v>
      </c>
      <c r="E720" t="s">
        <v>31</v>
      </c>
      <c r="F720" t="s">
        <v>48</v>
      </c>
      <c r="G720">
        <v>41.66</v>
      </c>
      <c r="H720">
        <v>6</v>
      </c>
      <c r="I720">
        <v>12.497999999999999</v>
      </c>
      <c r="J720" s="22">
        <v>262.45800000000003</v>
      </c>
      <c r="K720" s="1">
        <v>43467</v>
      </c>
      <c r="L720" t="s">
        <v>23</v>
      </c>
      <c r="M720">
        <v>249.96</v>
      </c>
      <c r="N720">
        <v>4.7619047620000003</v>
      </c>
      <c r="O720">
        <v>12.497999999999999</v>
      </c>
      <c r="P720">
        <v>5.6</v>
      </c>
      <c r="Q720" s="3">
        <v>0.64166666666666672</v>
      </c>
      <c r="R720" t="s">
        <v>1109</v>
      </c>
      <c r="S720">
        <v>1</v>
      </c>
      <c r="T720">
        <v>1</v>
      </c>
      <c r="U720">
        <v>2019</v>
      </c>
      <c r="V720" t="s">
        <v>1120</v>
      </c>
      <c r="W720">
        <v>15</v>
      </c>
      <c r="X720" t="s">
        <v>1103</v>
      </c>
      <c r="Y720" t="s">
        <v>1111</v>
      </c>
      <c r="Z720" t="s">
        <v>1590</v>
      </c>
      <c r="AA720" t="s">
        <v>1106</v>
      </c>
      <c r="AB720" t="s">
        <v>1112</v>
      </c>
      <c r="AC720" t="s">
        <v>1806</v>
      </c>
      <c r="AD720">
        <v>1</v>
      </c>
      <c r="AE720" t="s">
        <v>2101</v>
      </c>
    </row>
    <row r="721" spans="1:31">
      <c r="A721" t="s">
        <v>651</v>
      </c>
      <c r="B721" t="s">
        <v>46</v>
      </c>
      <c r="C721" t="s">
        <v>47</v>
      </c>
      <c r="D721" t="s">
        <v>27</v>
      </c>
      <c r="E721" t="s">
        <v>21</v>
      </c>
      <c r="F721" t="s">
        <v>28</v>
      </c>
      <c r="G721">
        <v>42.42</v>
      </c>
      <c r="H721">
        <v>8</v>
      </c>
      <c r="I721">
        <v>16.968</v>
      </c>
      <c r="J721" s="22">
        <v>356.32799999999997</v>
      </c>
      <c r="K721" s="1">
        <v>43495</v>
      </c>
      <c r="L721" t="s">
        <v>23</v>
      </c>
      <c r="M721">
        <v>339.36</v>
      </c>
      <c r="N721">
        <v>4.7619047620000003</v>
      </c>
      <c r="O721">
        <v>16.968</v>
      </c>
      <c r="P721">
        <v>5.7</v>
      </c>
      <c r="Q721" s="3">
        <v>0.58194444444444449</v>
      </c>
      <c r="R721" t="s">
        <v>1109</v>
      </c>
      <c r="S721">
        <v>1</v>
      </c>
      <c r="T721">
        <v>1</v>
      </c>
      <c r="U721">
        <v>2019</v>
      </c>
      <c r="V721" t="s">
        <v>1120</v>
      </c>
      <c r="W721">
        <v>13</v>
      </c>
      <c r="X721" t="s">
        <v>1103</v>
      </c>
      <c r="Y721" t="s">
        <v>1111</v>
      </c>
      <c r="Z721" t="s">
        <v>1590</v>
      </c>
      <c r="AA721" t="s">
        <v>1106</v>
      </c>
      <c r="AB721" t="s">
        <v>1112</v>
      </c>
      <c r="AC721" t="s">
        <v>1807</v>
      </c>
      <c r="AD721">
        <v>1</v>
      </c>
      <c r="AE721" t="s">
        <v>2101</v>
      </c>
    </row>
    <row r="722" spans="1:31">
      <c r="A722" t="s">
        <v>652</v>
      </c>
      <c r="B722" t="s">
        <v>18</v>
      </c>
      <c r="C722" t="s">
        <v>19</v>
      </c>
      <c r="D722" t="s">
        <v>20</v>
      </c>
      <c r="E722" t="s">
        <v>31</v>
      </c>
      <c r="F722" t="s">
        <v>28</v>
      </c>
      <c r="G722">
        <v>74.510000000000005</v>
      </c>
      <c r="H722">
        <v>6</v>
      </c>
      <c r="I722">
        <v>22.353000000000002</v>
      </c>
      <c r="J722" s="22">
        <v>469.41300000000001</v>
      </c>
      <c r="K722" s="1">
        <v>43544</v>
      </c>
      <c r="L722" t="s">
        <v>23</v>
      </c>
      <c r="M722">
        <v>447.06</v>
      </c>
      <c r="N722">
        <v>4.7619047620000003</v>
      </c>
      <c r="O722">
        <v>22.353000000000002</v>
      </c>
      <c r="P722">
        <v>5</v>
      </c>
      <c r="Q722" s="3">
        <v>0.63055555555555554</v>
      </c>
      <c r="R722" t="s">
        <v>1123</v>
      </c>
      <c r="S722">
        <v>3</v>
      </c>
      <c r="T722">
        <v>1</v>
      </c>
      <c r="U722">
        <v>2019</v>
      </c>
      <c r="V722" t="s">
        <v>1120</v>
      </c>
      <c r="W722">
        <v>15</v>
      </c>
      <c r="X722" t="s">
        <v>1103</v>
      </c>
      <c r="Y722" t="s">
        <v>1111</v>
      </c>
      <c r="Z722" t="s">
        <v>1590</v>
      </c>
      <c r="AA722" t="s">
        <v>1106</v>
      </c>
      <c r="AB722" t="s">
        <v>1124</v>
      </c>
      <c r="AC722" t="s">
        <v>1808</v>
      </c>
      <c r="AD722">
        <v>3</v>
      </c>
      <c r="AE722" t="s">
        <v>2102</v>
      </c>
    </row>
    <row r="723" spans="1:31">
      <c r="A723" t="s">
        <v>663</v>
      </c>
      <c r="B723" t="s">
        <v>18</v>
      </c>
      <c r="C723" t="s">
        <v>19</v>
      </c>
      <c r="D723" t="s">
        <v>27</v>
      </c>
      <c r="E723" t="s">
        <v>31</v>
      </c>
      <c r="F723" t="s">
        <v>37</v>
      </c>
      <c r="G723">
        <v>85.91</v>
      </c>
      <c r="H723">
        <v>5</v>
      </c>
      <c r="I723">
        <v>21.477499999999999</v>
      </c>
      <c r="J723" s="22">
        <v>451.02749999999997</v>
      </c>
      <c r="K723" s="1">
        <v>43546</v>
      </c>
      <c r="L723" t="s">
        <v>33</v>
      </c>
      <c r="M723">
        <v>429.55</v>
      </c>
      <c r="N723">
        <v>4.7619047620000003</v>
      </c>
      <c r="O723">
        <v>21.477499999999999</v>
      </c>
      <c r="P723">
        <v>8.6</v>
      </c>
      <c r="Q723" s="3">
        <v>0.60624999999999996</v>
      </c>
      <c r="R723" t="s">
        <v>1123</v>
      </c>
      <c r="S723">
        <v>3</v>
      </c>
      <c r="T723">
        <v>1</v>
      </c>
      <c r="U723">
        <v>2019</v>
      </c>
      <c r="V723" t="s">
        <v>1102</v>
      </c>
      <c r="W723">
        <v>14</v>
      </c>
      <c r="X723" t="s">
        <v>1103</v>
      </c>
      <c r="Y723" t="s">
        <v>1104</v>
      </c>
      <c r="Z723" t="s">
        <v>1590</v>
      </c>
      <c r="AA723" t="s">
        <v>1106</v>
      </c>
      <c r="AB723" t="s">
        <v>1124</v>
      </c>
      <c r="AC723" t="s">
        <v>1809</v>
      </c>
      <c r="AD723">
        <v>3</v>
      </c>
      <c r="AE723" t="s">
        <v>2102</v>
      </c>
    </row>
    <row r="724" spans="1:31">
      <c r="A724" t="s">
        <v>667</v>
      </c>
      <c r="B724" t="s">
        <v>18</v>
      </c>
      <c r="C724" t="s">
        <v>19</v>
      </c>
      <c r="D724" t="s">
        <v>27</v>
      </c>
      <c r="E724" t="s">
        <v>21</v>
      </c>
      <c r="F724" t="s">
        <v>22</v>
      </c>
      <c r="G724">
        <v>64.27</v>
      </c>
      <c r="H724">
        <v>4</v>
      </c>
      <c r="I724">
        <v>12.853999999999999</v>
      </c>
      <c r="J724" s="22">
        <v>269.93400000000003</v>
      </c>
      <c r="K724" s="1">
        <v>43550</v>
      </c>
      <c r="L724" t="s">
        <v>29</v>
      </c>
      <c r="M724">
        <v>257.08</v>
      </c>
      <c r="N724">
        <v>4.7619047620000003</v>
      </c>
      <c r="O724">
        <v>12.853999999999999</v>
      </c>
      <c r="P724">
        <v>7.7</v>
      </c>
      <c r="Q724" s="3">
        <v>0.57916666666666672</v>
      </c>
      <c r="R724" t="s">
        <v>1123</v>
      </c>
      <c r="S724">
        <v>3</v>
      </c>
      <c r="T724">
        <v>1</v>
      </c>
      <c r="U724">
        <v>2019</v>
      </c>
      <c r="V724" t="s">
        <v>1126</v>
      </c>
      <c r="W724">
        <v>13</v>
      </c>
      <c r="X724" t="s">
        <v>1103</v>
      </c>
      <c r="Y724" t="s">
        <v>1111</v>
      </c>
      <c r="Z724" t="s">
        <v>1590</v>
      </c>
      <c r="AA724" t="s">
        <v>1106</v>
      </c>
      <c r="AB724" t="s">
        <v>1124</v>
      </c>
      <c r="AC724" t="s">
        <v>1810</v>
      </c>
      <c r="AD724">
        <v>3</v>
      </c>
      <c r="AE724" t="s">
        <v>2102</v>
      </c>
    </row>
    <row r="725" spans="1:31">
      <c r="A725" t="s">
        <v>683</v>
      </c>
      <c r="B725" t="s">
        <v>46</v>
      </c>
      <c r="C725" t="s">
        <v>47</v>
      </c>
      <c r="D725" t="s">
        <v>20</v>
      </c>
      <c r="E725" t="s">
        <v>31</v>
      </c>
      <c r="F725" t="s">
        <v>37</v>
      </c>
      <c r="G725">
        <v>96.8</v>
      </c>
      <c r="H725">
        <v>3</v>
      </c>
      <c r="I725">
        <v>14.52</v>
      </c>
      <c r="J725" s="22">
        <v>304.92</v>
      </c>
      <c r="K725" s="1">
        <v>43539</v>
      </c>
      <c r="L725" t="s">
        <v>29</v>
      </c>
      <c r="M725">
        <v>290.39999999999998</v>
      </c>
      <c r="N725">
        <v>4.7619047620000003</v>
      </c>
      <c r="O725">
        <v>14.52</v>
      </c>
      <c r="P725">
        <v>5.3</v>
      </c>
      <c r="Q725" s="3">
        <v>0.54513888888888884</v>
      </c>
      <c r="R725" t="s">
        <v>1123</v>
      </c>
      <c r="S725">
        <v>3</v>
      </c>
      <c r="T725">
        <v>1</v>
      </c>
      <c r="U725">
        <v>2019</v>
      </c>
      <c r="V725" t="s">
        <v>1102</v>
      </c>
      <c r="W725">
        <v>13</v>
      </c>
      <c r="X725" t="s">
        <v>1103</v>
      </c>
      <c r="Y725" t="s">
        <v>1104</v>
      </c>
      <c r="Z725" t="s">
        <v>1590</v>
      </c>
      <c r="AA725" t="s">
        <v>1106</v>
      </c>
      <c r="AB725" t="s">
        <v>1124</v>
      </c>
      <c r="AC725" t="s">
        <v>1811</v>
      </c>
      <c r="AD725">
        <v>3</v>
      </c>
      <c r="AE725" t="s">
        <v>2102</v>
      </c>
    </row>
    <row r="726" spans="1:31">
      <c r="A726" t="s">
        <v>692</v>
      </c>
      <c r="B726" t="s">
        <v>46</v>
      </c>
      <c r="C726" t="s">
        <v>47</v>
      </c>
      <c r="D726" t="s">
        <v>27</v>
      </c>
      <c r="E726" t="s">
        <v>21</v>
      </c>
      <c r="F726" t="s">
        <v>37</v>
      </c>
      <c r="G726">
        <v>54.51</v>
      </c>
      <c r="H726">
        <v>6</v>
      </c>
      <c r="I726">
        <v>16.353000000000002</v>
      </c>
      <c r="J726" s="22">
        <v>343.41300000000001</v>
      </c>
      <c r="K726" s="1">
        <v>43541</v>
      </c>
      <c r="L726" t="s">
        <v>23</v>
      </c>
      <c r="M726">
        <v>327.06</v>
      </c>
      <c r="N726">
        <v>4.7619047620000003</v>
      </c>
      <c r="O726">
        <v>16.353000000000002</v>
      </c>
      <c r="P726">
        <v>7.8</v>
      </c>
      <c r="Q726" s="3">
        <v>0.57916666666666672</v>
      </c>
      <c r="R726" t="s">
        <v>1123</v>
      </c>
      <c r="S726">
        <v>3</v>
      </c>
      <c r="T726">
        <v>1</v>
      </c>
      <c r="U726">
        <v>2019</v>
      </c>
      <c r="V726" t="s">
        <v>1133</v>
      </c>
      <c r="W726">
        <v>13</v>
      </c>
      <c r="X726" t="s">
        <v>1103</v>
      </c>
      <c r="Y726" t="s">
        <v>1111</v>
      </c>
      <c r="Z726" t="s">
        <v>1590</v>
      </c>
      <c r="AA726" t="s">
        <v>1106</v>
      </c>
      <c r="AB726" t="s">
        <v>1124</v>
      </c>
      <c r="AC726" t="s">
        <v>1812</v>
      </c>
      <c r="AD726">
        <v>3</v>
      </c>
      <c r="AE726" t="s">
        <v>2102</v>
      </c>
    </row>
    <row r="727" spans="1:31">
      <c r="A727" t="s">
        <v>695</v>
      </c>
      <c r="B727" t="s">
        <v>18</v>
      </c>
      <c r="C727" t="s">
        <v>19</v>
      </c>
      <c r="D727" t="s">
        <v>20</v>
      </c>
      <c r="E727" t="s">
        <v>21</v>
      </c>
      <c r="F727" t="s">
        <v>51</v>
      </c>
      <c r="G727">
        <v>53.65</v>
      </c>
      <c r="H727">
        <v>7</v>
      </c>
      <c r="I727">
        <v>18.7775</v>
      </c>
      <c r="J727" s="22">
        <v>394.32749999999999</v>
      </c>
      <c r="K727" s="1">
        <v>43506</v>
      </c>
      <c r="L727" t="s">
        <v>23</v>
      </c>
      <c r="M727">
        <v>375.55</v>
      </c>
      <c r="N727">
        <v>4.7619047620000003</v>
      </c>
      <c r="O727">
        <v>18.7775</v>
      </c>
      <c r="P727">
        <v>5.2</v>
      </c>
      <c r="Q727" s="3">
        <v>0.53888888888888886</v>
      </c>
      <c r="R727" t="s">
        <v>1101</v>
      </c>
      <c r="S727">
        <v>2</v>
      </c>
      <c r="T727">
        <v>1</v>
      </c>
      <c r="U727">
        <v>2019</v>
      </c>
      <c r="V727" t="s">
        <v>1133</v>
      </c>
      <c r="W727">
        <v>12</v>
      </c>
      <c r="X727" t="s">
        <v>1103</v>
      </c>
      <c r="Y727" t="s">
        <v>1111</v>
      </c>
      <c r="Z727" t="s">
        <v>1590</v>
      </c>
      <c r="AA727" t="s">
        <v>1106</v>
      </c>
      <c r="AB727" t="s">
        <v>1107</v>
      </c>
      <c r="AC727" t="s">
        <v>1813</v>
      </c>
      <c r="AD727">
        <v>2</v>
      </c>
      <c r="AE727" t="s">
        <v>2100</v>
      </c>
    </row>
    <row r="728" spans="1:31">
      <c r="A728" t="s">
        <v>704</v>
      </c>
      <c r="B728" t="s">
        <v>18</v>
      </c>
      <c r="C728" t="s">
        <v>19</v>
      </c>
      <c r="D728" t="s">
        <v>20</v>
      </c>
      <c r="E728" t="s">
        <v>21</v>
      </c>
      <c r="F728" t="s">
        <v>37</v>
      </c>
      <c r="G728">
        <v>38.72</v>
      </c>
      <c r="H728">
        <v>9</v>
      </c>
      <c r="I728">
        <v>17.423999999999999</v>
      </c>
      <c r="J728" s="22">
        <v>365.904</v>
      </c>
      <c r="K728" s="1">
        <v>43544</v>
      </c>
      <c r="L728" t="s">
        <v>23</v>
      </c>
      <c r="M728">
        <v>348.48</v>
      </c>
      <c r="N728">
        <v>4.7619047620000003</v>
      </c>
      <c r="O728">
        <v>17.423999999999999</v>
      </c>
      <c r="P728">
        <v>4.2</v>
      </c>
      <c r="Q728" s="3">
        <v>0.51666666666666672</v>
      </c>
      <c r="R728" t="s">
        <v>1123</v>
      </c>
      <c r="S728">
        <v>3</v>
      </c>
      <c r="T728">
        <v>1</v>
      </c>
      <c r="U728">
        <v>2019</v>
      </c>
      <c r="V728" t="s">
        <v>1120</v>
      </c>
      <c r="W728">
        <v>12</v>
      </c>
      <c r="X728" t="s">
        <v>1103</v>
      </c>
      <c r="Y728" t="s">
        <v>1111</v>
      </c>
      <c r="Z728" t="s">
        <v>1590</v>
      </c>
      <c r="AA728" t="s">
        <v>1106</v>
      </c>
      <c r="AB728" t="s">
        <v>1124</v>
      </c>
      <c r="AC728" t="s">
        <v>1814</v>
      </c>
      <c r="AD728">
        <v>3</v>
      </c>
      <c r="AE728" t="s">
        <v>2102</v>
      </c>
    </row>
    <row r="729" spans="1:31">
      <c r="A729" t="s">
        <v>735</v>
      </c>
      <c r="B729" t="s">
        <v>25</v>
      </c>
      <c r="C729" t="s">
        <v>26</v>
      </c>
      <c r="D729" t="s">
        <v>27</v>
      </c>
      <c r="E729" t="s">
        <v>31</v>
      </c>
      <c r="F729" t="s">
        <v>22</v>
      </c>
      <c r="G729">
        <v>70.209999999999994</v>
      </c>
      <c r="H729">
        <v>6</v>
      </c>
      <c r="I729">
        <v>21.062999999999999</v>
      </c>
      <c r="J729" s="22">
        <v>442.32299999999998</v>
      </c>
      <c r="K729" s="1">
        <v>43554</v>
      </c>
      <c r="L729" t="s">
        <v>29</v>
      </c>
      <c r="M729">
        <v>421.26</v>
      </c>
      <c r="N729">
        <v>4.7619047620000003</v>
      </c>
      <c r="O729">
        <v>21.062999999999999</v>
      </c>
      <c r="P729">
        <v>7.4</v>
      </c>
      <c r="Q729" s="3">
        <v>0.62361111111111112</v>
      </c>
      <c r="R729" t="s">
        <v>1123</v>
      </c>
      <c r="S729">
        <v>3</v>
      </c>
      <c r="T729">
        <v>1</v>
      </c>
      <c r="U729">
        <v>2019</v>
      </c>
      <c r="V729" t="s">
        <v>1118</v>
      </c>
      <c r="W729">
        <v>14</v>
      </c>
      <c r="X729" t="s">
        <v>1103</v>
      </c>
      <c r="Y729" t="s">
        <v>1104</v>
      </c>
      <c r="Z729" t="s">
        <v>1590</v>
      </c>
      <c r="AA729" t="s">
        <v>1106</v>
      </c>
      <c r="AB729" t="s">
        <v>1124</v>
      </c>
      <c r="AC729" t="s">
        <v>1815</v>
      </c>
      <c r="AD729">
        <v>3</v>
      </c>
      <c r="AE729" t="s">
        <v>2102</v>
      </c>
    </row>
    <row r="730" spans="1:31">
      <c r="A730" t="s">
        <v>738</v>
      </c>
      <c r="B730" t="s">
        <v>25</v>
      </c>
      <c r="C730" t="s">
        <v>26</v>
      </c>
      <c r="D730" t="s">
        <v>27</v>
      </c>
      <c r="E730" t="s">
        <v>31</v>
      </c>
      <c r="F730" t="s">
        <v>28</v>
      </c>
      <c r="G730">
        <v>24.74</v>
      </c>
      <c r="H730">
        <v>10</v>
      </c>
      <c r="I730">
        <v>12.37</v>
      </c>
      <c r="J730" s="22">
        <v>259.77</v>
      </c>
      <c r="K730" s="1">
        <v>43520</v>
      </c>
      <c r="L730" t="s">
        <v>29</v>
      </c>
      <c r="M730">
        <v>247.4</v>
      </c>
      <c r="N730">
        <v>4.7619047620000003</v>
      </c>
      <c r="O730">
        <v>12.37</v>
      </c>
      <c r="P730">
        <v>7.1</v>
      </c>
      <c r="Q730" s="3">
        <v>0.69722222222222219</v>
      </c>
      <c r="R730" t="s">
        <v>1101</v>
      </c>
      <c r="S730">
        <v>2</v>
      </c>
      <c r="T730">
        <v>1</v>
      </c>
      <c r="U730">
        <v>2019</v>
      </c>
      <c r="V730" t="s">
        <v>1133</v>
      </c>
      <c r="W730">
        <v>16</v>
      </c>
      <c r="X730" t="s">
        <v>1103</v>
      </c>
      <c r="Y730" t="s">
        <v>1111</v>
      </c>
      <c r="Z730" t="s">
        <v>1590</v>
      </c>
      <c r="AA730" t="s">
        <v>1106</v>
      </c>
      <c r="AB730" t="s">
        <v>1107</v>
      </c>
      <c r="AC730" t="s">
        <v>1324</v>
      </c>
      <c r="AD730">
        <v>2</v>
      </c>
      <c r="AE730" t="s">
        <v>2100</v>
      </c>
    </row>
    <row r="731" spans="1:31">
      <c r="A731" t="s">
        <v>742</v>
      </c>
      <c r="B731" t="s">
        <v>46</v>
      </c>
      <c r="C731" t="s">
        <v>47</v>
      </c>
      <c r="D731" t="s">
        <v>20</v>
      </c>
      <c r="E731" t="s">
        <v>31</v>
      </c>
      <c r="F731" t="s">
        <v>37</v>
      </c>
      <c r="G731">
        <v>37.32</v>
      </c>
      <c r="H731">
        <v>9</v>
      </c>
      <c r="I731">
        <v>16.794</v>
      </c>
      <c r="J731" s="22">
        <v>352.67399999999998</v>
      </c>
      <c r="K731" s="1">
        <v>43530</v>
      </c>
      <c r="L731" t="s">
        <v>23</v>
      </c>
      <c r="M731">
        <v>335.88</v>
      </c>
      <c r="N731">
        <v>4.7619047620000003</v>
      </c>
      <c r="O731">
        <v>16.794</v>
      </c>
      <c r="P731">
        <v>5.0999999999999996</v>
      </c>
      <c r="Q731" s="3">
        <v>0.64652777777777781</v>
      </c>
      <c r="R731" t="s">
        <v>1123</v>
      </c>
      <c r="S731">
        <v>3</v>
      </c>
      <c r="T731">
        <v>1</v>
      </c>
      <c r="U731">
        <v>2019</v>
      </c>
      <c r="V731" t="s">
        <v>1120</v>
      </c>
      <c r="W731">
        <v>15</v>
      </c>
      <c r="X731" t="s">
        <v>1103</v>
      </c>
      <c r="Y731" t="s">
        <v>1111</v>
      </c>
      <c r="Z731" t="s">
        <v>1590</v>
      </c>
      <c r="AA731" t="s">
        <v>1106</v>
      </c>
      <c r="AB731" t="s">
        <v>1124</v>
      </c>
      <c r="AC731" t="s">
        <v>1816</v>
      </c>
      <c r="AD731">
        <v>3</v>
      </c>
      <c r="AE731" t="s">
        <v>2102</v>
      </c>
    </row>
    <row r="732" spans="1:31">
      <c r="A732" t="s">
        <v>757</v>
      </c>
      <c r="B732" t="s">
        <v>25</v>
      </c>
      <c r="C732" t="s">
        <v>26</v>
      </c>
      <c r="D732" t="s">
        <v>20</v>
      </c>
      <c r="E732" t="s">
        <v>21</v>
      </c>
      <c r="F732" t="s">
        <v>22</v>
      </c>
      <c r="G732">
        <v>47.71</v>
      </c>
      <c r="H732">
        <v>6</v>
      </c>
      <c r="I732">
        <v>14.313000000000001</v>
      </c>
      <c r="J732" s="22">
        <v>300.57299999999998</v>
      </c>
      <c r="K732" s="1">
        <v>43512</v>
      </c>
      <c r="L732" t="s">
        <v>23</v>
      </c>
      <c r="M732">
        <v>286.26</v>
      </c>
      <c r="N732">
        <v>4.7619047620000003</v>
      </c>
      <c r="O732">
        <v>14.313000000000001</v>
      </c>
      <c r="P732">
        <v>4.4000000000000004</v>
      </c>
      <c r="Q732" s="3">
        <v>0.59652777777777777</v>
      </c>
      <c r="R732" t="s">
        <v>1101</v>
      </c>
      <c r="S732">
        <v>2</v>
      </c>
      <c r="T732">
        <v>1</v>
      </c>
      <c r="U732">
        <v>2019</v>
      </c>
      <c r="V732" t="s">
        <v>1118</v>
      </c>
      <c r="W732">
        <v>14</v>
      </c>
      <c r="X732" t="s">
        <v>1103</v>
      </c>
      <c r="Y732" t="s">
        <v>1104</v>
      </c>
      <c r="Z732" t="s">
        <v>1590</v>
      </c>
      <c r="AA732" t="s">
        <v>1106</v>
      </c>
      <c r="AB732" t="s">
        <v>1107</v>
      </c>
      <c r="AC732" t="s">
        <v>1817</v>
      </c>
      <c r="AD732">
        <v>2</v>
      </c>
      <c r="AE732" t="s">
        <v>2100</v>
      </c>
    </row>
    <row r="733" spans="1:31">
      <c r="A733" t="s">
        <v>768</v>
      </c>
      <c r="B733" t="s">
        <v>18</v>
      </c>
      <c r="C733" t="s">
        <v>19</v>
      </c>
      <c r="D733" t="s">
        <v>20</v>
      </c>
      <c r="E733" t="s">
        <v>31</v>
      </c>
      <c r="F733" t="s">
        <v>48</v>
      </c>
      <c r="G733">
        <v>48.5</v>
      </c>
      <c r="H733">
        <v>6</v>
      </c>
      <c r="I733">
        <v>14.55</v>
      </c>
      <c r="J733" s="22">
        <v>305.55</v>
      </c>
      <c r="K733" s="1">
        <v>43476</v>
      </c>
      <c r="L733" t="s">
        <v>23</v>
      </c>
      <c r="M733">
        <v>291</v>
      </c>
      <c r="N733">
        <v>4.7619047620000003</v>
      </c>
      <c r="O733">
        <v>14.55</v>
      </c>
      <c r="P733">
        <v>9.4</v>
      </c>
      <c r="Q733" s="3">
        <v>0.58125000000000004</v>
      </c>
      <c r="R733" t="s">
        <v>1109</v>
      </c>
      <c r="S733">
        <v>1</v>
      </c>
      <c r="T733">
        <v>1</v>
      </c>
      <c r="U733">
        <v>2019</v>
      </c>
      <c r="V733" t="s">
        <v>1102</v>
      </c>
      <c r="W733">
        <v>13</v>
      </c>
      <c r="X733" t="s">
        <v>1103</v>
      </c>
      <c r="Y733" t="s">
        <v>1104</v>
      </c>
      <c r="Z733" t="s">
        <v>1590</v>
      </c>
      <c r="AA733" t="s">
        <v>1106</v>
      </c>
      <c r="AB733" t="s">
        <v>1112</v>
      </c>
      <c r="AC733" t="s">
        <v>1345</v>
      </c>
      <c r="AD733">
        <v>1</v>
      </c>
      <c r="AE733" t="s">
        <v>2101</v>
      </c>
    </row>
    <row r="734" spans="1:31">
      <c r="A734" t="s">
        <v>771</v>
      </c>
      <c r="B734" t="s">
        <v>25</v>
      </c>
      <c r="C734" t="s">
        <v>26</v>
      </c>
      <c r="D734" t="s">
        <v>27</v>
      </c>
      <c r="E734" t="s">
        <v>21</v>
      </c>
      <c r="F734" t="s">
        <v>51</v>
      </c>
      <c r="G734">
        <v>49.32</v>
      </c>
      <c r="H734">
        <v>6</v>
      </c>
      <c r="I734">
        <v>14.795999999999999</v>
      </c>
      <c r="J734" s="22">
        <v>310.71600000000001</v>
      </c>
      <c r="K734" s="1">
        <v>43474</v>
      </c>
      <c r="L734" t="s">
        <v>23</v>
      </c>
      <c r="M734">
        <v>295.92</v>
      </c>
      <c r="N734">
        <v>4.7619047620000003</v>
      </c>
      <c r="O734">
        <v>14.795999999999999</v>
      </c>
      <c r="P734">
        <v>7.1</v>
      </c>
      <c r="Q734" s="3">
        <v>0.57361111111111107</v>
      </c>
      <c r="R734" t="s">
        <v>1109</v>
      </c>
      <c r="S734">
        <v>1</v>
      </c>
      <c r="T734">
        <v>1</v>
      </c>
      <c r="U734">
        <v>2019</v>
      </c>
      <c r="V734" t="s">
        <v>1120</v>
      </c>
      <c r="W734">
        <v>13</v>
      </c>
      <c r="X734" t="s">
        <v>1103</v>
      </c>
      <c r="Y734" t="s">
        <v>1111</v>
      </c>
      <c r="Z734" t="s">
        <v>1590</v>
      </c>
      <c r="AA734" t="s">
        <v>1106</v>
      </c>
      <c r="AB734" t="s">
        <v>1112</v>
      </c>
      <c r="AC734" t="s">
        <v>1818</v>
      </c>
      <c r="AD734">
        <v>1</v>
      </c>
      <c r="AE734" t="s">
        <v>2101</v>
      </c>
    </row>
    <row r="735" spans="1:31">
      <c r="A735" t="s">
        <v>783</v>
      </c>
      <c r="B735" t="s">
        <v>25</v>
      </c>
      <c r="C735" t="s">
        <v>26</v>
      </c>
      <c r="D735" t="s">
        <v>27</v>
      </c>
      <c r="E735" t="s">
        <v>21</v>
      </c>
      <c r="F735" t="s">
        <v>48</v>
      </c>
      <c r="G735">
        <v>52.6</v>
      </c>
      <c r="H735">
        <v>9</v>
      </c>
      <c r="I735">
        <v>23.67</v>
      </c>
      <c r="J735" s="22">
        <v>497.07</v>
      </c>
      <c r="K735" s="1">
        <v>43481</v>
      </c>
      <c r="L735" t="s">
        <v>29</v>
      </c>
      <c r="M735">
        <v>473.4</v>
      </c>
      <c r="N735">
        <v>4.7619047620000003</v>
      </c>
      <c r="O735">
        <v>23.67</v>
      </c>
      <c r="P735">
        <v>7.6</v>
      </c>
      <c r="Q735" s="3">
        <v>0.61250000000000004</v>
      </c>
      <c r="R735" t="s">
        <v>1109</v>
      </c>
      <c r="S735">
        <v>1</v>
      </c>
      <c r="T735">
        <v>1</v>
      </c>
      <c r="U735">
        <v>2019</v>
      </c>
      <c r="V735" t="s">
        <v>1120</v>
      </c>
      <c r="W735">
        <v>14</v>
      </c>
      <c r="X735" t="s">
        <v>1103</v>
      </c>
      <c r="Y735" t="s">
        <v>1111</v>
      </c>
      <c r="Z735" t="s">
        <v>1590</v>
      </c>
      <c r="AA735" t="s">
        <v>1106</v>
      </c>
      <c r="AB735" t="s">
        <v>1112</v>
      </c>
      <c r="AC735" t="s">
        <v>1819</v>
      </c>
      <c r="AD735">
        <v>1</v>
      </c>
      <c r="AE735" t="s">
        <v>2101</v>
      </c>
    </row>
    <row r="736" spans="1:31">
      <c r="A736" t="s">
        <v>800</v>
      </c>
      <c r="B736" t="s">
        <v>25</v>
      </c>
      <c r="C736" t="s">
        <v>26</v>
      </c>
      <c r="D736" t="s">
        <v>20</v>
      </c>
      <c r="E736" t="s">
        <v>21</v>
      </c>
      <c r="F736" t="s">
        <v>32</v>
      </c>
      <c r="G736">
        <v>75.53</v>
      </c>
      <c r="H736">
        <v>4</v>
      </c>
      <c r="I736">
        <v>15.106</v>
      </c>
      <c r="J736" s="22">
        <v>317.226</v>
      </c>
      <c r="K736" s="1">
        <v>43543</v>
      </c>
      <c r="L736" t="s">
        <v>23</v>
      </c>
      <c r="M736">
        <v>302.12</v>
      </c>
      <c r="N736">
        <v>4.7619047620000003</v>
      </c>
      <c r="O736">
        <v>15.106</v>
      </c>
      <c r="P736">
        <v>8.3000000000000007</v>
      </c>
      <c r="Q736" s="3">
        <v>0.66111111111111109</v>
      </c>
      <c r="R736" t="s">
        <v>1123</v>
      </c>
      <c r="S736">
        <v>3</v>
      </c>
      <c r="T736">
        <v>1</v>
      </c>
      <c r="U736">
        <v>2019</v>
      </c>
      <c r="V736" t="s">
        <v>1126</v>
      </c>
      <c r="W736">
        <v>15</v>
      </c>
      <c r="X736" t="s">
        <v>1103</v>
      </c>
      <c r="Y736" t="s">
        <v>1111</v>
      </c>
      <c r="Z736" t="s">
        <v>1590</v>
      </c>
      <c r="AA736" t="s">
        <v>1106</v>
      </c>
      <c r="AB736" t="s">
        <v>1124</v>
      </c>
      <c r="AC736" t="s">
        <v>1820</v>
      </c>
      <c r="AD736">
        <v>3</v>
      </c>
      <c r="AE736" t="s">
        <v>2102</v>
      </c>
    </row>
    <row r="737" spans="1:31">
      <c r="A737" t="s">
        <v>817</v>
      </c>
      <c r="B737" t="s">
        <v>25</v>
      </c>
      <c r="C737" t="s">
        <v>26</v>
      </c>
      <c r="D737" t="s">
        <v>27</v>
      </c>
      <c r="E737" t="s">
        <v>31</v>
      </c>
      <c r="F737" t="s">
        <v>51</v>
      </c>
      <c r="G737">
        <v>97.26</v>
      </c>
      <c r="H737">
        <v>4</v>
      </c>
      <c r="I737">
        <v>19.452000000000002</v>
      </c>
      <c r="J737" s="22">
        <v>408.49200000000002</v>
      </c>
      <c r="K737" s="1">
        <v>43540</v>
      </c>
      <c r="L737" t="s">
        <v>23</v>
      </c>
      <c r="M737">
        <v>389.04</v>
      </c>
      <c r="N737">
        <v>4.7619047620000003</v>
      </c>
      <c r="O737">
        <v>19.452000000000002</v>
      </c>
      <c r="P737">
        <v>6.8</v>
      </c>
      <c r="Q737" s="3">
        <v>0.6479166666666667</v>
      </c>
      <c r="R737" t="s">
        <v>1123</v>
      </c>
      <c r="S737">
        <v>3</v>
      </c>
      <c r="T737">
        <v>1</v>
      </c>
      <c r="U737">
        <v>2019</v>
      </c>
      <c r="V737" t="s">
        <v>1118</v>
      </c>
      <c r="W737">
        <v>15</v>
      </c>
      <c r="X737" t="s">
        <v>1103</v>
      </c>
      <c r="Y737" t="s">
        <v>1104</v>
      </c>
      <c r="Z737" t="s">
        <v>1590</v>
      </c>
      <c r="AA737" t="s">
        <v>1106</v>
      </c>
      <c r="AB737" t="s">
        <v>1124</v>
      </c>
      <c r="AC737" t="s">
        <v>1821</v>
      </c>
      <c r="AD737">
        <v>3</v>
      </c>
      <c r="AE737" t="s">
        <v>2102</v>
      </c>
    </row>
    <row r="738" spans="1:31">
      <c r="A738" t="s">
        <v>829</v>
      </c>
      <c r="B738" t="s">
        <v>25</v>
      </c>
      <c r="C738" t="s">
        <v>26</v>
      </c>
      <c r="D738" t="s">
        <v>27</v>
      </c>
      <c r="E738" t="s">
        <v>31</v>
      </c>
      <c r="F738" t="s">
        <v>32</v>
      </c>
      <c r="G738">
        <v>55.61</v>
      </c>
      <c r="H738">
        <v>7</v>
      </c>
      <c r="I738">
        <v>19.4635</v>
      </c>
      <c r="J738" s="22">
        <v>408.73349999999999</v>
      </c>
      <c r="K738" s="1">
        <v>43547</v>
      </c>
      <c r="L738" t="s">
        <v>29</v>
      </c>
      <c r="M738">
        <v>389.27</v>
      </c>
      <c r="N738">
        <v>4.7619047620000003</v>
      </c>
      <c r="O738">
        <v>19.4635</v>
      </c>
      <c r="P738">
        <v>8.5</v>
      </c>
      <c r="Q738" s="3">
        <v>0.52847222222222223</v>
      </c>
      <c r="R738" t="s">
        <v>1123</v>
      </c>
      <c r="S738">
        <v>3</v>
      </c>
      <c r="T738">
        <v>1</v>
      </c>
      <c r="U738">
        <v>2019</v>
      </c>
      <c r="V738" t="s">
        <v>1118</v>
      </c>
      <c r="W738">
        <v>12</v>
      </c>
      <c r="X738" t="s">
        <v>1103</v>
      </c>
      <c r="Y738" t="s">
        <v>1104</v>
      </c>
      <c r="Z738" t="s">
        <v>1590</v>
      </c>
      <c r="AA738" t="s">
        <v>1106</v>
      </c>
      <c r="AB738" t="s">
        <v>1124</v>
      </c>
      <c r="AC738" t="s">
        <v>1822</v>
      </c>
      <c r="AD738">
        <v>3</v>
      </c>
      <c r="AE738" t="s">
        <v>2102</v>
      </c>
    </row>
    <row r="739" spans="1:31">
      <c r="A739" t="s">
        <v>833</v>
      </c>
      <c r="B739" t="s">
        <v>25</v>
      </c>
      <c r="C739" t="s">
        <v>26</v>
      </c>
      <c r="D739" t="s">
        <v>20</v>
      </c>
      <c r="E739" t="s">
        <v>21</v>
      </c>
      <c r="F739" t="s">
        <v>37</v>
      </c>
      <c r="G739">
        <v>31.67</v>
      </c>
      <c r="H739">
        <v>8</v>
      </c>
      <c r="I739">
        <v>12.667999999999999</v>
      </c>
      <c r="J739" s="22">
        <v>266.02800000000002</v>
      </c>
      <c r="K739" s="1">
        <v>43467</v>
      </c>
      <c r="L739" t="s">
        <v>33</v>
      </c>
      <c r="M739">
        <v>253.36</v>
      </c>
      <c r="N739">
        <v>4.7619047620000003</v>
      </c>
      <c r="O739">
        <v>12.667999999999999</v>
      </c>
      <c r="P739">
        <v>5.6</v>
      </c>
      <c r="Q739" s="3">
        <v>0.67986111111111114</v>
      </c>
      <c r="R739" t="s">
        <v>1109</v>
      </c>
      <c r="S739">
        <v>1</v>
      </c>
      <c r="T739">
        <v>1</v>
      </c>
      <c r="U739">
        <v>2019</v>
      </c>
      <c r="V739" t="s">
        <v>1120</v>
      </c>
      <c r="W739">
        <v>16</v>
      </c>
      <c r="X739" t="s">
        <v>1103</v>
      </c>
      <c r="Y739" t="s">
        <v>1111</v>
      </c>
      <c r="Z739" t="s">
        <v>1590</v>
      </c>
      <c r="AA739" t="s">
        <v>1106</v>
      </c>
      <c r="AB739" t="s">
        <v>1112</v>
      </c>
      <c r="AC739" t="s">
        <v>1823</v>
      </c>
      <c r="AD739">
        <v>1</v>
      </c>
      <c r="AE739" t="s">
        <v>2101</v>
      </c>
    </row>
    <row r="740" spans="1:31">
      <c r="A740" t="s">
        <v>842</v>
      </c>
      <c r="B740" t="s">
        <v>46</v>
      </c>
      <c r="C740" t="s">
        <v>47</v>
      </c>
      <c r="D740" t="s">
        <v>27</v>
      </c>
      <c r="E740" t="s">
        <v>31</v>
      </c>
      <c r="F740" t="s">
        <v>32</v>
      </c>
      <c r="G740">
        <v>73.28</v>
      </c>
      <c r="H740">
        <v>5</v>
      </c>
      <c r="I740">
        <v>18.32</v>
      </c>
      <c r="J740" s="22">
        <v>384.72</v>
      </c>
      <c r="K740" s="1">
        <v>43489</v>
      </c>
      <c r="L740" t="s">
        <v>23</v>
      </c>
      <c r="M740">
        <v>366.4</v>
      </c>
      <c r="N740">
        <v>4.7619047620000003</v>
      </c>
      <c r="O740">
        <v>18.32</v>
      </c>
      <c r="P740">
        <v>8.4</v>
      </c>
      <c r="Q740" s="3">
        <v>0.62847222222222221</v>
      </c>
      <c r="R740" t="s">
        <v>1109</v>
      </c>
      <c r="S740">
        <v>1</v>
      </c>
      <c r="T740">
        <v>1</v>
      </c>
      <c r="U740">
        <v>2019</v>
      </c>
      <c r="V740" t="s">
        <v>1114</v>
      </c>
      <c r="W740">
        <v>15</v>
      </c>
      <c r="X740" t="s">
        <v>1103</v>
      </c>
      <c r="Y740" t="s">
        <v>1111</v>
      </c>
      <c r="Z740" t="s">
        <v>1590</v>
      </c>
      <c r="AA740" t="s">
        <v>1106</v>
      </c>
      <c r="AB740" t="s">
        <v>1112</v>
      </c>
      <c r="AC740" t="s">
        <v>1824</v>
      </c>
      <c r="AD740">
        <v>1</v>
      </c>
      <c r="AE740" t="s">
        <v>2101</v>
      </c>
    </row>
    <row r="741" spans="1:31">
      <c r="A741" t="s">
        <v>845</v>
      </c>
      <c r="B741" t="s">
        <v>46</v>
      </c>
      <c r="C741" t="s">
        <v>47</v>
      </c>
      <c r="D741" t="s">
        <v>20</v>
      </c>
      <c r="E741" t="s">
        <v>21</v>
      </c>
      <c r="F741" t="s">
        <v>28</v>
      </c>
      <c r="G741">
        <v>35.74</v>
      </c>
      <c r="H741">
        <v>8</v>
      </c>
      <c r="I741">
        <v>14.295999999999999</v>
      </c>
      <c r="J741" s="22">
        <v>300.21600000000001</v>
      </c>
      <c r="K741" s="1">
        <v>43513</v>
      </c>
      <c r="L741" t="s">
        <v>23</v>
      </c>
      <c r="M741">
        <v>285.92</v>
      </c>
      <c r="N741">
        <v>4.7619047620000003</v>
      </c>
      <c r="O741">
        <v>14.295999999999999</v>
      </c>
      <c r="P741">
        <v>4.9000000000000004</v>
      </c>
      <c r="Q741" s="3">
        <v>0.64444444444444449</v>
      </c>
      <c r="R741" t="s">
        <v>1101</v>
      </c>
      <c r="S741">
        <v>2</v>
      </c>
      <c r="T741">
        <v>1</v>
      </c>
      <c r="U741">
        <v>2019</v>
      </c>
      <c r="V741" t="s">
        <v>1133</v>
      </c>
      <c r="W741">
        <v>15</v>
      </c>
      <c r="X741" t="s">
        <v>1103</v>
      </c>
      <c r="Y741" t="s">
        <v>1111</v>
      </c>
      <c r="Z741" t="s">
        <v>1590</v>
      </c>
      <c r="AA741" t="s">
        <v>1106</v>
      </c>
      <c r="AB741" t="s">
        <v>1107</v>
      </c>
      <c r="AC741" t="s">
        <v>1825</v>
      </c>
      <c r="AD741">
        <v>2</v>
      </c>
      <c r="AE741" t="s">
        <v>2100</v>
      </c>
    </row>
    <row r="742" spans="1:31">
      <c r="A742" t="s">
        <v>861</v>
      </c>
      <c r="B742" t="s">
        <v>25</v>
      </c>
      <c r="C742" t="s">
        <v>26</v>
      </c>
      <c r="D742" t="s">
        <v>20</v>
      </c>
      <c r="E742" t="s">
        <v>21</v>
      </c>
      <c r="F742" t="s">
        <v>37</v>
      </c>
      <c r="G742">
        <v>67.989999999999995</v>
      </c>
      <c r="H742">
        <v>7</v>
      </c>
      <c r="I742">
        <v>23.796500000000002</v>
      </c>
      <c r="J742" s="22">
        <v>499.72649999999999</v>
      </c>
      <c r="K742" s="1">
        <v>43513</v>
      </c>
      <c r="L742" t="s">
        <v>23</v>
      </c>
      <c r="M742">
        <v>475.93</v>
      </c>
      <c r="N742">
        <v>4.7619047620000003</v>
      </c>
      <c r="O742">
        <v>23.796500000000002</v>
      </c>
      <c r="P742">
        <v>5.7</v>
      </c>
      <c r="Q742" s="3">
        <v>0.70138888888888884</v>
      </c>
      <c r="R742" t="s">
        <v>1101</v>
      </c>
      <c r="S742">
        <v>2</v>
      </c>
      <c r="T742">
        <v>1</v>
      </c>
      <c r="U742">
        <v>2019</v>
      </c>
      <c r="V742" t="s">
        <v>1133</v>
      </c>
      <c r="W742">
        <v>16</v>
      </c>
      <c r="X742" t="s">
        <v>1103</v>
      </c>
      <c r="Y742" t="s">
        <v>1111</v>
      </c>
      <c r="Z742" t="s">
        <v>1590</v>
      </c>
      <c r="AA742" t="s">
        <v>1106</v>
      </c>
      <c r="AB742" t="s">
        <v>1107</v>
      </c>
      <c r="AC742" t="s">
        <v>1826</v>
      </c>
      <c r="AD742">
        <v>2</v>
      </c>
      <c r="AE742" t="s">
        <v>2100</v>
      </c>
    </row>
    <row r="743" spans="1:31">
      <c r="A743" t="s">
        <v>870</v>
      </c>
      <c r="B743" t="s">
        <v>18</v>
      </c>
      <c r="C743" t="s">
        <v>19</v>
      </c>
      <c r="D743" t="s">
        <v>27</v>
      </c>
      <c r="E743" t="s">
        <v>21</v>
      </c>
      <c r="F743" t="s">
        <v>37</v>
      </c>
      <c r="G743">
        <v>94.76</v>
      </c>
      <c r="H743">
        <v>4</v>
      </c>
      <c r="I743">
        <v>18.952000000000002</v>
      </c>
      <c r="J743" s="22">
        <v>397.99200000000002</v>
      </c>
      <c r="K743" s="1">
        <v>43507</v>
      </c>
      <c r="L743" t="s">
        <v>23</v>
      </c>
      <c r="M743">
        <v>379.04</v>
      </c>
      <c r="N743">
        <v>4.7619047620000003</v>
      </c>
      <c r="O743">
        <v>18.952000000000002</v>
      </c>
      <c r="P743">
        <v>7.8</v>
      </c>
      <c r="Q743" s="3">
        <v>0.67083333333333328</v>
      </c>
      <c r="R743" t="s">
        <v>1101</v>
      </c>
      <c r="S743">
        <v>2</v>
      </c>
      <c r="T743">
        <v>1</v>
      </c>
      <c r="U743">
        <v>2019</v>
      </c>
      <c r="V743" t="s">
        <v>1110</v>
      </c>
      <c r="W743">
        <v>16</v>
      </c>
      <c r="X743" t="s">
        <v>1103</v>
      </c>
      <c r="Y743" t="s">
        <v>1111</v>
      </c>
      <c r="Z743" t="s">
        <v>1590</v>
      </c>
      <c r="AA743" t="s">
        <v>1106</v>
      </c>
      <c r="AB743" t="s">
        <v>1107</v>
      </c>
      <c r="AC743" t="s">
        <v>1827</v>
      </c>
      <c r="AD743">
        <v>2</v>
      </c>
      <c r="AE743" t="s">
        <v>2100</v>
      </c>
    </row>
    <row r="744" spans="1:31">
      <c r="A744" t="s">
        <v>878</v>
      </c>
      <c r="B744" t="s">
        <v>18</v>
      </c>
      <c r="C744" t="s">
        <v>19</v>
      </c>
      <c r="D744" t="s">
        <v>27</v>
      </c>
      <c r="E744" t="s">
        <v>31</v>
      </c>
      <c r="F744" t="s">
        <v>37</v>
      </c>
      <c r="G744">
        <v>58.91</v>
      </c>
      <c r="H744">
        <v>7</v>
      </c>
      <c r="I744">
        <v>20.618500000000001</v>
      </c>
      <c r="J744" s="22">
        <v>432.98849999999999</v>
      </c>
      <c r="K744" s="1">
        <v>43482</v>
      </c>
      <c r="L744" t="s">
        <v>23</v>
      </c>
      <c r="M744">
        <v>412.37</v>
      </c>
      <c r="N744">
        <v>4.7619047620000003</v>
      </c>
      <c r="O744">
        <v>20.618500000000001</v>
      </c>
      <c r="P744">
        <v>9.6999999999999993</v>
      </c>
      <c r="Q744" s="3">
        <v>0.63541666666666663</v>
      </c>
      <c r="R744" t="s">
        <v>1109</v>
      </c>
      <c r="S744">
        <v>1</v>
      </c>
      <c r="T744">
        <v>1</v>
      </c>
      <c r="U744">
        <v>2019</v>
      </c>
      <c r="V744" t="s">
        <v>1114</v>
      </c>
      <c r="W744">
        <v>15</v>
      </c>
      <c r="X744" t="s">
        <v>1103</v>
      </c>
      <c r="Y744" t="s">
        <v>1111</v>
      </c>
      <c r="Z744" t="s">
        <v>1590</v>
      </c>
      <c r="AA744" t="s">
        <v>1106</v>
      </c>
      <c r="AB744" t="s">
        <v>1112</v>
      </c>
      <c r="AC744" t="s">
        <v>1828</v>
      </c>
      <c r="AD744">
        <v>1</v>
      </c>
      <c r="AE744" t="s">
        <v>2101</v>
      </c>
    </row>
    <row r="745" spans="1:31">
      <c r="A745" t="s">
        <v>886</v>
      </c>
      <c r="B745" t="s">
        <v>18</v>
      </c>
      <c r="C745" t="s">
        <v>19</v>
      </c>
      <c r="D745" t="s">
        <v>20</v>
      </c>
      <c r="E745" t="s">
        <v>21</v>
      </c>
      <c r="F745" t="s">
        <v>37</v>
      </c>
      <c r="G745">
        <v>24.49</v>
      </c>
      <c r="H745">
        <v>10</v>
      </c>
      <c r="I745">
        <v>12.244999999999999</v>
      </c>
      <c r="J745" s="22">
        <v>257.14499999999998</v>
      </c>
      <c r="K745" s="1">
        <v>43518</v>
      </c>
      <c r="L745" t="s">
        <v>29</v>
      </c>
      <c r="M745">
        <v>244.9</v>
      </c>
      <c r="N745">
        <v>4.7619047620000003</v>
      </c>
      <c r="O745">
        <v>12.244999999999999</v>
      </c>
      <c r="P745">
        <v>8.1</v>
      </c>
      <c r="Q745" s="3">
        <v>0.63541666666666663</v>
      </c>
      <c r="R745" t="s">
        <v>1101</v>
      </c>
      <c r="S745">
        <v>2</v>
      </c>
      <c r="T745">
        <v>1</v>
      </c>
      <c r="U745">
        <v>2019</v>
      </c>
      <c r="V745" t="s">
        <v>1102</v>
      </c>
      <c r="W745">
        <v>15</v>
      </c>
      <c r="X745" t="s">
        <v>1103</v>
      </c>
      <c r="Y745" t="s">
        <v>1104</v>
      </c>
      <c r="Z745" t="s">
        <v>1590</v>
      </c>
      <c r="AA745" t="s">
        <v>1106</v>
      </c>
      <c r="AB745" t="s">
        <v>1107</v>
      </c>
      <c r="AC745" t="s">
        <v>1829</v>
      </c>
      <c r="AD745">
        <v>2</v>
      </c>
      <c r="AE745" t="s">
        <v>2100</v>
      </c>
    </row>
    <row r="746" spans="1:31">
      <c r="A746" t="s">
        <v>891</v>
      </c>
      <c r="B746" t="s">
        <v>25</v>
      </c>
      <c r="C746" t="s">
        <v>26</v>
      </c>
      <c r="D746" t="s">
        <v>20</v>
      </c>
      <c r="E746" t="s">
        <v>31</v>
      </c>
      <c r="F746" t="s">
        <v>51</v>
      </c>
      <c r="G746">
        <v>67.39</v>
      </c>
      <c r="H746">
        <v>7</v>
      </c>
      <c r="I746">
        <v>23.586500000000001</v>
      </c>
      <c r="J746" s="22">
        <v>495.31650000000002</v>
      </c>
      <c r="K746" s="1">
        <v>43547</v>
      </c>
      <c r="L746" t="s">
        <v>23</v>
      </c>
      <c r="M746">
        <v>471.73</v>
      </c>
      <c r="N746">
        <v>4.7619047620000003</v>
      </c>
      <c r="O746">
        <v>23.586500000000001</v>
      </c>
      <c r="P746">
        <v>6.9</v>
      </c>
      <c r="Q746" s="3">
        <v>0.55763888888888891</v>
      </c>
      <c r="R746" t="s">
        <v>1123</v>
      </c>
      <c r="S746">
        <v>3</v>
      </c>
      <c r="T746">
        <v>1</v>
      </c>
      <c r="U746">
        <v>2019</v>
      </c>
      <c r="V746" t="s">
        <v>1118</v>
      </c>
      <c r="W746">
        <v>13</v>
      </c>
      <c r="X746" t="s">
        <v>1103</v>
      </c>
      <c r="Y746" t="s">
        <v>1104</v>
      </c>
      <c r="Z746" t="s">
        <v>1590</v>
      </c>
      <c r="AA746" t="s">
        <v>1106</v>
      </c>
      <c r="AB746" t="s">
        <v>1124</v>
      </c>
      <c r="AC746" t="s">
        <v>1830</v>
      </c>
      <c r="AD746">
        <v>3</v>
      </c>
      <c r="AE746" t="s">
        <v>2102</v>
      </c>
    </row>
    <row r="747" spans="1:31">
      <c r="A747" t="s">
        <v>894</v>
      </c>
      <c r="B747" t="s">
        <v>18</v>
      </c>
      <c r="C747" t="s">
        <v>19</v>
      </c>
      <c r="D747" t="s">
        <v>27</v>
      </c>
      <c r="E747" t="s">
        <v>21</v>
      </c>
      <c r="F747" t="s">
        <v>32</v>
      </c>
      <c r="G747">
        <v>77.47</v>
      </c>
      <c r="H747">
        <v>4</v>
      </c>
      <c r="I747">
        <v>15.494</v>
      </c>
      <c r="J747" s="22">
        <v>325.37400000000002</v>
      </c>
      <c r="K747" s="1">
        <v>43541</v>
      </c>
      <c r="L747" t="s">
        <v>29</v>
      </c>
      <c r="M747">
        <v>309.88</v>
      </c>
      <c r="N747">
        <v>4.7619047620000003</v>
      </c>
      <c r="O747">
        <v>15.494</v>
      </c>
      <c r="P747">
        <v>4.2</v>
      </c>
      <c r="Q747" s="3">
        <v>0.69166666666666665</v>
      </c>
      <c r="R747" t="s">
        <v>1123</v>
      </c>
      <c r="S747">
        <v>3</v>
      </c>
      <c r="T747">
        <v>1</v>
      </c>
      <c r="U747">
        <v>2019</v>
      </c>
      <c r="V747" t="s">
        <v>1133</v>
      </c>
      <c r="W747">
        <v>16</v>
      </c>
      <c r="X747" t="s">
        <v>1103</v>
      </c>
      <c r="Y747" t="s">
        <v>1111</v>
      </c>
      <c r="Z747" t="s">
        <v>1590</v>
      </c>
      <c r="AA747" t="s">
        <v>1106</v>
      </c>
      <c r="AB747" t="s">
        <v>1124</v>
      </c>
      <c r="AC747" t="s">
        <v>1831</v>
      </c>
      <c r="AD747">
        <v>3</v>
      </c>
      <c r="AE747" t="s">
        <v>2102</v>
      </c>
    </row>
    <row r="748" spans="1:31">
      <c r="A748" t="s">
        <v>901</v>
      </c>
      <c r="B748" t="s">
        <v>25</v>
      </c>
      <c r="C748" t="s">
        <v>26</v>
      </c>
      <c r="D748" t="s">
        <v>20</v>
      </c>
      <c r="E748" t="s">
        <v>21</v>
      </c>
      <c r="F748" t="s">
        <v>37</v>
      </c>
      <c r="G748">
        <v>64.97</v>
      </c>
      <c r="H748">
        <v>5</v>
      </c>
      <c r="I748">
        <v>16.2425</v>
      </c>
      <c r="J748" s="22">
        <v>341.09249999999997</v>
      </c>
      <c r="K748" s="1">
        <v>43504</v>
      </c>
      <c r="L748" t="s">
        <v>33</v>
      </c>
      <c r="M748">
        <v>324.85000000000002</v>
      </c>
      <c r="N748">
        <v>4.7619047620000003</v>
      </c>
      <c r="O748">
        <v>16.2425</v>
      </c>
      <c r="P748">
        <v>6.5</v>
      </c>
      <c r="Q748" s="3">
        <v>0.53611111111111109</v>
      </c>
      <c r="R748" t="s">
        <v>1101</v>
      </c>
      <c r="S748">
        <v>2</v>
      </c>
      <c r="T748">
        <v>1</v>
      </c>
      <c r="U748">
        <v>2019</v>
      </c>
      <c r="V748" t="s">
        <v>1102</v>
      </c>
      <c r="W748">
        <v>12</v>
      </c>
      <c r="X748" t="s">
        <v>1103</v>
      </c>
      <c r="Y748" t="s">
        <v>1104</v>
      </c>
      <c r="Z748" t="s">
        <v>1590</v>
      </c>
      <c r="AA748" t="s">
        <v>1106</v>
      </c>
      <c r="AB748" t="s">
        <v>1107</v>
      </c>
      <c r="AC748" t="s">
        <v>1832</v>
      </c>
      <c r="AD748">
        <v>2</v>
      </c>
      <c r="AE748" t="s">
        <v>2100</v>
      </c>
    </row>
    <row r="749" spans="1:31">
      <c r="A749" t="s">
        <v>904</v>
      </c>
      <c r="B749" t="s">
        <v>46</v>
      </c>
      <c r="C749" t="s">
        <v>47</v>
      </c>
      <c r="D749" t="s">
        <v>27</v>
      </c>
      <c r="E749" t="s">
        <v>21</v>
      </c>
      <c r="F749" t="s">
        <v>48</v>
      </c>
      <c r="G749">
        <v>53.21</v>
      </c>
      <c r="H749">
        <v>8</v>
      </c>
      <c r="I749">
        <v>21.283999999999999</v>
      </c>
      <c r="J749" s="22">
        <v>446.964</v>
      </c>
      <c r="K749" s="1">
        <v>43538</v>
      </c>
      <c r="L749" t="s">
        <v>23</v>
      </c>
      <c r="M749">
        <v>425.68</v>
      </c>
      <c r="N749">
        <v>4.7619047620000003</v>
      </c>
      <c r="O749">
        <v>21.283999999999999</v>
      </c>
      <c r="P749">
        <v>5</v>
      </c>
      <c r="Q749" s="3">
        <v>0.69791666666666663</v>
      </c>
      <c r="R749" t="s">
        <v>1123</v>
      </c>
      <c r="S749">
        <v>3</v>
      </c>
      <c r="T749">
        <v>1</v>
      </c>
      <c r="U749">
        <v>2019</v>
      </c>
      <c r="V749" t="s">
        <v>1114</v>
      </c>
      <c r="W749">
        <v>16</v>
      </c>
      <c r="X749" t="s">
        <v>1103</v>
      </c>
      <c r="Y749" t="s">
        <v>1111</v>
      </c>
      <c r="Z749" t="s">
        <v>1590</v>
      </c>
      <c r="AA749" t="s">
        <v>1106</v>
      </c>
      <c r="AB749" t="s">
        <v>1124</v>
      </c>
      <c r="AC749" t="s">
        <v>1833</v>
      </c>
      <c r="AD749">
        <v>3</v>
      </c>
      <c r="AE749" t="s">
        <v>2102</v>
      </c>
    </row>
    <row r="750" spans="1:31">
      <c r="A750" t="s">
        <v>941</v>
      </c>
      <c r="B750" t="s">
        <v>25</v>
      </c>
      <c r="C750" t="s">
        <v>26</v>
      </c>
      <c r="D750" t="s">
        <v>27</v>
      </c>
      <c r="E750" t="s">
        <v>31</v>
      </c>
      <c r="F750" t="s">
        <v>22</v>
      </c>
      <c r="G750">
        <v>53.19</v>
      </c>
      <c r="H750">
        <v>7</v>
      </c>
      <c r="I750">
        <v>18.616499999999998</v>
      </c>
      <c r="J750" s="22">
        <v>390.94650000000001</v>
      </c>
      <c r="K750" s="1">
        <v>43479</v>
      </c>
      <c r="L750" t="s">
        <v>23</v>
      </c>
      <c r="M750">
        <v>372.33</v>
      </c>
      <c r="N750">
        <v>4.7619047620000003</v>
      </c>
      <c r="O750">
        <v>18.616499999999998</v>
      </c>
      <c r="P750">
        <v>5</v>
      </c>
      <c r="Q750" s="3">
        <v>0.65416666666666667</v>
      </c>
      <c r="R750" t="s">
        <v>1109</v>
      </c>
      <c r="S750">
        <v>1</v>
      </c>
      <c r="T750">
        <v>1</v>
      </c>
      <c r="U750">
        <v>2019</v>
      </c>
      <c r="V750" t="s">
        <v>1110</v>
      </c>
      <c r="W750">
        <v>15</v>
      </c>
      <c r="X750" t="s">
        <v>1103</v>
      </c>
      <c r="Y750" t="s">
        <v>1111</v>
      </c>
      <c r="Z750" t="s">
        <v>1590</v>
      </c>
      <c r="AA750" t="s">
        <v>1106</v>
      </c>
      <c r="AB750" t="s">
        <v>1112</v>
      </c>
      <c r="AC750" t="s">
        <v>1834</v>
      </c>
      <c r="AD750">
        <v>1</v>
      </c>
      <c r="AE750" t="s">
        <v>2101</v>
      </c>
    </row>
    <row r="751" spans="1:31">
      <c r="A751" t="s">
        <v>947</v>
      </c>
      <c r="B751" t="s">
        <v>46</v>
      </c>
      <c r="C751" t="s">
        <v>47</v>
      </c>
      <c r="D751" t="s">
        <v>27</v>
      </c>
      <c r="E751" t="s">
        <v>31</v>
      </c>
      <c r="F751" t="s">
        <v>22</v>
      </c>
      <c r="G751">
        <v>57.59</v>
      </c>
      <c r="H751">
        <v>6</v>
      </c>
      <c r="I751">
        <v>17.277000000000001</v>
      </c>
      <c r="J751" s="22">
        <v>362.81700000000001</v>
      </c>
      <c r="K751" s="1">
        <v>43511</v>
      </c>
      <c r="L751" t="s">
        <v>29</v>
      </c>
      <c r="M751">
        <v>345.54</v>
      </c>
      <c r="N751">
        <v>4.7619047620000003</v>
      </c>
      <c r="O751">
        <v>17.277000000000001</v>
      </c>
      <c r="P751">
        <v>5.0999999999999996</v>
      </c>
      <c r="Q751" s="3">
        <v>0.57708333333333328</v>
      </c>
      <c r="R751" t="s">
        <v>1101</v>
      </c>
      <c r="S751">
        <v>2</v>
      </c>
      <c r="T751">
        <v>1</v>
      </c>
      <c r="U751">
        <v>2019</v>
      </c>
      <c r="V751" t="s">
        <v>1102</v>
      </c>
      <c r="W751">
        <v>13</v>
      </c>
      <c r="X751" t="s">
        <v>1103</v>
      </c>
      <c r="Y751" t="s">
        <v>1104</v>
      </c>
      <c r="Z751" t="s">
        <v>1590</v>
      </c>
      <c r="AA751" t="s">
        <v>1106</v>
      </c>
      <c r="AB751" t="s">
        <v>1107</v>
      </c>
      <c r="AC751" t="s">
        <v>1835</v>
      </c>
      <c r="AD751">
        <v>2</v>
      </c>
      <c r="AE751" t="s">
        <v>2100</v>
      </c>
    </row>
    <row r="752" spans="1:31">
      <c r="A752" t="s">
        <v>948</v>
      </c>
      <c r="B752" t="s">
        <v>18</v>
      </c>
      <c r="C752" t="s">
        <v>19</v>
      </c>
      <c r="D752" t="s">
        <v>20</v>
      </c>
      <c r="E752" t="s">
        <v>21</v>
      </c>
      <c r="F752" t="s">
        <v>48</v>
      </c>
      <c r="G752">
        <v>47.63</v>
      </c>
      <c r="H752">
        <v>9</v>
      </c>
      <c r="I752">
        <v>21.433499999999999</v>
      </c>
      <c r="J752" s="22">
        <v>450.1035</v>
      </c>
      <c r="K752" s="1">
        <v>43488</v>
      </c>
      <c r="L752" t="s">
        <v>29</v>
      </c>
      <c r="M752">
        <v>428.67</v>
      </c>
      <c r="N752">
        <v>4.7619047620000003</v>
      </c>
      <c r="O752">
        <v>21.433499999999999</v>
      </c>
      <c r="P752">
        <v>5</v>
      </c>
      <c r="Q752" s="3">
        <v>0.52430555555555558</v>
      </c>
      <c r="R752" t="s">
        <v>1109</v>
      </c>
      <c r="S752">
        <v>1</v>
      </c>
      <c r="T752">
        <v>1</v>
      </c>
      <c r="U752">
        <v>2019</v>
      </c>
      <c r="V752" t="s">
        <v>1120</v>
      </c>
      <c r="W752">
        <v>12</v>
      </c>
      <c r="X752" t="s">
        <v>1103</v>
      </c>
      <c r="Y752" t="s">
        <v>1111</v>
      </c>
      <c r="Z752" t="s">
        <v>1590</v>
      </c>
      <c r="AA752" t="s">
        <v>1106</v>
      </c>
      <c r="AB752" t="s">
        <v>1112</v>
      </c>
      <c r="AC752" t="s">
        <v>1836</v>
      </c>
      <c r="AD752">
        <v>1</v>
      </c>
      <c r="AE752" t="s">
        <v>2101</v>
      </c>
    </row>
    <row r="753" spans="1:31">
      <c r="A753" t="s">
        <v>953</v>
      </c>
      <c r="B753" t="s">
        <v>18</v>
      </c>
      <c r="C753" t="s">
        <v>19</v>
      </c>
      <c r="D753" t="s">
        <v>20</v>
      </c>
      <c r="E753" t="s">
        <v>21</v>
      </c>
      <c r="F753" t="s">
        <v>28</v>
      </c>
      <c r="G753">
        <v>79.59</v>
      </c>
      <c r="H753">
        <v>3</v>
      </c>
      <c r="I753">
        <v>11.938499999999999</v>
      </c>
      <c r="J753" s="22">
        <v>250.70849999999999</v>
      </c>
      <c r="K753" s="1">
        <v>43473</v>
      </c>
      <c r="L753" t="s">
        <v>29</v>
      </c>
      <c r="M753">
        <v>238.77</v>
      </c>
      <c r="N753">
        <v>4.7619047620000003</v>
      </c>
      <c r="O753">
        <v>11.938499999999999</v>
      </c>
      <c r="P753">
        <v>6.6</v>
      </c>
      <c r="Q753" s="3">
        <v>0.60416666666666663</v>
      </c>
      <c r="R753" t="s">
        <v>1109</v>
      </c>
      <c r="S753">
        <v>1</v>
      </c>
      <c r="T753">
        <v>1</v>
      </c>
      <c r="U753">
        <v>2019</v>
      </c>
      <c r="V753" t="s">
        <v>1126</v>
      </c>
      <c r="W753">
        <v>14</v>
      </c>
      <c r="X753" t="s">
        <v>1103</v>
      </c>
      <c r="Y753" t="s">
        <v>1111</v>
      </c>
      <c r="Z753" t="s">
        <v>1590</v>
      </c>
      <c r="AA753" t="s">
        <v>1106</v>
      </c>
      <c r="AB753" t="s">
        <v>1112</v>
      </c>
      <c r="AC753" t="s">
        <v>1837</v>
      </c>
      <c r="AD753">
        <v>1</v>
      </c>
      <c r="AE753" t="s">
        <v>2101</v>
      </c>
    </row>
    <row r="754" spans="1:31">
      <c r="A754" t="s">
        <v>958</v>
      </c>
      <c r="B754" t="s">
        <v>18</v>
      </c>
      <c r="C754" t="s">
        <v>19</v>
      </c>
      <c r="D754" t="s">
        <v>27</v>
      </c>
      <c r="E754" t="s">
        <v>31</v>
      </c>
      <c r="F754" t="s">
        <v>37</v>
      </c>
      <c r="G754">
        <v>64.59</v>
      </c>
      <c r="H754">
        <v>4</v>
      </c>
      <c r="I754">
        <v>12.917999999999999</v>
      </c>
      <c r="J754" s="22">
        <v>271.27800000000002</v>
      </c>
      <c r="K754" s="1">
        <v>43471</v>
      </c>
      <c r="L754" t="s">
        <v>23</v>
      </c>
      <c r="M754">
        <v>258.36</v>
      </c>
      <c r="N754">
        <v>4.7619047620000003</v>
      </c>
      <c r="O754">
        <v>12.917999999999999</v>
      </c>
      <c r="P754">
        <v>9.3000000000000007</v>
      </c>
      <c r="Q754" s="3">
        <v>0.56597222222222221</v>
      </c>
      <c r="R754" t="s">
        <v>1109</v>
      </c>
      <c r="S754">
        <v>1</v>
      </c>
      <c r="T754">
        <v>1</v>
      </c>
      <c r="U754">
        <v>2019</v>
      </c>
      <c r="V754" t="s">
        <v>1133</v>
      </c>
      <c r="W754">
        <v>13</v>
      </c>
      <c r="X754" t="s">
        <v>1103</v>
      </c>
      <c r="Y754" t="s">
        <v>1111</v>
      </c>
      <c r="Z754" t="s">
        <v>1590</v>
      </c>
      <c r="AA754" t="s">
        <v>1106</v>
      </c>
      <c r="AB754" t="s">
        <v>1112</v>
      </c>
      <c r="AC754" t="s">
        <v>1838</v>
      </c>
      <c r="AD754">
        <v>1</v>
      </c>
      <c r="AE754" t="s">
        <v>2101</v>
      </c>
    </row>
    <row r="755" spans="1:31">
      <c r="A755" t="s">
        <v>969</v>
      </c>
      <c r="B755" t="s">
        <v>46</v>
      </c>
      <c r="C755" t="s">
        <v>47</v>
      </c>
      <c r="D755" t="s">
        <v>20</v>
      </c>
      <c r="E755" t="s">
        <v>21</v>
      </c>
      <c r="F755" t="s">
        <v>48</v>
      </c>
      <c r="G755">
        <v>33.21</v>
      </c>
      <c r="H755">
        <v>10</v>
      </c>
      <c r="I755">
        <v>16.605</v>
      </c>
      <c r="J755" s="22">
        <v>348.70499999999998</v>
      </c>
      <c r="K755" s="1">
        <v>43473</v>
      </c>
      <c r="L755" t="s">
        <v>23</v>
      </c>
      <c r="M755">
        <v>332.1</v>
      </c>
      <c r="N755">
        <v>4.7619047620000003</v>
      </c>
      <c r="O755">
        <v>16.605</v>
      </c>
      <c r="P755">
        <v>6</v>
      </c>
      <c r="Q755" s="3">
        <v>0.60069444444444442</v>
      </c>
      <c r="R755" t="s">
        <v>1109</v>
      </c>
      <c r="S755">
        <v>1</v>
      </c>
      <c r="T755">
        <v>1</v>
      </c>
      <c r="U755">
        <v>2019</v>
      </c>
      <c r="V755" t="s">
        <v>1126</v>
      </c>
      <c r="W755">
        <v>14</v>
      </c>
      <c r="X755" t="s">
        <v>1103</v>
      </c>
      <c r="Y755" t="s">
        <v>1111</v>
      </c>
      <c r="Z755" t="s">
        <v>1590</v>
      </c>
      <c r="AA755" t="s">
        <v>1106</v>
      </c>
      <c r="AB755" t="s">
        <v>1112</v>
      </c>
      <c r="AC755" t="s">
        <v>1839</v>
      </c>
      <c r="AD755">
        <v>1</v>
      </c>
      <c r="AE755" t="s">
        <v>2101</v>
      </c>
    </row>
    <row r="756" spans="1:31">
      <c r="A756" t="s">
        <v>971</v>
      </c>
      <c r="B756" t="s">
        <v>46</v>
      </c>
      <c r="C756" t="s">
        <v>47</v>
      </c>
      <c r="D756" t="s">
        <v>20</v>
      </c>
      <c r="E756" t="s">
        <v>31</v>
      </c>
      <c r="F756" t="s">
        <v>37</v>
      </c>
      <c r="G756">
        <v>31.99</v>
      </c>
      <c r="H756">
        <v>10</v>
      </c>
      <c r="I756">
        <v>15.994999999999999</v>
      </c>
      <c r="J756" s="22">
        <v>335.89499999999998</v>
      </c>
      <c r="K756" s="1">
        <v>43516</v>
      </c>
      <c r="L756" t="s">
        <v>33</v>
      </c>
      <c r="M756">
        <v>319.89999999999998</v>
      </c>
      <c r="N756">
        <v>4.7619047620000003</v>
      </c>
      <c r="O756">
        <v>15.994999999999999</v>
      </c>
      <c r="P756">
        <v>9.9</v>
      </c>
      <c r="Q756" s="3">
        <v>0.63749999999999996</v>
      </c>
      <c r="R756" t="s">
        <v>1101</v>
      </c>
      <c r="S756">
        <v>2</v>
      </c>
      <c r="T756">
        <v>1</v>
      </c>
      <c r="U756">
        <v>2019</v>
      </c>
      <c r="V756" t="s">
        <v>1120</v>
      </c>
      <c r="W756">
        <v>15</v>
      </c>
      <c r="X756" t="s">
        <v>1103</v>
      </c>
      <c r="Y756" t="s">
        <v>1111</v>
      </c>
      <c r="Z756" t="s">
        <v>1590</v>
      </c>
      <c r="AA756" t="s">
        <v>1106</v>
      </c>
      <c r="AB756" t="s">
        <v>1107</v>
      </c>
      <c r="AC756" t="s">
        <v>1840</v>
      </c>
      <c r="AD756">
        <v>2</v>
      </c>
      <c r="AE756" t="s">
        <v>2100</v>
      </c>
    </row>
    <row r="757" spans="1:31">
      <c r="A757" t="s">
        <v>980</v>
      </c>
      <c r="B757" t="s">
        <v>46</v>
      </c>
      <c r="C757" t="s">
        <v>47</v>
      </c>
      <c r="D757" t="s">
        <v>27</v>
      </c>
      <c r="E757" t="s">
        <v>21</v>
      </c>
      <c r="F757" t="s">
        <v>28</v>
      </c>
      <c r="G757">
        <v>57.91</v>
      </c>
      <c r="H757">
        <v>8</v>
      </c>
      <c r="I757">
        <v>23.164000000000001</v>
      </c>
      <c r="J757" s="22">
        <v>486.44400000000002</v>
      </c>
      <c r="K757" s="1">
        <v>43503</v>
      </c>
      <c r="L757" t="s">
        <v>29</v>
      </c>
      <c r="M757">
        <v>463.28</v>
      </c>
      <c r="N757">
        <v>4.7619047620000003</v>
      </c>
      <c r="O757">
        <v>23.164000000000001</v>
      </c>
      <c r="P757">
        <v>8.1</v>
      </c>
      <c r="Q757" s="3">
        <v>0.62916666666666665</v>
      </c>
      <c r="R757" t="s">
        <v>1101</v>
      </c>
      <c r="S757">
        <v>2</v>
      </c>
      <c r="T757">
        <v>1</v>
      </c>
      <c r="U757">
        <v>2019</v>
      </c>
      <c r="V757" t="s">
        <v>1114</v>
      </c>
      <c r="W757">
        <v>15</v>
      </c>
      <c r="X757" t="s">
        <v>1103</v>
      </c>
      <c r="Y757" t="s">
        <v>1111</v>
      </c>
      <c r="Z757" t="s">
        <v>1590</v>
      </c>
      <c r="AA757" t="s">
        <v>1106</v>
      </c>
      <c r="AB757" t="s">
        <v>1107</v>
      </c>
      <c r="AC757" t="s">
        <v>1841</v>
      </c>
      <c r="AD757">
        <v>2</v>
      </c>
      <c r="AE757" t="s">
        <v>2100</v>
      </c>
    </row>
    <row r="758" spans="1:31">
      <c r="A758" t="s">
        <v>981</v>
      </c>
      <c r="B758" t="s">
        <v>25</v>
      </c>
      <c r="C758" t="s">
        <v>26</v>
      </c>
      <c r="D758" t="s">
        <v>20</v>
      </c>
      <c r="E758" t="s">
        <v>21</v>
      </c>
      <c r="F758" t="s">
        <v>51</v>
      </c>
      <c r="G758">
        <v>92.49</v>
      </c>
      <c r="H758">
        <v>5</v>
      </c>
      <c r="I758">
        <v>23.122499999999999</v>
      </c>
      <c r="J758" s="22">
        <v>485.57249999999999</v>
      </c>
      <c r="K758" s="1">
        <v>43526</v>
      </c>
      <c r="L758" t="s">
        <v>33</v>
      </c>
      <c r="M758">
        <v>462.45</v>
      </c>
      <c r="N758">
        <v>4.7619047620000003</v>
      </c>
      <c r="O758">
        <v>23.122499999999999</v>
      </c>
      <c r="P758">
        <v>8.6</v>
      </c>
      <c r="Q758" s="3">
        <v>0.69097222222222221</v>
      </c>
      <c r="R758" t="s">
        <v>1123</v>
      </c>
      <c r="S758">
        <v>3</v>
      </c>
      <c r="T758">
        <v>1</v>
      </c>
      <c r="U758">
        <v>2019</v>
      </c>
      <c r="V758" t="s">
        <v>1118</v>
      </c>
      <c r="W758">
        <v>16</v>
      </c>
      <c r="X758" t="s">
        <v>1103</v>
      </c>
      <c r="Y758" t="s">
        <v>1104</v>
      </c>
      <c r="Z758" t="s">
        <v>1590</v>
      </c>
      <c r="AA758" t="s">
        <v>1106</v>
      </c>
      <c r="AB758" t="s">
        <v>1124</v>
      </c>
      <c r="AC758" t="s">
        <v>1842</v>
      </c>
      <c r="AD758">
        <v>3</v>
      </c>
      <c r="AE758" t="s">
        <v>2102</v>
      </c>
    </row>
    <row r="759" spans="1:31">
      <c r="A759" t="s">
        <v>983</v>
      </c>
      <c r="B759" t="s">
        <v>46</v>
      </c>
      <c r="C759" t="s">
        <v>47</v>
      </c>
      <c r="D759" t="s">
        <v>20</v>
      </c>
      <c r="E759" t="s">
        <v>31</v>
      </c>
      <c r="F759" t="s">
        <v>28</v>
      </c>
      <c r="G759">
        <v>50.45</v>
      </c>
      <c r="H759">
        <v>6</v>
      </c>
      <c r="I759">
        <v>15.135</v>
      </c>
      <c r="J759" s="22">
        <v>317.83499999999998</v>
      </c>
      <c r="K759" s="1">
        <v>43502</v>
      </c>
      <c r="L759" t="s">
        <v>33</v>
      </c>
      <c r="M759">
        <v>302.7</v>
      </c>
      <c r="N759">
        <v>4.7619047620000003</v>
      </c>
      <c r="O759">
        <v>15.135</v>
      </c>
      <c r="P759">
        <v>8.9</v>
      </c>
      <c r="Q759" s="3">
        <v>0.63611111111111107</v>
      </c>
      <c r="R759" t="s">
        <v>1101</v>
      </c>
      <c r="S759">
        <v>2</v>
      </c>
      <c r="T759">
        <v>1</v>
      </c>
      <c r="U759">
        <v>2019</v>
      </c>
      <c r="V759" t="s">
        <v>1120</v>
      </c>
      <c r="W759">
        <v>15</v>
      </c>
      <c r="X759" t="s">
        <v>1103</v>
      </c>
      <c r="Y759" t="s">
        <v>1111</v>
      </c>
      <c r="Z759" t="s">
        <v>1590</v>
      </c>
      <c r="AA759" t="s">
        <v>1106</v>
      </c>
      <c r="AB759" t="s">
        <v>1107</v>
      </c>
      <c r="AC759" t="s">
        <v>1843</v>
      </c>
      <c r="AD759">
        <v>2</v>
      </c>
      <c r="AE759" t="s">
        <v>2100</v>
      </c>
    </row>
    <row r="760" spans="1:31">
      <c r="A760" t="s">
        <v>985</v>
      </c>
      <c r="B760" t="s">
        <v>25</v>
      </c>
      <c r="C760" t="s">
        <v>26</v>
      </c>
      <c r="D760" t="s">
        <v>27</v>
      </c>
      <c r="E760" t="s">
        <v>31</v>
      </c>
      <c r="F760" t="s">
        <v>51</v>
      </c>
      <c r="G760">
        <v>60.74</v>
      </c>
      <c r="H760">
        <v>7</v>
      </c>
      <c r="I760">
        <v>21.259</v>
      </c>
      <c r="J760" s="22">
        <v>446.43900000000002</v>
      </c>
      <c r="K760" s="1">
        <v>43483</v>
      </c>
      <c r="L760" t="s">
        <v>23</v>
      </c>
      <c r="M760">
        <v>425.18</v>
      </c>
      <c r="N760">
        <v>4.7619047620000003</v>
      </c>
      <c r="O760">
        <v>21.259</v>
      </c>
      <c r="P760">
        <v>5</v>
      </c>
      <c r="Q760" s="3">
        <v>0.68263888888888891</v>
      </c>
      <c r="R760" t="s">
        <v>1109</v>
      </c>
      <c r="S760">
        <v>1</v>
      </c>
      <c r="T760">
        <v>1</v>
      </c>
      <c r="U760">
        <v>2019</v>
      </c>
      <c r="V760" t="s">
        <v>1102</v>
      </c>
      <c r="W760">
        <v>16</v>
      </c>
      <c r="X760" t="s">
        <v>1103</v>
      </c>
      <c r="Y760" t="s">
        <v>1104</v>
      </c>
      <c r="Z760" t="s">
        <v>1590</v>
      </c>
      <c r="AA760" t="s">
        <v>1106</v>
      </c>
      <c r="AB760" t="s">
        <v>1112</v>
      </c>
      <c r="AC760" t="s">
        <v>1844</v>
      </c>
      <c r="AD760">
        <v>1</v>
      </c>
      <c r="AE760" t="s">
        <v>2101</v>
      </c>
    </row>
    <row r="761" spans="1:31">
      <c r="A761" t="s">
        <v>989</v>
      </c>
      <c r="B761" t="s">
        <v>25</v>
      </c>
      <c r="C761" t="s">
        <v>26</v>
      </c>
      <c r="D761" t="s">
        <v>20</v>
      </c>
      <c r="E761" t="s">
        <v>21</v>
      </c>
      <c r="F761" t="s">
        <v>28</v>
      </c>
      <c r="G761">
        <v>44.84</v>
      </c>
      <c r="H761">
        <v>9</v>
      </c>
      <c r="I761">
        <v>20.178000000000001</v>
      </c>
      <c r="J761" s="22">
        <v>423.738</v>
      </c>
      <c r="K761" s="1">
        <v>43479</v>
      </c>
      <c r="L761" t="s">
        <v>33</v>
      </c>
      <c r="M761">
        <v>403.56</v>
      </c>
      <c r="N761">
        <v>4.7619047620000003</v>
      </c>
      <c r="O761">
        <v>20.178000000000001</v>
      </c>
      <c r="P761">
        <v>7.5</v>
      </c>
      <c r="Q761" s="3">
        <v>0.58333333333333337</v>
      </c>
      <c r="R761" t="s">
        <v>1109</v>
      </c>
      <c r="S761">
        <v>1</v>
      </c>
      <c r="T761">
        <v>1</v>
      </c>
      <c r="U761">
        <v>2019</v>
      </c>
      <c r="V761" t="s">
        <v>1110</v>
      </c>
      <c r="W761">
        <v>14</v>
      </c>
      <c r="X761" t="s">
        <v>1103</v>
      </c>
      <c r="Y761" t="s">
        <v>1111</v>
      </c>
      <c r="Z761" t="s">
        <v>1590</v>
      </c>
      <c r="AA761" t="s">
        <v>1106</v>
      </c>
      <c r="AB761" t="s">
        <v>1112</v>
      </c>
      <c r="AC761" t="s">
        <v>1845</v>
      </c>
      <c r="AD761">
        <v>1</v>
      </c>
      <c r="AE761" t="s">
        <v>2101</v>
      </c>
    </row>
    <row r="762" spans="1:31">
      <c r="A762" t="s">
        <v>996</v>
      </c>
      <c r="B762" t="s">
        <v>46</v>
      </c>
      <c r="C762" t="s">
        <v>47</v>
      </c>
      <c r="D762" t="s">
        <v>27</v>
      </c>
      <c r="E762" t="s">
        <v>21</v>
      </c>
      <c r="F762" t="s">
        <v>22</v>
      </c>
      <c r="G762">
        <v>82.88</v>
      </c>
      <c r="H762">
        <v>5</v>
      </c>
      <c r="I762">
        <v>20.72</v>
      </c>
      <c r="J762" s="22">
        <v>435.12</v>
      </c>
      <c r="K762" s="1">
        <v>43548</v>
      </c>
      <c r="L762" t="s">
        <v>33</v>
      </c>
      <c r="M762">
        <v>414.4</v>
      </c>
      <c r="N762">
        <v>4.7619047620000003</v>
      </c>
      <c r="O762">
        <v>20.72</v>
      </c>
      <c r="P762">
        <v>6.6</v>
      </c>
      <c r="Q762" s="3">
        <v>0.58888888888888891</v>
      </c>
      <c r="R762" t="s">
        <v>1123</v>
      </c>
      <c r="S762">
        <v>3</v>
      </c>
      <c r="T762">
        <v>1</v>
      </c>
      <c r="U762">
        <v>2019</v>
      </c>
      <c r="V762" t="s">
        <v>1133</v>
      </c>
      <c r="W762">
        <v>14</v>
      </c>
      <c r="X762" t="s">
        <v>1103</v>
      </c>
      <c r="Y762" t="s">
        <v>1111</v>
      </c>
      <c r="Z762" t="s">
        <v>1590</v>
      </c>
      <c r="AA762" t="s">
        <v>1106</v>
      </c>
      <c r="AB762" t="s">
        <v>1124</v>
      </c>
      <c r="AC762" t="s">
        <v>1846</v>
      </c>
      <c r="AD762">
        <v>3</v>
      </c>
      <c r="AE762" t="s">
        <v>2102</v>
      </c>
    </row>
    <row r="763" spans="1:31">
      <c r="A763" t="s">
        <v>1006</v>
      </c>
      <c r="B763" t="s">
        <v>18</v>
      </c>
      <c r="C763" t="s">
        <v>19</v>
      </c>
      <c r="D763" t="s">
        <v>27</v>
      </c>
      <c r="E763" t="s">
        <v>21</v>
      </c>
      <c r="F763" t="s">
        <v>51</v>
      </c>
      <c r="G763">
        <v>94.67</v>
      </c>
      <c r="H763">
        <v>4</v>
      </c>
      <c r="I763">
        <v>18.934000000000001</v>
      </c>
      <c r="J763" s="22">
        <v>397.61399999999998</v>
      </c>
      <c r="K763" s="1">
        <v>43535</v>
      </c>
      <c r="L763" t="s">
        <v>29</v>
      </c>
      <c r="M763">
        <v>378.68</v>
      </c>
      <c r="N763">
        <v>4.7619047620000003</v>
      </c>
      <c r="O763">
        <v>18.934000000000001</v>
      </c>
      <c r="P763">
        <v>6.8</v>
      </c>
      <c r="Q763" s="3">
        <v>0.50277777777777777</v>
      </c>
      <c r="R763" t="s">
        <v>1123</v>
      </c>
      <c r="S763">
        <v>3</v>
      </c>
      <c r="T763">
        <v>1</v>
      </c>
      <c r="U763">
        <v>2019</v>
      </c>
      <c r="V763" t="s">
        <v>1110</v>
      </c>
      <c r="W763">
        <v>12</v>
      </c>
      <c r="X763" t="s">
        <v>1103</v>
      </c>
      <c r="Y763" t="s">
        <v>1111</v>
      </c>
      <c r="Z763" t="s">
        <v>1590</v>
      </c>
      <c r="AA763" t="s">
        <v>1106</v>
      </c>
      <c r="AB763" t="s">
        <v>1124</v>
      </c>
      <c r="AC763" t="s">
        <v>1847</v>
      </c>
      <c r="AD763">
        <v>3</v>
      </c>
      <c r="AE763" t="s">
        <v>2102</v>
      </c>
    </row>
    <row r="764" spans="1:31">
      <c r="A764" t="s">
        <v>1009</v>
      </c>
      <c r="B764" t="s">
        <v>25</v>
      </c>
      <c r="C764" t="s">
        <v>26</v>
      </c>
      <c r="D764" t="s">
        <v>20</v>
      </c>
      <c r="E764" t="s">
        <v>21</v>
      </c>
      <c r="F764" t="s">
        <v>32</v>
      </c>
      <c r="G764">
        <v>35.79</v>
      </c>
      <c r="H764">
        <v>9</v>
      </c>
      <c r="I764">
        <v>16.105499999999999</v>
      </c>
      <c r="J764" s="22">
        <v>338.21550000000002</v>
      </c>
      <c r="K764" s="1">
        <v>43534</v>
      </c>
      <c r="L764" t="s">
        <v>33</v>
      </c>
      <c r="M764">
        <v>322.11</v>
      </c>
      <c r="N764">
        <v>4.7619047620000003</v>
      </c>
      <c r="O764">
        <v>16.105499999999999</v>
      </c>
      <c r="P764">
        <v>5.0999999999999996</v>
      </c>
      <c r="Q764" s="3">
        <v>0.62916666666666665</v>
      </c>
      <c r="R764" t="s">
        <v>1123</v>
      </c>
      <c r="S764">
        <v>3</v>
      </c>
      <c r="T764">
        <v>1</v>
      </c>
      <c r="U764">
        <v>2019</v>
      </c>
      <c r="V764" t="s">
        <v>1133</v>
      </c>
      <c r="W764">
        <v>15</v>
      </c>
      <c r="X764" t="s">
        <v>1103</v>
      </c>
      <c r="Y764" t="s">
        <v>1111</v>
      </c>
      <c r="Z764" t="s">
        <v>1590</v>
      </c>
      <c r="AA764" t="s">
        <v>1106</v>
      </c>
      <c r="AB764" t="s">
        <v>1124</v>
      </c>
      <c r="AC764" t="s">
        <v>1848</v>
      </c>
      <c r="AD764">
        <v>3</v>
      </c>
      <c r="AE764" t="s">
        <v>2102</v>
      </c>
    </row>
    <row r="765" spans="1:31">
      <c r="A765" t="s">
        <v>1022</v>
      </c>
      <c r="B765" t="s">
        <v>25</v>
      </c>
      <c r="C765" t="s">
        <v>26</v>
      </c>
      <c r="D765" t="s">
        <v>27</v>
      </c>
      <c r="E765" t="s">
        <v>31</v>
      </c>
      <c r="F765" t="s">
        <v>22</v>
      </c>
      <c r="G765">
        <v>64.08</v>
      </c>
      <c r="H765">
        <v>7</v>
      </c>
      <c r="I765">
        <v>22.428000000000001</v>
      </c>
      <c r="J765" s="22">
        <v>470.988</v>
      </c>
      <c r="K765" s="1">
        <v>43485</v>
      </c>
      <c r="L765" t="s">
        <v>23</v>
      </c>
      <c r="M765">
        <v>448.56</v>
      </c>
      <c r="N765">
        <v>4.7619047620000003</v>
      </c>
      <c r="O765">
        <v>22.428000000000001</v>
      </c>
      <c r="P765">
        <v>7.6</v>
      </c>
      <c r="Q765" s="3">
        <v>0.51875000000000004</v>
      </c>
      <c r="R765" t="s">
        <v>1109</v>
      </c>
      <c r="S765">
        <v>1</v>
      </c>
      <c r="T765">
        <v>1</v>
      </c>
      <c r="U765">
        <v>2019</v>
      </c>
      <c r="V765" t="s">
        <v>1133</v>
      </c>
      <c r="W765">
        <v>12</v>
      </c>
      <c r="X765" t="s">
        <v>1103</v>
      </c>
      <c r="Y765" t="s">
        <v>1111</v>
      </c>
      <c r="Z765" t="s">
        <v>1590</v>
      </c>
      <c r="AA765" t="s">
        <v>1106</v>
      </c>
      <c r="AB765" t="s">
        <v>1112</v>
      </c>
      <c r="AC765" t="s">
        <v>1658</v>
      </c>
      <c r="AD765">
        <v>1</v>
      </c>
      <c r="AE765" t="s">
        <v>2101</v>
      </c>
    </row>
    <row r="766" spans="1:31">
      <c r="A766" t="s">
        <v>1027</v>
      </c>
      <c r="B766" t="s">
        <v>18</v>
      </c>
      <c r="C766" t="s">
        <v>19</v>
      </c>
      <c r="D766" t="s">
        <v>20</v>
      </c>
      <c r="E766" t="s">
        <v>21</v>
      </c>
      <c r="F766" t="s">
        <v>22</v>
      </c>
      <c r="G766">
        <v>92.09</v>
      </c>
      <c r="H766">
        <v>3</v>
      </c>
      <c r="I766">
        <v>13.813499999999999</v>
      </c>
      <c r="J766" s="22">
        <v>290.08350000000002</v>
      </c>
      <c r="K766" s="1">
        <v>43513</v>
      </c>
      <c r="L766" t="s">
        <v>29</v>
      </c>
      <c r="M766">
        <v>276.27</v>
      </c>
      <c r="N766">
        <v>4.7619047620000003</v>
      </c>
      <c r="O766">
        <v>13.813499999999999</v>
      </c>
      <c r="P766">
        <v>4.2</v>
      </c>
      <c r="Q766" s="3">
        <v>0.68541666666666667</v>
      </c>
      <c r="R766" t="s">
        <v>1101</v>
      </c>
      <c r="S766">
        <v>2</v>
      </c>
      <c r="T766">
        <v>1</v>
      </c>
      <c r="U766">
        <v>2019</v>
      </c>
      <c r="V766" t="s">
        <v>1133</v>
      </c>
      <c r="W766">
        <v>16</v>
      </c>
      <c r="X766" t="s">
        <v>1103</v>
      </c>
      <c r="Y766" t="s">
        <v>1111</v>
      </c>
      <c r="Z766" t="s">
        <v>1590</v>
      </c>
      <c r="AA766" t="s">
        <v>1106</v>
      </c>
      <c r="AB766" t="s">
        <v>1107</v>
      </c>
      <c r="AC766" t="s">
        <v>1849</v>
      </c>
      <c r="AD766">
        <v>2</v>
      </c>
      <c r="AE766" t="s">
        <v>2100</v>
      </c>
    </row>
    <row r="767" spans="1:31">
      <c r="A767" t="s">
        <v>1032</v>
      </c>
      <c r="B767" t="s">
        <v>18</v>
      </c>
      <c r="C767" t="s">
        <v>19</v>
      </c>
      <c r="D767" t="s">
        <v>27</v>
      </c>
      <c r="E767" t="s">
        <v>31</v>
      </c>
      <c r="F767" t="s">
        <v>22</v>
      </c>
      <c r="G767">
        <v>50.79</v>
      </c>
      <c r="H767">
        <v>5</v>
      </c>
      <c r="I767">
        <v>12.6975</v>
      </c>
      <c r="J767" s="22">
        <v>266.64749999999998</v>
      </c>
      <c r="K767" s="1">
        <v>43515</v>
      </c>
      <c r="L767" t="s">
        <v>33</v>
      </c>
      <c r="M767">
        <v>253.95</v>
      </c>
      <c r="N767">
        <v>4.7619047620000003</v>
      </c>
      <c r="O767">
        <v>12.6975</v>
      </c>
      <c r="P767">
        <v>5.3</v>
      </c>
      <c r="Q767" s="3">
        <v>0.62013888888888891</v>
      </c>
      <c r="R767" t="s">
        <v>1101</v>
      </c>
      <c r="S767">
        <v>2</v>
      </c>
      <c r="T767">
        <v>1</v>
      </c>
      <c r="U767">
        <v>2019</v>
      </c>
      <c r="V767" t="s">
        <v>1126</v>
      </c>
      <c r="W767">
        <v>14</v>
      </c>
      <c r="X767" t="s">
        <v>1103</v>
      </c>
      <c r="Y767" t="s">
        <v>1111</v>
      </c>
      <c r="Z767" t="s">
        <v>1590</v>
      </c>
      <c r="AA767" t="s">
        <v>1106</v>
      </c>
      <c r="AB767" t="s">
        <v>1107</v>
      </c>
      <c r="AC767" t="s">
        <v>1850</v>
      </c>
      <c r="AD767">
        <v>2</v>
      </c>
      <c r="AE767" t="s">
        <v>2100</v>
      </c>
    </row>
    <row r="768" spans="1:31">
      <c r="A768" t="s">
        <v>1041</v>
      </c>
      <c r="B768" t="s">
        <v>46</v>
      </c>
      <c r="C768" t="s">
        <v>47</v>
      </c>
      <c r="D768" t="s">
        <v>20</v>
      </c>
      <c r="E768" t="s">
        <v>21</v>
      </c>
      <c r="F768" t="s">
        <v>48</v>
      </c>
      <c r="G768">
        <v>62.85</v>
      </c>
      <c r="H768">
        <v>4</v>
      </c>
      <c r="I768">
        <v>12.57</v>
      </c>
      <c r="J768" s="22">
        <v>263.97000000000003</v>
      </c>
      <c r="K768" s="1">
        <v>43521</v>
      </c>
      <c r="L768" t="s">
        <v>23</v>
      </c>
      <c r="M768">
        <v>251.4</v>
      </c>
      <c r="N768">
        <v>4.7619047620000003</v>
      </c>
      <c r="O768">
        <v>12.57</v>
      </c>
      <c r="P768">
        <v>8.6999999999999993</v>
      </c>
      <c r="Q768" s="3">
        <v>0.55694444444444446</v>
      </c>
      <c r="R768" t="s">
        <v>1101</v>
      </c>
      <c r="S768">
        <v>2</v>
      </c>
      <c r="T768">
        <v>1</v>
      </c>
      <c r="U768">
        <v>2019</v>
      </c>
      <c r="V768" t="s">
        <v>1110</v>
      </c>
      <c r="W768">
        <v>13</v>
      </c>
      <c r="X768" t="s">
        <v>1103</v>
      </c>
      <c r="Y768" t="s">
        <v>1111</v>
      </c>
      <c r="Z768" t="s">
        <v>1590</v>
      </c>
      <c r="AA768" t="s">
        <v>1106</v>
      </c>
      <c r="AB768" t="s">
        <v>1107</v>
      </c>
      <c r="AC768" t="s">
        <v>1851</v>
      </c>
      <c r="AD768">
        <v>2</v>
      </c>
      <c r="AE768" t="s">
        <v>2100</v>
      </c>
    </row>
    <row r="769" spans="1:31">
      <c r="A769" t="s">
        <v>1046</v>
      </c>
      <c r="B769" t="s">
        <v>46</v>
      </c>
      <c r="C769" t="s">
        <v>47</v>
      </c>
      <c r="D769" t="s">
        <v>27</v>
      </c>
      <c r="E769" t="s">
        <v>31</v>
      </c>
      <c r="F769" t="s">
        <v>28</v>
      </c>
      <c r="G769">
        <v>46.02</v>
      </c>
      <c r="H769">
        <v>6</v>
      </c>
      <c r="I769">
        <v>13.805999999999999</v>
      </c>
      <c r="J769" s="22">
        <v>289.92599999999999</v>
      </c>
      <c r="K769" s="1">
        <v>43503</v>
      </c>
      <c r="L769" t="s">
        <v>29</v>
      </c>
      <c r="M769">
        <v>276.12</v>
      </c>
      <c r="N769">
        <v>4.7619047620000003</v>
      </c>
      <c r="O769">
        <v>13.805999999999999</v>
      </c>
      <c r="P769">
        <v>7.1</v>
      </c>
      <c r="Q769" s="3">
        <v>0.66319444444444442</v>
      </c>
      <c r="R769" t="s">
        <v>1101</v>
      </c>
      <c r="S769">
        <v>2</v>
      </c>
      <c r="T769">
        <v>1</v>
      </c>
      <c r="U769">
        <v>2019</v>
      </c>
      <c r="V769" t="s">
        <v>1114</v>
      </c>
      <c r="W769">
        <v>15</v>
      </c>
      <c r="X769" t="s">
        <v>1103</v>
      </c>
      <c r="Y769" t="s">
        <v>1111</v>
      </c>
      <c r="Z769" t="s">
        <v>1590</v>
      </c>
      <c r="AA769" t="s">
        <v>1106</v>
      </c>
      <c r="AB769" t="s">
        <v>1107</v>
      </c>
      <c r="AC769" t="s">
        <v>1852</v>
      </c>
      <c r="AD769">
        <v>2</v>
      </c>
      <c r="AE769" t="s">
        <v>2100</v>
      </c>
    </row>
    <row r="770" spans="1:31">
      <c r="A770" t="s">
        <v>1055</v>
      </c>
      <c r="B770" t="s">
        <v>18</v>
      </c>
      <c r="C770" t="s">
        <v>19</v>
      </c>
      <c r="D770" t="s">
        <v>27</v>
      </c>
      <c r="E770" t="s">
        <v>21</v>
      </c>
      <c r="F770" t="s">
        <v>32</v>
      </c>
      <c r="G770">
        <v>33.299999999999997</v>
      </c>
      <c r="H770">
        <v>9</v>
      </c>
      <c r="I770">
        <v>14.984999999999999</v>
      </c>
      <c r="J770" s="22">
        <v>314.685</v>
      </c>
      <c r="K770" s="1">
        <v>43528</v>
      </c>
      <c r="L770" t="s">
        <v>23</v>
      </c>
      <c r="M770">
        <v>299.7</v>
      </c>
      <c r="N770">
        <v>4.7619047620000003</v>
      </c>
      <c r="O770">
        <v>14.984999999999999</v>
      </c>
      <c r="P770">
        <v>7.2</v>
      </c>
      <c r="Q770" s="3">
        <v>0.64375000000000004</v>
      </c>
      <c r="R770" t="s">
        <v>1123</v>
      </c>
      <c r="S770">
        <v>3</v>
      </c>
      <c r="T770">
        <v>1</v>
      </c>
      <c r="U770">
        <v>2019</v>
      </c>
      <c r="V770" t="s">
        <v>1110</v>
      </c>
      <c r="W770">
        <v>15</v>
      </c>
      <c r="X770" t="s">
        <v>1103</v>
      </c>
      <c r="Y770" t="s">
        <v>1111</v>
      </c>
      <c r="Z770" t="s">
        <v>1590</v>
      </c>
      <c r="AA770" t="s">
        <v>1106</v>
      </c>
      <c r="AB770" t="s">
        <v>1124</v>
      </c>
      <c r="AC770" t="s">
        <v>1853</v>
      </c>
      <c r="AD770">
        <v>3</v>
      </c>
      <c r="AE770" t="s">
        <v>2102</v>
      </c>
    </row>
    <row r="771" spans="1:31">
      <c r="A771" t="s">
        <v>1056</v>
      </c>
      <c r="B771" t="s">
        <v>18</v>
      </c>
      <c r="C771" t="s">
        <v>19</v>
      </c>
      <c r="D771" t="s">
        <v>20</v>
      </c>
      <c r="E771" t="s">
        <v>31</v>
      </c>
      <c r="F771" t="s">
        <v>32</v>
      </c>
      <c r="G771">
        <v>81.010000000000005</v>
      </c>
      <c r="H771">
        <v>3</v>
      </c>
      <c r="I771">
        <v>12.1515</v>
      </c>
      <c r="J771" s="22">
        <v>255.1815</v>
      </c>
      <c r="K771" s="1">
        <v>43478</v>
      </c>
      <c r="L771" t="s">
        <v>33</v>
      </c>
      <c r="M771">
        <v>243.03</v>
      </c>
      <c r="N771">
        <v>4.7619047620000003</v>
      </c>
      <c r="O771">
        <v>12.1515</v>
      </c>
      <c r="P771">
        <v>9.3000000000000007</v>
      </c>
      <c r="Q771" s="3">
        <v>0.53819444444444442</v>
      </c>
      <c r="R771" t="s">
        <v>1109</v>
      </c>
      <c r="S771">
        <v>1</v>
      </c>
      <c r="T771">
        <v>1</v>
      </c>
      <c r="U771">
        <v>2019</v>
      </c>
      <c r="V771" t="s">
        <v>1133</v>
      </c>
      <c r="W771">
        <v>12</v>
      </c>
      <c r="X771" t="s">
        <v>1103</v>
      </c>
      <c r="Y771" t="s">
        <v>1111</v>
      </c>
      <c r="Z771" t="s">
        <v>1590</v>
      </c>
      <c r="AA771" t="s">
        <v>1106</v>
      </c>
      <c r="AB771" t="s">
        <v>1112</v>
      </c>
      <c r="AC771" t="s">
        <v>1854</v>
      </c>
      <c r="AD771">
        <v>1</v>
      </c>
      <c r="AE771" t="s">
        <v>2101</v>
      </c>
    </row>
    <row r="772" spans="1:31">
      <c r="A772" t="s">
        <v>1060</v>
      </c>
      <c r="B772" t="s">
        <v>46</v>
      </c>
      <c r="C772" t="s">
        <v>47</v>
      </c>
      <c r="D772" t="s">
        <v>20</v>
      </c>
      <c r="E772" t="s">
        <v>31</v>
      </c>
      <c r="F772" t="s">
        <v>32</v>
      </c>
      <c r="G772">
        <v>36.909999999999997</v>
      </c>
      <c r="H772">
        <v>7</v>
      </c>
      <c r="I772">
        <v>12.9185</v>
      </c>
      <c r="J772" s="22">
        <v>271.2885</v>
      </c>
      <c r="K772" s="1">
        <v>43506</v>
      </c>
      <c r="L772" t="s">
        <v>23</v>
      </c>
      <c r="M772">
        <v>258.37</v>
      </c>
      <c r="N772">
        <v>4.7619047620000003</v>
      </c>
      <c r="O772">
        <v>12.9185</v>
      </c>
      <c r="P772">
        <v>6.7</v>
      </c>
      <c r="Q772" s="3">
        <v>0.57708333333333328</v>
      </c>
      <c r="R772" t="s">
        <v>1101</v>
      </c>
      <c r="S772">
        <v>2</v>
      </c>
      <c r="T772">
        <v>1</v>
      </c>
      <c r="U772">
        <v>2019</v>
      </c>
      <c r="V772" t="s">
        <v>1133</v>
      </c>
      <c r="W772">
        <v>13</v>
      </c>
      <c r="X772" t="s">
        <v>1103</v>
      </c>
      <c r="Y772" t="s">
        <v>1111</v>
      </c>
      <c r="Z772" t="s">
        <v>1590</v>
      </c>
      <c r="AA772" t="s">
        <v>1106</v>
      </c>
      <c r="AB772" t="s">
        <v>1107</v>
      </c>
      <c r="AC772" t="s">
        <v>1855</v>
      </c>
      <c r="AD772">
        <v>2</v>
      </c>
      <c r="AE772" t="s">
        <v>2100</v>
      </c>
    </row>
    <row r="773" spans="1:31">
      <c r="A773" t="s">
        <v>1062</v>
      </c>
      <c r="B773" t="s">
        <v>18</v>
      </c>
      <c r="C773" t="s">
        <v>19</v>
      </c>
      <c r="D773" t="s">
        <v>27</v>
      </c>
      <c r="E773" t="s">
        <v>31</v>
      </c>
      <c r="F773" t="s">
        <v>32</v>
      </c>
      <c r="G773">
        <v>80.08</v>
      </c>
      <c r="H773">
        <v>3</v>
      </c>
      <c r="I773">
        <v>12.012</v>
      </c>
      <c r="J773" s="22">
        <v>252.25200000000001</v>
      </c>
      <c r="K773" s="1">
        <v>43507</v>
      </c>
      <c r="L773" t="s">
        <v>29</v>
      </c>
      <c r="M773">
        <v>240.24</v>
      </c>
      <c r="N773">
        <v>4.7619047620000003</v>
      </c>
      <c r="O773">
        <v>12.012</v>
      </c>
      <c r="P773">
        <v>5.4</v>
      </c>
      <c r="Q773" s="3">
        <v>0.64513888888888893</v>
      </c>
      <c r="R773" t="s">
        <v>1101</v>
      </c>
      <c r="S773">
        <v>2</v>
      </c>
      <c r="T773">
        <v>1</v>
      </c>
      <c r="U773">
        <v>2019</v>
      </c>
      <c r="V773" t="s">
        <v>1110</v>
      </c>
      <c r="W773">
        <v>15</v>
      </c>
      <c r="X773" t="s">
        <v>1103</v>
      </c>
      <c r="Y773" t="s">
        <v>1111</v>
      </c>
      <c r="Z773" t="s">
        <v>1590</v>
      </c>
      <c r="AA773" t="s">
        <v>1106</v>
      </c>
      <c r="AB773" t="s">
        <v>1107</v>
      </c>
      <c r="AC773" t="s">
        <v>1856</v>
      </c>
      <c r="AD773">
        <v>2</v>
      </c>
      <c r="AE773" t="s">
        <v>2100</v>
      </c>
    </row>
    <row r="774" spans="1:31">
      <c r="A774" t="s">
        <v>1069</v>
      </c>
      <c r="B774" t="s">
        <v>25</v>
      </c>
      <c r="C774" t="s">
        <v>26</v>
      </c>
      <c r="D774" t="s">
        <v>20</v>
      </c>
      <c r="E774" t="s">
        <v>31</v>
      </c>
      <c r="F774" t="s">
        <v>48</v>
      </c>
      <c r="G774">
        <v>59.59</v>
      </c>
      <c r="H774">
        <v>4</v>
      </c>
      <c r="I774">
        <v>11.917999999999999</v>
      </c>
      <c r="J774" s="22">
        <v>250.27799999999999</v>
      </c>
      <c r="K774" s="1">
        <v>43484</v>
      </c>
      <c r="L774" t="s">
        <v>29</v>
      </c>
      <c r="M774">
        <v>238.36</v>
      </c>
      <c r="N774">
        <v>4.7619047620000003</v>
      </c>
      <c r="O774">
        <v>11.917999999999999</v>
      </c>
      <c r="P774">
        <v>9.8000000000000007</v>
      </c>
      <c r="Q774" s="3">
        <v>0.53194444444444444</v>
      </c>
      <c r="R774" t="s">
        <v>1109</v>
      </c>
      <c r="S774">
        <v>1</v>
      </c>
      <c r="T774">
        <v>1</v>
      </c>
      <c r="U774">
        <v>2019</v>
      </c>
      <c r="V774" t="s">
        <v>1118</v>
      </c>
      <c r="W774">
        <v>12</v>
      </c>
      <c r="X774" t="s">
        <v>1103</v>
      </c>
      <c r="Y774" t="s">
        <v>1104</v>
      </c>
      <c r="Z774" t="s">
        <v>1590</v>
      </c>
      <c r="AA774" t="s">
        <v>1106</v>
      </c>
      <c r="AB774" t="s">
        <v>1112</v>
      </c>
      <c r="AC774" t="s">
        <v>1857</v>
      </c>
      <c r="AD774">
        <v>1</v>
      </c>
      <c r="AE774" t="s">
        <v>2101</v>
      </c>
    </row>
    <row r="775" spans="1:31">
      <c r="A775" t="s">
        <v>17</v>
      </c>
      <c r="B775" t="s">
        <v>18</v>
      </c>
      <c r="C775" t="s">
        <v>19</v>
      </c>
      <c r="D775" t="s">
        <v>20</v>
      </c>
      <c r="E775" t="s">
        <v>21</v>
      </c>
      <c r="F775" t="s">
        <v>22</v>
      </c>
      <c r="G775">
        <v>74.69</v>
      </c>
      <c r="H775">
        <v>7</v>
      </c>
      <c r="I775">
        <v>26.141500000000001</v>
      </c>
      <c r="J775" s="22">
        <v>548.97149999999999</v>
      </c>
      <c r="K775" s="1">
        <v>43470</v>
      </c>
      <c r="L775" t="s">
        <v>23</v>
      </c>
      <c r="M775">
        <v>522.83000000000004</v>
      </c>
      <c r="N775">
        <v>4.7619047620000003</v>
      </c>
      <c r="O775">
        <v>26.141500000000001</v>
      </c>
      <c r="P775">
        <v>9.1</v>
      </c>
      <c r="Q775" s="3">
        <v>0.54722222222222228</v>
      </c>
      <c r="R775" t="s">
        <v>1109</v>
      </c>
      <c r="S775">
        <v>1</v>
      </c>
      <c r="T775">
        <v>1</v>
      </c>
      <c r="U775">
        <v>2019</v>
      </c>
      <c r="V775" t="s">
        <v>1118</v>
      </c>
      <c r="W775">
        <v>13</v>
      </c>
      <c r="X775" t="s">
        <v>1103</v>
      </c>
      <c r="Y775" t="s">
        <v>1104</v>
      </c>
      <c r="Z775" t="s">
        <v>1858</v>
      </c>
      <c r="AA775" t="s">
        <v>1106</v>
      </c>
      <c r="AB775" t="s">
        <v>1112</v>
      </c>
      <c r="AC775" t="s">
        <v>1859</v>
      </c>
      <c r="AD775">
        <v>1</v>
      </c>
      <c r="AE775" t="s">
        <v>2101</v>
      </c>
    </row>
    <row r="776" spans="1:31">
      <c r="A776" t="s">
        <v>168</v>
      </c>
      <c r="B776" t="s">
        <v>25</v>
      </c>
      <c r="C776" t="s">
        <v>26</v>
      </c>
      <c r="D776" t="s">
        <v>27</v>
      </c>
      <c r="E776" t="s">
        <v>31</v>
      </c>
      <c r="F776" t="s">
        <v>51</v>
      </c>
      <c r="G776">
        <v>78.55</v>
      </c>
      <c r="H776">
        <v>9</v>
      </c>
      <c r="I776">
        <v>35.347499999999997</v>
      </c>
      <c r="J776" s="22">
        <v>742.29750000000001</v>
      </c>
      <c r="K776" s="1">
        <v>43525</v>
      </c>
      <c r="L776" t="s">
        <v>29</v>
      </c>
      <c r="M776">
        <v>706.95</v>
      </c>
      <c r="N776">
        <v>4.7619047620000003</v>
      </c>
      <c r="O776">
        <v>35.347499999999997</v>
      </c>
      <c r="P776">
        <v>7.2</v>
      </c>
      <c r="Q776" s="3">
        <v>0.55694444444444446</v>
      </c>
      <c r="R776" t="s">
        <v>1123</v>
      </c>
      <c r="S776">
        <v>3</v>
      </c>
      <c r="T776">
        <v>1</v>
      </c>
      <c r="U776">
        <v>2019</v>
      </c>
      <c r="V776" t="s">
        <v>1102</v>
      </c>
      <c r="W776">
        <v>13</v>
      </c>
      <c r="X776" t="s">
        <v>1103</v>
      </c>
      <c r="Y776" t="s">
        <v>1104</v>
      </c>
      <c r="Z776" t="s">
        <v>1858</v>
      </c>
      <c r="AA776" t="s">
        <v>1106</v>
      </c>
      <c r="AB776" t="s">
        <v>1124</v>
      </c>
      <c r="AC776" t="s">
        <v>1860</v>
      </c>
      <c r="AD776">
        <v>3</v>
      </c>
      <c r="AE776" t="s">
        <v>2102</v>
      </c>
    </row>
    <row r="777" spans="1:31">
      <c r="A777" t="s">
        <v>173</v>
      </c>
      <c r="B777" t="s">
        <v>18</v>
      </c>
      <c r="C777" t="s">
        <v>19</v>
      </c>
      <c r="D777" t="s">
        <v>20</v>
      </c>
      <c r="E777" t="s">
        <v>31</v>
      </c>
      <c r="F777" t="s">
        <v>28</v>
      </c>
      <c r="G777">
        <v>88.67</v>
      </c>
      <c r="H777">
        <v>10</v>
      </c>
      <c r="I777">
        <v>44.335000000000001</v>
      </c>
      <c r="J777" s="22">
        <v>931.03499999999997</v>
      </c>
      <c r="K777" s="1">
        <v>43477</v>
      </c>
      <c r="L777" t="s">
        <v>23</v>
      </c>
      <c r="M777">
        <v>886.7</v>
      </c>
      <c r="N777">
        <v>4.7619047620000003</v>
      </c>
      <c r="O777">
        <v>44.335000000000001</v>
      </c>
      <c r="P777">
        <v>7.3</v>
      </c>
      <c r="Q777" s="3">
        <v>0.61805555555555558</v>
      </c>
      <c r="R777" t="s">
        <v>1109</v>
      </c>
      <c r="S777">
        <v>1</v>
      </c>
      <c r="T777">
        <v>1</v>
      </c>
      <c r="U777">
        <v>2019</v>
      </c>
      <c r="V777" t="s">
        <v>1118</v>
      </c>
      <c r="W777">
        <v>14</v>
      </c>
      <c r="X777" t="s">
        <v>1103</v>
      </c>
      <c r="Y777" t="s">
        <v>1104</v>
      </c>
      <c r="Z777" t="s">
        <v>1858</v>
      </c>
      <c r="AA777" t="s">
        <v>1106</v>
      </c>
      <c r="AB777" t="s">
        <v>1112</v>
      </c>
      <c r="AC777" t="s">
        <v>1861</v>
      </c>
      <c r="AD777">
        <v>1</v>
      </c>
      <c r="AE777" t="s">
        <v>2101</v>
      </c>
    </row>
    <row r="778" spans="1:31">
      <c r="A778" t="s">
        <v>181</v>
      </c>
      <c r="B778" t="s">
        <v>46</v>
      </c>
      <c r="C778" t="s">
        <v>47</v>
      </c>
      <c r="D778" t="s">
        <v>27</v>
      </c>
      <c r="E778" t="s">
        <v>21</v>
      </c>
      <c r="F778" t="s">
        <v>51</v>
      </c>
      <c r="G778">
        <v>72.84</v>
      </c>
      <c r="H778">
        <v>7</v>
      </c>
      <c r="I778">
        <v>25.494</v>
      </c>
      <c r="J778" s="22">
        <v>535.37400000000002</v>
      </c>
      <c r="K778" s="1">
        <v>43511</v>
      </c>
      <c r="L778" t="s">
        <v>29</v>
      </c>
      <c r="M778">
        <v>509.88</v>
      </c>
      <c r="N778">
        <v>4.7619047620000003</v>
      </c>
      <c r="O778">
        <v>25.494</v>
      </c>
      <c r="P778">
        <v>8.4</v>
      </c>
      <c r="Q778" s="3">
        <v>0.53055555555555556</v>
      </c>
      <c r="R778" t="s">
        <v>1101</v>
      </c>
      <c r="S778">
        <v>2</v>
      </c>
      <c r="T778">
        <v>1</v>
      </c>
      <c r="U778">
        <v>2019</v>
      </c>
      <c r="V778" t="s">
        <v>1102</v>
      </c>
      <c r="W778">
        <v>12</v>
      </c>
      <c r="X778" t="s">
        <v>1103</v>
      </c>
      <c r="Y778" t="s">
        <v>1104</v>
      </c>
      <c r="Z778" t="s">
        <v>1858</v>
      </c>
      <c r="AA778" t="s">
        <v>1106</v>
      </c>
      <c r="AB778" t="s">
        <v>1107</v>
      </c>
      <c r="AC778" t="s">
        <v>1862</v>
      </c>
      <c r="AD778">
        <v>2</v>
      </c>
      <c r="AE778" t="s">
        <v>2100</v>
      </c>
    </row>
    <row r="779" spans="1:31">
      <c r="A779" t="s">
        <v>205</v>
      </c>
      <c r="B779" t="s">
        <v>25</v>
      </c>
      <c r="C779" t="s">
        <v>26</v>
      </c>
      <c r="D779" t="s">
        <v>27</v>
      </c>
      <c r="E779" t="s">
        <v>21</v>
      </c>
      <c r="F779" t="s">
        <v>22</v>
      </c>
      <c r="G779">
        <v>81.3</v>
      </c>
      <c r="H779">
        <v>6</v>
      </c>
      <c r="I779">
        <v>24.39</v>
      </c>
      <c r="J779" s="22">
        <v>512.19000000000005</v>
      </c>
      <c r="K779" s="1">
        <v>43532</v>
      </c>
      <c r="L779" t="s">
        <v>23</v>
      </c>
      <c r="M779">
        <v>487.8</v>
      </c>
      <c r="N779">
        <v>4.7619047620000003</v>
      </c>
      <c r="O779">
        <v>24.39</v>
      </c>
      <c r="P779">
        <v>5.3</v>
      </c>
      <c r="Q779" s="3">
        <v>0.69652777777777775</v>
      </c>
      <c r="R779" t="s">
        <v>1123</v>
      </c>
      <c r="S779">
        <v>3</v>
      </c>
      <c r="T779">
        <v>1</v>
      </c>
      <c r="U779">
        <v>2019</v>
      </c>
      <c r="V779" t="s">
        <v>1102</v>
      </c>
      <c r="W779">
        <v>16</v>
      </c>
      <c r="X779" t="s">
        <v>1103</v>
      </c>
      <c r="Y779" t="s">
        <v>1104</v>
      </c>
      <c r="Z779" t="s">
        <v>1858</v>
      </c>
      <c r="AA779" t="s">
        <v>1106</v>
      </c>
      <c r="AB779" t="s">
        <v>1124</v>
      </c>
      <c r="AC779" t="s">
        <v>1863</v>
      </c>
      <c r="AD779">
        <v>3</v>
      </c>
      <c r="AE779" t="s">
        <v>2102</v>
      </c>
    </row>
    <row r="780" spans="1:31">
      <c r="A780" t="s">
        <v>211</v>
      </c>
      <c r="B780" t="s">
        <v>46</v>
      </c>
      <c r="C780" t="s">
        <v>47</v>
      </c>
      <c r="D780" t="s">
        <v>27</v>
      </c>
      <c r="E780" t="s">
        <v>31</v>
      </c>
      <c r="F780" t="s">
        <v>37</v>
      </c>
      <c r="G780">
        <v>51.91</v>
      </c>
      <c r="H780">
        <v>10</v>
      </c>
      <c r="I780">
        <v>25.954999999999998</v>
      </c>
      <c r="J780" s="22">
        <v>545.05499999999995</v>
      </c>
      <c r="K780" s="1">
        <v>43512</v>
      </c>
      <c r="L780" t="s">
        <v>29</v>
      </c>
      <c r="M780">
        <v>519.1</v>
      </c>
      <c r="N780">
        <v>4.7619047620000003</v>
      </c>
      <c r="O780">
        <v>25.954999999999998</v>
      </c>
      <c r="P780">
        <v>8.1999999999999993</v>
      </c>
      <c r="Q780" s="3">
        <v>0.51458333333333328</v>
      </c>
      <c r="R780" t="s">
        <v>1101</v>
      </c>
      <c r="S780">
        <v>2</v>
      </c>
      <c r="T780">
        <v>1</v>
      </c>
      <c r="U780">
        <v>2019</v>
      </c>
      <c r="V780" t="s">
        <v>1118</v>
      </c>
      <c r="W780">
        <v>12</v>
      </c>
      <c r="X780" t="s">
        <v>1103</v>
      </c>
      <c r="Y780" t="s">
        <v>1104</v>
      </c>
      <c r="Z780" t="s">
        <v>1858</v>
      </c>
      <c r="AA780" t="s">
        <v>1106</v>
      </c>
      <c r="AB780" t="s">
        <v>1107</v>
      </c>
      <c r="AC780" t="s">
        <v>1864</v>
      </c>
      <c r="AD780">
        <v>2</v>
      </c>
      <c r="AE780" t="s">
        <v>2100</v>
      </c>
    </row>
    <row r="781" spans="1:31">
      <c r="A781" t="s">
        <v>215</v>
      </c>
      <c r="B781" t="s">
        <v>25</v>
      </c>
      <c r="C781" t="s">
        <v>26</v>
      </c>
      <c r="D781" t="s">
        <v>20</v>
      </c>
      <c r="E781" t="s">
        <v>31</v>
      </c>
      <c r="F781" t="s">
        <v>22</v>
      </c>
      <c r="G781">
        <v>90.5</v>
      </c>
      <c r="H781">
        <v>10</v>
      </c>
      <c r="I781">
        <v>45.25</v>
      </c>
      <c r="J781" s="22">
        <v>950.25</v>
      </c>
      <c r="K781" s="1">
        <v>43490</v>
      </c>
      <c r="L781" t="s">
        <v>29</v>
      </c>
      <c r="M781">
        <v>905</v>
      </c>
      <c r="N781">
        <v>4.7619047620000003</v>
      </c>
      <c r="O781">
        <v>45.25</v>
      </c>
      <c r="P781">
        <v>8.1</v>
      </c>
      <c r="Q781" s="3">
        <v>0.57499999999999996</v>
      </c>
      <c r="R781" t="s">
        <v>1109</v>
      </c>
      <c r="S781">
        <v>1</v>
      </c>
      <c r="T781">
        <v>1</v>
      </c>
      <c r="U781">
        <v>2019</v>
      </c>
      <c r="V781" t="s">
        <v>1102</v>
      </c>
      <c r="W781">
        <v>13</v>
      </c>
      <c r="X781" t="s">
        <v>1103</v>
      </c>
      <c r="Y781" t="s">
        <v>1104</v>
      </c>
      <c r="Z781" t="s">
        <v>1858</v>
      </c>
      <c r="AA781" t="s">
        <v>1106</v>
      </c>
      <c r="AB781" t="s">
        <v>1112</v>
      </c>
      <c r="AC781" t="s">
        <v>1865</v>
      </c>
      <c r="AD781">
        <v>1</v>
      </c>
      <c r="AE781" t="s">
        <v>2101</v>
      </c>
    </row>
    <row r="782" spans="1:31">
      <c r="A782" t="s">
        <v>234</v>
      </c>
      <c r="B782" t="s">
        <v>46</v>
      </c>
      <c r="C782" t="s">
        <v>47</v>
      </c>
      <c r="D782" t="s">
        <v>20</v>
      </c>
      <c r="E782" t="s">
        <v>31</v>
      </c>
      <c r="F782" t="s">
        <v>22</v>
      </c>
      <c r="G782">
        <v>97.22</v>
      </c>
      <c r="H782">
        <v>9</v>
      </c>
      <c r="I782">
        <v>43.749000000000002</v>
      </c>
      <c r="J782" s="22">
        <v>918.72900000000004</v>
      </c>
      <c r="K782" s="1">
        <v>43554</v>
      </c>
      <c r="L782" t="s">
        <v>23</v>
      </c>
      <c r="M782">
        <v>874.98</v>
      </c>
      <c r="N782">
        <v>4.7619047620000003</v>
      </c>
      <c r="O782">
        <v>43.749000000000002</v>
      </c>
      <c r="P782">
        <v>6</v>
      </c>
      <c r="Q782" s="3">
        <v>0.61319444444444449</v>
      </c>
      <c r="R782" t="s">
        <v>1123</v>
      </c>
      <c r="S782">
        <v>3</v>
      </c>
      <c r="T782">
        <v>1</v>
      </c>
      <c r="U782">
        <v>2019</v>
      </c>
      <c r="V782" t="s">
        <v>1118</v>
      </c>
      <c r="W782">
        <v>14</v>
      </c>
      <c r="X782" t="s">
        <v>1103</v>
      </c>
      <c r="Y782" t="s">
        <v>1104</v>
      </c>
      <c r="Z782" t="s">
        <v>1858</v>
      </c>
      <c r="AA782" t="s">
        <v>1106</v>
      </c>
      <c r="AB782" t="s">
        <v>1124</v>
      </c>
      <c r="AC782" t="s">
        <v>1866</v>
      </c>
      <c r="AD782">
        <v>3</v>
      </c>
      <c r="AE782" t="s">
        <v>2102</v>
      </c>
    </row>
    <row r="783" spans="1:31">
      <c r="A783" t="s">
        <v>245</v>
      </c>
      <c r="B783" t="s">
        <v>18</v>
      </c>
      <c r="C783" t="s">
        <v>19</v>
      </c>
      <c r="D783" t="s">
        <v>27</v>
      </c>
      <c r="E783" t="s">
        <v>31</v>
      </c>
      <c r="F783" t="s">
        <v>51</v>
      </c>
      <c r="G783">
        <v>98.98</v>
      </c>
      <c r="H783">
        <v>10</v>
      </c>
      <c r="I783">
        <v>49.49</v>
      </c>
      <c r="J783" s="22">
        <v>1039.29</v>
      </c>
      <c r="K783" s="1">
        <v>43504</v>
      </c>
      <c r="L783" t="s">
        <v>33</v>
      </c>
      <c r="M783">
        <v>989.8</v>
      </c>
      <c r="N783">
        <v>4.7619047620000003</v>
      </c>
      <c r="O783">
        <v>49.49</v>
      </c>
      <c r="P783">
        <v>8.6999999999999993</v>
      </c>
      <c r="Q783" s="3">
        <v>0.68055555555555558</v>
      </c>
      <c r="R783" t="s">
        <v>1101</v>
      </c>
      <c r="S783">
        <v>2</v>
      </c>
      <c r="T783">
        <v>1</v>
      </c>
      <c r="U783">
        <v>2019</v>
      </c>
      <c r="V783" t="s">
        <v>1102</v>
      </c>
      <c r="W783">
        <v>16</v>
      </c>
      <c r="X783" t="s">
        <v>1103</v>
      </c>
      <c r="Y783" t="s">
        <v>1104</v>
      </c>
      <c r="Z783" t="s">
        <v>1858</v>
      </c>
      <c r="AA783" t="s">
        <v>1106</v>
      </c>
      <c r="AB783" t="s">
        <v>1107</v>
      </c>
      <c r="AC783" t="s">
        <v>1867</v>
      </c>
      <c r="AD783">
        <v>2</v>
      </c>
      <c r="AE783" t="s">
        <v>2100</v>
      </c>
    </row>
    <row r="784" spans="1:31">
      <c r="A784" t="s">
        <v>247</v>
      </c>
      <c r="B784" t="s">
        <v>18</v>
      </c>
      <c r="C784" t="s">
        <v>19</v>
      </c>
      <c r="D784" t="s">
        <v>20</v>
      </c>
      <c r="E784" t="s">
        <v>31</v>
      </c>
      <c r="F784" t="s">
        <v>37</v>
      </c>
      <c r="G784">
        <v>69.52</v>
      </c>
      <c r="H784">
        <v>7</v>
      </c>
      <c r="I784">
        <v>24.332000000000001</v>
      </c>
      <c r="J784" s="22">
        <v>510.97199999999998</v>
      </c>
      <c r="K784" s="1">
        <v>43497</v>
      </c>
      <c r="L784" t="s">
        <v>33</v>
      </c>
      <c r="M784">
        <v>486.64</v>
      </c>
      <c r="N784">
        <v>4.7619047620000003</v>
      </c>
      <c r="O784">
        <v>24.332000000000001</v>
      </c>
      <c r="P784">
        <v>8.5</v>
      </c>
      <c r="Q784" s="3">
        <v>0.63194444444444442</v>
      </c>
      <c r="R784" t="s">
        <v>1101</v>
      </c>
      <c r="S784">
        <v>2</v>
      </c>
      <c r="T784">
        <v>1</v>
      </c>
      <c r="U784">
        <v>2019</v>
      </c>
      <c r="V784" t="s">
        <v>1102</v>
      </c>
      <c r="W784">
        <v>15</v>
      </c>
      <c r="X784" t="s">
        <v>1103</v>
      </c>
      <c r="Y784" t="s">
        <v>1104</v>
      </c>
      <c r="Z784" t="s">
        <v>1858</v>
      </c>
      <c r="AA784" t="s">
        <v>1106</v>
      </c>
      <c r="AB784" t="s">
        <v>1107</v>
      </c>
      <c r="AC784" t="s">
        <v>1868</v>
      </c>
      <c r="AD784">
        <v>2</v>
      </c>
      <c r="AE784" t="s">
        <v>2100</v>
      </c>
    </row>
    <row r="785" spans="1:31">
      <c r="A785" t="s">
        <v>438</v>
      </c>
      <c r="B785" t="s">
        <v>25</v>
      </c>
      <c r="C785" t="s">
        <v>26</v>
      </c>
      <c r="D785" t="s">
        <v>20</v>
      </c>
      <c r="E785" t="s">
        <v>21</v>
      </c>
      <c r="F785" t="s">
        <v>51</v>
      </c>
      <c r="G785">
        <v>99.3</v>
      </c>
      <c r="H785">
        <v>10</v>
      </c>
      <c r="I785">
        <v>49.65</v>
      </c>
      <c r="J785" s="22">
        <v>1042.6500000000001</v>
      </c>
      <c r="K785" s="1">
        <v>43511</v>
      </c>
      <c r="L785" t="s">
        <v>33</v>
      </c>
      <c r="M785">
        <v>993</v>
      </c>
      <c r="N785">
        <v>4.7619047620000003</v>
      </c>
      <c r="O785">
        <v>49.65</v>
      </c>
      <c r="P785">
        <v>6.6</v>
      </c>
      <c r="Q785" s="3">
        <v>0.62013888888888891</v>
      </c>
      <c r="R785" t="s">
        <v>1101</v>
      </c>
      <c r="S785">
        <v>2</v>
      </c>
      <c r="T785">
        <v>1</v>
      </c>
      <c r="U785">
        <v>2019</v>
      </c>
      <c r="V785" t="s">
        <v>1102</v>
      </c>
      <c r="W785">
        <v>14</v>
      </c>
      <c r="X785" t="s">
        <v>1103</v>
      </c>
      <c r="Y785" t="s">
        <v>1104</v>
      </c>
      <c r="Z785" t="s">
        <v>1858</v>
      </c>
      <c r="AA785" t="s">
        <v>1106</v>
      </c>
      <c r="AB785" t="s">
        <v>1107</v>
      </c>
      <c r="AC785" t="s">
        <v>1869</v>
      </c>
      <c r="AD785">
        <v>2</v>
      </c>
      <c r="AE785" t="s">
        <v>2100</v>
      </c>
    </row>
    <row r="786" spans="1:31">
      <c r="A786" t="s">
        <v>482</v>
      </c>
      <c r="B786" t="s">
        <v>18</v>
      </c>
      <c r="C786" t="s">
        <v>19</v>
      </c>
      <c r="D786" t="s">
        <v>20</v>
      </c>
      <c r="E786" t="s">
        <v>21</v>
      </c>
      <c r="F786" t="s">
        <v>37</v>
      </c>
      <c r="G786">
        <v>52.26</v>
      </c>
      <c r="H786">
        <v>10</v>
      </c>
      <c r="I786">
        <v>26.13</v>
      </c>
      <c r="J786" s="22">
        <v>548.73</v>
      </c>
      <c r="K786" s="1">
        <v>43533</v>
      </c>
      <c r="L786" t="s">
        <v>33</v>
      </c>
      <c r="M786">
        <v>522.6</v>
      </c>
      <c r="N786">
        <v>4.7619047620000003</v>
      </c>
      <c r="O786">
        <v>26.13</v>
      </c>
      <c r="P786">
        <v>6.2</v>
      </c>
      <c r="Q786" s="3">
        <v>0.53125</v>
      </c>
      <c r="R786" t="s">
        <v>1123</v>
      </c>
      <c r="S786">
        <v>3</v>
      </c>
      <c r="T786">
        <v>1</v>
      </c>
      <c r="U786">
        <v>2019</v>
      </c>
      <c r="V786" t="s">
        <v>1118</v>
      </c>
      <c r="W786">
        <v>12</v>
      </c>
      <c r="X786" t="s">
        <v>1103</v>
      </c>
      <c r="Y786" t="s">
        <v>1104</v>
      </c>
      <c r="Z786" t="s">
        <v>1858</v>
      </c>
      <c r="AA786" t="s">
        <v>1106</v>
      </c>
      <c r="AB786" t="s">
        <v>1124</v>
      </c>
      <c r="AC786" t="s">
        <v>1870</v>
      </c>
      <c r="AD786">
        <v>3</v>
      </c>
      <c r="AE786" t="s">
        <v>2102</v>
      </c>
    </row>
    <row r="787" spans="1:31">
      <c r="A787" t="s">
        <v>511</v>
      </c>
      <c r="B787" t="s">
        <v>25</v>
      </c>
      <c r="C787" t="s">
        <v>26</v>
      </c>
      <c r="D787" t="s">
        <v>20</v>
      </c>
      <c r="E787" t="s">
        <v>21</v>
      </c>
      <c r="F787" t="s">
        <v>51</v>
      </c>
      <c r="G787">
        <v>97.21</v>
      </c>
      <c r="H787">
        <v>10</v>
      </c>
      <c r="I787">
        <v>48.604999999999997</v>
      </c>
      <c r="J787" s="22">
        <v>1020.705</v>
      </c>
      <c r="K787" s="1">
        <v>43504</v>
      </c>
      <c r="L787" t="s">
        <v>33</v>
      </c>
      <c r="M787">
        <v>972.1</v>
      </c>
      <c r="N787">
        <v>4.7619047620000003</v>
      </c>
      <c r="O787">
        <v>48.604999999999997</v>
      </c>
      <c r="P787">
        <v>8.6999999999999993</v>
      </c>
      <c r="Q787" s="3">
        <v>0.54166666666666663</v>
      </c>
      <c r="R787" t="s">
        <v>1101</v>
      </c>
      <c r="S787">
        <v>2</v>
      </c>
      <c r="T787">
        <v>1</v>
      </c>
      <c r="U787">
        <v>2019</v>
      </c>
      <c r="V787" t="s">
        <v>1102</v>
      </c>
      <c r="W787">
        <v>13</v>
      </c>
      <c r="X787" t="s">
        <v>1103</v>
      </c>
      <c r="Y787" t="s">
        <v>1104</v>
      </c>
      <c r="Z787" t="s">
        <v>1858</v>
      </c>
      <c r="AA787" t="s">
        <v>1106</v>
      </c>
      <c r="AB787" t="s">
        <v>1107</v>
      </c>
      <c r="AC787" t="s">
        <v>1871</v>
      </c>
      <c r="AD787">
        <v>2</v>
      </c>
      <c r="AE787" t="s">
        <v>2100</v>
      </c>
    </row>
    <row r="788" spans="1:31">
      <c r="A788" t="s">
        <v>522</v>
      </c>
      <c r="B788" t="s">
        <v>46</v>
      </c>
      <c r="C788" t="s">
        <v>47</v>
      </c>
      <c r="D788" t="s">
        <v>27</v>
      </c>
      <c r="E788" t="s">
        <v>31</v>
      </c>
      <c r="F788" t="s">
        <v>51</v>
      </c>
      <c r="G788">
        <v>95.54</v>
      </c>
      <c r="H788">
        <v>7</v>
      </c>
      <c r="I788">
        <v>33.439</v>
      </c>
      <c r="J788" s="22">
        <v>702.21900000000005</v>
      </c>
      <c r="K788" s="1">
        <v>43533</v>
      </c>
      <c r="L788" t="s">
        <v>33</v>
      </c>
      <c r="M788">
        <v>668.78</v>
      </c>
      <c r="N788">
        <v>4.7619047620000003</v>
      </c>
      <c r="O788">
        <v>33.439</v>
      </c>
      <c r="P788">
        <v>9.6</v>
      </c>
      <c r="Q788" s="3">
        <v>0.60833333333333328</v>
      </c>
      <c r="R788" t="s">
        <v>1123</v>
      </c>
      <c r="S788">
        <v>3</v>
      </c>
      <c r="T788">
        <v>1</v>
      </c>
      <c r="U788">
        <v>2019</v>
      </c>
      <c r="V788" t="s">
        <v>1118</v>
      </c>
      <c r="W788">
        <v>14</v>
      </c>
      <c r="X788" t="s">
        <v>1103</v>
      </c>
      <c r="Y788" t="s">
        <v>1104</v>
      </c>
      <c r="Z788" t="s">
        <v>1858</v>
      </c>
      <c r="AA788" t="s">
        <v>1106</v>
      </c>
      <c r="AB788" t="s">
        <v>1124</v>
      </c>
      <c r="AC788" t="s">
        <v>1719</v>
      </c>
      <c r="AD788">
        <v>3</v>
      </c>
      <c r="AE788" t="s">
        <v>2102</v>
      </c>
    </row>
    <row r="789" spans="1:31">
      <c r="A789" t="s">
        <v>545</v>
      </c>
      <c r="B789" t="s">
        <v>46</v>
      </c>
      <c r="C789" t="s">
        <v>47</v>
      </c>
      <c r="D789" t="s">
        <v>20</v>
      </c>
      <c r="E789" t="s">
        <v>21</v>
      </c>
      <c r="F789" t="s">
        <v>48</v>
      </c>
      <c r="G789">
        <v>77.400000000000006</v>
      </c>
      <c r="H789">
        <v>9</v>
      </c>
      <c r="I789">
        <v>34.83</v>
      </c>
      <c r="J789" s="22">
        <v>731.43</v>
      </c>
      <c r="K789" s="1">
        <v>43511</v>
      </c>
      <c r="L789" t="s">
        <v>33</v>
      </c>
      <c r="M789">
        <v>696.6</v>
      </c>
      <c r="N789">
        <v>4.7619047620000003</v>
      </c>
      <c r="O789">
        <v>34.83</v>
      </c>
      <c r="P789">
        <v>4.5</v>
      </c>
      <c r="Q789" s="3">
        <v>0.59375</v>
      </c>
      <c r="R789" t="s">
        <v>1101</v>
      </c>
      <c r="S789">
        <v>2</v>
      </c>
      <c r="T789">
        <v>1</v>
      </c>
      <c r="U789">
        <v>2019</v>
      </c>
      <c r="V789" t="s">
        <v>1102</v>
      </c>
      <c r="W789">
        <v>14</v>
      </c>
      <c r="X789" t="s">
        <v>1103</v>
      </c>
      <c r="Y789" t="s">
        <v>1104</v>
      </c>
      <c r="Z789" t="s">
        <v>1858</v>
      </c>
      <c r="AA789" t="s">
        <v>1106</v>
      </c>
      <c r="AB789" t="s">
        <v>1107</v>
      </c>
      <c r="AC789" t="s">
        <v>1872</v>
      </c>
      <c r="AD789">
        <v>2</v>
      </c>
      <c r="AE789" t="s">
        <v>2100</v>
      </c>
    </row>
    <row r="790" spans="1:31">
      <c r="A790" t="s">
        <v>658</v>
      </c>
      <c r="B790" t="s">
        <v>25</v>
      </c>
      <c r="C790" t="s">
        <v>26</v>
      </c>
      <c r="D790" t="s">
        <v>27</v>
      </c>
      <c r="E790" t="s">
        <v>21</v>
      </c>
      <c r="F790" t="s">
        <v>37</v>
      </c>
      <c r="G790">
        <v>73.98</v>
      </c>
      <c r="H790">
        <v>7</v>
      </c>
      <c r="I790">
        <v>25.893000000000001</v>
      </c>
      <c r="J790" s="22">
        <v>543.75300000000004</v>
      </c>
      <c r="K790" s="1">
        <v>43526</v>
      </c>
      <c r="L790" t="s">
        <v>23</v>
      </c>
      <c r="M790">
        <v>517.86</v>
      </c>
      <c r="N790">
        <v>4.7619047620000003</v>
      </c>
      <c r="O790">
        <v>25.893000000000001</v>
      </c>
      <c r="P790">
        <v>4.0999999999999996</v>
      </c>
      <c r="Q790" s="3">
        <v>0.6958333333333333</v>
      </c>
      <c r="R790" t="s">
        <v>1123</v>
      </c>
      <c r="S790">
        <v>3</v>
      </c>
      <c r="T790">
        <v>1</v>
      </c>
      <c r="U790">
        <v>2019</v>
      </c>
      <c r="V790" t="s">
        <v>1118</v>
      </c>
      <c r="W790">
        <v>16</v>
      </c>
      <c r="X790" t="s">
        <v>1103</v>
      </c>
      <c r="Y790" t="s">
        <v>1104</v>
      </c>
      <c r="Z790" t="s">
        <v>1858</v>
      </c>
      <c r="AA790" t="s">
        <v>1106</v>
      </c>
      <c r="AB790" t="s">
        <v>1124</v>
      </c>
      <c r="AC790" t="s">
        <v>1873</v>
      </c>
      <c r="AD790">
        <v>3</v>
      </c>
      <c r="AE790" t="s">
        <v>2102</v>
      </c>
    </row>
    <row r="791" spans="1:31">
      <c r="A791" t="s">
        <v>719</v>
      </c>
      <c r="B791" t="s">
        <v>18</v>
      </c>
      <c r="C791" t="s">
        <v>19</v>
      </c>
      <c r="D791" t="s">
        <v>27</v>
      </c>
      <c r="E791" t="s">
        <v>31</v>
      </c>
      <c r="F791" t="s">
        <v>37</v>
      </c>
      <c r="G791">
        <v>64.19</v>
      </c>
      <c r="H791">
        <v>10</v>
      </c>
      <c r="I791">
        <v>32.094999999999999</v>
      </c>
      <c r="J791" s="22">
        <v>673.995</v>
      </c>
      <c r="K791" s="1">
        <v>43484</v>
      </c>
      <c r="L791" t="s">
        <v>33</v>
      </c>
      <c r="M791">
        <v>641.9</v>
      </c>
      <c r="N791">
        <v>4.7619047620000003</v>
      </c>
      <c r="O791">
        <v>32.094999999999999</v>
      </c>
      <c r="P791">
        <v>6.7</v>
      </c>
      <c r="Q791" s="3">
        <v>0.58888888888888891</v>
      </c>
      <c r="R791" t="s">
        <v>1109</v>
      </c>
      <c r="S791">
        <v>1</v>
      </c>
      <c r="T791">
        <v>1</v>
      </c>
      <c r="U791">
        <v>2019</v>
      </c>
      <c r="V791" t="s">
        <v>1118</v>
      </c>
      <c r="W791">
        <v>14</v>
      </c>
      <c r="X791" t="s">
        <v>1103</v>
      </c>
      <c r="Y791" t="s">
        <v>1104</v>
      </c>
      <c r="Z791" t="s">
        <v>1858</v>
      </c>
      <c r="AA791" t="s">
        <v>1106</v>
      </c>
      <c r="AB791" t="s">
        <v>1112</v>
      </c>
      <c r="AC791" t="s">
        <v>1874</v>
      </c>
      <c r="AD791">
        <v>1</v>
      </c>
      <c r="AE791" t="s">
        <v>2101</v>
      </c>
    </row>
    <row r="792" spans="1:31">
      <c r="A792" t="s">
        <v>779</v>
      </c>
      <c r="B792" t="s">
        <v>25</v>
      </c>
      <c r="C792" t="s">
        <v>26</v>
      </c>
      <c r="D792" t="s">
        <v>20</v>
      </c>
      <c r="E792" t="s">
        <v>21</v>
      </c>
      <c r="F792" t="s">
        <v>37</v>
      </c>
      <c r="G792">
        <v>70.19</v>
      </c>
      <c r="H792">
        <v>9</v>
      </c>
      <c r="I792">
        <v>31.5855</v>
      </c>
      <c r="J792" s="22">
        <v>663.29549999999995</v>
      </c>
      <c r="K792" s="1">
        <v>43490</v>
      </c>
      <c r="L792" t="s">
        <v>29</v>
      </c>
      <c r="M792">
        <v>631.71</v>
      </c>
      <c r="N792">
        <v>4.7619047620000003</v>
      </c>
      <c r="O792">
        <v>31.5855</v>
      </c>
      <c r="P792">
        <v>6.7</v>
      </c>
      <c r="Q792" s="3">
        <v>0.56805555555555554</v>
      </c>
      <c r="R792" t="s">
        <v>1109</v>
      </c>
      <c r="S792">
        <v>1</v>
      </c>
      <c r="T792">
        <v>1</v>
      </c>
      <c r="U792">
        <v>2019</v>
      </c>
      <c r="V792" t="s">
        <v>1102</v>
      </c>
      <c r="W792">
        <v>13</v>
      </c>
      <c r="X792" t="s">
        <v>1103</v>
      </c>
      <c r="Y792" t="s">
        <v>1104</v>
      </c>
      <c r="Z792" t="s">
        <v>1858</v>
      </c>
      <c r="AA792" t="s">
        <v>1106</v>
      </c>
      <c r="AB792" t="s">
        <v>1112</v>
      </c>
      <c r="AC792" t="s">
        <v>1875</v>
      </c>
      <c r="AD792">
        <v>1</v>
      </c>
      <c r="AE792" t="s">
        <v>2101</v>
      </c>
    </row>
    <row r="793" spans="1:31">
      <c r="A793" t="s">
        <v>788</v>
      </c>
      <c r="B793" t="s">
        <v>25</v>
      </c>
      <c r="C793" t="s">
        <v>26</v>
      </c>
      <c r="D793" t="s">
        <v>27</v>
      </c>
      <c r="E793" t="s">
        <v>31</v>
      </c>
      <c r="F793" t="s">
        <v>32</v>
      </c>
      <c r="G793">
        <v>97.5</v>
      </c>
      <c r="H793">
        <v>10</v>
      </c>
      <c r="I793">
        <v>48.75</v>
      </c>
      <c r="J793" s="22">
        <v>1023.75</v>
      </c>
      <c r="K793" s="1">
        <v>43477</v>
      </c>
      <c r="L793" t="s">
        <v>23</v>
      </c>
      <c r="M793">
        <v>975</v>
      </c>
      <c r="N793">
        <v>4.7619047620000003</v>
      </c>
      <c r="O793">
        <v>48.75</v>
      </c>
      <c r="P793">
        <v>8</v>
      </c>
      <c r="Q793" s="3">
        <v>0.6791666666666667</v>
      </c>
      <c r="R793" t="s">
        <v>1109</v>
      </c>
      <c r="S793">
        <v>1</v>
      </c>
      <c r="T793">
        <v>1</v>
      </c>
      <c r="U793">
        <v>2019</v>
      </c>
      <c r="V793" t="s">
        <v>1118</v>
      </c>
      <c r="W793">
        <v>16</v>
      </c>
      <c r="X793" t="s">
        <v>1103</v>
      </c>
      <c r="Y793" t="s">
        <v>1104</v>
      </c>
      <c r="Z793" t="s">
        <v>1858</v>
      </c>
      <c r="AA793" t="s">
        <v>1106</v>
      </c>
      <c r="AB793" t="s">
        <v>1112</v>
      </c>
      <c r="AC793" t="s">
        <v>1876</v>
      </c>
      <c r="AD793">
        <v>1</v>
      </c>
      <c r="AE793" t="s">
        <v>2101</v>
      </c>
    </row>
    <row r="794" spans="1:31">
      <c r="A794" t="s">
        <v>793</v>
      </c>
      <c r="B794" t="s">
        <v>46</v>
      </c>
      <c r="C794" t="s">
        <v>47</v>
      </c>
      <c r="D794" t="s">
        <v>20</v>
      </c>
      <c r="E794" t="s">
        <v>21</v>
      </c>
      <c r="F794" t="s">
        <v>32</v>
      </c>
      <c r="G794">
        <v>88.39</v>
      </c>
      <c r="H794">
        <v>9</v>
      </c>
      <c r="I794">
        <v>39.775500000000001</v>
      </c>
      <c r="J794" s="22">
        <v>835.28549999999996</v>
      </c>
      <c r="K794" s="1">
        <v>43526</v>
      </c>
      <c r="L794" t="s">
        <v>29</v>
      </c>
      <c r="M794">
        <v>795.51</v>
      </c>
      <c r="N794">
        <v>4.7619047620000003</v>
      </c>
      <c r="O794">
        <v>39.775500000000001</v>
      </c>
      <c r="P794">
        <v>6.3</v>
      </c>
      <c r="Q794" s="3">
        <v>0.52777777777777779</v>
      </c>
      <c r="R794" t="s">
        <v>1123</v>
      </c>
      <c r="S794">
        <v>3</v>
      </c>
      <c r="T794">
        <v>1</v>
      </c>
      <c r="U794">
        <v>2019</v>
      </c>
      <c r="V794" t="s">
        <v>1118</v>
      </c>
      <c r="W794">
        <v>12</v>
      </c>
      <c r="X794" t="s">
        <v>1103</v>
      </c>
      <c r="Y794" t="s">
        <v>1104</v>
      </c>
      <c r="Z794" t="s">
        <v>1858</v>
      </c>
      <c r="AA794" t="s">
        <v>1106</v>
      </c>
      <c r="AB794" t="s">
        <v>1124</v>
      </c>
      <c r="AC794" t="s">
        <v>1877</v>
      </c>
      <c r="AD794">
        <v>3</v>
      </c>
      <c r="AE794" t="s">
        <v>2102</v>
      </c>
    </row>
    <row r="795" spans="1:31">
      <c r="A795" t="s">
        <v>794</v>
      </c>
      <c r="B795" t="s">
        <v>46</v>
      </c>
      <c r="C795" t="s">
        <v>47</v>
      </c>
      <c r="D795" t="s">
        <v>27</v>
      </c>
      <c r="E795" t="s">
        <v>31</v>
      </c>
      <c r="F795" t="s">
        <v>22</v>
      </c>
      <c r="G795">
        <v>71.77</v>
      </c>
      <c r="H795">
        <v>7</v>
      </c>
      <c r="I795">
        <v>25.119499999999999</v>
      </c>
      <c r="J795" s="22">
        <v>527.5095</v>
      </c>
      <c r="K795" s="1">
        <v>43553</v>
      </c>
      <c r="L795" t="s">
        <v>29</v>
      </c>
      <c r="M795">
        <v>502.39</v>
      </c>
      <c r="N795">
        <v>4.7619047620000003</v>
      </c>
      <c r="O795">
        <v>25.119499999999999</v>
      </c>
      <c r="P795">
        <v>8.9</v>
      </c>
      <c r="Q795" s="3">
        <v>0.58750000000000002</v>
      </c>
      <c r="R795" t="s">
        <v>1123</v>
      </c>
      <c r="S795">
        <v>3</v>
      </c>
      <c r="T795">
        <v>1</v>
      </c>
      <c r="U795">
        <v>2019</v>
      </c>
      <c r="V795" t="s">
        <v>1102</v>
      </c>
      <c r="W795">
        <v>14</v>
      </c>
      <c r="X795" t="s">
        <v>1103</v>
      </c>
      <c r="Y795" t="s">
        <v>1104</v>
      </c>
      <c r="Z795" t="s">
        <v>1858</v>
      </c>
      <c r="AA795" t="s">
        <v>1106</v>
      </c>
      <c r="AB795" t="s">
        <v>1124</v>
      </c>
      <c r="AC795" t="s">
        <v>1878</v>
      </c>
      <c r="AD795">
        <v>3</v>
      </c>
      <c r="AE795" t="s">
        <v>2102</v>
      </c>
    </row>
    <row r="796" spans="1:31">
      <c r="A796" t="s">
        <v>810</v>
      </c>
      <c r="B796" t="s">
        <v>25</v>
      </c>
      <c r="C796" t="s">
        <v>26</v>
      </c>
      <c r="D796" t="s">
        <v>20</v>
      </c>
      <c r="E796" t="s">
        <v>21</v>
      </c>
      <c r="F796" t="s">
        <v>37</v>
      </c>
      <c r="G796">
        <v>90.63</v>
      </c>
      <c r="H796">
        <v>9</v>
      </c>
      <c r="I796">
        <v>40.783499999999997</v>
      </c>
      <c r="J796" s="22">
        <v>856.45349999999996</v>
      </c>
      <c r="K796" s="1">
        <v>43483</v>
      </c>
      <c r="L796" t="s">
        <v>29</v>
      </c>
      <c r="M796">
        <v>815.67</v>
      </c>
      <c r="N796">
        <v>4.7619047620000003</v>
      </c>
      <c r="O796">
        <v>40.783499999999997</v>
      </c>
      <c r="P796">
        <v>5.0999999999999996</v>
      </c>
      <c r="Q796" s="3">
        <v>0.64444444444444449</v>
      </c>
      <c r="R796" t="s">
        <v>1109</v>
      </c>
      <c r="S796">
        <v>1</v>
      </c>
      <c r="T796">
        <v>1</v>
      </c>
      <c r="U796">
        <v>2019</v>
      </c>
      <c r="V796" t="s">
        <v>1102</v>
      </c>
      <c r="W796">
        <v>15</v>
      </c>
      <c r="X796" t="s">
        <v>1103</v>
      </c>
      <c r="Y796" t="s">
        <v>1104</v>
      </c>
      <c r="Z796" t="s">
        <v>1858</v>
      </c>
      <c r="AA796" t="s">
        <v>1106</v>
      </c>
      <c r="AB796" t="s">
        <v>1112</v>
      </c>
      <c r="AC796" t="s">
        <v>1879</v>
      </c>
      <c r="AD796">
        <v>1</v>
      </c>
      <c r="AE796" t="s">
        <v>2101</v>
      </c>
    </row>
    <row r="797" spans="1:31">
      <c r="A797" t="s">
        <v>825</v>
      </c>
      <c r="B797" t="s">
        <v>25</v>
      </c>
      <c r="C797" t="s">
        <v>26</v>
      </c>
      <c r="D797" t="s">
        <v>20</v>
      </c>
      <c r="E797" t="s">
        <v>21</v>
      </c>
      <c r="F797" t="s">
        <v>32</v>
      </c>
      <c r="G797">
        <v>81.2</v>
      </c>
      <c r="H797">
        <v>7</v>
      </c>
      <c r="I797">
        <v>28.42</v>
      </c>
      <c r="J797" s="22">
        <v>596.82000000000005</v>
      </c>
      <c r="K797" s="1">
        <v>43547</v>
      </c>
      <c r="L797" t="s">
        <v>33</v>
      </c>
      <c r="M797">
        <v>568.4</v>
      </c>
      <c r="N797">
        <v>4.7619047620000003</v>
      </c>
      <c r="O797">
        <v>28.42</v>
      </c>
      <c r="P797">
        <v>8.1</v>
      </c>
      <c r="Q797" s="3">
        <v>0.66597222222222219</v>
      </c>
      <c r="R797" t="s">
        <v>1123</v>
      </c>
      <c r="S797">
        <v>3</v>
      </c>
      <c r="T797">
        <v>1</v>
      </c>
      <c r="U797">
        <v>2019</v>
      </c>
      <c r="V797" t="s">
        <v>1118</v>
      </c>
      <c r="W797">
        <v>15</v>
      </c>
      <c r="X797" t="s">
        <v>1103</v>
      </c>
      <c r="Y797" t="s">
        <v>1104</v>
      </c>
      <c r="Z797" t="s">
        <v>1858</v>
      </c>
      <c r="AA797" t="s">
        <v>1106</v>
      </c>
      <c r="AB797" t="s">
        <v>1124</v>
      </c>
      <c r="AC797" t="s">
        <v>1880</v>
      </c>
      <c r="AD797">
        <v>3</v>
      </c>
      <c r="AE797" t="s">
        <v>2102</v>
      </c>
    </row>
    <row r="798" spans="1:31">
      <c r="A798" t="s">
        <v>844</v>
      </c>
      <c r="B798" t="s">
        <v>18</v>
      </c>
      <c r="C798" t="s">
        <v>19</v>
      </c>
      <c r="D798" t="s">
        <v>27</v>
      </c>
      <c r="E798" t="s">
        <v>21</v>
      </c>
      <c r="F798" t="s">
        <v>51</v>
      </c>
      <c r="G798">
        <v>97.29</v>
      </c>
      <c r="H798">
        <v>8</v>
      </c>
      <c r="I798">
        <v>38.915999999999997</v>
      </c>
      <c r="J798" s="22">
        <v>817.23599999999999</v>
      </c>
      <c r="K798" s="1">
        <v>43533</v>
      </c>
      <c r="L798" t="s">
        <v>33</v>
      </c>
      <c r="M798">
        <v>778.32</v>
      </c>
      <c r="N798">
        <v>4.7619047620000003</v>
      </c>
      <c r="O798">
        <v>38.915999999999997</v>
      </c>
      <c r="P798">
        <v>6.2</v>
      </c>
      <c r="Q798" s="3">
        <v>0.5541666666666667</v>
      </c>
      <c r="R798" t="s">
        <v>1123</v>
      </c>
      <c r="S798">
        <v>3</v>
      </c>
      <c r="T798">
        <v>1</v>
      </c>
      <c r="U798">
        <v>2019</v>
      </c>
      <c r="V798" t="s">
        <v>1118</v>
      </c>
      <c r="W798">
        <v>13</v>
      </c>
      <c r="X798" t="s">
        <v>1103</v>
      </c>
      <c r="Y798" t="s">
        <v>1104</v>
      </c>
      <c r="Z798" t="s">
        <v>1858</v>
      </c>
      <c r="AA798" t="s">
        <v>1106</v>
      </c>
      <c r="AB798" t="s">
        <v>1124</v>
      </c>
      <c r="AC798" t="s">
        <v>1881</v>
      </c>
      <c r="AD798">
        <v>3</v>
      </c>
      <c r="AE798" t="s">
        <v>2102</v>
      </c>
    </row>
    <row r="799" spans="1:31">
      <c r="A799" t="s">
        <v>938</v>
      </c>
      <c r="B799" t="s">
        <v>18</v>
      </c>
      <c r="C799" t="s">
        <v>19</v>
      </c>
      <c r="D799" t="s">
        <v>27</v>
      </c>
      <c r="E799" t="s">
        <v>21</v>
      </c>
      <c r="F799" t="s">
        <v>51</v>
      </c>
      <c r="G799">
        <v>99.1</v>
      </c>
      <c r="H799">
        <v>6</v>
      </c>
      <c r="I799">
        <v>29.73</v>
      </c>
      <c r="J799" s="22">
        <v>624.33000000000004</v>
      </c>
      <c r="K799" s="1">
        <v>43484</v>
      </c>
      <c r="L799" t="s">
        <v>29</v>
      </c>
      <c r="M799">
        <v>594.6</v>
      </c>
      <c r="N799">
        <v>4.7619047620000003</v>
      </c>
      <c r="O799">
        <v>29.73</v>
      </c>
      <c r="P799">
        <v>4.2</v>
      </c>
      <c r="Q799" s="3">
        <v>0.5493055555555556</v>
      </c>
      <c r="R799" t="s">
        <v>1109</v>
      </c>
      <c r="S799">
        <v>1</v>
      </c>
      <c r="T799">
        <v>1</v>
      </c>
      <c r="U799">
        <v>2019</v>
      </c>
      <c r="V799" t="s">
        <v>1118</v>
      </c>
      <c r="W799">
        <v>13</v>
      </c>
      <c r="X799" t="s">
        <v>1103</v>
      </c>
      <c r="Y799" t="s">
        <v>1104</v>
      </c>
      <c r="Z799" t="s">
        <v>1858</v>
      </c>
      <c r="AA799" t="s">
        <v>1106</v>
      </c>
      <c r="AB799" t="s">
        <v>1112</v>
      </c>
      <c r="AC799" t="s">
        <v>1882</v>
      </c>
      <c r="AD799">
        <v>1</v>
      </c>
      <c r="AE799" t="s">
        <v>2101</v>
      </c>
    </row>
    <row r="800" spans="1:31">
      <c r="A800" t="s">
        <v>955</v>
      </c>
      <c r="B800" t="s">
        <v>46</v>
      </c>
      <c r="C800" t="s">
        <v>47</v>
      </c>
      <c r="D800" t="s">
        <v>20</v>
      </c>
      <c r="E800" t="s">
        <v>31</v>
      </c>
      <c r="F800" t="s">
        <v>37</v>
      </c>
      <c r="G800">
        <v>90.53</v>
      </c>
      <c r="H800">
        <v>8</v>
      </c>
      <c r="I800">
        <v>36.212000000000003</v>
      </c>
      <c r="J800" s="22">
        <v>760.452</v>
      </c>
      <c r="K800" s="1">
        <v>43539</v>
      </c>
      <c r="L800" t="s">
        <v>33</v>
      </c>
      <c r="M800">
        <v>724.24</v>
      </c>
      <c r="N800">
        <v>4.7619047620000003</v>
      </c>
      <c r="O800">
        <v>36.212000000000003</v>
      </c>
      <c r="P800">
        <v>6.5</v>
      </c>
      <c r="Q800" s="3">
        <v>0.6166666666666667</v>
      </c>
      <c r="R800" t="s">
        <v>1123</v>
      </c>
      <c r="S800">
        <v>3</v>
      </c>
      <c r="T800">
        <v>1</v>
      </c>
      <c r="U800">
        <v>2019</v>
      </c>
      <c r="V800" t="s">
        <v>1102</v>
      </c>
      <c r="W800">
        <v>14</v>
      </c>
      <c r="X800" t="s">
        <v>1103</v>
      </c>
      <c r="Y800" t="s">
        <v>1104</v>
      </c>
      <c r="Z800" t="s">
        <v>1858</v>
      </c>
      <c r="AA800" t="s">
        <v>1106</v>
      </c>
      <c r="AB800" t="s">
        <v>1124</v>
      </c>
      <c r="AC800" t="s">
        <v>1883</v>
      </c>
      <c r="AD800">
        <v>3</v>
      </c>
      <c r="AE800" t="s">
        <v>2102</v>
      </c>
    </row>
    <row r="801" spans="1:31">
      <c r="A801" t="s">
        <v>964</v>
      </c>
      <c r="B801" t="s">
        <v>25</v>
      </c>
      <c r="C801" t="s">
        <v>26</v>
      </c>
      <c r="D801" t="s">
        <v>27</v>
      </c>
      <c r="E801" t="s">
        <v>31</v>
      </c>
      <c r="F801" t="s">
        <v>32</v>
      </c>
      <c r="G801">
        <v>65.260000000000005</v>
      </c>
      <c r="H801">
        <v>8</v>
      </c>
      <c r="I801">
        <v>26.103999999999999</v>
      </c>
      <c r="J801" s="22">
        <v>548.18399999999997</v>
      </c>
      <c r="K801" s="1">
        <v>43539</v>
      </c>
      <c r="L801" t="s">
        <v>23</v>
      </c>
      <c r="M801">
        <v>522.08000000000004</v>
      </c>
      <c r="N801">
        <v>4.7619047620000003</v>
      </c>
      <c r="O801">
        <v>26.103999999999999</v>
      </c>
      <c r="P801">
        <v>6.3</v>
      </c>
      <c r="Q801" s="3">
        <v>0.58611111111111114</v>
      </c>
      <c r="R801" t="s">
        <v>1123</v>
      </c>
      <c r="S801">
        <v>3</v>
      </c>
      <c r="T801">
        <v>1</v>
      </c>
      <c r="U801">
        <v>2019</v>
      </c>
      <c r="V801" t="s">
        <v>1102</v>
      </c>
      <c r="W801">
        <v>14</v>
      </c>
      <c r="X801" t="s">
        <v>1103</v>
      </c>
      <c r="Y801" t="s">
        <v>1104</v>
      </c>
      <c r="Z801" t="s">
        <v>1858</v>
      </c>
      <c r="AA801" t="s">
        <v>1106</v>
      </c>
      <c r="AB801" t="s">
        <v>1124</v>
      </c>
      <c r="AC801" t="s">
        <v>1884</v>
      </c>
      <c r="AD801">
        <v>3</v>
      </c>
      <c r="AE801" t="s">
        <v>2102</v>
      </c>
    </row>
    <row r="802" spans="1:31">
      <c r="A802" t="s">
        <v>976</v>
      </c>
      <c r="B802" t="s">
        <v>18</v>
      </c>
      <c r="C802" t="s">
        <v>19</v>
      </c>
      <c r="D802" t="s">
        <v>20</v>
      </c>
      <c r="E802" t="s">
        <v>21</v>
      </c>
      <c r="F802" t="s">
        <v>28</v>
      </c>
      <c r="G802">
        <v>73.47</v>
      </c>
      <c r="H802">
        <v>10</v>
      </c>
      <c r="I802">
        <v>36.734999999999999</v>
      </c>
      <c r="J802" s="22">
        <v>771.43499999999995</v>
      </c>
      <c r="K802" s="1">
        <v>43547</v>
      </c>
      <c r="L802" t="s">
        <v>23</v>
      </c>
      <c r="M802">
        <v>734.7</v>
      </c>
      <c r="N802">
        <v>4.7619047620000003</v>
      </c>
      <c r="O802">
        <v>36.734999999999999</v>
      </c>
      <c r="P802">
        <v>9.5</v>
      </c>
      <c r="Q802" s="3">
        <v>0.55138888888888893</v>
      </c>
      <c r="R802" t="s">
        <v>1123</v>
      </c>
      <c r="S802">
        <v>3</v>
      </c>
      <c r="T802">
        <v>1</v>
      </c>
      <c r="U802">
        <v>2019</v>
      </c>
      <c r="V802" t="s">
        <v>1118</v>
      </c>
      <c r="W802">
        <v>13</v>
      </c>
      <c r="X802" t="s">
        <v>1103</v>
      </c>
      <c r="Y802" t="s">
        <v>1104</v>
      </c>
      <c r="Z802" t="s">
        <v>1858</v>
      </c>
      <c r="AA802" t="s">
        <v>1106</v>
      </c>
      <c r="AB802" t="s">
        <v>1124</v>
      </c>
      <c r="AC802" t="s">
        <v>1659</v>
      </c>
      <c r="AD802">
        <v>3</v>
      </c>
      <c r="AE802" t="s">
        <v>2102</v>
      </c>
    </row>
    <row r="803" spans="1:31">
      <c r="A803" t="s">
        <v>987</v>
      </c>
      <c r="B803" t="s">
        <v>25</v>
      </c>
      <c r="C803" t="s">
        <v>26</v>
      </c>
      <c r="D803" t="s">
        <v>20</v>
      </c>
      <c r="E803" t="s">
        <v>31</v>
      </c>
      <c r="F803" t="s">
        <v>22</v>
      </c>
      <c r="G803">
        <v>85.6</v>
      </c>
      <c r="H803">
        <v>7</v>
      </c>
      <c r="I803">
        <v>29.96</v>
      </c>
      <c r="J803" s="22">
        <v>629.16</v>
      </c>
      <c r="K803" s="1">
        <v>43526</v>
      </c>
      <c r="L803" t="s">
        <v>29</v>
      </c>
      <c r="M803">
        <v>599.20000000000005</v>
      </c>
      <c r="N803">
        <v>4.7619047620000003</v>
      </c>
      <c r="O803">
        <v>29.96</v>
      </c>
      <c r="P803">
        <v>5.3</v>
      </c>
      <c r="Q803" s="3">
        <v>0.57638888888888884</v>
      </c>
      <c r="R803" t="s">
        <v>1123</v>
      </c>
      <c r="S803">
        <v>3</v>
      </c>
      <c r="T803">
        <v>1</v>
      </c>
      <c r="U803">
        <v>2019</v>
      </c>
      <c r="V803" t="s">
        <v>1118</v>
      </c>
      <c r="W803">
        <v>13</v>
      </c>
      <c r="X803" t="s">
        <v>1103</v>
      </c>
      <c r="Y803" t="s">
        <v>1104</v>
      </c>
      <c r="Z803" t="s">
        <v>1858</v>
      </c>
      <c r="AA803" t="s">
        <v>1106</v>
      </c>
      <c r="AB803" t="s">
        <v>1124</v>
      </c>
      <c r="AC803" t="s">
        <v>1885</v>
      </c>
      <c r="AD803">
        <v>3</v>
      </c>
      <c r="AE803" t="s">
        <v>2102</v>
      </c>
    </row>
    <row r="804" spans="1:31">
      <c r="A804" t="s">
        <v>1061</v>
      </c>
      <c r="B804" t="s">
        <v>46</v>
      </c>
      <c r="C804" t="s">
        <v>47</v>
      </c>
      <c r="D804" t="s">
        <v>27</v>
      </c>
      <c r="E804" t="s">
        <v>31</v>
      </c>
      <c r="F804" t="s">
        <v>28</v>
      </c>
      <c r="G804">
        <v>87.08</v>
      </c>
      <c r="H804">
        <v>7</v>
      </c>
      <c r="I804">
        <v>30.478000000000002</v>
      </c>
      <c r="J804" s="22">
        <v>640.03800000000001</v>
      </c>
      <c r="K804" s="1">
        <v>43491</v>
      </c>
      <c r="L804" t="s">
        <v>29</v>
      </c>
      <c r="M804">
        <v>609.55999999999995</v>
      </c>
      <c r="N804">
        <v>4.7619047620000003</v>
      </c>
      <c r="O804">
        <v>30.478000000000002</v>
      </c>
      <c r="P804">
        <v>5.5</v>
      </c>
      <c r="Q804" s="3">
        <v>0.63680555555555551</v>
      </c>
      <c r="R804" t="s">
        <v>1109</v>
      </c>
      <c r="S804">
        <v>1</v>
      </c>
      <c r="T804">
        <v>1</v>
      </c>
      <c r="U804">
        <v>2019</v>
      </c>
      <c r="V804" t="s">
        <v>1118</v>
      </c>
      <c r="W804">
        <v>15</v>
      </c>
      <c r="X804" t="s">
        <v>1103</v>
      </c>
      <c r="Y804" t="s">
        <v>1104</v>
      </c>
      <c r="Z804" t="s">
        <v>1858</v>
      </c>
      <c r="AA804" t="s">
        <v>1106</v>
      </c>
      <c r="AB804" t="s">
        <v>1112</v>
      </c>
      <c r="AC804" t="s">
        <v>1886</v>
      </c>
      <c r="AD804">
        <v>1</v>
      </c>
      <c r="AE804" t="s">
        <v>2101</v>
      </c>
    </row>
    <row r="805" spans="1:31">
      <c r="A805" t="s">
        <v>57</v>
      </c>
      <c r="B805" t="s">
        <v>46</v>
      </c>
      <c r="C805" t="s">
        <v>47</v>
      </c>
      <c r="D805" t="s">
        <v>20</v>
      </c>
      <c r="E805" t="s">
        <v>21</v>
      </c>
      <c r="F805" t="s">
        <v>37</v>
      </c>
      <c r="G805">
        <v>93.72</v>
      </c>
      <c r="H805">
        <v>6</v>
      </c>
      <c r="I805">
        <v>28.116</v>
      </c>
      <c r="J805" s="22">
        <v>590.43600000000004</v>
      </c>
      <c r="K805" s="1">
        <v>43480</v>
      </c>
      <c r="L805" t="s">
        <v>29</v>
      </c>
      <c r="M805">
        <v>562.32000000000005</v>
      </c>
      <c r="N805">
        <v>4.7619047620000003</v>
      </c>
      <c r="O805">
        <v>28.116</v>
      </c>
      <c r="P805">
        <v>4.5</v>
      </c>
      <c r="Q805" s="3">
        <v>0.67986111111111114</v>
      </c>
      <c r="R805" t="s">
        <v>1109</v>
      </c>
      <c r="S805">
        <v>1</v>
      </c>
      <c r="T805">
        <v>1</v>
      </c>
      <c r="U805">
        <v>2019</v>
      </c>
      <c r="V805" t="s">
        <v>1126</v>
      </c>
      <c r="W805">
        <v>16</v>
      </c>
      <c r="X805" t="s">
        <v>1103</v>
      </c>
      <c r="Y805" t="s">
        <v>1111</v>
      </c>
      <c r="Z805" t="s">
        <v>1858</v>
      </c>
      <c r="AA805" t="s">
        <v>1106</v>
      </c>
      <c r="AB805" t="s">
        <v>1112</v>
      </c>
      <c r="AC805" t="s">
        <v>1887</v>
      </c>
      <c r="AD805">
        <v>1</v>
      </c>
      <c r="AE805" t="s">
        <v>2101</v>
      </c>
    </row>
    <row r="806" spans="1:31">
      <c r="A806" t="s">
        <v>79</v>
      </c>
      <c r="B806" t="s">
        <v>46</v>
      </c>
      <c r="C806" t="s">
        <v>47</v>
      </c>
      <c r="D806" t="s">
        <v>20</v>
      </c>
      <c r="E806" t="s">
        <v>31</v>
      </c>
      <c r="F806" t="s">
        <v>37</v>
      </c>
      <c r="G806">
        <v>78.069999999999993</v>
      </c>
      <c r="H806">
        <v>9</v>
      </c>
      <c r="I806">
        <v>35.131500000000003</v>
      </c>
      <c r="J806" s="22">
        <v>737.76149999999996</v>
      </c>
      <c r="K806" s="1">
        <v>43493</v>
      </c>
      <c r="L806" t="s">
        <v>29</v>
      </c>
      <c r="M806">
        <v>702.63</v>
      </c>
      <c r="N806">
        <v>4.7619047620000003</v>
      </c>
      <c r="O806">
        <v>35.131500000000003</v>
      </c>
      <c r="P806">
        <v>4.5</v>
      </c>
      <c r="Q806" s="3">
        <v>0.52986111111111112</v>
      </c>
      <c r="R806" t="s">
        <v>1109</v>
      </c>
      <c r="S806">
        <v>1</v>
      </c>
      <c r="T806">
        <v>1</v>
      </c>
      <c r="U806">
        <v>2019</v>
      </c>
      <c r="V806" t="s">
        <v>1110</v>
      </c>
      <c r="W806">
        <v>12</v>
      </c>
      <c r="X806" t="s">
        <v>1103</v>
      </c>
      <c r="Y806" t="s">
        <v>1111</v>
      </c>
      <c r="Z806" t="s">
        <v>1858</v>
      </c>
      <c r="AA806" t="s">
        <v>1106</v>
      </c>
      <c r="AB806" t="s">
        <v>1112</v>
      </c>
      <c r="AC806" t="s">
        <v>1888</v>
      </c>
      <c r="AD806">
        <v>1</v>
      </c>
      <c r="AE806" t="s">
        <v>2101</v>
      </c>
    </row>
    <row r="807" spans="1:31">
      <c r="A807" t="s">
        <v>81</v>
      </c>
      <c r="B807" t="s">
        <v>46</v>
      </c>
      <c r="C807" t="s">
        <v>47</v>
      </c>
      <c r="D807" t="s">
        <v>27</v>
      </c>
      <c r="E807" t="s">
        <v>31</v>
      </c>
      <c r="F807" t="s">
        <v>37</v>
      </c>
      <c r="G807">
        <v>83.78</v>
      </c>
      <c r="H807">
        <v>8</v>
      </c>
      <c r="I807">
        <v>33.512</v>
      </c>
      <c r="J807" s="22">
        <v>703.75199999999995</v>
      </c>
      <c r="K807" s="1">
        <v>43475</v>
      </c>
      <c r="L807" t="s">
        <v>29</v>
      </c>
      <c r="M807">
        <v>670.24</v>
      </c>
      <c r="N807">
        <v>4.7619047620000003</v>
      </c>
      <c r="O807">
        <v>33.512</v>
      </c>
      <c r="P807">
        <v>5.0999999999999996</v>
      </c>
      <c r="Q807" s="3">
        <v>0.61736111111111114</v>
      </c>
      <c r="R807" t="s">
        <v>1109</v>
      </c>
      <c r="S807">
        <v>1</v>
      </c>
      <c r="T807">
        <v>1</v>
      </c>
      <c r="U807">
        <v>2019</v>
      </c>
      <c r="V807" t="s">
        <v>1114</v>
      </c>
      <c r="W807">
        <v>14</v>
      </c>
      <c r="X807" t="s">
        <v>1103</v>
      </c>
      <c r="Y807" t="s">
        <v>1111</v>
      </c>
      <c r="Z807" t="s">
        <v>1858</v>
      </c>
      <c r="AA807" t="s">
        <v>1106</v>
      </c>
      <c r="AB807" t="s">
        <v>1112</v>
      </c>
      <c r="AC807" t="s">
        <v>1889</v>
      </c>
      <c r="AD807">
        <v>1</v>
      </c>
      <c r="AE807" t="s">
        <v>2101</v>
      </c>
    </row>
    <row r="808" spans="1:31">
      <c r="A808" t="s">
        <v>114</v>
      </c>
      <c r="B808" t="s">
        <v>18</v>
      </c>
      <c r="C808" t="s">
        <v>19</v>
      </c>
      <c r="D808" t="s">
        <v>20</v>
      </c>
      <c r="E808" t="s">
        <v>21</v>
      </c>
      <c r="F808" t="s">
        <v>32</v>
      </c>
      <c r="G808">
        <v>72.349999999999994</v>
      </c>
      <c r="H808">
        <v>10</v>
      </c>
      <c r="I808">
        <v>36.174999999999997</v>
      </c>
      <c r="J808" s="22">
        <v>759.67499999999995</v>
      </c>
      <c r="K808" s="1">
        <v>43485</v>
      </c>
      <c r="L808" t="s">
        <v>29</v>
      </c>
      <c r="M808">
        <v>723.5</v>
      </c>
      <c r="N808">
        <v>4.7619047620000003</v>
      </c>
      <c r="O808">
        <v>36.174999999999997</v>
      </c>
      <c r="P808">
        <v>5.4</v>
      </c>
      <c r="Q808" s="3">
        <v>0.66319444444444442</v>
      </c>
      <c r="R808" t="s">
        <v>1109</v>
      </c>
      <c r="S808">
        <v>1</v>
      </c>
      <c r="T808">
        <v>1</v>
      </c>
      <c r="U808">
        <v>2019</v>
      </c>
      <c r="V808" t="s">
        <v>1133</v>
      </c>
      <c r="W808">
        <v>15</v>
      </c>
      <c r="X808" t="s">
        <v>1103</v>
      </c>
      <c r="Y808" t="s">
        <v>1111</v>
      </c>
      <c r="Z808" t="s">
        <v>1858</v>
      </c>
      <c r="AA808" t="s">
        <v>1106</v>
      </c>
      <c r="AB808" t="s">
        <v>1112</v>
      </c>
      <c r="AC808" t="s">
        <v>1890</v>
      </c>
      <c r="AD808">
        <v>1</v>
      </c>
      <c r="AE808" t="s">
        <v>2101</v>
      </c>
    </row>
    <row r="809" spans="1:31">
      <c r="A809" t="s">
        <v>120</v>
      </c>
      <c r="B809" t="s">
        <v>46</v>
      </c>
      <c r="C809" t="s">
        <v>47</v>
      </c>
      <c r="D809" t="s">
        <v>20</v>
      </c>
      <c r="E809" t="s">
        <v>21</v>
      </c>
      <c r="F809" t="s">
        <v>37</v>
      </c>
      <c r="G809">
        <v>55.07</v>
      </c>
      <c r="H809">
        <v>9</v>
      </c>
      <c r="I809">
        <v>24.781500000000001</v>
      </c>
      <c r="J809" s="22">
        <v>520.41150000000005</v>
      </c>
      <c r="K809" s="1">
        <v>43499</v>
      </c>
      <c r="L809" t="s">
        <v>23</v>
      </c>
      <c r="M809">
        <v>495.63</v>
      </c>
      <c r="N809">
        <v>4.7619047620000003</v>
      </c>
      <c r="O809">
        <v>24.781500000000001</v>
      </c>
      <c r="P809">
        <v>10</v>
      </c>
      <c r="Q809" s="3">
        <v>0.56944444444444442</v>
      </c>
      <c r="R809" t="s">
        <v>1101</v>
      </c>
      <c r="S809">
        <v>2</v>
      </c>
      <c r="T809">
        <v>1</v>
      </c>
      <c r="U809">
        <v>2019</v>
      </c>
      <c r="V809" t="s">
        <v>1133</v>
      </c>
      <c r="W809">
        <v>13</v>
      </c>
      <c r="X809" t="s">
        <v>1103</v>
      </c>
      <c r="Y809" t="s">
        <v>1111</v>
      </c>
      <c r="Z809" t="s">
        <v>1858</v>
      </c>
      <c r="AA809" t="s">
        <v>1106</v>
      </c>
      <c r="AB809" t="s">
        <v>1107</v>
      </c>
      <c r="AC809" t="s">
        <v>1891</v>
      </c>
      <c r="AD809">
        <v>2</v>
      </c>
      <c r="AE809" t="s">
        <v>2100</v>
      </c>
    </row>
    <row r="810" spans="1:31">
      <c r="A810" t="s">
        <v>127</v>
      </c>
      <c r="B810" t="s">
        <v>46</v>
      </c>
      <c r="C810" t="s">
        <v>47</v>
      </c>
      <c r="D810" t="s">
        <v>20</v>
      </c>
      <c r="E810" t="s">
        <v>21</v>
      </c>
      <c r="F810" t="s">
        <v>51</v>
      </c>
      <c r="G810">
        <v>97.61</v>
      </c>
      <c r="H810">
        <v>6</v>
      </c>
      <c r="I810">
        <v>29.283000000000001</v>
      </c>
      <c r="J810" s="22">
        <v>614.94299999999998</v>
      </c>
      <c r="K810" s="1">
        <v>43472</v>
      </c>
      <c r="L810" t="s">
        <v>23</v>
      </c>
      <c r="M810">
        <v>585.66</v>
      </c>
      <c r="N810">
        <v>4.7619047620000003</v>
      </c>
      <c r="O810">
        <v>29.283000000000001</v>
      </c>
      <c r="P810">
        <v>9.9</v>
      </c>
      <c r="Q810" s="3">
        <v>0.62569444444444444</v>
      </c>
      <c r="R810" t="s">
        <v>1109</v>
      </c>
      <c r="S810">
        <v>1</v>
      </c>
      <c r="T810">
        <v>1</v>
      </c>
      <c r="U810">
        <v>2019</v>
      </c>
      <c r="V810" t="s">
        <v>1110</v>
      </c>
      <c r="W810">
        <v>15</v>
      </c>
      <c r="X810" t="s">
        <v>1103</v>
      </c>
      <c r="Y810" t="s">
        <v>1111</v>
      </c>
      <c r="Z810" t="s">
        <v>1858</v>
      </c>
      <c r="AA810" t="s">
        <v>1106</v>
      </c>
      <c r="AB810" t="s">
        <v>1112</v>
      </c>
      <c r="AC810" t="s">
        <v>1892</v>
      </c>
      <c r="AD810">
        <v>1</v>
      </c>
      <c r="AE810" t="s">
        <v>2101</v>
      </c>
    </row>
    <row r="811" spans="1:31">
      <c r="A811" t="s">
        <v>131</v>
      </c>
      <c r="B811" t="s">
        <v>25</v>
      </c>
      <c r="C811" t="s">
        <v>26</v>
      </c>
      <c r="D811" t="s">
        <v>27</v>
      </c>
      <c r="E811" t="s">
        <v>31</v>
      </c>
      <c r="F811" t="s">
        <v>48</v>
      </c>
      <c r="G811">
        <v>89.48</v>
      </c>
      <c r="H811">
        <v>10</v>
      </c>
      <c r="I811">
        <v>44.74</v>
      </c>
      <c r="J811" s="22">
        <v>939.54</v>
      </c>
      <c r="K811" s="1">
        <v>43471</v>
      </c>
      <c r="L811" t="s">
        <v>33</v>
      </c>
      <c r="M811">
        <v>894.8</v>
      </c>
      <c r="N811">
        <v>4.7619047620000003</v>
      </c>
      <c r="O811">
        <v>44.74</v>
      </c>
      <c r="P811">
        <v>9.6</v>
      </c>
      <c r="Q811" s="3">
        <v>0.53194444444444444</v>
      </c>
      <c r="R811" t="s">
        <v>1109</v>
      </c>
      <c r="S811">
        <v>1</v>
      </c>
      <c r="T811">
        <v>1</v>
      </c>
      <c r="U811">
        <v>2019</v>
      </c>
      <c r="V811" t="s">
        <v>1133</v>
      </c>
      <c r="W811">
        <v>12</v>
      </c>
      <c r="X811" t="s">
        <v>1103</v>
      </c>
      <c r="Y811" t="s">
        <v>1111</v>
      </c>
      <c r="Z811" t="s">
        <v>1858</v>
      </c>
      <c r="AA811" t="s">
        <v>1106</v>
      </c>
      <c r="AB811" t="s">
        <v>1112</v>
      </c>
      <c r="AC811" t="s">
        <v>1731</v>
      </c>
      <c r="AD811">
        <v>1</v>
      </c>
      <c r="AE811" t="s">
        <v>2101</v>
      </c>
    </row>
    <row r="812" spans="1:31">
      <c r="A812" t="s">
        <v>132</v>
      </c>
      <c r="B812" t="s">
        <v>25</v>
      </c>
      <c r="C812" t="s">
        <v>26</v>
      </c>
      <c r="D812" t="s">
        <v>27</v>
      </c>
      <c r="E812" t="s">
        <v>31</v>
      </c>
      <c r="F812" t="s">
        <v>51</v>
      </c>
      <c r="G812">
        <v>62.12</v>
      </c>
      <c r="H812">
        <v>10</v>
      </c>
      <c r="I812">
        <v>31.06</v>
      </c>
      <c r="J812" s="22">
        <v>652.26</v>
      </c>
      <c r="K812" s="1">
        <v>43507</v>
      </c>
      <c r="L812" t="s">
        <v>29</v>
      </c>
      <c r="M812">
        <v>621.20000000000005</v>
      </c>
      <c r="N812">
        <v>4.7619047620000003</v>
      </c>
      <c r="O812">
        <v>31.06</v>
      </c>
      <c r="P812">
        <v>5.9</v>
      </c>
      <c r="Q812" s="3">
        <v>0.67986111111111114</v>
      </c>
      <c r="R812" t="s">
        <v>1101</v>
      </c>
      <c r="S812">
        <v>2</v>
      </c>
      <c r="T812">
        <v>1</v>
      </c>
      <c r="U812">
        <v>2019</v>
      </c>
      <c r="V812" t="s">
        <v>1110</v>
      </c>
      <c r="W812">
        <v>16</v>
      </c>
      <c r="X812" t="s">
        <v>1103</v>
      </c>
      <c r="Y812" t="s">
        <v>1111</v>
      </c>
      <c r="Z812" t="s">
        <v>1858</v>
      </c>
      <c r="AA812" t="s">
        <v>1106</v>
      </c>
      <c r="AB812" t="s">
        <v>1107</v>
      </c>
      <c r="AC812" t="s">
        <v>1893</v>
      </c>
      <c r="AD812">
        <v>2</v>
      </c>
      <c r="AE812" t="s">
        <v>2100</v>
      </c>
    </row>
    <row r="813" spans="1:31">
      <c r="A813" t="s">
        <v>141</v>
      </c>
      <c r="B813" t="s">
        <v>25</v>
      </c>
      <c r="C813" t="s">
        <v>26</v>
      </c>
      <c r="D813" t="s">
        <v>20</v>
      </c>
      <c r="E813" t="s">
        <v>21</v>
      </c>
      <c r="F813" t="s">
        <v>48</v>
      </c>
      <c r="G813">
        <v>78.31</v>
      </c>
      <c r="H813">
        <v>10</v>
      </c>
      <c r="I813">
        <v>39.155000000000001</v>
      </c>
      <c r="J813" s="22">
        <v>822.255</v>
      </c>
      <c r="K813" s="1">
        <v>43529</v>
      </c>
      <c r="L813" t="s">
        <v>23</v>
      </c>
      <c r="M813">
        <v>783.1</v>
      </c>
      <c r="N813">
        <v>4.7619047620000003</v>
      </c>
      <c r="O813">
        <v>39.155000000000001</v>
      </c>
      <c r="P813">
        <v>6.6</v>
      </c>
      <c r="Q813" s="3">
        <v>0.68333333333333335</v>
      </c>
      <c r="R813" t="s">
        <v>1123</v>
      </c>
      <c r="S813">
        <v>3</v>
      </c>
      <c r="T813">
        <v>1</v>
      </c>
      <c r="U813">
        <v>2019</v>
      </c>
      <c r="V813" t="s">
        <v>1126</v>
      </c>
      <c r="W813">
        <v>16</v>
      </c>
      <c r="X813" t="s">
        <v>1103</v>
      </c>
      <c r="Y813" t="s">
        <v>1111</v>
      </c>
      <c r="Z813" t="s">
        <v>1858</v>
      </c>
      <c r="AA813" t="s">
        <v>1106</v>
      </c>
      <c r="AB813" t="s">
        <v>1124</v>
      </c>
      <c r="AC813" t="s">
        <v>1359</v>
      </c>
      <c r="AD813">
        <v>3</v>
      </c>
      <c r="AE813" t="s">
        <v>2102</v>
      </c>
    </row>
    <row r="814" spans="1:31">
      <c r="A814" t="s">
        <v>143</v>
      </c>
      <c r="B814" t="s">
        <v>25</v>
      </c>
      <c r="C814" t="s">
        <v>26</v>
      </c>
      <c r="D814" t="s">
        <v>27</v>
      </c>
      <c r="E814" t="s">
        <v>21</v>
      </c>
      <c r="F814" t="s">
        <v>22</v>
      </c>
      <c r="G814">
        <v>99.19</v>
      </c>
      <c r="H814">
        <v>6</v>
      </c>
      <c r="I814">
        <v>29.757000000000001</v>
      </c>
      <c r="J814" s="22">
        <v>624.89700000000005</v>
      </c>
      <c r="K814" s="1">
        <v>43486</v>
      </c>
      <c r="L814" t="s">
        <v>33</v>
      </c>
      <c r="M814">
        <v>595.14</v>
      </c>
      <c r="N814">
        <v>4.7619047620000003</v>
      </c>
      <c r="O814">
        <v>29.757000000000001</v>
      </c>
      <c r="P814">
        <v>5.5</v>
      </c>
      <c r="Q814" s="3">
        <v>0.61250000000000004</v>
      </c>
      <c r="R814" t="s">
        <v>1109</v>
      </c>
      <c r="S814">
        <v>1</v>
      </c>
      <c r="T814">
        <v>1</v>
      </c>
      <c r="U814">
        <v>2019</v>
      </c>
      <c r="V814" t="s">
        <v>1110</v>
      </c>
      <c r="W814">
        <v>14</v>
      </c>
      <c r="X814" t="s">
        <v>1103</v>
      </c>
      <c r="Y814" t="s">
        <v>1111</v>
      </c>
      <c r="Z814" t="s">
        <v>1858</v>
      </c>
      <c r="AA814" t="s">
        <v>1106</v>
      </c>
      <c r="AB814" t="s">
        <v>1112</v>
      </c>
      <c r="AC814" t="s">
        <v>1894</v>
      </c>
      <c r="AD814">
        <v>1</v>
      </c>
      <c r="AE814" t="s">
        <v>2101</v>
      </c>
    </row>
    <row r="815" spans="1:31">
      <c r="A815" t="s">
        <v>151</v>
      </c>
      <c r="B815" t="s">
        <v>25</v>
      </c>
      <c r="C815" t="s">
        <v>26</v>
      </c>
      <c r="D815" t="s">
        <v>27</v>
      </c>
      <c r="E815" t="s">
        <v>21</v>
      </c>
      <c r="F815" t="s">
        <v>37</v>
      </c>
      <c r="G815">
        <v>83.06</v>
      </c>
      <c r="H815">
        <v>7</v>
      </c>
      <c r="I815">
        <v>29.071000000000002</v>
      </c>
      <c r="J815" s="22">
        <v>610.49099999999999</v>
      </c>
      <c r="K815" s="1">
        <v>43529</v>
      </c>
      <c r="L815" t="s">
        <v>23</v>
      </c>
      <c r="M815">
        <v>581.41999999999996</v>
      </c>
      <c r="N815">
        <v>4.7619047620000003</v>
      </c>
      <c r="O815">
        <v>29.071000000000002</v>
      </c>
      <c r="P815">
        <v>4</v>
      </c>
      <c r="Q815" s="3">
        <v>0.60486111111111107</v>
      </c>
      <c r="R815" t="s">
        <v>1123</v>
      </c>
      <c r="S815">
        <v>3</v>
      </c>
      <c r="T815">
        <v>1</v>
      </c>
      <c r="U815">
        <v>2019</v>
      </c>
      <c r="V815" t="s">
        <v>1126</v>
      </c>
      <c r="W815">
        <v>14</v>
      </c>
      <c r="X815" t="s">
        <v>1103</v>
      </c>
      <c r="Y815" t="s">
        <v>1111</v>
      </c>
      <c r="Z815" t="s">
        <v>1858</v>
      </c>
      <c r="AA815" t="s">
        <v>1106</v>
      </c>
      <c r="AB815" t="s">
        <v>1124</v>
      </c>
      <c r="AC815" t="s">
        <v>1895</v>
      </c>
      <c r="AD815">
        <v>3</v>
      </c>
      <c r="AE815" t="s">
        <v>2102</v>
      </c>
    </row>
    <row r="816" spans="1:31">
      <c r="A816" t="s">
        <v>159</v>
      </c>
      <c r="B816" t="s">
        <v>46</v>
      </c>
      <c r="C816" t="s">
        <v>47</v>
      </c>
      <c r="D816" t="s">
        <v>20</v>
      </c>
      <c r="E816" t="s">
        <v>31</v>
      </c>
      <c r="F816" t="s">
        <v>22</v>
      </c>
      <c r="G816">
        <v>64.36</v>
      </c>
      <c r="H816">
        <v>9</v>
      </c>
      <c r="I816">
        <v>28.962</v>
      </c>
      <c r="J816" s="22">
        <v>608.202</v>
      </c>
      <c r="K816" s="1">
        <v>43536</v>
      </c>
      <c r="L816" t="s">
        <v>33</v>
      </c>
      <c r="M816">
        <v>579.24</v>
      </c>
      <c r="N816">
        <v>4.7619047620000003</v>
      </c>
      <c r="O816">
        <v>28.962</v>
      </c>
      <c r="P816">
        <v>8.6</v>
      </c>
      <c r="Q816" s="3">
        <v>0.50624999999999998</v>
      </c>
      <c r="R816" t="s">
        <v>1123</v>
      </c>
      <c r="S816">
        <v>3</v>
      </c>
      <c r="T816">
        <v>1</v>
      </c>
      <c r="U816">
        <v>2019</v>
      </c>
      <c r="V816" t="s">
        <v>1126</v>
      </c>
      <c r="W816">
        <v>12</v>
      </c>
      <c r="X816" t="s">
        <v>1103</v>
      </c>
      <c r="Y816" t="s">
        <v>1111</v>
      </c>
      <c r="Z816" t="s">
        <v>1858</v>
      </c>
      <c r="AA816" t="s">
        <v>1106</v>
      </c>
      <c r="AB816" t="s">
        <v>1124</v>
      </c>
      <c r="AC816" t="s">
        <v>1896</v>
      </c>
      <c r="AD816">
        <v>3</v>
      </c>
      <c r="AE816" t="s">
        <v>2102</v>
      </c>
    </row>
    <row r="817" spans="1:31">
      <c r="A817" t="s">
        <v>178</v>
      </c>
      <c r="B817" t="s">
        <v>25</v>
      </c>
      <c r="C817" t="s">
        <v>26</v>
      </c>
      <c r="D817" t="s">
        <v>20</v>
      </c>
      <c r="E817" t="s">
        <v>31</v>
      </c>
      <c r="F817" t="s">
        <v>28</v>
      </c>
      <c r="G817">
        <v>81.97</v>
      </c>
      <c r="H817">
        <v>10</v>
      </c>
      <c r="I817">
        <v>40.984999999999999</v>
      </c>
      <c r="J817" s="22">
        <v>860.68499999999995</v>
      </c>
      <c r="K817" s="1">
        <v>43527</v>
      </c>
      <c r="L817" t="s">
        <v>29</v>
      </c>
      <c r="M817">
        <v>819.7</v>
      </c>
      <c r="N817">
        <v>4.7619047620000003</v>
      </c>
      <c r="O817">
        <v>40.984999999999999</v>
      </c>
      <c r="P817">
        <v>9.1999999999999993</v>
      </c>
      <c r="Q817" s="3">
        <v>0.60416666666666663</v>
      </c>
      <c r="R817" t="s">
        <v>1123</v>
      </c>
      <c r="S817">
        <v>3</v>
      </c>
      <c r="T817">
        <v>1</v>
      </c>
      <c r="U817">
        <v>2019</v>
      </c>
      <c r="V817" t="s">
        <v>1133</v>
      </c>
      <c r="W817">
        <v>14</v>
      </c>
      <c r="X817" t="s">
        <v>1103</v>
      </c>
      <c r="Y817" t="s">
        <v>1111</v>
      </c>
      <c r="Z817" t="s">
        <v>1858</v>
      </c>
      <c r="AA817" t="s">
        <v>1106</v>
      </c>
      <c r="AB817" t="s">
        <v>1124</v>
      </c>
      <c r="AC817" t="s">
        <v>1897</v>
      </c>
      <c r="AD817">
        <v>3</v>
      </c>
      <c r="AE817" t="s">
        <v>2102</v>
      </c>
    </row>
    <row r="818" spans="1:31">
      <c r="A818" t="s">
        <v>199</v>
      </c>
      <c r="B818" t="s">
        <v>25</v>
      </c>
      <c r="C818" t="s">
        <v>26</v>
      </c>
      <c r="D818" t="s">
        <v>20</v>
      </c>
      <c r="E818" t="s">
        <v>21</v>
      </c>
      <c r="F818" t="s">
        <v>48</v>
      </c>
      <c r="G818">
        <v>68.540000000000006</v>
      </c>
      <c r="H818">
        <v>8</v>
      </c>
      <c r="I818">
        <v>27.416</v>
      </c>
      <c r="J818" s="22">
        <v>575.73599999999999</v>
      </c>
      <c r="K818" s="1">
        <v>43473</v>
      </c>
      <c r="L818" t="s">
        <v>23</v>
      </c>
      <c r="M818">
        <v>548.32000000000005</v>
      </c>
      <c r="N818">
        <v>4.7619047620000003</v>
      </c>
      <c r="O818">
        <v>27.416</v>
      </c>
      <c r="P818">
        <v>8.5</v>
      </c>
      <c r="Q818" s="3">
        <v>0.6645833333333333</v>
      </c>
      <c r="R818" t="s">
        <v>1109</v>
      </c>
      <c r="S818">
        <v>1</v>
      </c>
      <c r="T818">
        <v>1</v>
      </c>
      <c r="U818">
        <v>2019</v>
      </c>
      <c r="V818" t="s">
        <v>1126</v>
      </c>
      <c r="W818">
        <v>15</v>
      </c>
      <c r="X818" t="s">
        <v>1103</v>
      </c>
      <c r="Y818" t="s">
        <v>1111</v>
      </c>
      <c r="Z818" t="s">
        <v>1858</v>
      </c>
      <c r="AA818" t="s">
        <v>1106</v>
      </c>
      <c r="AB818" t="s">
        <v>1112</v>
      </c>
      <c r="AC818" t="s">
        <v>1898</v>
      </c>
      <c r="AD818">
        <v>1</v>
      </c>
      <c r="AE818" t="s">
        <v>2101</v>
      </c>
    </row>
    <row r="819" spans="1:31">
      <c r="A819" t="s">
        <v>204</v>
      </c>
      <c r="B819" t="s">
        <v>46</v>
      </c>
      <c r="C819" t="s">
        <v>47</v>
      </c>
      <c r="D819" t="s">
        <v>20</v>
      </c>
      <c r="E819" t="s">
        <v>31</v>
      </c>
      <c r="F819" t="s">
        <v>28</v>
      </c>
      <c r="G819">
        <v>87.45</v>
      </c>
      <c r="H819">
        <v>6</v>
      </c>
      <c r="I819">
        <v>26.234999999999999</v>
      </c>
      <c r="J819" s="22">
        <v>550.93499999999995</v>
      </c>
      <c r="K819" s="1">
        <v>43513</v>
      </c>
      <c r="L819" t="s">
        <v>33</v>
      </c>
      <c r="M819">
        <v>524.70000000000005</v>
      </c>
      <c r="N819">
        <v>4.7619047620000003</v>
      </c>
      <c r="O819">
        <v>26.234999999999999</v>
      </c>
      <c r="P819">
        <v>8.8000000000000007</v>
      </c>
      <c r="Q819" s="3">
        <v>0.61111111111111116</v>
      </c>
      <c r="R819" t="s">
        <v>1101</v>
      </c>
      <c r="S819">
        <v>2</v>
      </c>
      <c r="T819">
        <v>1</v>
      </c>
      <c r="U819">
        <v>2019</v>
      </c>
      <c r="V819" t="s">
        <v>1133</v>
      </c>
      <c r="W819">
        <v>14</v>
      </c>
      <c r="X819" t="s">
        <v>1103</v>
      </c>
      <c r="Y819" t="s">
        <v>1111</v>
      </c>
      <c r="Z819" t="s">
        <v>1858</v>
      </c>
      <c r="AA819" t="s">
        <v>1106</v>
      </c>
      <c r="AB819" t="s">
        <v>1107</v>
      </c>
      <c r="AC819" t="s">
        <v>1899</v>
      </c>
      <c r="AD819">
        <v>2</v>
      </c>
      <c r="AE819" t="s">
        <v>2100</v>
      </c>
    </row>
    <row r="820" spans="1:31">
      <c r="A820" t="s">
        <v>214</v>
      </c>
      <c r="B820" t="s">
        <v>25</v>
      </c>
      <c r="C820" t="s">
        <v>26</v>
      </c>
      <c r="D820" t="s">
        <v>20</v>
      </c>
      <c r="E820" t="s">
        <v>21</v>
      </c>
      <c r="F820" t="s">
        <v>37</v>
      </c>
      <c r="G820">
        <v>89.8</v>
      </c>
      <c r="H820">
        <v>10</v>
      </c>
      <c r="I820">
        <v>44.9</v>
      </c>
      <c r="J820" s="22">
        <v>942.9</v>
      </c>
      <c r="K820" s="1">
        <v>43488</v>
      </c>
      <c r="L820" t="s">
        <v>33</v>
      </c>
      <c r="M820">
        <v>898</v>
      </c>
      <c r="N820">
        <v>4.7619047620000003</v>
      </c>
      <c r="O820">
        <v>44.9</v>
      </c>
      <c r="P820">
        <v>5.4</v>
      </c>
      <c r="Q820" s="3">
        <v>0.54166666666666663</v>
      </c>
      <c r="R820" t="s">
        <v>1109</v>
      </c>
      <c r="S820">
        <v>1</v>
      </c>
      <c r="T820">
        <v>1</v>
      </c>
      <c r="U820">
        <v>2019</v>
      </c>
      <c r="V820" t="s">
        <v>1120</v>
      </c>
      <c r="W820">
        <v>13</v>
      </c>
      <c r="X820" t="s">
        <v>1103</v>
      </c>
      <c r="Y820" t="s">
        <v>1111</v>
      </c>
      <c r="Z820" t="s">
        <v>1858</v>
      </c>
      <c r="AA820" t="s">
        <v>1106</v>
      </c>
      <c r="AB820" t="s">
        <v>1112</v>
      </c>
      <c r="AC820" t="s">
        <v>1900</v>
      </c>
      <c r="AD820">
        <v>1</v>
      </c>
      <c r="AE820" t="s">
        <v>2101</v>
      </c>
    </row>
    <row r="821" spans="1:31">
      <c r="A821" t="s">
        <v>223</v>
      </c>
      <c r="B821" t="s">
        <v>46</v>
      </c>
      <c r="C821" t="s">
        <v>47</v>
      </c>
      <c r="D821" t="s">
        <v>20</v>
      </c>
      <c r="E821" t="s">
        <v>31</v>
      </c>
      <c r="F821" t="s">
        <v>32</v>
      </c>
      <c r="G821">
        <v>71.86</v>
      </c>
      <c r="H821">
        <v>8</v>
      </c>
      <c r="I821">
        <v>28.744</v>
      </c>
      <c r="J821" s="22">
        <v>603.62400000000002</v>
      </c>
      <c r="K821" s="1">
        <v>43530</v>
      </c>
      <c r="L821" t="s">
        <v>33</v>
      </c>
      <c r="M821">
        <v>574.88</v>
      </c>
      <c r="N821">
        <v>4.7619047620000003</v>
      </c>
      <c r="O821">
        <v>28.744</v>
      </c>
      <c r="P821">
        <v>6.2</v>
      </c>
      <c r="Q821" s="3">
        <v>0.62986111111111109</v>
      </c>
      <c r="R821" t="s">
        <v>1123</v>
      </c>
      <c r="S821">
        <v>3</v>
      </c>
      <c r="T821">
        <v>1</v>
      </c>
      <c r="U821">
        <v>2019</v>
      </c>
      <c r="V821" t="s">
        <v>1120</v>
      </c>
      <c r="W821">
        <v>15</v>
      </c>
      <c r="X821" t="s">
        <v>1103</v>
      </c>
      <c r="Y821" t="s">
        <v>1111</v>
      </c>
      <c r="Z821" t="s">
        <v>1858</v>
      </c>
      <c r="AA821" t="s">
        <v>1106</v>
      </c>
      <c r="AB821" t="s">
        <v>1124</v>
      </c>
      <c r="AC821" t="s">
        <v>1901</v>
      </c>
      <c r="AD821">
        <v>3</v>
      </c>
      <c r="AE821" t="s">
        <v>2102</v>
      </c>
    </row>
    <row r="822" spans="1:31">
      <c r="A822" t="s">
        <v>230</v>
      </c>
      <c r="B822" t="s">
        <v>25</v>
      </c>
      <c r="C822" t="s">
        <v>26</v>
      </c>
      <c r="D822" t="s">
        <v>27</v>
      </c>
      <c r="E822" t="s">
        <v>21</v>
      </c>
      <c r="F822" t="s">
        <v>37</v>
      </c>
      <c r="G822">
        <v>80.97</v>
      </c>
      <c r="H822">
        <v>8</v>
      </c>
      <c r="I822">
        <v>32.387999999999998</v>
      </c>
      <c r="J822" s="22">
        <v>680.14800000000002</v>
      </c>
      <c r="K822" s="1">
        <v>43493</v>
      </c>
      <c r="L822" t="s">
        <v>29</v>
      </c>
      <c r="M822">
        <v>647.76</v>
      </c>
      <c r="N822">
        <v>4.7619047620000003</v>
      </c>
      <c r="O822">
        <v>32.387999999999998</v>
      </c>
      <c r="P822">
        <v>9.3000000000000007</v>
      </c>
      <c r="Q822" s="3">
        <v>0.54513888888888884</v>
      </c>
      <c r="R822" t="s">
        <v>1109</v>
      </c>
      <c r="S822">
        <v>1</v>
      </c>
      <c r="T822">
        <v>1</v>
      </c>
      <c r="U822">
        <v>2019</v>
      </c>
      <c r="V822" t="s">
        <v>1110</v>
      </c>
      <c r="W822">
        <v>13</v>
      </c>
      <c r="X822" t="s">
        <v>1103</v>
      </c>
      <c r="Y822" t="s">
        <v>1111</v>
      </c>
      <c r="Z822" t="s">
        <v>1858</v>
      </c>
      <c r="AA822" t="s">
        <v>1106</v>
      </c>
      <c r="AB822" t="s">
        <v>1112</v>
      </c>
      <c r="AC822" t="s">
        <v>1902</v>
      </c>
      <c r="AD822">
        <v>1</v>
      </c>
      <c r="AE822" t="s">
        <v>2101</v>
      </c>
    </row>
    <row r="823" spans="1:31">
      <c r="A823" t="s">
        <v>244</v>
      </c>
      <c r="B823" t="s">
        <v>25</v>
      </c>
      <c r="C823" t="s">
        <v>26</v>
      </c>
      <c r="D823" t="s">
        <v>27</v>
      </c>
      <c r="E823" t="s">
        <v>31</v>
      </c>
      <c r="F823" t="s">
        <v>32</v>
      </c>
      <c r="G823">
        <v>95.58</v>
      </c>
      <c r="H823">
        <v>10</v>
      </c>
      <c r="I823">
        <v>47.79</v>
      </c>
      <c r="J823" s="22">
        <v>1003.59</v>
      </c>
      <c r="K823" s="1">
        <v>43481</v>
      </c>
      <c r="L823" t="s">
        <v>29</v>
      </c>
      <c r="M823">
        <v>955.8</v>
      </c>
      <c r="N823">
        <v>4.7619047620000003</v>
      </c>
      <c r="O823">
        <v>47.79</v>
      </c>
      <c r="P823">
        <v>4.8</v>
      </c>
      <c r="Q823" s="3">
        <v>0.56388888888888888</v>
      </c>
      <c r="R823" t="s">
        <v>1109</v>
      </c>
      <c r="S823">
        <v>1</v>
      </c>
      <c r="T823">
        <v>1</v>
      </c>
      <c r="U823">
        <v>2019</v>
      </c>
      <c r="V823" t="s">
        <v>1120</v>
      </c>
      <c r="W823">
        <v>13</v>
      </c>
      <c r="X823" t="s">
        <v>1103</v>
      </c>
      <c r="Y823" t="s">
        <v>1111</v>
      </c>
      <c r="Z823" t="s">
        <v>1858</v>
      </c>
      <c r="AA823" t="s">
        <v>1106</v>
      </c>
      <c r="AB823" t="s">
        <v>1112</v>
      </c>
      <c r="AC823" t="s">
        <v>1903</v>
      </c>
      <c r="AD823">
        <v>1</v>
      </c>
      <c r="AE823" t="s">
        <v>2101</v>
      </c>
    </row>
    <row r="824" spans="1:31">
      <c r="A824" t="s">
        <v>302</v>
      </c>
      <c r="B824" t="s">
        <v>46</v>
      </c>
      <c r="C824" t="s">
        <v>47</v>
      </c>
      <c r="D824" t="s">
        <v>27</v>
      </c>
      <c r="E824" t="s">
        <v>31</v>
      </c>
      <c r="F824" t="s">
        <v>51</v>
      </c>
      <c r="G824">
        <v>94.87</v>
      </c>
      <c r="H824">
        <v>8</v>
      </c>
      <c r="I824">
        <v>37.948</v>
      </c>
      <c r="J824" s="22">
        <v>796.90800000000002</v>
      </c>
      <c r="K824" s="1">
        <v>43508</v>
      </c>
      <c r="L824" t="s">
        <v>23</v>
      </c>
      <c r="M824">
        <v>758.96</v>
      </c>
      <c r="N824">
        <v>4.7619047620000003</v>
      </c>
      <c r="O824">
        <v>37.948</v>
      </c>
      <c r="P824">
        <v>8.6999999999999993</v>
      </c>
      <c r="Q824" s="3">
        <v>0.54027777777777775</v>
      </c>
      <c r="R824" t="s">
        <v>1101</v>
      </c>
      <c r="S824">
        <v>2</v>
      </c>
      <c r="T824">
        <v>1</v>
      </c>
      <c r="U824">
        <v>2019</v>
      </c>
      <c r="V824" t="s">
        <v>1126</v>
      </c>
      <c r="W824">
        <v>12</v>
      </c>
      <c r="X824" t="s">
        <v>1103</v>
      </c>
      <c r="Y824" t="s">
        <v>1111</v>
      </c>
      <c r="Z824" t="s">
        <v>1858</v>
      </c>
      <c r="AA824" t="s">
        <v>1106</v>
      </c>
      <c r="AB824" t="s">
        <v>1107</v>
      </c>
      <c r="AC824" t="s">
        <v>1904</v>
      </c>
      <c r="AD824">
        <v>2</v>
      </c>
      <c r="AE824" t="s">
        <v>2100</v>
      </c>
    </row>
    <row r="825" spans="1:31">
      <c r="A825" t="s">
        <v>315</v>
      </c>
      <c r="B825" t="s">
        <v>18</v>
      </c>
      <c r="C825" t="s">
        <v>19</v>
      </c>
      <c r="D825" t="s">
        <v>27</v>
      </c>
      <c r="E825" t="s">
        <v>21</v>
      </c>
      <c r="F825" t="s">
        <v>32</v>
      </c>
      <c r="G825">
        <v>63.42</v>
      </c>
      <c r="H825">
        <v>8</v>
      </c>
      <c r="I825">
        <v>25.367999999999999</v>
      </c>
      <c r="J825" s="22">
        <v>532.72799999999995</v>
      </c>
      <c r="K825" s="1">
        <v>43535</v>
      </c>
      <c r="L825" t="s">
        <v>23</v>
      </c>
      <c r="M825">
        <v>507.36</v>
      </c>
      <c r="N825">
        <v>4.7619047620000003</v>
      </c>
      <c r="O825">
        <v>25.367999999999999</v>
      </c>
      <c r="P825">
        <v>7.4</v>
      </c>
      <c r="Q825" s="3">
        <v>0.53819444444444442</v>
      </c>
      <c r="R825" t="s">
        <v>1123</v>
      </c>
      <c r="S825">
        <v>3</v>
      </c>
      <c r="T825">
        <v>1</v>
      </c>
      <c r="U825">
        <v>2019</v>
      </c>
      <c r="V825" t="s">
        <v>1110</v>
      </c>
      <c r="W825">
        <v>12</v>
      </c>
      <c r="X825" t="s">
        <v>1103</v>
      </c>
      <c r="Y825" t="s">
        <v>1111</v>
      </c>
      <c r="Z825" t="s">
        <v>1858</v>
      </c>
      <c r="AA825" t="s">
        <v>1106</v>
      </c>
      <c r="AB825" t="s">
        <v>1124</v>
      </c>
      <c r="AC825" t="s">
        <v>1905</v>
      </c>
      <c r="AD825">
        <v>3</v>
      </c>
      <c r="AE825" t="s">
        <v>2102</v>
      </c>
    </row>
    <row r="826" spans="1:31">
      <c r="A826" t="s">
        <v>347</v>
      </c>
      <c r="B826" t="s">
        <v>18</v>
      </c>
      <c r="C826" t="s">
        <v>19</v>
      </c>
      <c r="D826" t="s">
        <v>27</v>
      </c>
      <c r="E826" t="s">
        <v>21</v>
      </c>
      <c r="F826" t="s">
        <v>28</v>
      </c>
      <c r="G826">
        <v>75.06</v>
      </c>
      <c r="H826">
        <v>9</v>
      </c>
      <c r="I826">
        <v>33.777000000000001</v>
      </c>
      <c r="J826" s="22">
        <v>709.31700000000001</v>
      </c>
      <c r="K826" s="1">
        <v>43543</v>
      </c>
      <c r="L826" t="s">
        <v>23</v>
      </c>
      <c r="M826">
        <v>675.54</v>
      </c>
      <c r="N826">
        <v>4.7619047620000003</v>
      </c>
      <c r="O826">
        <v>33.777000000000001</v>
      </c>
      <c r="P826">
        <v>6.2</v>
      </c>
      <c r="Q826" s="3">
        <v>0.55902777777777779</v>
      </c>
      <c r="R826" t="s">
        <v>1123</v>
      </c>
      <c r="S826">
        <v>3</v>
      </c>
      <c r="T826">
        <v>1</v>
      </c>
      <c r="U826">
        <v>2019</v>
      </c>
      <c r="V826" t="s">
        <v>1126</v>
      </c>
      <c r="W826">
        <v>13</v>
      </c>
      <c r="X826" t="s">
        <v>1103</v>
      </c>
      <c r="Y826" t="s">
        <v>1111</v>
      </c>
      <c r="Z826" t="s">
        <v>1858</v>
      </c>
      <c r="AA826" t="s">
        <v>1106</v>
      </c>
      <c r="AB826" t="s">
        <v>1124</v>
      </c>
      <c r="AC826" t="s">
        <v>1906</v>
      </c>
      <c r="AD826">
        <v>3</v>
      </c>
      <c r="AE826" t="s">
        <v>2102</v>
      </c>
    </row>
    <row r="827" spans="1:31">
      <c r="A827" t="s">
        <v>352</v>
      </c>
      <c r="B827" t="s">
        <v>18</v>
      </c>
      <c r="C827" t="s">
        <v>19</v>
      </c>
      <c r="D827" t="s">
        <v>20</v>
      </c>
      <c r="E827" t="s">
        <v>21</v>
      </c>
      <c r="F827" t="s">
        <v>37</v>
      </c>
      <c r="G827">
        <v>98.4</v>
      </c>
      <c r="H827">
        <v>7</v>
      </c>
      <c r="I827">
        <v>34.44</v>
      </c>
      <c r="J827" s="22">
        <v>723.24</v>
      </c>
      <c r="K827" s="1">
        <v>43536</v>
      </c>
      <c r="L827" t="s">
        <v>33</v>
      </c>
      <c r="M827">
        <v>688.8</v>
      </c>
      <c r="N827">
        <v>4.7619047620000003</v>
      </c>
      <c r="O827">
        <v>34.44</v>
      </c>
      <c r="P827">
        <v>8.6999999999999993</v>
      </c>
      <c r="Q827" s="3">
        <v>0.52986111111111112</v>
      </c>
      <c r="R827" t="s">
        <v>1123</v>
      </c>
      <c r="S827">
        <v>3</v>
      </c>
      <c r="T827">
        <v>1</v>
      </c>
      <c r="U827">
        <v>2019</v>
      </c>
      <c r="V827" t="s">
        <v>1126</v>
      </c>
      <c r="W827">
        <v>12</v>
      </c>
      <c r="X827" t="s">
        <v>1103</v>
      </c>
      <c r="Y827" t="s">
        <v>1111</v>
      </c>
      <c r="Z827" t="s">
        <v>1858</v>
      </c>
      <c r="AA827" t="s">
        <v>1106</v>
      </c>
      <c r="AB827" t="s">
        <v>1124</v>
      </c>
      <c r="AC827" t="s">
        <v>1907</v>
      </c>
      <c r="AD827">
        <v>3</v>
      </c>
      <c r="AE827" t="s">
        <v>2102</v>
      </c>
    </row>
    <row r="828" spans="1:31">
      <c r="A828" t="s">
        <v>362</v>
      </c>
      <c r="B828" t="s">
        <v>46</v>
      </c>
      <c r="C828" t="s">
        <v>47</v>
      </c>
      <c r="D828" t="s">
        <v>27</v>
      </c>
      <c r="E828" t="s">
        <v>21</v>
      </c>
      <c r="F828" t="s">
        <v>22</v>
      </c>
      <c r="G828">
        <v>99.71</v>
      </c>
      <c r="H828">
        <v>6</v>
      </c>
      <c r="I828">
        <v>29.913</v>
      </c>
      <c r="J828" s="22">
        <v>628.173</v>
      </c>
      <c r="K828" s="1">
        <v>43522</v>
      </c>
      <c r="L828" t="s">
        <v>23</v>
      </c>
      <c r="M828">
        <v>598.26</v>
      </c>
      <c r="N828">
        <v>4.7619047620000003</v>
      </c>
      <c r="O828">
        <v>29.913</v>
      </c>
      <c r="P828">
        <v>7.9</v>
      </c>
      <c r="Q828" s="3">
        <v>0.70277777777777772</v>
      </c>
      <c r="R828" t="s">
        <v>1101</v>
      </c>
      <c r="S828">
        <v>2</v>
      </c>
      <c r="T828">
        <v>1</v>
      </c>
      <c r="U828">
        <v>2019</v>
      </c>
      <c r="V828" t="s">
        <v>1126</v>
      </c>
      <c r="W828">
        <v>16</v>
      </c>
      <c r="X828" t="s">
        <v>1103</v>
      </c>
      <c r="Y828" t="s">
        <v>1111</v>
      </c>
      <c r="Z828" t="s">
        <v>1858</v>
      </c>
      <c r="AA828" t="s">
        <v>1106</v>
      </c>
      <c r="AB828" t="s">
        <v>1107</v>
      </c>
      <c r="AC828" t="s">
        <v>1908</v>
      </c>
      <c r="AD828">
        <v>2</v>
      </c>
      <c r="AE828" t="s">
        <v>2100</v>
      </c>
    </row>
    <row r="829" spans="1:31">
      <c r="A829" t="s">
        <v>366</v>
      </c>
      <c r="B829" t="s">
        <v>25</v>
      </c>
      <c r="C829" t="s">
        <v>26</v>
      </c>
      <c r="D829" t="s">
        <v>20</v>
      </c>
      <c r="E829" t="s">
        <v>31</v>
      </c>
      <c r="F829" t="s">
        <v>51</v>
      </c>
      <c r="G829">
        <v>70.989999999999995</v>
      </c>
      <c r="H829">
        <v>10</v>
      </c>
      <c r="I829">
        <v>35.494999999999997</v>
      </c>
      <c r="J829" s="22">
        <v>745.39499999999998</v>
      </c>
      <c r="K829" s="1">
        <v>43544</v>
      </c>
      <c r="L829" t="s">
        <v>29</v>
      </c>
      <c r="M829">
        <v>709.9</v>
      </c>
      <c r="N829">
        <v>4.7619047620000003</v>
      </c>
      <c r="O829">
        <v>35.494999999999997</v>
      </c>
      <c r="P829">
        <v>5.7</v>
      </c>
      <c r="Q829" s="3">
        <v>0.68611111111111112</v>
      </c>
      <c r="R829" t="s">
        <v>1123</v>
      </c>
      <c r="S829">
        <v>3</v>
      </c>
      <c r="T829">
        <v>1</v>
      </c>
      <c r="U829">
        <v>2019</v>
      </c>
      <c r="V829" t="s">
        <v>1120</v>
      </c>
      <c r="W829">
        <v>16</v>
      </c>
      <c r="X829" t="s">
        <v>1103</v>
      </c>
      <c r="Y829" t="s">
        <v>1111</v>
      </c>
      <c r="Z829" t="s">
        <v>1858</v>
      </c>
      <c r="AA829" t="s">
        <v>1106</v>
      </c>
      <c r="AB829" t="s">
        <v>1124</v>
      </c>
      <c r="AC829" t="s">
        <v>1909</v>
      </c>
      <c r="AD829">
        <v>3</v>
      </c>
      <c r="AE829" t="s">
        <v>2102</v>
      </c>
    </row>
    <row r="830" spans="1:31">
      <c r="A830" t="s">
        <v>371</v>
      </c>
      <c r="B830" t="s">
        <v>18</v>
      </c>
      <c r="C830" t="s">
        <v>19</v>
      </c>
      <c r="D830" t="s">
        <v>20</v>
      </c>
      <c r="E830" t="s">
        <v>31</v>
      </c>
      <c r="F830" t="s">
        <v>22</v>
      </c>
      <c r="G830">
        <v>99.83</v>
      </c>
      <c r="H830">
        <v>6</v>
      </c>
      <c r="I830">
        <v>29.949000000000002</v>
      </c>
      <c r="J830" s="22">
        <v>628.92899999999997</v>
      </c>
      <c r="K830" s="1">
        <v>43528</v>
      </c>
      <c r="L830" t="s">
        <v>23</v>
      </c>
      <c r="M830">
        <v>598.98</v>
      </c>
      <c r="N830">
        <v>4.7619047620000003</v>
      </c>
      <c r="O830">
        <v>29.949000000000002</v>
      </c>
      <c r="P830">
        <v>8.5</v>
      </c>
      <c r="Q830" s="3">
        <v>0.62638888888888888</v>
      </c>
      <c r="R830" t="s">
        <v>1123</v>
      </c>
      <c r="S830">
        <v>3</v>
      </c>
      <c r="T830">
        <v>1</v>
      </c>
      <c r="U830">
        <v>2019</v>
      </c>
      <c r="V830" t="s">
        <v>1110</v>
      </c>
      <c r="W830">
        <v>15</v>
      </c>
      <c r="X830" t="s">
        <v>1103</v>
      </c>
      <c r="Y830" t="s">
        <v>1111</v>
      </c>
      <c r="Z830" t="s">
        <v>1858</v>
      </c>
      <c r="AA830" t="s">
        <v>1106</v>
      </c>
      <c r="AB830" t="s">
        <v>1124</v>
      </c>
      <c r="AC830" t="s">
        <v>1910</v>
      </c>
      <c r="AD830">
        <v>3</v>
      </c>
      <c r="AE830" t="s">
        <v>2102</v>
      </c>
    </row>
    <row r="831" spans="1:31">
      <c r="A831" t="s">
        <v>377</v>
      </c>
      <c r="B831" t="s">
        <v>18</v>
      </c>
      <c r="C831" t="s">
        <v>19</v>
      </c>
      <c r="D831" t="s">
        <v>20</v>
      </c>
      <c r="E831" t="s">
        <v>21</v>
      </c>
      <c r="F831" t="s">
        <v>32</v>
      </c>
      <c r="G831">
        <v>94.88</v>
      </c>
      <c r="H831">
        <v>7</v>
      </c>
      <c r="I831">
        <v>33.207999999999998</v>
      </c>
      <c r="J831" s="22">
        <v>697.36800000000005</v>
      </c>
      <c r="K831" s="1">
        <v>43499</v>
      </c>
      <c r="L831" t="s">
        <v>29</v>
      </c>
      <c r="M831">
        <v>664.16</v>
      </c>
      <c r="N831">
        <v>4.7619047620000003</v>
      </c>
      <c r="O831">
        <v>33.207999999999998</v>
      </c>
      <c r="P831">
        <v>4.2</v>
      </c>
      <c r="Q831" s="3">
        <v>0.60972222222222228</v>
      </c>
      <c r="R831" t="s">
        <v>1101</v>
      </c>
      <c r="S831">
        <v>2</v>
      </c>
      <c r="T831">
        <v>1</v>
      </c>
      <c r="U831">
        <v>2019</v>
      </c>
      <c r="V831" t="s">
        <v>1133</v>
      </c>
      <c r="W831">
        <v>14</v>
      </c>
      <c r="X831" t="s">
        <v>1103</v>
      </c>
      <c r="Y831" t="s">
        <v>1111</v>
      </c>
      <c r="Z831" t="s">
        <v>1858</v>
      </c>
      <c r="AA831" t="s">
        <v>1106</v>
      </c>
      <c r="AB831" t="s">
        <v>1107</v>
      </c>
      <c r="AC831" t="s">
        <v>1911</v>
      </c>
      <c r="AD831">
        <v>2</v>
      </c>
      <c r="AE831" t="s">
        <v>2100</v>
      </c>
    </row>
    <row r="832" spans="1:31">
      <c r="A832" t="s">
        <v>398</v>
      </c>
      <c r="B832" t="s">
        <v>46</v>
      </c>
      <c r="C832" t="s">
        <v>47</v>
      </c>
      <c r="D832" t="s">
        <v>20</v>
      </c>
      <c r="E832" t="s">
        <v>31</v>
      </c>
      <c r="F832" t="s">
        <v>37</v>
      </c>
      <c r="G832">
        <v>79.930000000000007</v>
      </c>
      <c r="H832">
        <v>6</v>
      </c>
      <c r="I832">
        <v>23.978999999999999</v>
      </c>
      <c r="J832" s="22">
        <v>503.55900000000003</v>
      </c>
      <c r="K832" s="1">
        <v>43496</v>
      </c>
      <c r="L832" t="s">
        <v>29</v>
      </c>
      <c r="M832">
        <v>479.58</v>
      </c>
      <c r="N832">
        <v>4.7619047620000003</v>
      </c>
      <c r="O832">
        <v>23.978999999999999</v>
      </c>
      <c r="P832">
        <v>5.5</v>
      </c>
      <c r="Q832" s="3">
        <v>0.58611111111111114</v>
      </c>
      <c r="R832" t="s">
        <v>1109</v>
      </c>
      <c r="S832">
        <v>1</v>
      </c>
      <c r="T832">
        <v>1</v>
      </c>
      <c r="U832">
        <v>2019</v>
      </c>
      <c r="V832" t="s">
        <v>1114</v>
      </c>
      <c r="W832">
        <v>14</v>
      </c>
      <c r="X832" t="s">
        <v>1103</v>
      </c>
      <c r="Y832" t="s">
        <v>1111</v>
      </c>
      <c r="Z832" t="s">
        <v>1858</v>
      </c>
      <c r="AA832" t="s">
        <v>1106</v>
      </c>
      <c r="AB832" t="s">
        <v>1112</v>
      </c>
      <c r="AC832" t="s">
        <v>1912</v>
      </c>
      <c r="AD832">
        <v>1</v>
      </c>
      <c r="AE832" t="s">
        <v>2101</v>
      </c>
    </row>
    <row r="833" spans="1:31">
      <c r="A833" t="s">
        <v>424</v>
      </c>
      <c r="B833" t="s">
        <v>18</v>
      </c>
      <c r="C833" t="s">
        <v>19</v>
      </c>
      <c r="D833" t="s">
        <v>27</v>
      </c>
      <c r="E833" t="s">
        <v>31</v>
      </c>
      <c r="F833" t="s">
        <v>51</v>
      </c>
      <c r="G833">
        <v>76.400000000000006</v>
      </c>
      <c r="H833">
        <v>9</v>
      </c>
      <c r="I833">
        <v>34.380000000000003</v>
      </c>
      <c r="J833" s="22">
        <v>721.98</v>
      </c>
      <c r="K833" s="1">
        <v>43543</v>
      </c>
      <c r="L833" t="s">
        <v>23</v>
      </c>
      <c r="M833">
        <v>687.6</v>
      </c>
      <c r="N833">
        <v>4.7619047620000003</v>
      </c>
      <c r="O833">
        <v>34.380000000000003</v>
      </c>
      <c r="P833">
        <v>7.5</v>
      </c>
      <c r="Q833" s="3">
        <v>0.65902777777777777</v>
      </c>
      <c r="R833" t="s">
        <v>1123</v>
      </c>
      <c r="S833">
        <v>3</v>
      </c>
      <c r="T833">
        <v>1</v>
      </c>
      <c r="U833">
        <v>2019</v>
      </c>
      <c r="V833" t="s">
        <v>1126</v>
      </c>
      <c r="W833">
        <v>15</v>
      </c>
      <c r="X833" t="s">
        <v>1103</v>
      </c>
      <c r="Y833" t="s">
        <v>1111</v>
      </c>
      <c r="Z833" t="s">
        <v>1858</v>
      </c>
      <c r="AA833" t="s">
        <v>1106</v>
      </c>
      <c r="AB833" t="s">
        <v>1124</v>
      </c>
      <c r="AC833" t="s">
        <v>1245</v>
      </c>
      <c r="AD833">
        <v>3</v>
      </c>
      <c r="AE833" t="s">
        <v>2102</v>
      </c>
    </row>
    <row r="834" spans="1:31">
      <c r="A834" t="s">
        <v>431</v>
      </c>
      <c r="B834" t="s">
        <v>25</v>
      </c>
      <c r="C834" t="s">
        <v>26</v>
      </c>
      <c r="D834" t="s">
        <v>27</v>
      </c>
      <c r="E834" t="s">
        <v>21</v>
      </c>
      <c r="F834" t="s">
        <v>48</v>
      </c>
      <c r="G834">
        <v>97.03</v>
      </c>
      <c r="H834">
        <v>5</v>
      </c>
      <c r="I834">
        <v>24.2575</v>
      </c>
      <c r="J834" s="22">
        <v>509.40750000000003</v>
      </c>
      <c r="K834" s="1">
        <v>43495</v>
      </c>
      <c r="L834" t="s">
        <v>23</v>
      </c>
      <c r="M834">
        <v>485.15</v>
      </c>
      <c r="N834">
        <v>4.7619047620000003</v>
      </c>
      <c r="O834">
        <v>24.2575</v>
      </c>
      <c r="P834">
        <v>9.3000000000000007</v>
      </c>
      <c r="Q834" s="3">
        <v>0.68333333333333335</v>
      </c>
      <c r="R834" t="s">
        <v>1109</v>
      </c>
      <c r="S834">
        <v>1</v>
      </c>
      <c r="T834">
        <v>1</v>
      </c>
      <c r="U834">
        <v>2019</v>
      </c>
      <c r="V834" t="s">
        <v>1120</v>
      </c>
      <c r="W834">
        <v>16</v>
      </c>
      <c r="X834" t="s">
        <v>1103</v>
      </c>
      <c r="Y834" t="s">
        <v>1111</v>
      </c>
      <c r="Z834" t="s">
        <v>1858</v>
      </c>
      <c r="AA834" t="s">
        <v>1106</v>
      </c>
      <c r="AB834" t="s">
        <v>1112</v>
      </c>
      <c r="AC834" t="s">
        <v>1913</v>
      </c>
      <c r="AD834">
        <v>1</v>
      </c>
      <c r="AE834" t="s">
        <v>2101</v>
      </c>
    </row>
    <row r="835" spans="1:31">
      <c r="A835" t="s">
        <v>433</v>
      </c>
      <c r="B835" t="s">
        <v>18</v>
      </c>
      <c r="C835" t="s">
        <v>19</v>
      </c>
      <c r="D835" t="s">
        <v>27</v>
      </c>
      <c r="E835" t="s">
        <v>21</v>
      </c>
      <c r="F835" t="s">
        <v>51</v>
      </c>
      <c r="G835">
        <v>77.930000000000007</v>
      </c>
      <c r="H835">
        <v>9</v>
      </c>
      <c r="I835">
        <v>35.0685</v>
      </c>
      <c r="J835" s="22">
        <v>736.43849999999998</v>
      </c>
      <c r="K835" s="1">
        <v>43523</v>
      </c>
      <c r="L835" t="s">
        <v>23</v>
      </c>
      <c r="M835">
        <v>701.37</v>
      </c>
      <c r="N835">
        <v>4.7619047620000003</v>
      </c>
      <c r="O835">
        <v>35.0685</v>
      </c>
      <c r="P835">
        <v>7.6</v>
      </c>
      <c r="Q835" s="3">
        <v>0.67361111111111116</v>
      </c>
      <c r="R835" t="s">
        <v>1101</v>
      </c>
      <c r="S835">
        <v>2</v>
      </c>
      <c r="T835">
        <v>1</v>
      </c>
      <c r="U835">
        <v>2019</v>
      </c>
      <c r="V835" t="s">
        <v>1120</v>
      </c>
      <c r="W835">
        <v>16</v>
      </c>
      <c r="X835" t="s">
        <v>1103</v>
      </c>
      <c r="Y835" t="s">
        <v>1111</v>
      </c>
      <c r="Z835" t="s">
        <v>1858</v>
      </c>
      <c r="AA835" t="s">
        <v>1106</v>
      </c>
      <c r="AB835" t="s">
        <v>1107</v>
      </c>
      <c r="AC835" t="s">
        <v>1914</v>
      </c>
      <c r="AD835">
        <v>2</v>
      </c>
      <c r="AE835" t="s">
        <v>2100</v>
      </c>
    </row>
    <row r="836" spans="1:31">
      <c r="A836" t="s">
        <v>445</v>
      </c>
      <c r="B836" t="s">
        <v>25</v>
      </c>
      <c r="C836" t="s">
        <v>26</v>
      </c>
      <c r="D836" t="s">
        <v>27</v>
      </c>
      <c r="E836" t="s">
        <v>21</v>
      </c>
      <c r="F836" t="s">
        <v>37</v>
      </c>
      <c r="G836">
        <v>95.44</v>
      </c>
      <c r="H836">
        <v>10</v>
      </c>
      <c r="I836">
        <v>47.72</v>
      </c>
      <c r="J836" s="22">
        <v>1002.12</v>
      </c>
      <c r="K836" s="1">
        <v>43474</v>
      </c>
      <c r="L836" t="s">
        <v>29</v>
      </c>
      <c r="M836">
        <v>954.4</v>
      </c>
      <c r="N836">
        <v>4.7619047620000003</v>
      </c>
      <c r="O836">
        <v>47.72</v>
      </c>
      <c r="P836">
        <v>5.2</v>
      </c>
      <c r="Q836" s="3">
        <v>0.57291666666666663</v>
      </c>
      <c r="R836" t="s">
        <v>1109</v>
      </c>
      <c r="S836">
        <v>1</v>
      </c>
      <c r="T836">
        <v>1</v>
      </c>
      <c r="U836">
        <v>2019</v>
      </c>
      <c r="V836" t="s">
        <v>1120</v>
      </c>
      <c r="W836">
        <v>13</v>
      </c>
      <c r="X836" t="s">
        <v>1103</v>
      </c>
      <c r="Y836" t="s">
        <v>1111</v>
      </c>
      <c r="Z836" t="s">
        <v>1858</v>
      </c>
      <c r="AA836" t="s">
        <v>1106</v>
      </c>
      <c r="AB836" t="s">
        <v>1112</v>
      </c>
      <c r="AC836" t="s">
        <v>1915</v>
      </c>
      <c r="AD836">
        <v>1</v>
      </c>
      <c r="AE836" t="s">
        <v>2101</v>
      </c>
    </row>
    <row r="837" spans="1:31">
      <c r="A837" t="s">
        <v>449</v>
      </c>
      <c r="B837" t="s">
        <v>25</v>
      </c>
      <c r="C837" t="s">
        <v>26</v>
      </c>
      <c r="D837" t="s">
        <v>27</v>
      </c>
      <c r="E837" t="s">
        <v>21</v>
      </c>
      <c r="F837" t="s">
        <v>48</v>
      </c>
      <c r="G837">
        <v>94.47</v>
      </c>
      <c r="H837">
        <v>8</v>
      </c>
      <c r="I837">
        <v>37.787999999999997</v>
      </c>
      <c r="J837" s="22">
        <v>793.548</v>
      </c>
      <c r="K837" s="1">
        <v>43523</v>
      </c>
      <c r="L837" t="s">
        <v>29</v>
      </c>
      <c r="M837">
        <v>755.76</v>
      </c>
      <c r="N837">
        <v>4.7619047620000003</v>
      </c>
      <c r="O837">
        <v>37.787999999999997</v>
      </c>
      <c r="P837">
        <v>9.1</v>
      </c>
      <c r="Q837" s="3">
        <v>0.6333333333333333</v>
      </c>
      <c r="R837" t="s">
        <v>1101</v>
      </c>
      <c r="S837">
        <v>2</v>
      </c>
      <c r="T837">
        <v>1</v>
      </c>
      <c r="U837">
        <v>2019</v>
      </c>
      <c r="V837" t="s">
        <v>1120</v>
      </c>
      <c r="W837">
        <v>15</v>
      </c>
      <c r="X837" t="s">
        <v>1103</v>
      </c>
      <c r="Y837" t="s">
        <v>1111</v>
      </c>
      <c r="Z837" t="s">
        <v>1858</v>
      </c>
      <c r="AA837" t="s">
        <v>1106</v>
      </c>
      <c r="AB837" t="s">
        <v>1107</v>
      </c>
      <c r="AC837" t="s">
        <v>1916</v>
      </c>
      <c r="AD837">
        <v>2</v>
      </c>
      <c r="AE837" t="s">
        <v>2100</v>
      </c>
    </row>
    <row r="838" spans="1:31">
      <c r="A838" t="s">
        <v>464</v>
      </c>
      <c r="B838" t="s">
        <v>18</v>
      </c>
      <c r="C838" t="s">
        <v>19</v>
      </c>
      <c r="D838" t="s">
        <v>20</v>
      </c>
      <c r="E838" t="s">
        <v>21</v>
      </c>
      <c r="F838" t="s">
        <v>51</v>
      </c>
      <c r="G838">
        <v>96.7</v>
      </c>
      <c r="H838">
        <v>5</v>
      </c>
      <c r="I838">
        <v>24.175000000000001</v>
      </c>
      <c r="J838" s="22">
        <v>507.67500000000001</v>
      </c>
      <c r="K838" s="1">
        <v>43479</v>
      </c>
      <c r="L838" t="s">
        <v>23</v>
      </c>
      <c r="M838">
        <v>483.5</v>
      </c>
      <c r="N838">
        <v>4.7619047620000003</v>
      </c>
      <c r="O838">
        <v>24.175000000000001</v>
      </c>
      <c r="P838">
        <v>7</v>
      </c>
      <c r="Q838" s="3">
        <v>0.53611111111111109</v>
      </c>
      <c r="R838" t="s">
        <v>1109</v>
      </c>
      <c r="S838">
        <v>1</v>
      </c>
      <c r="T838">
        <v>1</v>
      </c>
      <c r="U838">
        <v>2019</v>
      </c>
      <c r="V838" t="s">
        <v>1110</v>
      </c>
      <c r="W838">
        <v>12</v>
      </c>
      <c r="X838" t="s">
        <v>1103</v>
      </c>
      <c r="Y838" t="s">
        <v>1111</v>
      </c>
      <c r="Z838" t="s">
        <v>1858</v>
      </c>
      <c r="AA838" t="s">
        <v>1106</v>
      </c>
      <c r="AB838" t="s">
        <v>1112</v>
      </c>
      <c r="AC838" t="s">
        <v>1917</v>
      </c>
      <c r="AD838">
        <v>1</v>
      </c>
      <c r="AE838" t="s">
        <v>2101</v>
      </c>
    </row>
    <row r="839" spans="1:31">
      <c r="A839" t="s">
        <v>471</v>
      </c>
      <c r="B839" t="s">
        <v>46</v>
      </c>
      <c r="C839" t="s">
        <v>47</v>
      </c>
      <c r="D839" t="s">
        <v>27</v>
      </c>
      <c r="E839" t="s">
        <v>21</v>
      </c>
      <c r="F839" t="s">
        <v>48</v>
      </c>
      <c r="G839">
        <v>99.69</v>
      </c>
      <c r="H839">
        <v>5</v>
      </c>
      <c r="I839">
        <v>24.922499999999999</v>
      </c>
      <c r="J839" s="22">
        <v>523.37249999999995</v>
      </c>
      <c r="K839" s="1">
        <v>43479</v>
      </c>
      <c r="L839" t="s">
        <v>29</v>
      </c>
      <c r="M839">
        <v>498.45</v>
      </c>
      <c r="N839">
        <v>4.7619047620000003</v>
      </c>
      <c r="O839">
        <v>24.922499999999999</v>
      </c>
      <c r="P839">
        <v>9.9</v>
      </c>
      <c r="Q839" s="3">
        <v>0.50624999999999998</v>
      </c>
      <c r="R839" t="s">
        <v>1109</v>
      </c>
      <c r="S839">
        <v>1</v>
      </c>
      <c r="T839">
        <v>1</v>
      </c>
      <c r="U839">
        <v>2019</v>
      </c>
      <c r="V839" t="s">
        <v>1110</v>
      </c>
      <c r="W839">
        <v>12</v>
      </c>
      <c r="X839" t="s">
        <v>1103</v>
      </c>
      <c r="Y839" t="s">
        <v>1111</v>
      </c>
      <c r="Z839" t="s">
        <v>1858</v>
      </c>
      <c r="AA839" t="s">
        <v>1106</v>
      </c>
      <c r="AB839" t="s">
        <v>1112</v>
      </c>
      <c r="AC839" t="s">
        <v>1192</v>
      </c>
      <c r="AD839">
        <v>1</v>
      </c>
      <c r="AE839" t="s">
        <v>2101</v>
      </c>
    </row>
    <row r="840" spans="1:31">
      <c r="A840" t="s">
        <v>477</v>
      </c>
      <c r="B840" t="s">
        <v>25</v>
      </c>
      <c r="C840" t="s">
        <v>26</v>
      </c>
      <c r="D840" t="s">
        <v>20</v>
      </c>
      <c r="E840" t="s">
        <v>21</v>
      </c>
      <c r="F840" t="s">
        <v>51</v>
      </c>
      <c r="G840">
        <v>54.07</v>
      </c>
      <c r="H840">
        <v>9</v>
      </c>
      <c r="I840">
        <v>24.331499999999998</v>
      </c>
      <c r="J840" s="22">
        <v>510.9615</v>
      </c>
      <c r="K840" s="1">
        <v>43492</v>
      </c>
      <c r="L840" t="s">
        <v>23</v>
      </c>
      <c r="M840">
        <v>486.63</v>
      </c>
      <c r="N840">
        <v>4.7619047620000003</v>
      </c>
      <c r="O840">
        <v>24.331499999999998</v>
      </c>
      <c r="P840">
        <v>9.5</v>
      </c>
      <c r="Q840" s="3">
        <v>0.62152777777777779</v>
      </c>
      <c r="R840" t="s">
        <v>1109</v>
      </c>
      <c r="S840">
        <v>1</v>
      </c>
      <c r="T840">
        <v>1</v>
      </c>
      <c r="U840">
        <v>2019</v>
      </c>
      <c r="V840" t="s">
        <v>1133</v>
      </c>
      <c r="W840">
        <v>14</v>
      </c>
      <c r="X840" t="s">
        <v>1103</v>
      </c>
      <c r="Y840" t="s">
        <v>1111</v>
      </c>
      <c r="Z840" t="s">
        <v>1858</v>
      </c>
      <c r="AA840" t="s">
        <v>1106</v>
      </c>
      <c r="AB840" t="s">
        <v>1112</v>
      </c>
      <c r="AC840" t="s">
        <v>1918</v>
      </c>
      <c r="AD840">
        <v>1</v>
      </c>
      <c r="AE840" t="s">
        <v>2101</v>
      </c>
    </row>
    <row r="841" spans="1:31">
      <c r="A841" t="s">
        <v>531</v>
      </c>
      <c r="B841" t="s">
        <v>18</v>
      </c>
      <c r="C841" t="s">
        <v>19</v>
      </c>
      <c r="D841" t="s">
        <v>20</v>
      </c>
      <c r="E841" t="s">
        <v>21</v>
      </c>
      <c r="F841" t="s">
        <v>32</v>
      </c>
      <c r="G841">
        <v>89.21</v>
      </c>
      <c r="H841">
        <v>9</v>
      </c>
      <c r="I841">
        <v>40.144500000000001</v>
      </c>
      <c r="J841" s="22">
        <v>843.03449999999998</v>
      </c>
      <c r="K841" s="1">
        <v>43480</v>
      </c>
      <c r="L841" t="s">
        <v>33</v>
      </c>
      <c r="M841">
        <v>802.89</v>
      </c>
      <c r="N841">
        <v>4.7619047620000003</v>
      </c>
      <c r="O841">
        <v>40.144500000000001</v>
      </c>
      <c r="P841">
        <v>6.5</v>
      </c>
      <c r="Q841" s="3">
        <v>0.65416666666666667</v>
      </c>
      <c r="R841" t="s">
        <v>1109</v>
      </c>
      <c r="S841">
        <v>1</v>
      </c>
      <c r="T841">
        <v>1</v>
      </c>
      <c r="U841">
        <v>2019</v>
      </c>
      <c r="V841" t="s">
        <v>1126</v>
      </c>
      <c r="W841">
        <v>15</v>
      </c>
      <c r="X841" t="s">
        <v>1103</v>
      </c>
      <c r="Y841" t="s">
        <v>1111</v>
      </c>
      <c r="Z841" t="s">
        <v>1858</v>
      </c>
      <c r="AA841" t="s">
        <v>1106</v>
      </c>
      <c r="AB841" t="s">
        <v>1112</v>
      </c>
      <c r="AC841" t="s">
        <v>1919</v>
      </c>
      <c r="AD841">
        <v>1</v>
      </c>
      <c r="AE841" t="s">
        <v>2101</v>
      </c>
    </row>
    <row r="842" spans="1:31">
      <c r="A842" t="s">
        <v>550</v>
      </c>
      <c r="B842" t="s">
        <v>46</v>
      </c>
      <c r="C842" t="s">
        <v>47</v>
      </c>
      <c r="D842" t="s">
        <v>20</v>
      </c>
      <c r="E842" t="s">
        <v>21</v>
      </c>
      <c r="F842" t="s">
        <v>48</v>
      </c>
      <c r="G842">
        <v>73.05</v>
      </c>
      <c r="H842">
        <v>10</v>
      </c>
      <c r="I842">
        <v>36.524999999999999</v>
      </c>
      <c r="J842" s="22">
        <v>767.02499999999998</v>
      </c>
      <c r="K842" s="1">
        <v>43527</v>
      </c>
      <c r="L842" t="s">
        <v>33</v>
      </c>
      <c r="M842">
        <v>730.5</v>
      </c>
      <c r="N842">
        <v>4.7619047620000003</v>
      </c>
      <c r="O842">
        <v>36.524999999999999</v>
      </c>
      <c r="P842">
        <v>8.6999999999999993</v>
      </c>
      <c r="Q842" s="3">
        <v>0.51736111111111116</v>
      </c>
      <c r="R842" t="s">
        <v>1123</v>
      </c>
      <c r="S842">
        <v>3</v>
      </c>
      <c r="T842">
        <v>1</v>
      </c>
      <c r="U842">
        <v>2019</v>
      </c>
      <c r="V842" t="s">
        <v>1133</v>
      </c>
      <c r="W842">
        <v>12</v>
      </c>
      <c r="X842" t="s">
        <v>1103</v>
      </c>
      <c r="Y842" t="s">
        <v>1111</v>
      </c>
      <c r="Z842" t="s">
        <v>1858</v>
      </c>
      <c r="AA842" t="s">
        <v>1106</v>
      </c>
      <c r="AB842" t="s">
        <v>1124</v>
      </c>
      <c r="AC842" t="s">
        <v>1643</v>
      </c>
      <c r="AD842">
        <v>3</v>
      </c>
      <c r="AE842" t="s">
        <v>2102</v>
      </c>
    </row>
    <row r="843" spans="1:31">
      <c r="A843" t="s">
        <v>559</v>
      </c>
      <c r="B843" t="s">
        <v>25</v>
      </c>
      <c r="C843" t="s">
        <v>26</v>
      </c>
      <c r="D843" t="s">
        <v>20</v>
      </c>
      <c r="E843" t="s">
        <v>21</v>
      </c>
      <c r="F843" t="s">
        <v>32</v>
      </c>
      <c r="G843">
        <v>83.77</v>
      </c>
      <c r="H843">
        <v>6</v>
      </c>
      <c r="I843">
        <v>25.131</v>
      </c>
      <c r="J843" s="22">
        <v>527.75099999999998</v>
      </c>
      <c r="K843" s="1">
        <v>43488</v>
      </c>
      <c r="L843" t="s">
        <v>23</v>
      </c>
      <c r="M843">
        <v>502.62</v>
      </c>
      <c r="N843">
        <v>4.7619047620000003</v>
      </c>
      <c r="O843">
        <v>25.131</v>
      </c>
      <c r="P843">
        <v>5.4</v>
      </c>
      <c r="Q843" s="3">
        <v>0.50694444444444442</v>
      </c>
      <c r="R843" t="s">
        <v>1109</v>
      </c>
      <c r="S843">
        <v>1</v>
      </c>
      <c r="T843">
        <v>1</v>
      </c>
      <c r="U843">
        <v>2019</v>
      </c>
      <c r="V843" t="s">
        <v>1120</v>
      </c>
      <c r="W843">
        <v>12</v>
      </c>
      <c r="X843" t="s">
        <v>1103</v>
      </c>
      <c r="Y843" t="s">
        <v>1111</v>
      </c>
      <c r="Z843" t="s">
        <v>1858</v>
      </c>
      <c r="AA843" t="s">
        <v>1106</v>
      </c>
      <c r="AB843" t="s">
        <v>1112</v>
      </c>
      <c r="AC843" t="s">
        <v>1286</v>
      </c>
      <c r="AD843">
        <v>1</v>
      </c>
      <c r="AE843" t="s">
        <v>2101</v>
      </c>
    </row>
    <row r="844" spans="1:31">
      <c r="A844" t="s">
        <v>572</v>
      </c>
      <c r="B844" t="s">
        <v>46</v>
      </c>
      <c r="C844" t="s">
        <v>47</v>
      </c>
      <c r="D844" t="s">
        <v>20</v>
      </c>
      <c r="E844" t="s">
        <v>31</v>
      </c>
      <c r="F844" t="s">
        <v>32</v>
      </c>
      <c r="G844">
        <v>60.38</v>
      </c>
      <c r="H844">
        <v>10</v>
      </c>
      <c r="I844">
        <v>30.19</v>
      </c>
      <c r="J844" s="22">
        <v>633.99</v>
      </c>
      <c r="K844" s="1">
        <v>43508</v>
      </c>
      <c r="L844" t="s">
        <v>29</v>
      </c>
      <c r="M844">
        <v>603.79999999999995</v>
      </c>
      <c r="N844">
        <v>4.7619047620000003</v>
      </c>
      <c r="O844">
        <v>30.19</v>
      </c>
      <c r="P844">
        <v>6</v>
      </c>
      <c r="Q844" s="3">
        <v>0.67986111111111114</v>
      </c>
      <c r="R844" t="s">
        <v>1101</v>
      </c>
      <c r="S844">
        <v>2</v>
      </c>
      <c r="T844">
        <v>1</v>
      </c>
      <c r="U844">
        <v>2019</v>
      </c>
      <c r="V844" t="s">
        <v>1126</v>
      </c>
      <c r="W844">
        <v>16</v>
      </c>
      <c r="X844" t="s">
        <v>1103</v>
      </c>
      <c r="Y844" t="s">
        <v>1111</v>
      </c>
      <c r="Z844" t="s">
        <v>1858</v>
      </c>
      <c r="AA844" t="s">
        <v>1106</v>
      </c>
      <c r="AB844" t="s">
        <v>1107</v>
      </c>
      <c r="AC844" t="s">
        <v>1920</v>
      </c>
      <c r="AD844">
        <v>2</v>
      </c>
      <c r="AE844" t="s">
        <v>2100</v>
      </c>
    </row>
    <row r="845" spans="1:31">
      <c r="A845" t="s">
        <v>578</v>
      </c>
      <c r="B845" t="s">
        <v>46</v>
      </c>
      <c r="C845" t="s">
        <v>47</v>
      </c>
      <c r="D845" t="s">
        <v>20</v>
      </c>
      <c r="E845" t="s">
        <v>21</v>
      </c>
      <c r="F845" t="s">
        <v>32</v>
      </c>
      <c r="G845">
        <v>77.680000000000007</v>
      </c>
      <c r="H845">
        <v>9</v>
      </c>
      <c r="I845">
        <v>34.956000000000003</v>
      </c>
      <c r="J845" s="22">
        <v>734.07600000000002</v>
      </c>
      <c r="K845" s="1">
        <v>43500</v>
      </c>
      <c r="L845" t="s">
        <v>23</v>
      </c>
      <c r="M845">
        <v>699.12</v>
      </c>
      <c r="N845">
        <v>4.7619047620000003</v>
      </c>
      <c r="O845">
        <v>34.956000000000003</v>
      </c>
      <c r="P845">
        <v>9.8000000000000007</v>
      </c>
      <c r="Q845" s="3">
        <v>0.55625000000000002</v>
      </c>
      <c r="R845" t="s">
        <v>1101</v>
      </c>
      <c r="S845">
        <v>2</v>
      </c>
      <c r="T845">
        <v>1</v>
      </c>
      <c r="U845">
        <v>2019</v>
      </c>
      <c r="V845" t="s">
        <v>1110</v>
      </c>
      <c r="W845">
        <v>13</v>
      </c>
      <c r="X845" t="s">
        <v>1103</v>
      </c>
      <c r="Y845" t="s">
        <v>1111</v>
      </c>
      <c r="Z845" t="s">
        <v>1858</v>
      </c>
      <c r="AA845" t="s">
        <v>1106</v>
      </c>
      <c r="AB845" t="s">
        <v>1107</v>
      </c>
      <c r="AC845" t="s">
        <v>1646</v>
      </c>
      <c r="AD845">
        <v>2</v>
      </c>
      <c r="AE845" t="s">
        <v>2100</v>
      </c>
    </row>
    <row r="846" spans="1:31">
      <c r="A846" t="s">
        <v>584</v>
      </c>
      <c r="B846" t="s">
        <v>46</v>
      </c>
      <c r="C846" t="s">
        <v>47</v>
      </c>
      <c r="D846" t="s">
        <v>27</v>
      </c>
      <c r="E846" t="s">
        <v>31</v>
      </c>
      <c r="F846" t="s">
        <v>37</v>
      </c>
      <c r="G846">
        <v>75.92</v>
      </c>
      <c r="H846">
        <v>8</v>
      </c>
      <c r="I846">
        <v>30.367999999999999</v>
      </c>
      <c r="J846" s="22">
        <v>637.72799999999995</v>
      </c>
      <c r="K846" s="1">
        <v>43544</v>
      </c>
      <c r="L846" t="s">
        <v>29</v>
      </c>
      <c r="M846">
        <v>607.36</v>
      </c>
      <c r="N846">
        <v>4.7619047620000003</v>
      </c>
      <c r="O846">
        <v>30.367999999999999</v>
      </c>
      <c r="P846">
        <v>5.5</v>
      </c>
      <c r="Q846" s="3">
        <v>0.59305555555555556</v>
      </c>
      <c r="R846" t="s">
        <v>1123</v>
      </c>
      <c r="S846">
        <v>3</v>
      </c>
      <c r="T846">
        <v>1</v>
      </c>
      <c r="U846">
        <v>2019</v>
      </c>
      <c r="V846" t="s">
        <v>1120</v>
      </c>
      <c r="W846">
        <v>14</v>
      </c>
      <c r="X846" t="s">
        <v>1103</v>
      </c>
      <c r="Y846" t="s">
        <v>1111</v>
      </c>
      <c r="Z846" t="s">
        <v>1858</v>
      </c>
      <c r="AA846" t="s">
        <v>1106</v>
      </c>
      <c r="AB846" t="s">
        <v>1124</v>
      </c>
      <c r="AC846" t="s">
        <v>1921</v>
      </c>
      <c r="AD846">
        <v>3</v>
      </c>
      <c r="AE846" t="s">
        <v>2102</v>
      </c>
    </row>
    <row r="847" spans="1:31">
      <c r="A847" t="s">
        <v>602</v>
      </c>
      <c r="B847" t="s">
        <v>18</v>
      </c>
      <c r="C847" t="s">
        <v>19</v>
      </c>
      <c r="D847" t="s">
        <v>27</v>
      </c>
      <c r="E847" t="s">
        <v>31</v>
      </c>
      <c r="F847" t="s">
        <v>28</v>
      </c>
      <c r="G847">
        <v>99.55</v>
      </c>
      <c r="H847">
        <v>7</v>
      </c>
      <c r="I847">
        <v>34.842500000000001</v>
      </c>
      <c r="J847" s="22">
        <v>731.6925</v>
      </c>
      <c r="K847" s="1">
        <v>43538</v>
      </c>
      <c r="L847" t="s">
        <v>29</v>
      </c>
      <c r="M847">
        <v>696.85</v>
      </c>
      <c r="N847">
        <v>4.7619047620000003</v>
      </c>
      <c r="O847">
        <v>34.842500000000001</v>
      </c>
      <c r="P847">
        <v>7.6</v>
      </c>
      <c r="Q847" s="3">
        <v>0.50486111111111109</v>
      </c>
      <c r="R847" t="s">
        <v>1123</v>
      </c>
      <c r="S847">
        <v>3</v>
      </c>
      <c r="T847">
        <v>1</v>
      </c>
      <c r="U847">
        <v>2019</v>
      </c>
      <c r="V847" t="s">
        <v>1114</v>
      </c>
      <c r="W847">
        <v>12</v>
      </c>
      <c r="X847" t="s">
        <v>1103</v>
      </c>
      <c r="Y847" t="s">
        <v>1111</v>
      </c>
      <c r="Z847" t="s">
        <v>1858</v>
      </c>
      <c r="AA847" t="s">
        <v>1106</v>
      </c>
      <c r="AB847" t="s">
        <v>1124</v>
      </c>
      <c r="AC847" t="s">
        <v>1922</v>
      </c>
      <c r="AD847">
        <v>3</v>
      </c>
      <c r="AE847" t="s">
        <v>2102</v>
      </c>
    </row>
    <row r="848" spans="1:31">
      <c r="A848" t="s">
        <v>613</v>
      </c>
      <c r="B848" t="s">
        <v>18</v>
      </c>
      <c r="C848" t="s">
        <v>19</v>
      </c>
      <c r="D848" t="s">
        <v>27</v>
      </c>
      <c r="E848" t="s">
        <v>31</v>
      </c>
      <c r="F848" t="s">
        <v>48</v>
      </c>
      <c r="G848">
        <v>81.709999999999994</v>
      </c>
      <c r="H848">
        <v>6</v>
      </c>
      <c r="I848">
        <v>24.513000000000002</v>
      </c>
      <c r="J848" s="22">
        <v>514.77300000000002</v>
      </c>
      <c r="K848" s="1">
        <v>43492</v>
      </c>
      <c r="L848" t="s">
        <v>33</v>
      </c>
      <c r="M848">
        <v>490.26</v>
      </c>
      <c r="N848">
        <v>4.7619047620000003</v>
      </c>
      <c r="O848">
        <v>24.513000000000002</v>
      </c>
      <c r="P848">
        <v>8</v>
      </c>
      <c r="Q848" s="3">
        <v>0.60833333333333328</v>
      </c>
      <c r="R848" t="s">
        <v>1109</v>
      </c>
      <c r="S848">
        <v>1</v>
      </c>
      <c r="T848">
        <v>1</v>
      </c>
      <c r="U848">
        <v>2019</v>
      </c>
      <c r="V848" t="s">
        <v>1133</v>
      </c>
      <c r="W848">
        <v>14</v>
      </c>
      <c r="X848" t="s">
        <v>1103</v>
      </c>
      <c r="Y848" t="s">
        <v>1111</v>
      </c>
      <c r="Z848" t="s">
        <v>1858</v>
      </c>
      <c r="AA848" t="s">
        <v>1106</v>
      </c>
      <c r="AB848" t="s">
        <v>1112</v>
      </c>
      <c r="AC848" t="s">
        <v>1923</v>
      </c>
      <c r="AD848">
        <v>1</v>
      </c>
      <c r="AE848" t="s">
        <v>2101</v>
      </c>
    </row>
    <row r="849" spans="1:31">
      <c r="A849" t="s">
        <v>636</v>
      </c>
      <c r="B849" t="s">
        <v>18</v>
      </c>
      <c r="C849" t="s">
        <v>19</v>
      </c>
      <c r="D849" t="s">
        <v>27</v>
      </c>
      <c r="E849" t="s">
        <v>31</v>
      </c>
      <c r="F849" t="s">
        <v>37</v>
      </c>
      <c r="G849">
        <v>60.95</v>
      </c>
      <c r="H849">
        <v>9</v>
      </c>
      <c r="I849">
        <v>27.427499999999998</v>
      </c>
      <c r="J849" s="22">
        <v>575.97749999999996</v>
      </c>
      <c r="K849" s="1">
        <v>43472</v>
      </c>
      <c r="L849" t="s">
        <v>33</v>
      </c>
      <c r="M849">
        <v>548.54999999999995</v>
      </c>
      <c r="N849">
        <v>4.7619047620000003</v>
      </c>
      <c r="O849">
        <v>27.427499999999998</v>
      </c>
      <c r="P849">
        <v>6</v>
      </c>
      <c r="Q849" s="3">
        <v>0.50555555555555554</v>
      </c>
      <c r="R849" t="s">
        <v>1109</v>
      </c>
      <c r="S849">
        <v>1</v>
      </c>
      <c r="T849">
        <v>1</v>
      </c>
      <c r="U849">
        <v>2019</v>
      </c>
      <c r="V849" t="s">
        <v>1110</v>
      </c>
      <c r="W849">
        <v>12</v>
      </c>
      <c r="X849" t="s">
        <v>1103</v>
      </c>
      <c r="Y849" t="s">
        <v>1111</v>
      </c>
      <c r="Z849" t="s">
        <v>1858</v>
      </c>
      <c r="AA849" t="s">
        <v>1106</v>
      </c>
      <c r="AB849" t="s">
        <v>1112</v>
      </c>
      <c r="AC849" t="s">
        <v>1229</v>
      </c>
      <c r="AD849">
        <v>1</v>
      </c>
      <c r="AE849" t="s">
        <v>2101</v>
      </c>
    </row>
    <row r="850" spans="1:31">
      <c r="A850" t="s">
        <v>641</v>
      </c>
      <c r="B850" t="s">
        <v>46</v>
      </c>
      <c r="C850" t="s">
        <v>47</v>
      </c>
      <c r="D850" t="s">
        <v>27</v>
      </c>
      <c r="E850" t="s">
        <v>21</v>
      </c>
      <c r="F850" t="s">
        <v>22</v>
      </c>
      <c r="G850">
        <v>58.24</v>
      </c>
      <c r="H850">
        <v>9</v>
      </c>
      <c r="I850">
        <v>26.207999999999998</v>
      </c>
      <c r="J850" s="22">
        <v>550.36800000000005</v>
      </c>
      <c r="K850" s="1">
        <v>43501</v>
      </c>
      <c r="L850" t="s">
        <v>29</v>
      </c>
      <c r="M850">
        <v>524.16</v>
      </c>
      <c r="N850">
        <v>4.7619047620000003</v>
      </c>
      <c r="O850">
        <v>26.207999999999998</v>
      </c>
      <c r="P850">
        <v>9.6999999999999993</v>
      </c>
      <c r="Q850" s="3">
        <v>0.52361111111111114</v>
      </c>
      <c r="R850" t="s">
        <v>1101</v>
      </c>
      <c r="S850">
        <v>2</v>
      </c>
      <c r="T850">
        <v>1</v>
      </c>
      <c r="U850">
        <v>2019</v>
      </c>
      <c r="V850" t="s">
        <v>1126</v>
      </c>
      <c r="W850">
        <v>12</v>
      </c>
      <c r="X850" t="s">
        <v>1103</v>
      </c>
      <c r="Y850" t="s">
        <v>1111</v>
      </c>
      <c r="Z850" t="s">
        <v>1858</v>
      </c>
      <c r="AA850" t="s">
        <v>1106</v>
      </c>
      <c r="AB850" t="s">
        <v>1107</v>
      </c>
      <c r="AC850" t="s">
        <v>1924</v>
      </c>
      <c r="AD850">
        <v>2</v>
      </c>
      <c r="AE850" t="s">
        <v>2100</v>
      </c>
    </row>
    <row r="851" spans="1:31">
      <c r="A851" t="s">
        <v>650</v>
      </c>
      <c r="B851" t="s">
        <v>25</v>
      </c>
      <c r="C851" t="s">
        <v>26</v>
      </c>
      <c r="D851" t="s">
        <v>27</v>
      </c>
      <c r="E851" t="s">
        <v>31</v>
      </c>
      <c r="F851" t="s">
        <v>48</v>
      </c>
      <c r="G851">
        <v>89.2</v>
      </c>
      <c r="H851">
        <v>10</v>
      </c>
      <c r="I851">
        <v>44.6</v>
      </c>
      <c r="J851" s="22">
        <v>936.6</v>
      </c>
      <c r="K851" s="1">
        <v>43507</v>
      </c>
      <c r="L851" t="s">
        <v>33</v>
      </c>
      <c r="M851">
        <v>892</v>
      </c>
      <c r="N851">
        <v>4.7619047620000003</v>
      </c>
      <c r="O851">
        <v>44.6</v>
      </c>
      <c r="P851">
        <v>4.4000000000000004</v>
      </c>
      <c r="Q851" s="3">
        <v>0.65416666666666667</v>
      </c>
      <c r="R851" t="s">
        <v>1101</v>
      </c>
      <c r="S851">
        <v>2</v>
      </c>
      <c r="T851">
        <v>1</v>
      </c>
      <c r="U851">
        <v>2019</v>
      </c>
      <c r="V851" t="s">
        <v>1110</v>
      </c>
      <c r="W851">
        <v>15</v>
      </c>
      <c r="X851" t="s">
        <v>1103</v>
      </c>
      <c r="Y851" t="s">
        <v>1111</v>
      </c>
      <c r="Z851" t="s">
        <v>1858</v>
      </c>
      <c r="AA851" t="s">
        <v>1106</v>
      </c>
      <c r="AB851" t="s">
        <v>1107</v>
      </c>
      <c r="AC851" t="s">
        <v>1925</v>
      </c>
      <c r="AD851">
        <v>2</v>
      </c>
      <c r="AE851" t="s">
        <v>2100</v>
      </c>
    </row>
    <row r="852" spans="1:31">
      <c r="A852" t="s">
        <v>654</v>
      </c>
      <c r="B852" t="s">
        <v>18</v>
      </c>
      <c r="C852" t="s">
        <v>19</v>
      </c>
      <c r="D852" t="s">
        <v>27</v>
      </c>
      <c r="E852" t="s">
        <v>21</v>
      </c>
      <c r="F852" t="s">
        <v>48</v>
      </c>
      <c r="G852">
        <v>81.209999999999994</v>
      </c>
      <c r="H852">
        <v>10</v>
      </c>
      <c r="I852">
        <v>40.604999999999997</v>
      </c>
      <c r="J852" s="22">
        <v>852.70500000000004</v>
      </c>
      <c r="K852" s="1">
        <v>43482</v>
      </c>
      <c r="L852" t="s">
        <v>33</v>
      </c>
      <c r="M852">
        <v>812.1</v>
      </c>
      <c r="N852">
        <v>4.7619047620000003</v>
      </c>
      <c r="O852">
        <v>40.604999999999997</v>
      </c>
      <c r="P852">
        <v>6.3</v>
      </c>
      <c r="Q852" s="3">
        <v>0.54236111111111107</v>
      </c>
      <c r="R852" t="s">
        <v>1109</v>
      </c>
      <c r="S852">
        <v>1</v>
      </c>
      <c r="T852">
        <v>1</v>
      </c>
      <c r="U852">
        <v>2019</v>
      </c>
      <c r="V852" t="s">
        <v>1114</v>
      </c>
      <c r="W852">
        <v>13</v>
      </c>
      <c r="X852" t="s">
        <v>1103</v>
      </c>
      <c r="Y852" t="s">
        <v>1111</v>
      </c>
      <c r="Z852" t="s">
        <v>1858</v>
      </c>
      <c r="AA852" t="s">
        <v>1106</v>
      </c>
      <c r="AB852" t="s">
        <v>1112</v>
      </c>
      <c r="AC852" t="s">
        <v>1926</v>
      </c>
      <c r="AD852">
        <v>1</v>
      </c>
      <c r="AE852" t="s">
        <v>2101</v>
      </c>
    </row>
    <row r="853" spans="1:31">
      <c r="A853" t="s">
        <v>655</v>
      </c>
      <c r="B853" t="s">
        <v>25</v>
      </c>
      <c r="C853" t="s">
        <v>26</v>
      </c>
      <c r="D853" t="s">
        <v>27</v>
      </c>
      <c r="E853" t="s">
        <v>21</v>
      </c>
      <c r="F853" t="s">
        <v>37</v>
      </c>
      <c r="G853">
        <v>49.33</v>
      </c>
      <c r="H853">
        <v>10</v>
      </c>
      <c r="I853">
        <v>24.664999999999999</v>
      </c>
      <c r="J853" s="22">
        <v>517.96500000000003</v>
      </c>
      <c r="K853" s="1">
        <v>43499</v>
      </c>
      <c r="L853" t="s">
        <v>33</v>
      </c>
      <c r="M853">
        <v>493.3</v>
      </c>
      <c r="N853">
        <v>4.7619047620000003</v>
      </c>
      <c r="O853">
        <v>24.664999999999999</v>
      </c>
      <c r="P853">
        <v>9.4</v>
      </c>
      <c r="Q853" s="3">
        <v>0.69444444444444442</v>
      </c>
      <c r="R853" t="s">
        <v>1101</v>
      </c>
      <c r="S853">
        <v>2</v>
      </c>
      <c r="T853">
        <v>1</v>
      </c>
      <c r="U853">
        <v>2019</v>
      </c>
      <c r="V853" t="s">
        <v>1133</v>
      </c>
      <c r="W853">
        <v>16</v>
      </c>
      <c r="X853" t="s">
        <v>1103</v>
      </c>
      <c r="Y853" t="s">
        <v>1111</v>
      </c>
      <c r="Z853" t="s">
        <v>1858</v>
      </c>
      <c r="AA853" t="s">
        <v>1106</v>
      </c>
      <c r="AB853" t="s">
        <v>1107</v>
      </c>
      <c r="AC853" t="s">
        <v>1927</v>
      </c>
      <c r="AD853">
        <v>2</v>
      </c>
      <c r="AE853" t="s">
        <v>2100</v>
      </c>
    </row>
    <row r="854" spans="1:31">
      <c r="A854" t="s">
        <v>656</v>
      </c>
      <c r="B854" t="s">
        <v>18</v>
      </c>
      <c r="C854" t="s">
        <v>19</v>
      </c>
      <c r="D854" t="s">
        <v>27</v>
      </c>
      <c r="E854" t="s">
        <v>21</v>
      </c>
      <c r="F854" t="s">
        <v>51</v>
      </c>
      <c r="G854">
        <v>65.739999999999995</v>
      </c>
      <c r="H854">
        <v>9</v>
      </c>
      <c r="I854">
        <v>29.582999999999998</v>
      </c>
      <c r="J854" s="22">
        <v>621.24300000000005</v>
      </c>
      <c r="K854" s="1">
        <v>43466</v>
      </c>
      <c r="L854" t="s">
        <v>29</v>
      </c>
      <c r="M854">
        <v>591.66</v>
      </c>
      <c r="N854">
        <v>4.7619047620000003</v>
      </c>
      <c r="O854">
        <v>29.582999999999998</v>
      </c>
      <c r="P854">
        <v>7.7</v>
      </c>
      <c r="Q854" s="3">
        <v>0.57986111111111116</v>
      </c>
      <c r="R854" t="s">
        <v>1109</v>
      </c>
      <c r="S854">
        <v>1</v>
      </c>
      <c r="T854">
        <v>1</v>
      </c>
      <c r="U854">
        <v>2019</v>
      </c>
      <c r="V854" t="s">
        <v>1126</v>
      </c>
      <c r="W854">
        <v>13</v>
      </c>
      <c r="X854" t="s">
        <v>1103</v>
      </c>
      <c r="Y854" t="s">
        <v>1111</v>
      </c>
      <c r="Z854" t="s">
        <v>1858</v>
      </c>
      <c r="AA854" t="s">
        <v>1106</v>
      </c>
      <c r="AB854" t="s">
        <v>1112</v>
      </c>
      <c r="AC854" t="s">
        <v>1928</v>
      </c>
      <c r="AD854">
        <v>1</v>
      </c>
      <c r="AE854" t="s">
        <v>2101</v>
      </c>
    </row>
    <row r="855" spans="1:31">
      <c r="A855" t="s">
        <v>711</v>
      </c>
      <c r="B855" t="s">
        <v>46</v>
      </c>
      <c r="C855" t="s">
        <v>47</v>
      </c>
      <c r="D855" t="s">
        <v>20</v>
      </c>
      <c r="E855" t="s">
        <v>21</v>
      </c>
      <c r="F855" t="s">
        <v>32</v>
      </c>
      <c r="G855">
        <v>94.59</v>
      </c>
      <c r="H855">
        <v>7</v>
      </c>
      <c r="I855">
        <v>33.106499999999997</v>
      </c>
      <c r="J855" s="22">
        <v>695.23649999999998</v>
      </c>
      <c r="K855" s="1">
        <v>43482</v>
      </c>
      <c r="L855" t="s">
        <v>33</v>
      </c>
      <c r="M855">
        <v>662.13</v>
      </c>
      <c r="N855">
        <v>4.7619047620000003</v>
      </c>
      <c r="O855">
        <v>33.106499999999997</v>
      </c>
      <c r="P855">
        <v>4.9000000000000004</v>
      </c>
      <c r="Q855" s="3">
        <v>0.64375000000000004</v>
      </c>
      <c r="R855" t="s">
        <v>1109</v>
      </c>
      <c r="S855">
        <v>1</v>
      </c>
      <c r="T855">
        <v>1</v>
      </c>
      <c r="U855">
        <v>2019</v>
      </c>
      <c r="V855" t="s">
        <v>1114</v>
      </c>
      <c r="W855">
        <v>15</v>
      </c>
      <c r="X855" t="s">
        <v>1103</v>
      </c>
      <c r="Y855" t="s">
        <v>1111</v>
      </c>
      <c r="Z855" t="s">
        <v>1858</v>
      </c>
      <c r="AA855" t="s">
        <v>1106</v>
      </c>
      <c r="AB855" t="s">
        <v>1112</v>
      </c>
      <c r="AC855" t="s">
        <v>1929</v>
      </c>
      <c r="AD855">
        <v>1</v>
      </c>
      <c r="AE855" t="s">
        <v>2101</v>
      </c>
    </row>
    <row r="856" spans="1:31">
      <c r="A856" t="s">
        <v>716</v>
      </c>
      <c r="B856" t="s">
        <v>46</v>
      </c>
      <c r="C856" t="s">
        <v>47</v>
      </c>
      <c r="D856" t="s">
        <v>20</v>
      </c>
      <c r="E856" t="s">
        <v>31</v>
      </c>
      <c r="F856" t="s">
        <v>22</v>
      </c>
      <c r="G856">
        <v>82.58</v>
      </c>
      <c r="H856">
        <v>10</v>
      </c>
      <c r="I856">
        <v>41.29</v>
      </c>
      <c r="J856" s="22">
        <v>867.09</v>
      </c>
      <c r="K856" s="1">
        <v>43538</v>
      </c>
      <c r="L856" t="s">
        <v>29</v>
      </c>
      <c r="M856">
        <v>825.8</v>
      </c>
      <c r="N856">
        <v>4.7619047620000003</v>
      </c>
      <c r="O856">
        <v>41.29</v>
      </c>
      <c r="P856">
        <v>5</v>
      </c>
      <c r="Q856" s="3">
        <v>0.6118055555555556</v>
      </c>
      <c r="R856" t="s">
        <v>1123</v>
      </c>
      <c r="S856">
        <v>3</v>
      </c>
      <c r="T856">
        <v>1</v>
      </c>
      <c r="U856">
        <v>2019</v>
      </c>
      <c r="V856" t="s">
        <v>1114</v>
      </c>
      <c r="W856">
        <v>14</v>
      </c>
      <c r="X856" t="s">
        <v>1103</v>
      </c>
      <c r="Y856" t="s">
        <v>1111</v>
      </c>
      <c r="Z856" t="s">
        <v>1858</v>
      </c>
      <c r="AA856" t="s">
        <v>1106</v>
      </c>
      <c r="AB856" t="s">
        <v>1124</v>
      </c>
      <c r="AC856" t="s">
        <v>1930</v>
      </c>
      <c r="AD856">
        <v>3</v>
      </c>
      <c r="AE856" t="s">
        <v>2102</v>
      </c>
    </row>
    <row r="857" spans="1:31">
      <c r="A857" t="s">
        <v>724</v>
      </c>
      <c r="B857" t="s">
        <v>46</v>
      </c>
      <c r="C857" t="s">
        <v>47</v>
      </c>
      <c r="D857" t="s">
        <v>20</v>
      </c>
      <c r="E857" t="s">
        <v>31</v>
      </c>
      <c r="F857" t="s">
        <v>22</v>
      </c>
      <c r="G857">
        <v>66.47</v>
      </c>
      <c r="H857">
        <v>10</v>
      </c>
      <c r="I857">
        <v>33.234999999999999</v>
      </c>
      <c r="J857" s="22">
        <v>697.93499999999995</v>
      </c>
      <c r="K857" s="1">
        <v>43480</v>
      </c>
      <c r="L857" t="s">
        <v>33</v>
      </c>
      <c r="M857">
        <v>664.7</v>
      </c>
      <c r="N857">
        <v>4.7619047620000003</v>
      </c>
      <c r="O857">
        <v>33.234999999999999</v>
      </c>
      <c r="P857">
        <v>5</v>
      </c>
      <c r="Q857" s="3">
        <v>0.62569444444444444</v>
      </c>
      <c r="R857" t="s">
        <v>1109</v>
      </c>
      <c r="S857">
        <v>1</v>
      </c>
      <c r="T857">
        <v>1</v>
      </c>
      <c r="U857">
        <v>2019</v>
      </c>
      <c r="V857" t="s">
        <v>1126</v>
      </c>
      <c r="W857">
        <v>15</v>
      </c>
      <c r="X857" t="s">
        <v>1103</v>
      </c>
      <c r="Y857" t="s">
        <v>1111</v>
      </c>
      <c r="Z857" t="s">
        <v>1858</v>
      </c>
      <c r="AA857" t="s">
        <v>1106</v>
      </c>
      <c r="AB857" t="s">
        <v>1112</v>
      </c>
      <c r="AC857" t="s">
        <v>1931</v>
      </c>
      <c r="AD857">
        <v>1</v>
      </c>
      <c r="AE857" t="s">
        <v>2101</v>
      </c>
    </row>
    <row r="858" spans="1:31">
      <c r="A858" t="s">
        <v>730</v>
      </c>
      <c r="B858" t="s">
        <v>25</v>
      </c>
      <c r="C858" t="s">
        <v>26</v>
      </c>
      <c r="D858" t="s">
        <v>20</v>
      </c>
      <c r="E858" t="s">
        <v>21</v>
      </c>
      <c r="F858" t="s">
        <v>28</v>
      </c>
      <c r="G858">
        <v>88.55</v>
      </c>
      <c r="H858">
        <v>8</v>
      </c>
      <c r="I858">
        <v>35.42</v>
      </c>
      <c r="J858" s="22">
        <v>743.82</v>
      </c>
      <c r="K858" s="1">
        <v>43543</v>
      </c>
      <c r="L858" t="s">
        <v>23</v>
      </c>
      <c r="M858">
        <v>708.4</v>
      </c>
      <c r="N858">
        <v>4.7619047620000003</v>
      </c>
      <c r="O858">
        <v>35.42</v>
      </c>
      <c r="P858">
        <v>4.7</v>
      </c>
      <c r="Q858" s="3">
        <v>0.64513888888888893</v>
      </c>
      <c r="R858" t="s">
        <v>1123</v>
      </c>
      <c r="S858">
        <v>3</v>
      </c>
      <c r="T858">
        <v>1</v>
      </c>
      <c r="U858">
        <v>2019</v>
      </c>
      <c r="V858" t="s">
        <v>1126</v>
      </c>
      <c r="W858">
        <v>15</v>
      </c>
      <c r="X858" t="s">
        <v>1103</v>
      </c>
      <c r="Y858" t="s">
        <v>1111</v>
      </c>
      <c r="Z858" t="s">
        <v>1858</v>
      </c>
      <c r="AA858" t="s">
        <v>1106</v>
      </c>
      <c r="AB858" t="s">
        <v>1124</v>
      </c>
      <c r="AC858" t="s">
        <v>1932</v>
      </c>
      <c r="AD858">
        <v>3</v>
      </c>
      <c r="AE858" t="s">
        <v>2102</v>
      </c>
    </row>
    <row r="859" spans="1:31">
      <c r="A859" t="s">
        <v>752</v>
      </c>
      <c r="B859" t="s">
        <v>25</v>
      </c>
      <c r="C859" t="s">
        <v>26</v>
      </c>
      <c r="D859" t="s">
        <v>20</v>
      </c>
      <c r="E859" t="s">
        <v>21</v>
      </c>
      <c r="F859" t="s">
        <v>48</v>
      </c>
      <c r="G859">
        <v>87.1</v>
      </c>
      <c r="H859">
        <v>10</v>
      </c>
      <c r="I859">
        <v>43.55</v>
      </c>
      <c r="J859" s="22">
        <v>914.55</v>
      </c>
      <c r="K859" s="1">
        <v>43508</v>
      </c>
      <c r="L859" t="s">
        <v>33</v>
      </c>
      <c r="M859">
        <v>871</v>
      </c>
      <c r="N859">
        <v>4.7619047620000003</v>
      </c>
      <c r="O859">
        <v>43.55</v>
      </c>
      <c r="P859">
        <v>9.9</v>
      </c>
      <c r="Q859" s="3">
        <v>0.61458333333333337</v>
      </c>
      <c r="R859" t="s">
        <v>1101</v>
      </c>
      <c r="S859">
        <v>2</v>
      </c>
      <c r="T859">
        <v>1</v>
      </c>
      <c r="U859">
        <v>2019</v>
      </c>
      <c r="V859" t="s">
        <v>1126</v>
      </c>
      <c r="W859">
        <v>14</v>
      </c>
      <c r="X859" t="s">
        <v>1103</v>
      </c>
      <c r="Y859" t="s">
        <v>1111</v>
      </c>
      <c r="Z859" t="s">
        <v>1858</v>
      </c>
      <c r="AA859" t="s">
        <v>1106</v>
      </c>
      <c r="AB859" t="s">
        <v>1107</v>
      </c>
      <c r="AC859" t="s">
        <v>1933</v>
      </c>
      <c r="AD859">
        <v>2</v>
      </c>
      <c r="AE859" t="s">
        <v>2100</v>
      </c>
    </row>
    <row r="860" spans="1:31">
      <c r="A860" t="s">
        <v>767</v>
      </c>
      <c r="B860" t="s">
        <v>25</v>
      </c>
      <c r="C860" t="s">
        <v>26</v>
      </c>
      <c r="D860" t="s">
        <v>27</v>
      </c>
      <c r="E860" t="s">
        <v>31</v>
      </c>
      <c r="F860" t="s">
        <v>22</v>
      </c>
      <c r="G860">
        <v>58.95</v>
      </c>
      <c r="H860">
        <v>10</v>
      </c>
      <c r="I860">
        <v>29.475000000000001</v>
      </c>
      <c r="J860" s="22">
        <v>618.97500000000002</v>
      </c>
      <c r="K860" s="1">
        <v>43503</v>
      </c>
      <c r="L860" t="s">
        <v>23</v>
      </c>
      <c r="M860">
        <v>589.5</v>
      </c>
      <c r="N860">
        <v>4.7619047620000003</v>
      </c>
      <c r="O860">
        <v>29.475000000000001</v>
      </c>
      <c r="P860">
        <v>8.1</v>
      </c>
      <c r="Q860" s="3">
        <v>0.6020833333333333</v>
      </c>
      <c r="R860" t="s">
        <v>1101</v>
      </c>
      <c r="S860">
        <v>2</v>
      </c>
      <c r="T860">
        <v>1</v>
      </c>
      <c r="U860">
        <v>2019</v>
      </c>
      <c r="V860" t="s">
        <v>1114</v>
      </c>
      <c r="W860">
        <v>14</v>
      </c>
      <c r="X860" t="s">
        <v>1103</v>
      </c>
      <c r="Y860" t="s">
        <v>1111</v>
      </c>
      <c r="Z860" t="s">
        <v>1858</v>
      </c>
      <c r="AA860" t="s">
        <v>1106</v>
      </c>
      <c r="AB860" t="s">
        <v>1107</v>
      </c>
      <c r="AC860" t="s">
        <v>1934</v>
      </c>
      <c r="AD860">
        <v>2</v>
      </c>
      <c r="AE860" t="s">
        <v>2100</v>
      </c>
    </row>
    <row r="861" spans="1:31">
      <c r="A861" t="s">
        <v>781</v>
      </c>
      <c r="B861" t="s">
        <v>18</v>
      </c>
      <c r="C861" t="s">
        <v>19</v>
      </c>
      <c r="D861" t="s">
        <v>20</v>
      </c>
      <c r="E861" t="s">
        <v>31</v>
      </c>
      <c r="F861" t="s">
        <v>22</v>
      </c>
      <c r="G861">
        <v>48.63</v>
      </c>
      <c r="H861">
        <v>10</v>
      </c>
      <c r="I861">
        <v>24.315000000000001</v>
      </c>
      <c r="J861" s="22">
        <v>510.61500000000001</v>
      </c>
      <c r="K861" s="1">
        <v>43528</v>
      </c>
      <c r="L861" t="s">
        <v>29</v>
      </c>
      <c r="M861">
        <v>486.3</v>
      </c>
      <c r="N861">
        <v>4.7619047620000003</v>
      </c>
      <c r="O861">
        <v>24.315000000000001</v>
      </c>
      <c r="P861">
        <v>8.8000000000000007</v>
      </c>
      <c r="Q861" s="3">
        <v>0.53055555555555556</v>
      </c>
      <c r="R861" t="s">
        <v>1123</v>
      </c>
      <c r="S861">
        <v>3</v>
      </c>
      <c r="T861">
        <v>1</v>
      </c>
      <c r="U861">
        <v>2019</v>
      </c>
      <c r="V861" t="s">
        <v>1110</v>
      </c>
      <c r="W861">
        <v>12</v>
      </c>
      <c r="X861" t="s">
        <v>1103</v>
      </c>
      <c r="Y861" t="s">
        <v>1111</v>
      </c>
      <c r="Z861" t="s">
        <v>1858</v>
      </c>
      <c r="AA861" t="s">
        <v>1106</v>
      </c>
      <c r="AB861" t="s">
        <v>1124</v>
      </c>
      <c r="AC861" t="s">
        <v>1573</v>
      </c>
      <c r="AD861">
        <v>3</v>
      </c>
      <c r="AE861" t="s">
        <v>2102</v>
      </c>
    </row>
    <row r="862" spans="1:31">
      <c r="A862" t="s">
        <v>782</v>
      </c>
      <c r="B862" t="s">
        <v>25</v>
      </c>
      <c r="C862" t="s">
        <v>26</v>
      </c>
      <c r="D862" t="s">
        <v>20</v>
      </c>
      <c r="E862" t="s">
        <v>21</v>
      </c>
      <c r="F862" t="s">
        <v>51</v>
      </c>
      <c r="G862">
        <v>73.38</v>
      </c>
      <c r="H862">
        <v>7</v>
      </c>
      <c r="I862">
        <v>25.683</v>
      </c>
      <c r="J862" s="22">
        <v>539.34299999999996</v>
      </c>
      <c r="K862" s="1">
        <v>43506</v>
      </c>
      <c r="L862" t="s">
        <v>29</v>
      </c>
      <c r="M862">
        <v>513.66</v>
      </c>
      <c r="N862">
        <v>4.7619047620000003</v>
      </c>
      <c r="O862">
        <v>25.683</v>
      </c>
      <c r="P862">
        <v>9.5</v>
      </c>
      <c r="Q862" s="3">
        <v>0.5805555555555556</v>
      </c>
      <c r="R862" t="s">
        <v>1101</v>
      </c>
      <c r="S862">
        <v>2</v>
      </c>
      <c r="T862">
        <v>1</v>
      </c>
      <c r="U862">
        <v>2019</v>
      </c>
      <c r="V862" t="s">
        <v>1133</v>
      </c>
      <c r="W862">
        <v>13</v>
      </c>
      <c r="X862" t="s">
        <v>1103</v>
      </c>
      <c r="Y862" t="s">
        <v>1111</v>
      </c>
      <c r="Z862" t="s">
        <v>1858</v>
      </c>
      <c r="AA862" t="s">
        <v>1106</v>
      </c>
      <c r="AB862" t="s">
        <v>1107</v>
      </c>
      <c r="AC862" t="s">
        <v>1935</v>
      </c>
      <c r="AD862">
        <v>2</v>
      </c>
      <c r="AE862" t="s">
        <v>2100</v>
      </c>
    </row>
    <row r="863" spans="1:31">
      <c r="A863" t="s">
        <v>789</v>
      </c>
      <c r="B863" t="s">
        <v>25</v>
      </c>
      <c r="C863" t="s">
        <v>26</v>
      </c>
      <c r="D863" t="s">
        <v>27</v>
      </c>
      <c r="E863" t="s">
        <v>21</v>
      </c>
      <c r="F863" t="s">
        <v>51</v>
      </c>
      <c r="G863">
        <v>60.41</v>
      </c>
      <c r="H863">
        <v>8</v>
      </c>
      <c r="I863">
        <v>24.164000000000001</v>
      </c>
      <c r="J863" s="22">
        <v>507.44400000000002</v>
      </c>
      <c r="K863" s="1">
        <v>43503</v>
      </c>
      <c r="L863" t="s">
        <v>23</v>
      </c>
      <c r="M863">
        <v>483.28</v>
      </c>
      <c r="N863">
        <v>4.7619047620000003</v>
      </c>
      <c r="O863">
        <v>24.164000000000001</v>
      </c>
      <c r="P863">
        <v>9.6</v>
      </c>
      <c r="Q863" s="3">
        <v>0.51597222222222228</v>
      </c>
      <c r="R863" t="s">
        <v>1101</v>
      </c>
      <c r="S863">
        <v>2</v>
      </c>
      <c r="T863">
        <v>1</v>
      </c>
      <c r="U863">
        <v>2019</v>
      </c>
      <c r="V863" t="s">
        <v>1114</v>
      </c>
      <c r="W863">
        <v>12</v>
      </c>
      <c r="X863" t="s">
        <v>1103</v>
      </c>
      <c r="Y863" t="s">
        <v>1111</v>
      </c>
      <c r="Z863" t="s">
        <v>1858</v>
      </c>
      <c r="AA863" t="s">
        <v>1106</v>
      </c>
      <c r="AB863" t="s">
        <v>1107</v>
      </c>
      <c r="AC863" t="s">
        <v>1936</v>
      </c>
      <c r="AD863">
        <v>2</v>
      </c>
      <c r="AE863" t="s">
        <v>2100</v>
      </c>
    </row>
    <row r="864" spans="1:31">
      <c r="A864" t="s">
        <v>801</v>
      </c>
      <c r="B864" t="s">
        <v>25</v>
      </c>
      <c r="C864" t="s">
        <v>26</v>
      </c>
      <c r="D864" t="s">
        <v>27</v>
      </c>
      <c r="E864" t="s">
        <v>21</v>
      </c>
      <c r="F864" t="s">
        <v>28</v>
      </c>
      <c r="G864">
        <v>77.63</v>
      </c>
      <c r="H864">
        <v>9</v>
      </c>
      <c r="I864">
        <v>34.933500000000002</v>
      </c>
      <c r="J864" s="22">
        <v>733.60350000000005</v>
      </c>
      <c r="K864" s="1">
        <v>43515</v>
      </c>
      <c r="L864" t="s">
        <v>23</v>
      </c>
      <c r="M864">
        <v>698.67</v>
      </c>
      <c r="N864">
        <v>4.7619047620000003</v>
      </c>
      <c r="O864">
        <v>34.933500000000002</v>
      </c>
      <c r="P864">
        <v>7.2</v>
      </c>
      <c r="Q864" s="3">
        <v>0.63472222222222219</v>
      </c>
      <c r="R864" t="s">
        <v>1101</v>
      </c>
      <c r="S864">
        <v>2</v>
      </c>
      <c r="T864">
        <v>1</v>
      </c>
      <c r="U864">
        <v>2019</v>
      </c>
      <c r="V864" t="s">
        <v>1126</v>
      </c>
      <c r="W864">
        <v>15</v>
      </c>
      <c r="X864" t="s">
        <v>1103</v>
      </c>
      <c r="Y864" t="s">
        <v>1111</v>
      </c>
      <c r="Z864" t="s">
        <v>1858</v>
      </c>
      <c r="AA864" t="s">
        <v>1106</v>
      </c>
      <c r="AB864" t="s">
        <v>1107</v>
      </c>
      <c r="AC864" t="s">
        <v>1937</v>
      </c>
      <c r="AD864">
        <v>2</v>
      </c>
      <c r="AE864" t="s">
        <v>2100</v>
      </c>
    </row>
    <row r="865" spans="1:31">
      <c r="A865" t="s">
        <v>805</v>
      </c>
      <c r="B865" t="s">
        <v>18</v>
      </c>
      <c r="C865" t="s">
        <v>19</v>
      </c>
      <c r="D865" t="s">
        <v>20</v>
      </c>
      <c r="E865" t="s">
        <v>21</v>
      </c>
      <c r="F865" t="s">
        <v>51</v>
      </c>
      <c r="G865">
        <v>71.459999999999994</v>
      </c>
      <c r="H865">
        <v>7</v>
      </c>
      <c r="I865">
        <v>25.010999999999999</v>
      </c>
      <c r="J865" s="22">
        <v>525.23099999999999</v>
      </c>
      <c r="K865" s="1">
        <v>43552</v>
      </c>
      <c r="L865" t="s">
        <v>23</v>
      </c>
      <c r="M865">
        <v>500.22</v>
      </c>
      <c r="N865">
        <v>4.7619047620000003</v>
      </c>
      <c r="O865">
        <v>25.010999999999999</v>
      </c>
      <c r="P865">
        <v>4.5</v>
      </c>
      <c r="Q865" s="3">
        <v>0.67083333333333328</v>
      </c>
      <c r="R865" t="s">
        <v>1123</v>
      </c>
      <c r="S865">
        <v>3</v>
      </c>
      <c r="T865">
        <v>1</v>
      </c>
      <c r="U865">
        <v>2019</v>
      </c>
      <c r="V865" t="s">
        <v>1114</v>
      </c>
      <c r="W865">
        <v>16</v>
      </c>
      <c r="X865" t="s">
        <v>1103</v>
      </c>
      <c r="Y865" t="s">
        <v>1111</v>
      </c>
      <c r="Z865" t="s">
        <v>1858</v>
      </c>
      <c r="AA865" t="s">
        <v>1106</v>
      </c>
      <c r="AB865" t="s">
        <v>1124</v>
      </c>
      <c r="AC865" t="s">
        <v>1938</v>
      </c>
      <c r="AD865">
        <v>3</v>
      </c>
      <c r="AE865" t="s">
        <v>2102</v>
      </c>
    </row>
    <row r="866" spans="1:31">
      <c r="A866" t="s">
        <v>824</v>
      </c>
      <c r="B866" t="s">
        <v>25</v>
      </c>
      <c r="C866" t="s">
        <v>26</v>
      </c>
      <c r="D866" t="s">
        <v>20</v>
      </c>
      <c r="E866" t="s">
        <v>31</v>
      </c>
      <c r="F866" t="s">
        <v>22</v>
      </c>
      <c r="G866">
        <v>81.95</v>
      </c>
      <c r="H866">
        <v>10</v>
      </c>
      <c r="I866">
        <v>40.975000000000001</v>
      </c>
      <c r="J866" s="22">
        <v>860.47500000000002</v>
      </c>
      <c r="K866" s="1">
        <v>43534</v>
      </c>
      <c r="L866" t="s">
        <v>33</v>
      </c>
      <c r="M866">
        <v>819.5</v>
      </c>
      <c r="N866">
        <v>4.7619047620000003</v>
      </c>
      <c r="O866">
        <v>40.975000000000001</v>
      </c>
      <c r="P866">
        <v>6</v>
      </c>
      <c r="Q866" s="3">
        <v>0.52708333333333335</v>
      </c>
      <c r="R866" t="s">
        <v>1123</v>
      </c>
      <c r="S866">
        <v>3</v>
      </c>
      <c r="T866">
        <v>1</v>
      </c>
      <c r="U866">
        <v>2019</v>
      </c>
      <c r="V866" t="s">
        <v>1133</v>
      </c>
      <c r="W866">
        <v>12</v>
      </c>
      <c r="X866" t="s">
        <v>1103</v>
      </c>
      <c r="Y866" t="s">
        <v>1111</v>
      </c>
      <c r="Z866" t="s">
        <v>1858</v>
      </c>
      <c r="AA866" t="s">
        <v>1106</v>
      </c>
      <c r="AB866" t="s">
        <v>1124</v>
      </c>
      <c r="AC866" t="s">
        <v>1939</v>
      </c>
      <c r="AD866">
        <v>3</v>
      </c>
      <c r="AE866" t="s">
        <v>2102</v>
      </c>
    </row>
    <row r="867" spans="1:31">
      <c r="A867" t="s">
        <v>826</v>
      </c>
      <c r="B867" t="s">
        <v>25</v>
      </c>
      <c r="C867" t="s">
        <v>26</v>
      </c>
      <c r="D867" t="s">
        <v>27</v>
      </c>
      <c r="E867" t="s">
        <v>31</v>
      </c>
      <c r="F867" t="s">
        <v>28</v>
      </c>
      <c r="G867">
        <v>58.76</v>
      </c>
      <c r="H867">
        <v>10</v>
      </c>
      <c r="I867">
        <v>29.38</v>
      </c>
      <c r="J867" s="22">
        <v>616.98</v>
      </c>
      <c r="K867" s="1">
        <v>43494</v>
      </c>
      <c r="L867" t="s">
        <v>23</v>
      </c>
      <c r="M867">
        <v>587.6</v>
      </c>
      <c r="N867">
        <v>4.7619047620000003</v>
      </c>
      <c r="O867">
        <v>29.38</v>
      </c>
      <c r="P867">
        <v>9</v>
      </c>
      <c r="Q867" s="3">
        <v>0.60138888888888886</v>
      </c>
      <c r="R867" t="s">
        <v>1109</v>
      </c>
      <c r="S867">
        <v>1</v>
      </c>
      <c r="T867">
        <v>1</v>
      </c>
      <c r="U867">
        <v>2019</v>
      </c>
      <c r="V867" t="s">
        <v>1126</v>
      </c>
      <c r="W867">
        <v>14</v>
      </c>
      <c r="X867" t="s">
        <v>1103</v>
      </c>
      <c r="Y867" t="s">
        <v>1111</v>
      </c>
      <c r="Z867" t="s">
        <v>1858</v>
      </c>
      <c r="AA867" t="s">
        <v>1106</v>
      </c>
      <c r="AB867" t="s">
        <v>1112</v>
      </c>
      <c r="AC867" t="s">
        <v>1940</v>
      </c>
      <c r="AD867">
        <v>1</v>
      </c>
      <c r="AE867" t="s">
        <v>2101</v>
      </c>
    </row>
    <row r="868" spans="1:31">
      <c r="A868" t="s">
        <v>850</v>
      </c>
      <c r="B868" t="s">
        <v>46</v>
      </c>
      <c r="C868" t="s">
        <v>47</v>
      </c>
      <c r="D868" t="s">
        <v>27</v>
      </c>
      <c r="E868" t="s">
        <v>31</v>
      </c>
      <c r="F868" t="s">
        <v>28</v>
      </c>
      <c r="G868">
        <v>72.13</v>
      </c>
      <c r="H868">
        <v>10</v>
      </c>
      <c r="I868">
        <v>36.064999999999998</v>
      </c>
      <c r="J868" s="22">
        <v>757.36500000000001</v>
      </c>
      <c r="K868" s="1">
        <v>43496</v>
      </c>
      <c r="L868" t="s">
        <v>33</v>
      </c>
      <c r="M868">
        <v>721.3</v>
      </c>
      <c r="N868">
        <v>4.7619047620000003</v>
      </c>
      <c r="O868">
        <v>36.064999999999998</v>
      </c>
      <c r="P868">
        <v>4.2</v>
      </c>
      <c r="Q868" s="3">
        <v>0.6333333333333333</v>
      </c>
      <c r="R868" t="s">
        <v>1109</v>
      </c>
      <c r="S868">
        <v>1</v>
      </c>
      <c r="T868">
        <v>1</v>
      </c>
      <c r="U868">
        <v>2019</v>
      </c>
      <c r="V868" t="s">
        <v>1114</v>
      </c>
      <c r="W868">
        <v>15</v>
      </c>
      <c r="X868" t="s">
        <v>1103</v>
      </c>
      <c r="Y868" t="s">
        <v>1111</v>
      </c>
      <c r="Z868" t="s">
        <v>1858</v>
      </c>
      <c r="AA868" t="s">
        <v>1106</v>
      </c>
      <c r="AB868" t="s">
        <v>1112</v>
      </c>
      <c r="AC868" t="s">
        <v>1941</v>
      </c>
      <c r="AD868">
        <v>1</v>
      </c>
      <c r="AE868" t="s">
        <v>2101</v>
      </c>
    </row>
    <row r="869" spans="1:31">
      <c r="A869" t="s">
        <v>874</v>
      </c>
      <c r="B869" t="s">
        <v>18</v>
      </c>
      <c r="C869" t="s">
        <v>19</v>
      </c>
      <c r="D869" t="s">
        <v>27</v>
      </c>
      <c r="E869" t="s">
        <v>31</v>
      </c>
      <c r="F869" t="s">
        <v>28</v>
      </c>
      <c r="G869">
        <v>74.58</v>
      </c>
      <c r="H869">
        <v>7</v>
      </c>
      <c r="I869">
        <v>26.103000000000002</v>
      </c>
      <c r="J869" s="22">
        <v>548.16300000000001</v>
      </c>
      <c r="K869" s="1">
        <v>43500</v>
      </c>
      <c r="L869" t="s">
        <v>33</v>
      </c>
      <c r="M869">
        <v>522.05999999999995</v>
      </c>
      <c r="N869">
        <v>4.7619047620000003</v>
      </c>
      <c r="O869">
        <v>26.103000000000002</v>
      </c>
      <c r="P869">
        <v>9</v>
      </c>
      <c r="Q869" s="3">
        <v>0.67291666666666672</v>
      </c>
      <c r="R869" t="s">
        <v>1101</v>
      </c>
      <c r="S869">
        <v>2</v>
      </c>
      <c r="T869">
        <v>1</v>
      </c>
      <c r="U869">
        <v>2019</v>
      </c>
      <c r="V869" t="s">
        <v>1110</v>
      </c>
      <c r="W869">
        <v>16</v>
      </c>
      <c r="X869" t="s">
        <v>1103</v>
      </c>
      <c r="Y869" t="s">
        <v>1111</v>
      </c>
      <c r="Z869" t="s">
        <v>1858</v>
      </c>
      <c r="AA869" t="s">
        <v>1106</v>
      </c>
      <c r="AB869" t="s">
        <v>1107</v>
      </c>
      <c r="AC869" t="s">
        <v>1942</v>
      </c>
      <c r="AD869">
        <v>2</v>
      </c>
      <c r="AE869" t="s">
        <v>2100</v>
      </c>
    </row>
    <row r="870" spans="1:31">
      <c r="A870" t="s">
        <v>881</v>
      </c>
      <c r="B870" t="s">
        <v>46</v>
      </c>
      <c r="C870" t="s">
        <v>47</v>
      </c>
      <c r="D870" t="s">
        <v>27</v>
      </c>
      <c r="E870" t="s">
        <v>21</v>
      </c>
      <c r="F870" t="s">
        <v>32</v>
      </c>
      <c r="G870">
        <v>97.37</v>
      </c>
      <c r="H870">
        <v>10</v>
      </c>
      <c r="I870">
        <v>48.685000000000002</v>
      </c>
      <c r="J870" s="22">
        <v>1022.385</v>
      </c>
      <c r="K870" s="1">
        <v>43480</v>
      </c>
      <c r="L870" t="s">
        <v>33</v>
      </c>
      <c r="M870">
        <v>973.7</v>
      </c>
      <c r="N870">
        <v>4.7619047620000003</v>
      </c>
      <c r="O870">
        <v>48.685000000000002</v>
      </c>
      <c r="P870">
        <v>4.9000000000000004</v>
      </c>
      <c r="Q870" s="3">
        <v>0.57499999999999996</v>
      </c>
      <c r="R870" t="s">
        <v>1109</v>
      </c>
      <c r="S870">
        <v>1</v>
      </c>
      <c r="T870">
        <v>1</v>
      </c>
      <c r="U870">
        <v>2019</v>
      </c>
      <c r="V870" t="s">
        <v>1126</v>
      </c>
      <c r="W870">
        <v>13</v>
      </c>
      <c r="X870" t="s">
        <v>1103</v>
      </c>
      <c r="Y870" t="s">
        <v>1111</v>
      </c>
      <c r="Z870" t="s">
        <v>1858</v>
      </c>
      <c r="AA870" t="s">
        <v>1106</v>
      </c>
      <c r="AB870" t="s">
        <v>1112</v>
      </c>
      <c r="AC870" t="s">
        <v>1943</v>
      </c>
      <c r="AD870">
        <v>1</v>
      </c>
      <c r="AE870" t="s">
        <v>2101</v>
      </c>
    </row>
    <row r="871" spans="1:31">
      <c r="A871" t="s">
        <v>882</v>
      </c>
      <c r="B871" t="s">
        <v>18</v>
      </c>
      <c r="C871" t="s">
        <v>19</v>
      </c>
      <c r="D871" t="s">
        <v>20</v>
      </c>
      <c r="E871" t="s">
        <v>31</v>
      </c>
      <c r="F871" t="s">
        <v>28</v>
      </c>
      <c r="G871">
        <v>92.6</v>
      </c>
      <c r="H871">
        <v>7</v>
      </c>
      <c r="I871">
        <v>32.409999999999997</v>
      </c>
      <c r="J871" s="22">
        <v>680.61</v>
      </c>
      <c r="K871" s="1">
        <v>43523</v>
      </c>
      <c r="L871" t="s">
        <v>33</v>
      </c>
      <c r="M871">
        <v>648.20000000000005</v>
      </c>
      <c r="N871">
        <v>4.7619047620000003</v>
      </c>
      <c r="O871">
        <v>32.409999999999997</v>
      </c>
      <c r="P871">
        <v>9.3000000000000007</v>
      </c>
      <c r="Q871" s="3">
        <v>0.53611111111111109</v>
      </c>
      <c r="R871" t="s">
        <v>1101</v>
      </c>
      <c r="S871">
        <v>2</v>
      </c>
      <c r="T871">
        <v>1</v>
      </c>
      <c r="U871">
        <v>2019</v>
      </c>
      <c r="V871" t="s">
        <v>1120</v>
      </c>
      <c r="W871">
        <v>12</v>
      </c>
      <c r="X871" t="s">
        <v>1103</v>
      </c>
      <c r="Y871" t="s">
        <v>1111</v>
      </c>
      <c r="Z871" t="s">
        <v>1858</v>
      </c>
      <c r="AA871" t="s">
        <v>1106</v>
      </c>
      <c r="AB871" t="s">
        <v>1107</v>
      </c>
      <c r="AC871" t="s">
        <v>1944</v>
      </c>
      <c r="AD871">
        <v>2</v>
      </c>
      <c r="AE871" t="s">
        <v>2100</v>
      </c>
    </row>
    <row r="872" spans="1:31">
      <c r="A872" t="s">
        <v>915</v>
      </c>
      <c r="B872" t="s">
        <v>46</v>
      </c>
      <c r="C872" t="s">
        <v>47</v>
      </c>
      <c r="D872" t="s">
        <v>20</v>
      </c>
      <c r="E872" t="s">
        <v>21</v>
      </c>
      <c r="F872" t="s">
        <v>22</v>
      </c>
      <c r="G872">
        <v>72.11</v>
      </c>
      <c r="H872">
        <v>9</v>
      </c>
      <c r="I872">
        <v>32.4495</v>
      </c>
      <c r="J872" s="22">
        <v>681.43949999999995</v>
      </c>
      <c r="K872" s="1">
        <v>43493</v>
      </c>
      <c r="L872" t="s">
        <v>33</v>
      </c>
      <c r="M872">
        <v>648.99</v>
      </c>
      <c r="N872">
        <v>4.7619047620000003</v>
      </c>
      <c r="O872">
        <v>32.4495</v>
      </c>
      <c r="P872">
        <v>7.7</v>
      </c>
      <c r="Q872" s="3">
        <v>0.57847222222222228</v>
      </c>
      <c r="R872" t="s">
        <v>1109</v>
      </c>
      <c r="S872">
        <v>1</v>
      </c>
      <c r="T872">
        <v>1</v>
      </c>
      <c r="U872">
        <v>2019</v>
      </c>
      <c r="V872" t="s">
        <v>1110</v>
      </c>
      <c r="W872">
        <v>13</v>
      </c>
      <c r="X872" t="s">
        <v>1103</v>
      </c>
      <c r="Y872" t="s">
        <v>1111</v>
      </c>
      <c r="Z872" t="s">
        <v>1858</v>
      </c>
      <c r="AA872" t="s">
        <v>1106</v>
      </c>
      <c r="AB872" t="s">
        <v>1112</v>
      </c>
      <c r="AC872" t="s">
        <v>1945</v>
      </c>
      <c r="AD872">
        <v>1</v>
      </c>
      <c r="AE872" t="s">
        <v>2101</v>
      </c>
    </row>
    <row r="873" spans="1:31">
      <c r="A873" t="s">
        <v>918</v>
      </c>
      <c r="B873" t="s">
        <v>18</v>
      </c>
      <c r="C873" t="s">
        <v>19</v>
      </c>
      <c r="D873" t="s">
        <v>20</v>
      </c>
      <c r="E873" t="s">
        <v>21</v>
      </c>
      <c r="F873" t="s">
        <v>28</v>
      </c>
      <c r="G873">
        <v>74.22</v>
      </c>
      <c r="H873">
        <v>10</v>
      </c>
      <c r="I873">
        <v>37.11</v>
      </c>
      <c r="J873" s="22">
        <v>779.31</v>
      </c>
      <c r="K873" s="1">
        <v>43466</v>
      </c>
      <c r="L873" t="s">
        <v>33</v>
      </c>
      <c r="M873">
        <v>742.2</v>
      </c>
      <c r="N873">
        <v>4.7619047620000003</v>
      </c>
      <c r="O873">
        <v>37.11</v>
      </c>
      <c r="P873">
        <v>4.3</v>
      </c>
      <c r="Q873" s="3">
        <v>0.61250000000000004</v>
      </c>
      <c r="R873" t="s">
        <v>1109</v>
      </c>
      <c r="S873">
        <v>1</v>
      </c>
      <c r="T873">
        <v>1</v>
      </c>
      <c r="U873">
        <v>2019</v>
      </c>
      <c r="V873" t="s">
        <v>1126</v>
      </c>
      <c r="W873">
        <v>14</v>
      </c>
      <c r="X873" t="s">
        <v>1103</v>
      </c>
      <c r="Y873" t="s">
        <v>1111</v>
      </c>
      <c r="Z873" t="s">
        <v>1858</v>
      </c>
      <c r="AA873" t="s">
        <v>1106</v>
      </c>
      <c r="AB873" t="s">
        <v>1112</v>
      </c>
      <c r="AC873" t="s">
        <v>1946</v>
      </c>
      <c r="AD873">
        <v>1</v>
      </c>
      <c r="AE873" t="s">
        <v>2101</v>
      </c>
    </row>
    <row r="874" spans="1:31">
      <c r="A874" t="s">
        <v>927</v>
      </c>
      <c r="B874" t="s">
        <v>25</v>
      </c>
      <c r="C874" t="s">
        <v>26</v>
      </c>
      <c r="D874" t="s">
        <v>27</v>
      </c>
      <c r="E874" t="s">
        <v>31</v>
      </c>
      <c r="F874" t="s">
        <v>28</v>
      </c>
      <c r="G874">
        <v>55.87</v>
      </c>
      <c r="H874">
        <v>10</v>
      </c>
      <c r="I874">
        <v>27.934999999999999</v>
      </c>
      <c r="J874" s="22">
        <v>586.63499999999999</v>
      </c>
      <c r="K874" s="1">
        <v>43480</v>
      </c>
      <c r="L874" t="s">
        <v>29</v>
      </c>
      <c r="M874">
        <v>558.70000000000005</v>
      </c>
      <c r="N874">
        <v>4.7619047620000003</v>
      </c>
      <c r="O874">
        <v>27.934999999999999</v>
      </c>
      <c r="P874">
        <v>5.8</v>
      </c>
      <c r="Q874" s="3">
        <v>0.62569444444444444</v>
      </c>
      <c r="R874" t="s">
        <v>1109</v>
      </c>
      <c r="S874">
        <v>1</v>
      </c>
      <c r="T874">
        <v>1</v>
      </c>
      <c r="U874">
        <v>2019</v>
      </c>
      <c r="V874" t="s">
        <v>1126</v>
      </c>
      <c r="W874">
        <v>15</v>
      </c>
      <c r="X874" t="s">
        <v>1103</v>
      </c>
      <c r="Y874" t="s">
        <v>1111</v>
      </c>
      <c r="Z874" t="s">
        <v>1858</v>
      </c>
      <c r="AA874" t="s">
        <v>1106</v>
      </c>
      <c r="AB874" t="s">
        <v>1112</v>
      </c>
      <c r="AC874" t="s">
        <v>1947</v>
      </c>
      <c r="AD874">
        <v>1</v>
      </c>
      <c r="AE874" t="s">
        <v>2101</v>
      </c>
    </row>
    <row r="875" spans="1:31">
      <c r="A875" t="s">
        <v>943</v>
      </c>
      <c r="B875" t="s">
        <v>18</v>
      </c>
      <c r="C875" t="s">
        <v>19</v>
      </c>
      <c r="D875" t="s">
        <v>20</v>
      </c>
      <c r="E875" t="s">
        <v>21</v>
      </c>
      <c r="F875" t="s">
        <v>22</v>
      </c>
      <c r="G875">
        <v>95.95</v>
      </c>
      <c r="H875">
        <v>5</v>
      </c>
      <c r="I875">
        <v>23.987500000000001</v>
      </c>
      <c r="J875" s="22">
        <v>503.73750000000001</v>
      </c>
      <c r="K875" s="1">
        <v>43488</v>
      </c>
      <c r="L875" t="s">
        <v>23</v>
      </c>
      <c r="M875">
        <v>479.75</v>
      </c>
      <c r="N875">
        <v>4.7619047620000003</v>
      </c>
      <c r="O875">
        <v>23.987500000000001</v>
      </c>
      <c r="P875">
        <v>8.8000000000000007</v>
      </c>
      <c r="Q875" s="3">
        <v>0.59791666666666665</v>
      </c>
      <c r="R875" t="s">
        <v>1109</v>
      </c>
      <c r="S875">
        <v>1</v>
      </c>
      <c r="T875">
        <v>1</v>
      </c>
      <c r="U875">
        <v>2019</v>
      </c>
      <c r="V875" t="s">
        <v>1120</v>
      </c>
      <c r="W875">
        <v>14</v>
      </c>
      <c r="X875" t="s">
        <v>1103</v>
      </c>
      <c r="Y875" t="s">
        <v>1111</v>
      </c>
      <c r="Z875" t="s">
        <v>1858</v>
      </c>
      <c r="AA875" t="s">
        <v>1106</v>
      </c>
      <c r="AB875" t="s">
        <v>1112</v>
      </c>
      <c r="AC875" t="s">
        <v>1948</v>
      </c>
      <c r="AD875">
        <v>1</v>
      </c>
      <c r="AE875" t="s">
        <v>2101</v>
      </c>
    </row>
    <row r="876" spans="1:31">
      <c r="A876" t="s">
        <v>967</v>
      </c>
      <c r="B876" t="s">
        <v>18</v>
      </c>
      <c r="C876" t="s">
        <v>19</v>
      </c>
      <c r="D876" t="s">
        <v>27</v>
      </c>
      <c r="E876" t="s">
        <v>21</v>
      </c>
      <c r="F876" t="s">
        <v>28</v>
      </c>
      <c r="G876">
        <v>90.02</v>
      </c>
      <c r="H876">
        <v>8</v>
      </c>
      <c r="I876">
        <v>36.008000000000003</v>
      </c>
      <c r="J876" s="22">
        <v>756.16800000000001</v>
      </c>
      <c r="K876" s="1">
        <v>43545</v>
      </c>
      <c r="L876" t="s">
        <v>33</v>
      </c>
      <c r="M876">
        <v>720.16</v>
      </c>
      <c r="N876">
        <v>4.7619047620000003</v>
      </c>
      <c r="O876">
        <v>36.008000000000003</v>
      </c>
      <c r="P876">
        <v>4.5</v>
      </c>
      <c r="Q876" s="3">
        <v>0.67222222222222228</v>
      </c>
      <c r="R876" t="s">
        <v>1123</v>
      </c>
      <c r="S876">
        <v>3</v>
      </c>
      <c r="T876">
        <v>1</v>
      </c>
      <c r="U876">
        <v>2019</v>
      </c>
      <c r="V876" t="s">
        <v>1114</v>
      </c>
      <c r="W876">
        <v>16</v>
      </c>
      <c r="X876" t="s">
        <v>1103</v>
      </c>
      <c r="Y876" t="s">
        <v>1111</v>
      </c>
      <c r="Z876" t="s">
        <v>1858</v>
      </c>
      <c r="AA876" t="s">
        <v>1106</v>
      </c>
      <c r="AB876" t="s">
        <v>1124</v>
      </c>
      <c r="AC876" t="s">
        <v>1949</v>
      </c>
      <c r="AD876">
        <v>3</v>
      </c>
      <c r="AE876" t="s">
        <v>2102</v>
      </c>
    </row>
    <row r="877" spans="1:31">
      <c r="A877" t="s">
        <v>1019</v>
      </c>
      <c r="B877" t="s">
        <v>46</v>
      </c>
      <c r="C877" t="s">
        <v>47</v>
      </c>
      <c r="D877" t="s">
        <v>27</v>
      </c>
      <c r="E877" t="s">
        <v>31</v>
      </c>
      <c r="F877" t="s">
        <v>32</v>
      </c>
      <c r="G877">
        <v>99.92</v>
      </c>
      <c r="H877">
        <v>6</v>
      </c>
      <c r="I877">
        <v>29.975999999999999</v>
      </c>
      <c r="J877" s="22">
        <v>629.49599999999998</v>
      </c>
      <c r="K877" s="1">
        <v>43548</v>
      </c>
      <c r="L877" t="s">
        <v>23</v>
      </c>
      <c r="M877">
        <v>599.52</v>
      </c>
      <c r="N877">
        <v>4.7619047620000003</v>
      </c>
      <c r="O877">
        <v>29.975999999999999</v>
      </c>
      <c r="P877">
        <v>7.1</v>
      </c>
      <c r="Q877" s="3">
        <v>0.56458333333333333</v>
      </c>
      <c r="R877" t="s">
        <v>1123</v>
      </c>
      <c r="S877">
        <v>3</v>
      </c>
      <c r="T877">
        <v>1</v>
      </c>
      <c r="U877">
        <v>2019</v>
      </c>
      <c r="V877" t="s">
        <v>1133</v>
      </c>
      <c r="W877">
        <v>13</v>
      </c>
      <c r="X877" t="s">
        <v>1103</v>
      </c>
      <c r="Y877" t="s">
        <v>1111</v>
      </c>
      <c r="Z877" t="s">
        <v>1858</v>
      </c>
      <c r="AA877" t="s">
        <v>1106</v>
      </c>
      <c r="AB877" t="s">
        <v>1124</v>
      </c>
      <c r="AC877" t="s">
        <v>1950</v>
      </c>
      <c r="AD877">
        <v>3</v>
      </c>
      <c r="AE877" t="s">
        <v>2102</v>
      </c>
    </row>
    <row r="878" spans="1:31">
      <c r="A878" t="s">
        <v>1048</v>
      </c>
      <c r="B878" t="s">
        <v>18</v>
      </c>
      <c r="C878" t="s">
        <v>19</v>
      </c>
      <c r="D878" t="s">
        <v>20</v>
      </c>
      <c r="E878" t="s">
        <v>21</v>
      </c>
      <c r="F878" t="s">
        <v>48</v>
      </c>
      <c r="G878">
        <v>98.66</v>
      </c>
      <c r="H878">
        <v>9</v>
      </c>
      <c r="I878">
        <v>44.396999999999998</v>
      </c>
      <c r="J878" s="22">
        <v>932.33699999999999</v>
      </c>
      <c r="K878" s="1">
        <v>43515</v>
      </c>
      <c r="L878" t="s">
        <v>29</v>
      </c>
      <c r="M878">
        <v>887.94</v>
      </c>
      <c r="N878">
        <v>4.7619047620000003</v>
      </c>
      <c r="O878">
        <v>44.396999999999998</v>
      </c>
      <c r="P878">
        <v>8.4</v>
      </c>
      <c r="Q878" s="3">
        <v>0.62986111111111109</v>
      </c>
      <c r="R878" t="s">
        <v>1101</v>
      </c>
      <c r="S878">
        <v>2</v>
      </c>
      <c r="T878">
        <v>1</v>
      </c>
      <c r="U878">
        <v>2019</v>
      </c>
      <c r="V878" t="s">
        <v>1126</v>
      </c>
      <c r="W878">
        <v>15</v>
      </c>
      <c r="X878" t="s">
        <v>1103</v>
      </c>
      <c r="Y878" t="s">
        <v>1111</v>
      </c>
      <c r="Z878" t="s">
        <v>1858</v>
      </c>
      <c r="AA878" t="s">
        <v>1106</v>
      </c>
      <c r="AB878" t="s">
        <v>1107</v>
      </c>
      <c r="AC878" t="s">
        <v>1951</v>
      </c>
      <c r="AD878">
        <v>2</v>
      </c>
      <c r="AE878" t="s">
        <v>2100</v>
      </c>
    </row>
    <row r="879" spans="1:31">
      <c r="A879" t="s">
        <v>1071</v>
      </c>
      <c r="B879" t="s">
        <v>18</v>
      </c>
      <c r="C879" t="s">
        <v>19</v>
      </c>
      <c r="D879" t="s">
        <v>20</v>
      </c>
      <c r="E879" t="s">
        <v>21</v>
      </c>
      <c r="F879" t="s">
        <v>37</v>
      </c>
      <c r="G879">
        <v>97.48</v>
      </c>
      <c r="H879">
        <v>9</v>
      </c>
      <c r="I879">
        <v>43.866</v>
      </c>
      <c r="J879" s="22">
        <v>921.18600000000004</v>
      </c>
      <c r="K879" s="1">
        <v>43538</v>
      </c>
      <c r="L879" t="s">
        <v>23</v>
      </c>
      <c r="M879">
        <v>877.32</v>
      </c>
      <c r="N879">
        <v>4.7619047620000003</v>
      </c>
      <c r="O879">
        <v>43.866</v>
      </c>
      <c r="P879">
        <v>7.4</v>
      </c>
      <c r="Q879" s="3">
        <v>0.59652777777777777</v>
      </c>
      <c r="R879" t="s">
        <v>1123</v>
      </c>
      <c r="S879">
        <v>3</v>
      </c>
      <c r="T879">
        <v>1</v>
      </c>
      <c r="U879">
        <v>2019</v>
      </c>
      <c r="V879" t="s">
        <v>1114</v>
      </c>
      <c r="W879">
        <v>14</v>
      </c>
      <c r="X879" t="s">
        <v>1103</v>
      </c>
      <c r="Y879" t="s">
        <v>1111</v>
      </c>
      <c r="Z879" t="s">
        <v>1858</v>
      </c>
      <c r="AA879" t="s">
        <v>1106</v>
      </c>
      <c r="AB879" t="s">
        <v>1124</v>
      </c>
      <c r="AC879" t="s">
        <v>1952</v>
      </c>
      <c r="AD879">
        <v>3</v>
      </c>
      <c r="AE879" t="s">
        <v>2102</v>
      </c>
    </row>
    <row r="880" spans="1:31">
      <c r="A880" t="s">
        <v>1078</v>
      </c>
      <c r="B880" t="s">
        <v>46</v>
      </c>
      <c r="C880" t="s">
        <v>47</v>
      </c>
      <c r="D880" t="s">
        <v>20</v>
      </c>
      <c r="E880" t="s">
        <v>31</v>
      </c>
      <c r="F880" t="s">
        <v>22</v>
      </c>
      <c r="G880">
        <v>75.37</v>
      </c>
      <c r="H880">
        <v>8</v>
      </c>
      <c r="I880">
        <v>30.148</v>
      </c>
      <c r="J880" s="22">
        <v>633.10799999999995</v>
      </c>
      <c r="K880" s="1">
        <v>43493</v>
      </c>
      <c r="L880" t="s">
        <v>33</v>
      </c>
      <c r="M880">
        <v>602.96</v>
      </c>
      <c r="N880">
        <v>4.7619047620000003</v>
      </c>
      <c r="O880">
        <v>30.148</v>
      </c>
      <c r="P880">
        <v>8.4</v>
      </c>
      <c r="Q880" s="3">
        <v>0.65694444444444444</v>
      </c>
      <c r="R880" t="s">
        <v>1109</v>
      </c>
      <c r="S880">
        <v>1</v>
      </c>
      <c r="T880">
        <v>1</v>
      </c>
      <c r="U880">
        <v>2019</v>
      </c>
      <c r="V880" t="s">
        <v>1110</v>
      </c>
      <c r="W880">
        <v>15</v>
      </c>
      <c r="X880" t="s">
        <v>1103</v>
      </c>
      <c r="Y880" t="s">
        <v>1111</v>
      </c>
      <c r="Z880" t="s">
        <v>1858</v>
      </c>
      <c r="AA880" t="s">
        <v>1106</v>
      </c>
      <c r="AB880" t="s">
        <v>1112</v>
      </c>
      <c r="AC880" t="s">
        <v>1953</v>
      </c>
      <c r="AD880">
        <v>1</v>
      </c>
      <c r="AE880" t="s">
        <v>2101</v>
      </c>
    </row>
    <row r="881" spans="1:31">
      <c r="A881" t="s">
        <v>1088</v>
      </c>
      <c r="B881" t="s">
        <v>18</v>
      </c>
      <c r="C881" t="s">
        <v>19</v>
      </c>
      <c r="D881" t="s">
        <v>20</v>
      </c>
      <c r="E881" t="s">
        <v>21</v>
      </c>
      <c r="F881" t="s">
        <v>51</v>
      </c>
      <c r="G881">
        <v>88.34</v>
      </c>
      <c r="H881">
        <v>7</v>
      </c>
      <c r="I881">
        <v>30.919</v>
      </c>
      <c r="J881" s="22">
        <v>649.29899999999998</v>
      </c>
      <c r="K881" s="1">
        <v>43514</v>
      </c>
      <c r="L881" t="s">
        <v>29</v>
      </c>
      <c r="M881">
        <v>618.38</v>
      </c>
      <c r="N881">
        <v>4.7619047620000003</v>
      </c>
      <c r="O881">
        <v>30.919</v>
      </c>
      <c r="P881">
        <v>6.6</v>
      </c>
      <c r="Q881" s="3">
        <v>0.56111111111111112</v>
      </c>
      <c r="R881" t="s">
        <v>1101</v>
      </c>
      <c r="S881">
        <v>2</v>
      </c>
      <c r="T881">
        <v>1</v>
      </c>
      <c r="U881">
        <v>2019</v>
      </c>
      <c r="V881" t="s">
        <v>1110</v>
      </c>
      <c r="W881">
        <v>13</v>
      </c>
      <c r="X881" t="s">
        <v>1103</v>
      </c>
      <c r="Y881" t="s">
        <v>1111</v>
      </c>
      <c r="Z881" t="s">
        <v>1858</v>
      </c>
      <c r="AA881" t="s">
        <v>1106</v>
      </c>
      <c r="AB881" t="s">
        <v>1107</v>
      </c>
      <c r="AC881" t="s">
        <v>1954</v>
      </c>
      <c r="AD881">
        <v>2</v>
      </c>
      <c r="AE881" t="s">
        <v>2100</v>
      </c>
    </row>
    <row r="882" spans="1:31">
      <c r="A882" t="s">
        <v>38</v>
      </c>
      <c r="B882" t="s">
        <v>25</v>
      </c>
      <c r="C882" t="s">
        <v>26</v>
      </c>
      <c r="D882" t="s">
        <v>27</v>
      </c>
      <c r="E882" t="s">
        <v>31</v>
      </c>
      <c r="F882" t="s">
        <v>28</v>
      </c>
      <c r="G882">
        <v>85.39</v>
      </c>
      <c r="H882">
        <v>7</v>
      </c>
      <c r="I882">
        <v>29.886500000000002</v>
      </c>
      <c r="J882" s="22">
        <v>627.61649999999997</v>
      </c>
      <c r="K882" s="1">
        <v>43549</v>
      </c>
      <c r="L882" t="s">
        <v>23</v>
      </c>
      <c r="M882">
        <v>597.73</v>
      </c>
      <c r="N882">
        <v>4.7619047620000003</v>
      </c>
      <c r="O882">
        <v>29.886500000000002</v>
      </c>
      <c r="P882">
        <v>4.0999999999999996</v>
      </c>
      <c r="Q882" s="3">
        <v>0.77083333333333337</v>
      </c>
      <c r="R882" t="s">
        <v>1123</v>
      </c>
      <c r="S882">
        <v>3</v>
      </c>
      <c r="T882">
        <v>1</v>
      </c>
      <c r="U882">
        <v>2019</v>
      </c>
      <c r="V882" t="s">
        <v>1110</v>
      </c>
      <c r="W882">
        <v>18</v>
      </c>
      <c r="X882" t="s">
        <v>1115</v>
      </c>
      <c r="Y882" t="s">
        <v>1111</v>
      </c>
      <c r="Z882" t="s">
        <v>1858</v>
      </c>
      <c r="AA882" t="s">
        <v>1106</v>
      </c>
      <c r="AB882" t="s">
        <v>1124</v>
      </c>
      <c r="AC882" t="s">
        <v>1955</v>
      </c>
      <c r="AD882">
        <v>3</v>
      </c>
      <c r="AE882" t="s">
        <v>2102</v>
      </c>
    </row>
    <row r="883" spans="1:31">
      <c r="A883" t="s">
        <v>55</v>
      </c>
      <c r="B883" t="s">
        <v>18</v>
      </c>
      <c r="C883" t="s">
        <v>19</v>
      </c>
      <c r="D883" t="s">
        <v>27</v>
      </c>
      <c r="E883" t="s">
        <v>21</v>
      </c>
      <c r="F883" t="s">
        <v>22</v>
      </c>
      <c r="G883">
        <v>71.38</v>
      </c>
      <c r="H883">
        <v>10</v>
      </c>
      <c r="I883">
        <v>35.69</v>
      </c>
      <c r="J883" s="22">
        <v>749.49</v>
      </c>
      <c r="K883" s="1">
        <v>43553</v>
      </c>
      <c r="L883" t="s">
        <v>29</v>
      </c>
      <c r="M883">
        <v>713.8</v>
      </c>
      <c r="N883">
        <v>4.7619047620000003</v>
      </c>
      <c r="O883">
        <v>35.69</v>
      </c>
      <c r="P883">
        <v>5.7</v>
      </c>
      <c r="Q883" s="3">
        <v>0.80625000000000002</v>
      </c>
      <c r="R883" t="s">
        <v>1123</v>
      </c>
      <c r="S883">
        <v>3</v>
      </c>
      <c r="T883">
        <v>1</v>
      </c>
      <c r="U883">
        <v>2019</v>
      </c>
      <c r="V883" t="s">
        <v>1102</v>
      </c>
      <c r="W883">
        <v>19</v>
      </c>
      <c r="X883" t="s">
        <v>1115</v>
      </c>
      <c r="Y883" t="s">
        <v>1104</v>
      </c>
      <c r="Z883" t="s">
        <v>1858</v>
      </c>
      <c r="AA883" t="s">
        <v>1106</v>
      </c>
      <c r="AB883" t="s">
        <v>1124</v>
      </c>
      <c r="AC883" t="s">
        <v>1956</v>
      </c>
      <c r="AD883">
        <v>3</v>
      </c>
      <c r="AE883" t="s">
        <v>2102</v>
      </c>
    </row>
    <row r="884" spans="1:31">
      <c r="A884" t="s">
        <v>86</v>
      </c>
      <c r="B884" t="s">
        <v>18</v>
      </c>
      <c r="C884" t="s">
        <v>19</v>
      </c>
      <c r="D884" t="s">
        <v>27</v>
      </c>
      <c r="E884" t="s">
        <v>21</v>
      </c>
      <c r="F884" t="s">
        <v>28</v>
      </c>
      <c r="G884">
        <v>60.88</v>
      </c>
      <c r="H884">
        <v>9</v>
      </c>
      <c r="I884">
        <v>27.396000000000001</v>
      </c>
      <c r="J884" s="22">
        <v>575.31600000000003</v>
      </c>
      <c r="K884" s="1">
        <v>43480</v>
      </c>
      <c r="L884" t="s">
        <v>23</v>
      </c>
      <c r="M884">
        <v>547.91999999999996</v>
      </c>
      <c r="N884">
        <v>4.7619047620000003</v>
      </c>
      <c r="O884">
        <v>27.396000000000001</v>
      </c>
      <c r="P884">
        <v>4.7</v>
      </c>
      <c r="Q884" s="3">
        <v>0.72013888888888888</v>
      </c>
      <c r="R884" t="s">
        <v>1109</v>
      </c>
      <c r="S884">
        <v>1</v>
      </c>
      <c r="T884">
        <v>1</v>
      </c>
      <c r="U884">
        <v>2019</v>
      </c>
      <c r="V884" t="s">
        <v>1126</v>
      </c>
      <c r="W884">
        <v>17</v>
      </c>
      <c r="X884" t="s">
        <v>1115</v>
      </c>
      <c r="Y884" t="s">
        <v>1111</v>
      </c>
      <c r="Z884" t="s">
        <v>1858</v>
      </c>
      <c r="AA884" t="s">
        <v>1106</v>
      </c>
      <c r="AB884" t="s">
        <v>1112</v>
      </c>
      <c r="AC884" t="s">
        <v>1957</v>
      </c>
      <c r="AD884">
        <v>1</v>
      </c>
      <c r="AE884" t="s">
        <v>2101</v>
      </c>
    </row>
    <row r="885" spans="1:31">
      <c r="A885" t="s">
        <v>94</v>
      </c>
      <c r="B885" t="s">
        <v>25</v>
      </c>
      <c r="C885" t="s">
        <v>26</v>
      </c>
      <c r="D885" t="s">
        <v>20</v>
      </c>
      <c r="E885" t="s">
        <v>21</v>
      </c>
      <c r="F885" t="s">
        <v>48</v>
      </c>
      <c r="G885">
        <v>98.7</v>
      </c>
      <c r="H885">
        <v>8</v>
      </c>
      <c r="I885">
        <v>39.479999999999997</v>
      </c>
      <c r="J885" s="22">
        <v>829.08</v>
      </c>
      <c r="K885" s="1">
        <v>43528</v>
      </c>
      <c r="L885" t="s">
        <v>29</v>
      </c>
      <c r="M885">
        <v>789.6</v>
      </c>
      <c r="N885">
        <v>4.7619047620000003</v>
      </c>
      <c r="O885">
        <v>39.479999999999997</v>
      </c>
      <c r="P885">
        <v>7.6</v>
      </c>
      <c r="Q885" s="3">
        <v>0.86041666666666672</v>
      </c>
      <c r="R885" t="s">
        <v>1123</v>
      </c>
      <c r="S885">
        <v>3</v>
      </c>
      <c r="T885">
        <v>1</v>
      </c>
      <c r="U885">
        <v>2019</v>
      </c>
      <c r="V885" t="s">
        <v>1110</v>
      </c>
      <c r="W885">
        <v>20</v>
      </c>
      <c r="X885" t="s">
        <v>1115</v>
      </c>
      <c r="Y885" t="s">
        <v>1111</v>
      </c>
      <c r="Z885" t="s">
        <v>1858</v>
      </c>
      <c r="AA885" t="s">
        <v>1106</v>
      </c>
      <c r="AB885" t="s">
        <v>1124</v>
      </c>
      <c r="AC885" t="s">
        <v>1958</v>
      </c>
      <c r="AD885">
        <v>3</v>
      </c>
      <c r="AE885" t="s">
        <v>2102</v>
      </c>
    </row>
    <row r="886" spans="1:31">
      <c r="A886" t="s">
        <v>98</v>
      </c>
      <c r="B886" t="s">
        <v>46</v>
      </c>
      <c r="C886" t="s">
        <v>47</v>
      </c>
      <c r="D886" t="s">
        <v>20</v>
      </c>
      <c r="E886" t="s">
        <v>31</v>
      </c>
      <c r="F886" t="s">
        <v>22</v>
      </c>
      <c r="G886">
        <v>56.69</v>
      </c>
      <c r="H886">
        <v>9</v>
      </c>
      <c r="I886">
        <v>25.5105</v>
      </c>
      <c r="J886" s="22">
        <v>535.72050000000002</v>
      </c>
      <c r="K886" s="1">
        <v>43523</v>
      </c>
      <c r="L886" t="s">
        <v>33</v>
      </c>
      <c r="M886">
        <v>510.21</v>
      </c>
      <c r="N886">
        <v>4.7619047620000003</v>
      </c>
      <c r="O886">
        <v>25.5105</v>
      </c>
      <c r="P886">
        <v>8.4</v>
      </c>
      <c r="Q886" s="3">
        <v>0.72499999999999998</v>
      </c>
      <c r="R886" t="s">
        <v>1101</v>
      </c>
      <c r="S886">
        <v>2</v>
      </c>
      <c r="T886">
        <v>1</v>
      </c>
      <c r="U886">
        <v>2019</v>
      </c>
      <c r="V886" t="s">
        <v>1120</v>
      </c>
      <c r="W886">
        <v>17</v>
      </c>
      <c r="X886" t="s">
        <v>1115</v>
      </c>
      <c r="Y886" t="s">
        <v>1111</v>
      </c>
      <c r="Z886" t="s">
        <v>1858</v>
      </c>
      <c r="AA886" t="s">
        <v>1106</v>
      </c>
      <c r="AB886" t="s">
        <v>1107</v>
      </c>
      <c r="AC886" t="s">
        <v>1959</v>
      </c>
      <c r="AD886">
        <v>2</v>
      </c>
      <c r="AE886" t="s">
        <v>2100</v>
      </c>
    </row>
    <row r="887" spans="1:31">
      <c r="A887" t="s">
        <v>102</v>
      </c>
      <c r="B887" t="s">
        <v>25</v>
      </c>
      <c r="C887" t="s">
        <v>26</v>
      </c>
      <c r="D887" t="s">
        <v>20</v>
      </c>
      <c r="E887" t="s">
        <v>21</v>
      </c>
      <c r="F887" t="s">
        <v>51</v>
      </c>
      <c r="G887">
        <v>82.63</v>
      </c>
      <c r="H887">
        <v>10</v>
      </c>
      <c r="I887">
        <v>41.314999999999998</v>
      </c>
      <c r="J887" s="22">
        <v>867.61500000000001</v>
      </c>
      <c r="K887" s="1">
        <v>43543</v>
      </c>
      <c r="L887" t="s">
        <v>23</v>
      </c>
      <c r="M887">
        <v>826.3</v>
      </c>
      <c r="N887">
        <v>4.7619047620000003</v>
      </c>
      <c r="O887">
        <v>41.314999999999998</v>
      </c>
      <c r="P887">
        <v>7.9</v>
      </c>
      <c r="Q887" s="3">
        <v>0.71388888888888891</v>
      </c>
      <c r="R887" t="s">
        <v>1123</v>
      </c>
      <c r="S887">
        <v>3</v>
      </c>
      <c r="T887">
        <v>1</v>
      </c>
      <c r="U887">
        <v>2019</v>
      </c>
      <c r="V887" t="s">
        <v>1126</v>
      </c>
      <c r="W887">
        <v>17</v>
      </c>
      <c r="X887" t="s">
        <v>1115</v>
      </c>
      <c r="Y887" t="s">
        <v>1111</v>
      </c>
      <c r="Z887" t="s">
        <v>1858</v>
      </c>
      <c r="AA887" t="s">
        <v>1106</v>
      </c>
      <c r="AB887" t="s">
        <v>1124</v>
      </c>
      <c r="AC887" t="s">
        <v>1960</v>
      </c>
      <c r="AD887">
        <v>3</v>
      </c>
      <c r="AE887" t="s">
        <v>2102</v>
      </c>
    </row>
    <row r="888" spans="1:31">
      <c r="A888" t="s">
        <v>109</v>
      </c>
      <c r="B888" t="s">
        <v>25</v>
      </c>
      <c r="C888" t="s">
        <v>26</v>
      </c>
      <c r="D888" t="s">
        <v>27</v>
      </c>
      <c r="E888" t="s">
        <v>21</v>
      </c>
      <c r="F888" t="s">
        <v>28</v>
      </c>
      <c r="G888">
        <v>85.98</v>
      </c>
      <c r="H888">
        <v>8</v>
      </c>
      <c r="I888">
        <v>34.392000000000003</v>
      </c>
      <c r="J888" s="22">
        <v>722.23199999999997</v>
      </c>
      <c r="K888" s="1">
        <v>43524</v>
      </c>
      <c r="L888" t="s">
        <v>29</v>
      </c>
      <c r="M888">
        <v>687.84</v>
      </c>
      <c r="N888">
        <v>4.7619047620000003</v>
      </c>
      <c r="O888">
        <v>34.392000000000003</v>
      </c>
      <c r="P888">
        <v>8.1999999999999993</v>
      </c>
      <c r="Q888" s="3">
        <v>0.79236111111111107</v>
      </c>
      <c r="R888" t="s">
        <v>1101</v>
      </c>
      <c r="S888">
        <v>2</v>
      </c>
      <c r="T888">
        <v>1</v>
      </c>
      <c r="U888">
        <v>2019</v>
      </c>
      <c r="V888" t="s">
        <v>1114</v>
      </c>
      <c r="W888">
        <v>19</v>
      </c>
      <c r="X888" t="s">
        <v>1115</v>
      </c>
      <c r="Y888" t="s">
        <v>1111</v>
      </c>
      <c r="Z888" t="s">
        <v>1858</v>
      </c>
      <c r="AA888" t="s">
        <v>1106</v>
      </c>
      <c r="AB888" t="s">
        <v>1107</v>
      </c>
      <c r="AC888" t="s">
        <v>1961</v>
      </c>
      <c r="AD888">
        <v>2</v>
      </c>
      <c r="AE888" t="s">
        <v>2100</v>
      </c>
    </row>
    <row r="889" spans="1:31">
      <c r="A889" t="s">
        <v>165</v>
      </c>
      <c r="B889" t="s">
        <v>46</v>
      </c>
      <c r="C889" t="s">
        <v>47</v>
      </c>
      <c r="D889" t="s">
        <v>27</v>
      </c>
      <c r="E889" t="s">
        <v>31</v>
      </c>
      <c r="F889" t="s">
        <v>32</v>
      </c>
      <c r="G889">
        <v>82.7</v>
      </c>
      <c r="H889">
        <v>6</v>
      </c>
      <c r="I889">
        <v>24.81</v>
      </c>
      <c r="J889" s="22">
        <v>521.01</v>
      </c>
      <c r="K889" s="1">
        <v>43529</v>
      </c>
      <c r="L889" t="s">
        <v>29</v>
      </c>
      <c r="M889">
        <v>496.2</v>
      </c>
      <c r="N889">
        <v>4.7619047620000003</v>
      </c>
      <c r="O889">
        <v>24.81</v>
      </c>
      <c r="P889">
        <v>7.4</v>
      </c>
      <c r="Q889" s="3">
        <v>0.75972222222222219</v>
      </c>
      <c r="R889" t="s">
        <v>1123</v>
      </c>
      <c r="S889">
        <v>3</v>
      </c>
      <c r="T889">
        <v>1</v>
      </c>
      <c r="U889">
        <v>2019</v>
      </c>
      <c r="V889" t="s">
        <v>1126</v>
      </c>
      <c r="W889">
        <v>18</v>
      </c>
      <c r="X889" t="s">
        <v>1115</v>
      </c>
      <c r="Y889" t="s">
        <v>1111</v>
      </c>
      <c r="Z889" t="s">
        <v>1858</v>
      </c>
      <c r="AA889" t="s">
        <v>1106</v>
      </c>
      <c r="AB889" t="s">
        <v>1124</v>
      </c>
      <c r="AC889" t="s">
        <v>1962</v>
      </c>
      <c r="AD889">
        <v>3</v>
      </c>
      <c r="AE889" t="s">
        <v>2102</v>
      </c>
    </row>
    <row r="890" spans="1:31">
      <c r="A890" t="s">
        <v>182</v>
      </c>
      <c r="B890" t="s">
        <v>18</v>
      </c>
      <c r="C890" t="s">
        <v>19</v>
      </c>
      <c r="D890" t="s">
        <v>20</v>
      </c>
      <c r="E890" t="s">
        <v>31</v>
      </c>
      <c r="F890" t="s">
        <v>32</v>
      </c>
      <c r="G890">
        <v>58.07</v>
      </c>
      <c r="H890">
        <v>9</v>
      </c>
      <c r="I890">
        <v>26.131499999999999</v>
      </c>
      <c r="J890" s="22">
        <v>548.76149999999996</v>
      </c>
      <c r="K890" s="1">
        <v>43484</v>
      </c>
      <c r="L890" t="s">
        <v>23</v>
      </c>
      <c r="M890">
        <v>522.63</v>
      </c>
      <c r="N890">
        <v>4.7619047620000003</v>
      </c>
      <c r="O890">
        <v>26.131499999999999</v>
      </c>
      <c r="P890">
        <v>4.3</v>
      </c>
      <c r="Q890" s="3">
        <v>0.83819444444444446</v>
      </c>
      <c r="R890" t="s">
        <v>1109</v>
      </c>
      <c r="S890">
        <v>1</v>
      </c>
      <c r="T890">
        <v>1</v>
      </c>
      <c r="U890">
        <v>2019</v>
      </c>
      <c r="V890" t="s">
        <v>1118</v>
      </c>
      <c r="W890">
        <v>20</v>
      </c>
      <c r="X890" t="s">
        <v>1115</v>
      </c>
      <c r="Y890" t="s">
        <v>1104</v>
      </c>
      <c r="Z890" t="s">
        <v>1858</v>
      </c>
      <c r="AA890" t="s">
        <v>1106</v>
      </c>
      <c r="AB890" t="s">
        <v>1112</v>
      </c>
      <c r="AC890" t="s">
        <v>1963</v>
      </c>
      <c r="AD890">
        <v>1</v>
      </c>
      <c r="AE890" t="s">
        <v>2101</v>
      </c>
    </row>
    <row r="891" spans="1:31">
      <c r="A891" t="s">
        <v>184</v>
      </c>
      <c r="B891" t="s">
        <v>25</v>
      </c>
      <c r="C891" t="s">
        <v>26</v>
      </c>
      <c r="D891" t="s">
        <v>20</v>
      </c>
      <c r="E891" t="s">
        <v>21</v>
      </c>
      <c r="F891" t="s">
        <v>32</v>
      </c>
      <c r="G891">
        <v>80.790000000000006</v>
      </c>
      <c r="H891">
        <v>9</v>
      </c>
      <c r="I891">
        <v>36.355499999999999</v>
      </c>
      <c r="J891" s="22">
        <v>763.46550000000002</v>
      </c>
      <c r="K891" s="1">
        <v>43497</v>
      </c>
      <c r="L891" t="s">
        <v>33</v>
      </c>
      <c r="M891">
        <v>727.11</v>
      </c>
      <c r="N891">
        <v>4.7619047620000003</v>
      </c>
      <c r="O891">
        <v>36.355499999999999</v>
      </c>
      <c r="P891">
        <v>9.5</v>
      </c>
      <c r="Q891" s="3">
        <v>0.85486111111111107</v>
      </c>
      <c r="R891" t="s">
        <v>1101</v>
      </c>
      <c r="S891">
        <v>2</v>
      </c>
      <c r="T891">
        <v>1</v>
      </c>
      <c r="U891">
        <v>2019</v>
      </c>
      <c r="V891" t="s">
        <v>1102</v>
      </c>
      <c r="W891">
        <v>20</v>
      </c>
      <c r="X891" t="s">
        <v>1115</v>
      </c>
      <c r="Y891" t="s">
        <v>1104</v>
      </c>
      <c r="Z891" t="s">
        <v>1858</v>
      </c>
      <c r="AA891" t="s">
        <v>1106</v>
      </c>
      <c r="AB891" t="s">
        <v>1107</v>
      </c>
      <c r="AC891" t="s">
        <v>1964</v>
      </c>
      <c r="AD891">
        <v>2</v>
      </c>
      <c r="AE891" t="s">
        <v>2100</v>
      </c>
    </row>
    <row r="892" spans="1:31">
      <c r="A892" t="s">
        <v>191</v>
      </c>
      <c r="B892" t="s">
        <v>18</v>
      </c>
      <c r="C892" t="s">
        <v>19</v>
      </c>
      <c r="D892" t="s">
        <v>27</v>
      </c>
      <c r="E892" t="s">
        <v>21</v>
      </c>
      <c r="F892" t="s">
        <v>28</v>
      </c>
      <c r="G892">
        <v>99.56</v>
      </c>
      <c r="H892">
        <v>8</v>
      </c>
      <c r="I892">
        <v>39.823999999999998</v>
      </c>
      <c r="J892" s="22">
        <v>836.30399999999997</v>
      </c>
      <c r="K892" s="1">
        <v>43510</v>
      </c>
      <c r="L892" t="s">
        <v>33</v>
      </c>
      <c r="M892">
        <v>796.48</v>
      </c>
      <c r="N892">
        <v>4.7619047620000003</v>
      </c>
      <c r="O892">
        <v>39.823999999999998</v>
      </c>
      <c r="P892">
        <v>5.2</v>
      </c>
      <c r="Q892" s="3">
        <v>0.7104166666666667</v>
      </c>
      <c r="R892" t="s">
        <v>1101</v>
      </c>
      <c r="S892">
        <v>2</v>
      </c>
      <c r="T892">
        <v>1</v>
      </c>
      <c r="U892">
        <v>2019</v>
      </c>
      <c r="V892" t="s">
        <v>1114</v>
      </c>
      <c r="W892">
        <v>17</v>
      </c>
      <c r="X892" t="s">
        <v>1115</v>
      </c>
      <c r="Y892" t="s">
        <v>1111</v>
      </c>
      <c r="Z892" t="s">
        <v>1858</v>
      </c>
      <c r="AA892" t="s">
        <v>1106</v>
      </c>
      <c r="AB892" t="s">
        <v>1107</v>
      </c>
      <c r="AC892" t="s">
        <v>1965</v>
      </c>
      <c r="AD892">
        <v>2</v>
      </c>
      <c r="AE892" t="s">
        <v>2100</v>
      </c>
    </row>
    <row r="893" spans="1:31">
      <c r="A893" t="s">
        <v>193</v>
      </c>
      <c r="B893" t="s">
        <v>46</v>
      </c>
      <c r="C893" t="s">
        <v>47</v>
      </c>
      <c r="D893" t="s">
        <v>20</v>
      </c>
      <c r="E893" t="s">
        <v>31</v>
      </c>
      <c r="F893" t="s">
        <v>37</v>
      </c>
      <c r="G893">
        <v>99.96</v>
      </c>
      <c r="H893">
        <v>9</v>
      </c>
      <c r="I893">
        <v>44.981999999999999</v>
      </c>
      <c r="J893" s="22">
        <v>944.62199999999996</v>
      </c>
      <c r="K893" s="1">
        <v>43533</v>
      </c>
      <c r="L893" t="s">
        <v>33</v>
      </c>
      <c r="M893">
        <v>899.64</v>
      </c>
      <c r="N893">
        <v>4.7619047620000003</v>
      </c>
      <c r="O893">
        <v>44.981999999999999</v>
      </c>
      <c r="P893">
        <v>4.2</v>
      </c>
      <c r="Q893" s="3">
        <v>0.72638888888888886</v>
      </c>
      <c r="R893" t="s">
        <v>1123</v>
      </c>
      <c r="S893">
        <v>3</v>
      </c>
      <c r="T893">
        <v>1</v>
      </c>
      <c r="U893">
        <v>2019</v>
      </c>
      <c r="V893" t="s">
        <v>1118</v>
      </c>
      <c r="W893">
        <v>17</v>
      </c>
      <c r="X893" t="s">
        <v>1115</v>
      </c>
      <c r="Y893" t="s">
        <v>1104</v>
      </c>
      <c r="Z893" t="s">
        <v>1858</v>
      </c>
      <c r="AA893" t="s">
        <v>1106</v>
      </c>
      <c r="AB893" t="s">
        <v>1124</v>
      </c>
      <c r="AC893" t="s">
        <v>1966</v>
      </c>
      <c r="AD893">
        <v>3</v>
      </c>
      <c r="AE893" t="s">
        <v>2102</v>
      </c>
    </row>
    <row r="894" spans="1:31">
      <c r="A894" t="s">
        <v>194</v>
      </c>
      <c r="B894" t="s">
        <v>25</v>
      </c>
      <c r="C894" t="s">
        <v>26</v>
      </c>
      <c r="D894" t="s">
        <v>20</v>
      </c>
      <c r="E894" t="s">
        <v>31</v>
      </c>
      <c r="F894" t="s">
        <v>32</v>
      </c>
      <c r="G894">
        <v>63.91</v>
      </c>
      <c r="H894">
        <v>8</v>
      </c>
      <c r="I894">
        <v>25.564</v>
      </c>
      <c r="J894" s="22">
        <v>536.84400000000005</v>
      </c>
      <c r="K894" s="1">
        <v>43537</v>
      </c>
      <c r="L894" t="s">
        <v>33</v>
      </c>
      <c r="M894">
        <v>511.28</v>
      </c>
      <c r="N894">
        <v>4.7619047620000003</v>
      </c>
      <c r="O894">
        <v>25.564</v>
      </c>
      <c r="P894">
        <v>4.5999999999999996</v>
      </c>
      <c r="Q894" s="3">
        <v>0.82777777777777772</v>
      </c>
      <c r="R894" t="s">
        <v>1123</v>
      </c>
      <c r="S894">
        <v>3</v>
      </c>
      <c r="T894">
        <v>1</v>
      </c>
      <c r="U894">
        <v>2019</v>
      </c>
      <c r="V894" t="s">
        <v>1120</v>
      </c>
      <c r="W894">
        <v>19</v>
      </c>
      <c r="X894" t="s">
        <v>1115</v>
      </c>
      <c r="Y894" t="s">
        <v>1111</v>
      </c>
      <c r="Z894" t="s">
        <v>1858</v>
      </c>
      <c r="AA894" t="s">
        <v>1106</v>
      </c>
      <c r="AB894" t="s">
        <v>1124</v>
      </c>
      <c r="AC894" t="s">
        <v>1967</v>
      </c>
      <c r="AD894">
        <v>3</v>
      </c>
      <c r="AE894" t="s">
        <v>2102</v>
      </c>
    </row>
    <row r="895" spans="1:31">
      <c r="A895" t="s">
        <v>196</v>
      </c>
      <c r="B895" t="s">
        <v>18</v>
      </c>
      <c r="C895" t="s">
        <v>19</v>
      </c>
      <c r="D895" t="s">
        <v>27</v>
      </c>
      <c r="E895" t="s">
        <v>21</v>
      </c>
      <c r="F895" t="s">
        <v>32</v>
      </c>
      <c r="G895">
        <v>93.69</v>
      </c>
      <c r="H895">
        <v>7</v>
      </c>
      <c r="I895">
        <v>32.791499999999999</v>
      </c>
      <c r="J895" s="22">
        <v>688.62149999999997</v>
      </c>
      <c r="K895" s="1">
        <v>43534</v>
      </c>
      <c r="L895" t="s">
        <v>33</v>
      </c>
      <c r="M895">
        <v>655.83</v>
      </c>
      <c r="N895">
        <v>4.7619047620000003</v>
      </c>
      <c r="O895">
        <v>32.791499999999999</v>
      </c>
      <c r="P895">
        <v>4.5</v>
      </c>
      <c r="Q895" s="3">
        <v>0.78055555555555556</v>
      </c>
      <c r="R895" t="s">
        <v>1123</v>
      </c>
      <c r="S895">
        <v>3</v>
      </c>
      <c r="T895">
        <v>1</v>
      </c>
      <c r="U895">
        <v>2019</v>
      </c>
      <c r="V895" t="s">
        <v>1133</v>
      </c>
      <c r="W895">
        <v>18</v>
      </c>
      <c r="X895" t="s">
        <v>1115</v>
      </c>
      <c r="Y895" t="s">
        <v>1111</v>
      </c>
      <c r="Z895" t="s">
        <v>1858</v>
      </c>
      <c r="AA895" t="s">
        <v>1106</v>
      </c>
      <c r="AB895" t="s">
        <v>1124</v>
      </c>
      <c r="AC895" t="s">
        <v>1968</v>
      </c>
      <c r="AD895">
        <v>3</v>
      </c>
      <c r="AE895" t="s">
        <v>2102</v>
      </c>
    </row>
    <row r="896" spans="1:31">
      <c r="A896" t="s">
        <v>202</v>
      </c>
      <c r="B896" t="s">
        <v>18</v>
      </c>
      <c r="C896" t="s">
        <v>19</v>
      </c>
      <c r="D896" t="s">
        <v>20</v>
      </c>
      <c r="E896" t="s">
        <v>21</v>
      </c>
      <c r="F896" t="s">
        <v>37</v>
      </c>
      <c r="G896">
        <v>92.13</v>
      </c>
      <c r="H896">
        <v>6</v>
      </c>
      <c r="I896">
        <v>27.638999999999999</v>
      </c>
      <c r="J896" s="22">
        <v>580.41899999999998</v>
      </c>
      <c r="K896" s="1">
        <v>43530</v>
      </c>
      <c r="L896" t="s">
        <v>29</v>
      </c>
      <c r="M896">
        <v>552.78</v>
      </c>
      <c r="N896">
        <v>4.7619047620000003</v>
      </c>
      <c r="O896">
        <v>27.638999999999999</v>
      </c>
      <c r="P896">
        <v>8.3000000000000007</v>
      </c>
      <c r="Q896" s="3">
        <v>0.8569444444444444</v>
      </c>
      <c r="R896" t="s">
        <v>1123</v>
      </c>
      <c r="S896">
        <v>3</v>
      </c>
      <c r="T896">
        <v>1</v>
      </c>
      <c r="U896">
        <v>2019</v>
      </c>
      <c r="V896" t="s">
        <v>1120</v>
      </c>
      <c r="W896">
        <v>20</v>
      </c>
      <c r="X896" t="s">
        <v>1115</v>
      </c>
      <c r="Y896" t="s">
        <v>1111</v>
      </c>
      <c r="Z896" t="s">
        <v>1858</v>
      </c>
      <c r="AA896" t="s">
        <v>1106</v>
      </c>
      <c r="AB896" t="s">
        <v>1124</v>
      </c>
      <c r="AC896" t="s">
        <v>1969</v>
      </c>
      <c r="AD896">
        <v>3</v>
      </c>
      <c r="AE896" t="s">
        <v>2102</v>
      </c>
    </row>
    <row r="897" spans="1:31">
      <c r="A897" t="s">
        <v>213</v>
      </c>
      <c r="B897" t="s">
        <v>18</v>
      </c>
      <c r="C897" t="s">
        <v>19</v>
      </c>
      <c r="D897" t="s">
        <v>27</v>
      </c>
      <c r="E897" t="s">
        <v>31</v>
      </c>
      <c r="F897" t="s">
        <v>37</v>
      </c>
      <c r="G897">
        <v>72.5</v>
      </c>
      <c r="H897">
        <v>8</v>
      </c>
      <c r="I897">
        <v>29</v>
      </c>
      <c r="J897" s="22">
        <v>609</v>
      </c>
      <c r="K897" s="1">
        <v>43540</v>
      </c>
      <c r="L897" t="s">
        <v>23</v>
      </c>
      <c r="M897">
        <v>580</v>
      </c>
      <c r="N897">
        <v>4.7619047620000003</v>
      </c>
      <c r="O897">
        <v>29</v>
      </c>
      <c r="P897">
        <v>9.1999999999999993</v>
      </c>
      <c r="Q897" s="3">
        <v>0.80902777777777779</v>
      </c>
      <c r="R897" t="s">
        <v>1123</v>
      </c>
      <c r="S897">
        <v>3</v>
      </c>
      <c r="T897">
        <v>1</v>
      </c>
      <c r="U897">
        <v>2019</v>
      </c>
      <c r="V897" t="s">
        <v>1118</v>
      </c>
      <c r="W897">
        <v>19</v>
      </c>
      <c r="X897" t="s">
        <v>1115</v>
      </c>
      <c r="Y897" t="s">
        <v>1104</v>
      </c>
      <c r="Z897" t="s">
        <v>1858</v>
      </c>
      <c r="AA897" t="s">
        <v>1106</v>
      </c>
      <c r="AB897" t="s">
        <v>1124</v>
      </c>
      <c r="AC897" t="s">
        <v>1970</v>
      </c>
      <c r="AD897">
        <v>3</v>
      </c>
      <c r="AE897" t="s">
        <v>2102</v>
      </c>
    </row>
    <row r="898" spans="1:31">
      <c r="A898" t="s">
        <v>216</v>
      </c>
      <c r="B898" t="s">
        <v>25</v>
      </c>
      <c r="C898" t="s">
        <v>26</v>
      </c>
      <c r="D898" t="s">
        <v>20</v>
      </c>
      <c r="E898" t="s">
        <v>21</v>
      </c>
      <c r="F898" t="s">
        <v>22</v>
      </c>
      <c r="G898">
        <v>68.599999999999994</v>
      </c>
      <c r="H898">
        <v>10</v>
      </c>
      <c r="I898">
        <v>34.299999999999997</v>
      </c>
      <c r="J898" s="22">
        <v>720.3</v>
      </c>
      <c r="K898" s="1">
        <v>43501</v>
      </c>
      <c r="L898" t="s">
        <v>29</v>
      </c>
      <c r="M898">
        <v>686</v>
      </c>
      <c r="N898">
        <v>4.7619047620000003</v>
      </c>
      <c r="O898">
        <v>34.299999999999997</v>
      </c>
      <c r="P898">
        <v>9.1</v>
      </c>
      <c r="Q898" s="3">
        <v>0.83125000000000004</v>
      </c>
      <c r="R898" t="s">
        <v>1101</v>
      </c>
      <c r="S898">
        <v>2</v>
      </c>
      <c r="T898">
        <v>1</v>
      </c>
      <c r="U898">
        <v>2019</v>
      </c>
      <c r="V898" t="s">
        <v>1126</v>
      </c>
      <c r="W898">
        <v>19</v>
      </c>
      <c r="X898" t="s">
        <v>1115</v>
      </c>
      <c r="Y898" t="s">
        <v>1111</v>
      </c>
      <c r="Z898" t="s">
        <v>1858</v>
      </c>
      <c r="AA898" t="s">
        <v>1106</v>
      </c>
      <c r="AB898" t="s">
        <v>1107</v>
      </c>
      <c r="AC898" t="s">
        <v>1971</v>
      </c>
      <c r="AD898">
        <v>2</v>
      </c>
      <c r="AE898" t="s">
        <v>2100</v>
      </c>
    </row>
    <row r="899" spans="1:31">
      <c r="A899" t="s">
        <v>236</v>
      </c>
      <c r="B899" t="s">
        <v>46</v>
      </c>
      <c r="C899" t="s">
        <v>47</v>
      </c>
      <c r="D899" t="s">
        <v>27</v>
      </c>
      <c r="E899" t="s">
        <v>31</v>
      </c>
      <c r="F899" t="s">
        <v>37</v>
      </c>
      <c r="G899">
        <v>93.39</v>
      </c>
      <c r="H899">
        <v>6</v>
      </c>
      <c r="I899">
        <v>28.016999999999999</v>
      </c>
      <c r="J899" s="22">
        <v>588.35699999999997</v>
      </c>
      <c r="K899" s="1">
        <v>43551</v>
      </c>
      <c r="L899" t="s">
        <v>23</v>
      </c>
      <c r="M899">
        <v>560.34</v>
      </c>
      <c r="N899">
        <v>4.7619047620000003</v>
      </c>
      <c r="O899">
        <v>28.016999999999999</v>
      </c>
      <c r="P899">
        <v>10</v>
      </c>
      <c r="Q899" s="3">
        <v>0.8041666666666667</v>
      </c>
      <c r="R899" t="s">
        <v>1123</v>
      </c>
      <c r="S899">
        <v>3</v>
      </c>
      <c r="T899">
        <v>1</v>
      </c>
      <c r="U899">
        <v>2019</v>
      </c>
      <c r="V899" t="s">
        <v>1120</v>
      </c>
      <c r="W899">
        <v>19</v>
      </c>
      <c r="X899" t="s">
        <v>1115</v>
      </c>
      <c r="Y899" t="s">
        <v>1111</v>
      </c>
      <c r="Z899" t="s">
        <v>1858</v>
      </c>
      <c r="AA899" t="s">
        <v>1106</v>
      </c>
      <c r="AB899" t="s">
        <v>1124</v>
      </c>
      <c r="AC899" t="s">
        <v>1972</v>
      </c>
      <c r="AD899">
        <v>3</v>
      </c>
      <c r="AE899" t="s">
        <v>2102</v>
      </c>
    </row>
    <row r="900" spans="1:31">
      <c r="A900" t="s">
        <v>266</v>
      </c>
      <c r="B900" t="s">
        <v>46</v>
      </c>
      <c r="C900" t="s">
        <v>47</v>
      </c>
      <c r="D900" t="s">
        <v>20</v>
      </c>
      <c r="E900" t="s">
        <v>21</v>
      </c>
      <c r="F900" t="s">
        <v>32</v>
      </c>
      <c r="G900">
        <v>94.49</v>
      </c>
      <c r="H900">
        <v>8</v>
      </c>
      <c r="I900">
        <v>37.795999999999999</v>
      </c>
      <c r="J900" s="22">
        <v>793.71600000000001</v>
      </c>
      <c r="K900" s="1">
        <v>43527</v>
      </c>
      <c r="L900" t="s">
        <v>23</v>
      </c>
      <c r="M900">
        <v>755.92</v>
      </c>
      <c r="N900">
        <v>4.7619047620000003</v>
      </c>
      <c r="O900">
        <v>37.795999999999999</v>
      </c>
      <c r="P900">
        <v>7.5</v>
      </c>
      <c r="Q900" s="3">
        <v>0.79166666666666663</v>
      </c>
      <c r="R900" t="s">
        <v>1123</v>
      </c>
      <c r="S900">
        <v>3</v>
      </c>
      <c r="T900">
        <v>1</v>
      </c>
      <c r="U900">
        <v>2019</v>
      </c>
      <c r="V900" t="s">
        <v>1133</v>
      </c>
      <c r="W900">
        <v>19</v>
      </c>
      <c r="X900" t="s">
        <v>1115</v>
      </c>
      <c r="Y900" t="s">
        <v>1111</v>
      </c>
      <c r="Z900" t="s">
        <v>1858</v>
      </c>
      <c r="AA900" t="s">
        <v>1106</v>
      </c>
      <c r="AB900" t="s">
        <v>1124</v>
      </c>
      <c r="AC900" t="s">
        <v>1973</v>
      </c>
      <c r="AD900">
        <v>3</v>
      </c>
      <c r="AE900" t="s">
        <v>2102</v>
      </c>
    </row>
    <row r="901" spans="1:31">
      <c r="A901" t="s">
        <v>272</v>
      </c>
      <c r="B901" t="s">
        <v>25</v>
      </c>
      <c r="C901" t="s">
        <v>26</v>
      </c>
      <c r="D901" t="s">
        <v>27</v>
      </c>
      <c r="E901" t="s">
        <v>21</v>
      </c>
      <c r="F901" t="s">
        <v>48</v>
      </c>
      <c r="G901">
        <v>87.8</v>
      </c>
      <c r="H901">
        <v>9</v>
      </c>
      <c r="I901">
        <v>39.51</v>
      </c>
      <c r="J901" s="22">
        <v>829.71</v>
      </c>
      <c r="K901" s="1">
        <v>43540</v>
      </c>
      <c r="L901" t="s">
        <v>29</v>
      </c>
      <c r="M901">
        <v>790.2</v>
      </c>
      <c r="N901">
        <v>4.7619047620000003</v>
      </c>
      <c r="O901">
        <v>39.51</v>
      </c>
      <c r="P901">
        <v>9.1999999999999993</v>
      </c>
      <c r="Q901" s="3">
        <v>0.79722222222222228</v>
      </c>
      <c r="R901" t="s">
        <v>1123</v>
      </c>
      <c r="S901">
        <v>3</v>
      </c>
      <c r="T901">
        <v>1</v>
      </c>
      <c r="U901">
        <v>2019</v>
      </c>
      <c r="V901" t="s">
        <v>1118</v>
      </c>
      <c r="W901">
        <v>19</v>
      </c>
      <c r="X901" t="s">
        <v>1115</v>
      </c>
      <c r="Y901" t="s">
        <v>1104</v>
      </c>
      <c r="Z901" t="s">
        <v>1858</v>
      </c>
      <c r="AA901" t="s">
        <v>1106</v>
      </c>
      <c r="AB901" t="s">
        <v>1124</v>
      </c>
      <c r="AC901" t="s">
        <v>1974</v>
      </c>
      <c r="AD901">
        <v>3</v>
      </c>
      <c r="AE901" t="s">
        <v>2102</v>
      </c>
    </row>
    <row r="902" spans="1:31">
      <c r="A902" t="s">
        <v>287</v>
      </c>
      <c r="B902" t="s">
        <v>25</v>
      </c>
      <c r="C902" t="s">
        <v>26</v>
      </c>
      <c r="D902" t="s">
        <v>20</v>
      </c>
      <c r="E902" t="s">
        <v>21</v>
      </c>
      <c r="F902" t="s">
        <v>28</v>
      </c>
      <c r="G902">
        <v>66.650000000000006</v>
      </c>
      <c r="H902">
        <v>9</v>
      </c>
      <c r="I902">
        <v>29.9925</v>
      </c>
      <c r="J902" s="22">
        <v>629.84249999999997</v>
      </c>
      <c r="K902" s="1">
        <v>43469</v>
      </c>
      <c r="L902" t="s">
        <v>33</v>
      </c>
      <c r="M902">
        <v>599.85</v>
      </c>
      <c r="N902">
        <v>4.7619047620000003</v>
      </c>
      <c r="O902">
        <v>29.9925</v>
      </c>
      <c r="P902">
        <v>9.6999999999999993</v>
      </c>
      <c r="Q902" s="3">
        <v>0.7631944444444444</v>
      </c>
      <c r="R902" t="s">
        <v>1109</v>
      </c>
      <c r="S902">
        <v>1</v>
      </c>
      <c r="T902">
        <v>1</v>
      </c>
      <c r="U902">
        <v>2019</v>
      </c>
      <c r="V902" t="s">
        <v>1102</v>
      </c>
      <c r="W902">
        <v>18</v>
      </c>
      <c r="X902" t="s">
        <v>1115</v>
      </c>
      <c r="Y902" t="s">
        <v>1104</v>
      </c>
      <c r="Z902" t="s">
        <v>1858</v>
      </c>
      <c r="AA902" t="s">
        <v>1106</v>
      </c>
      <c r="AB902" t="s">
        <v>1112</v>
      </c>
      <c r="AC902" t="s">
        <v>1975</v>
      </c>
      <c r="AD902">
        <v>1</v>
      </c>
      <c r="AE902" t="s">
        <v>2101</v>
      </c>
    </row>
    <row r="903" spans="1:31">
      <c r="A903" t="s">
        <v>291</v>
      </c>
      <c r="B903" t="s">
        <v>46</v>
      </c>
      <c r="C903" t="s">
        <v>47</v>
      </c>
      <c r="D903" t="s">
        <v>27</v>
      </c>
      <c r="E903" t="s">
        <v>21</v>
      </c>
      <c r="F903" t="s">
        <v>28</v>
      </c>
      <c r="G903">
        <v>99.73</v>
      </c>
      <c r="H903">
        <v>9</v>
      </c>
      <c r="I903">
        <v>44.878500000000003</v>
      </c>
      <c r="J903" s="22">
        <v>942.44849999999997</v>
      </c>
      <c r="K903" s="1">
        <v>43526</v>
      </c>
      <c r="L903" t="s">
        <v>33</v>
      </c>
      <c r="M903">
        <v>897.57</v>
      </c>
      <c r="N903">
        <v>4.7619047620000003</v>
      </c>
      <c r="O903">
        <v>44.878500000000003</v>
      </c>
      <c r="P903">
        <v>6.5</v>
      </c>
      <c r="Q903" s="3">
        <v>0.8208333333333333</v>
      </c>
      <c r="R903" t="s">
        <v>1123</v>
      </c>
      <c r="S903">
        <v>3</v>
      </c>
      <c r="T903">
        <v>1</v>
      </c>
      <c r="U903">
        <v>2019</v>
      </c>
      <c r="V903" t="s">
        <v>1118</v>
      </c>
      <c r="W903">
        <v>19</v>
      </c>
      <c r="X903" t="s">
        <v>1115</v>
      </c>
      <c r="Y903" t="s">
        <v>1104</v>
      </c>
      <c r="Z903" t="s">
        <v>1858</v>
      </c>
      <c r="AA903" t="s">
        <v>1106</v>
      </c>
      <c r="AB903" t="s">
        <v>1124</v>
      </c>
      <c r="AC903" t="s">
        <v>1976</v>
      </c>
      <c r="AD903">
        <v>3</v>
      </c>
      <c r="AE903" t="s">
        <v>2102</v>
      </c>
    </row>
    <row r="904" spans="1:31">
      <c r="A904" t="s">
        <v>293</v>
      </c>
      <c r="B904" t="s">
        <v>25</v>
      </c>
      <c r="C904" t="s">
        <v>26</v>
      </c>
      <c r="D904" t="s">
        <v>27</v>
      </c>
      <c r="E904" t="s">
        <v>21</v>
      </c>
      <c r="F904" t="s">
        <v>48</v>
      </c>
      <c r="G904">
        <v>93.26</v>
      </c>
      <c r="H904">
        <v>9</v>
      </c>
      <c r="I904">
        <v>41.966999999999999</v>
      </c>
      <c r="J904" s="22">
        <v>881.30700000000002</v>
      </c>
      <c r="K904" s="1">
        <v>43481</v>
      </c>
      <c r="L904" t="s">
        <v>29</v>
      </c>
      <c r="M904">
        <v>839.34</v>
      </c>
      <c r="N904">
        <v>4.7619047620000003</v>
      </c>
      <c r="O904">
        <v>41.966999999999999</v>
      </c>
      <c r="P904">
        <v>8.8000000000000007</v>
      </c>
      <c r="Q904" s="3">
        <v>0.75555555555555554</v>
      </c>
      <c r="R904" t="s">
        <v>1109</v>
      </c>
      <c r="S904">
        <v>1</v>
      </c>
      <c r="T904">
        <v>1</v>
      </c>
      <c r="U904">
        <v>2019</v>
      </c>
      <c r="V904" t="s">
        <v>1120</v>
      </c>
      <c r="W904">
        <v>18</v>
      </c>
      <c r="X904" t="s">
        <v>1115</v>
      </c>
      <c r="Y904" t="s">
        <v>1111</v>
      </c>
      <c r="Z904" t="s">
        <v>1858</v>
      </c>
      <c r="AA904" t="s">
        <v>1106</v>
      </c>
      <c r="AB904" t="s">
        <v>1112</v>
      </c>
      <c r="AC904" t="s">
        <v>1977</v>
      </c>
      <c r="AD904">
        <v>1</v>
      </c>
      <c r="AE904" t="s">
        <v>2101</v>
      </c>
    </row>
    <row r="905" spans="1:31">
      <c r="A905" t="s">
        <v>311</v>
      </c>
      <c r="B905" t="s">
        <v>46</v>
      </c>
      <c r="C905" t="s">
        <v>47</v>
      </c>
      <c r="D905" t="s">
        <v>20</v>
      </c>
      <c r="E905" t="s">
        <v>31</v>
      </c>
      <c r="F905" t="s">
        <v>22</v>
      </c>
      <c r="G905">
        <v>69.37</v>
      </c>
      <c r="H905">
        <v>9</v>
      </c>
      <c r="I905">
        <v>31.2165</v>
      </c>
      <c r="J905" s="22">
        <v>655.54650000000004</v>
      </c>
      <c r="K905" s="1">
        <v>43491</v>
      </c>
      <c r="L905" t="s">
        <v>23</v>
      </c>
      <c r="M905">
        <v>624.33000000000004</v>
      </c>
      <c r="N905">
        <v>4.7619047620000003</v>
      </c>
      <c r="O905">
        <v>31.2165</v>
      </c>
      <c r="P905">
        <v>4</v>
      </c>
      <c r="Q905" s="3">
        <v>0.80138888888888893</v>
      </c>
      <c r="R905" t="s">
        <v>1109</v>
      </c>
      <c r="S905">
        <v>1</v>
      </c>
      <c r="T905">
        <v>1</v>
      </c>
      <c r="U905">
        <v>2019</v>
      </c>
      <c r="V905" t="s">
        <v>1118</v>
      </c>
      <c r="W905">
        <v>19</v>
      </c>
      <c r="X905" t="s">
        <v>1115</v>
      </c>
      <c r="Y905" t="s">
        <v>1104</v>
      </c>
      <c r="Z905" t="s">
        <v>1858</v>
      </c>
      <c r="AA905" t="s">
        <v>1106</v>
      </c>
      <c r="AB905" t="s">
        <v>1112</v>
      </c>
      <c r="AC905" t="s">
        <v>1978</v>
      </c>
      <c r="AD905">
        <v>1</v>
      </c>
      <c r="AE905" t="s">
        <v>2101</v>
      </c>
    </row>
    <row r="906" spans="1:31">
      <c r="A906" t="s">
        <v>320</v>
      </c>
      <c r="B906" t="s">
        <v>18</v>
      </c>
      <c r="C906" t="s">
        <v>19</v>
      </c>
      <c r="D906" t="s">
        <v>20</v>
      </c>
      <c r="E906" t="s">
        <v>31</v>
      </c>
      <c r="F906" t="s">
        <v>22</v>
      </c>
      <c r="G906">
        <v>51.94</v>
      </c>
      <c r="H906">
        <v>10</v>
      </c>
      <c r="I906">
        <v>25.97</v>
      </c>
      <c r="J906" s="22">
        <v>545.37</v>
      </c>
      <c r="K906" s="1">
        <v>43533</v>
      </c>
      <c r="L906" t="s">
        <v>23</v>
      </c>
      <c r="M906">
        <v>519.4</v>
      </c>
      <c r="N906">
        <v>4.7619047620000003</v>
      </c>
      <c r="O906">
        <v>25.97</v>
      </c>
      <c r="P906">
        <v>6.5</v>
      </c>
      <c r="Q906" s="3">
        <v>0.76666666666666672</v>
      </c>
      <c r="R906" t="s">
        <v>1123</v>
      </c>
      <c r="S906">
        <v>3</v>
      </c>
      <c r="T906">
        <v>1</v>
      </c>
      <c r="U906">
        <v>2019</v>
      </c>
      <c r="V906" t="s">
        <v>1118</v>
      </c>
      <c r="W906">
        <v>18</v>
      </c>
      <c r="X906" t="s">
        <v>1115</v>
      </c>
      <c r="Y906" t="s">
        <v>1104</v>
      </c>
      <c r="Z906" t="s">
        <v>1858</v>
      </c>
      <c r="AA906" t="s">
        <v>1106</v>
      </c>
      <c r="AB906" t="s">
        <v>1124</v>
      </c>
      <c r="AC906" t="s">
        <v>1376</v>
      </c>
      <c r="AD906">
        <v>3</v>
      </c>
      <c r="AE906" t="s">
        <v>2102</v>
      </c>
    </row>
    <row r="907" spans="1:31">
      <c r="A907" t="s">
        <v>330</v>
      </c>
      <c r="B907" t="s">
        <v>46</v>
      </c>
      <c r="C907" t="s">
        <v>47</v>
      </c>
      <c r="D907" t="s">
        <v>27</v>
      </c>
      <c r="E907" t="s">
        <v>31</v>
      </c>
      <c r="F907" t="s">
        <v>32</v>
      </c>
      <c r="G907">
        <v>93.87</v>
      </c>
      <c r="H907">
        <v>8</v>
      </c>
      <c r="I907">
        <v>37.548000000000002</v>
      </c>
      <c r="J907" s="22">
        <v>788.50800000000004</v>
      </c>
      <c r="K907" s="1">
        <v>43498</v>
      </c>
      <c r="L907" t="s">
        <v>33</v>
      </c>
      <c r="M907">
        <v>750.96</v>
      </c>
      <c r="N907">
        <v>4.7619047620000003</v>
      </c>
      <c r="O907">
        <v>37.548000000000002</v>
      </c>
      <c r="P907">
        <v>8.3000000000000007</v>
      </c>
      <c r="Q907" s="3">
        <v>0.77916666666666667</v>
      </c>
      <c r="R907" t="s">
        <v>1101</v>
      </c>
      <c r="S907">
        <v>2</v>
      </c>
      <c r="T907">
        <v>1</v>
      </c>
      <c r="U907">
        <v>2019</v>
      </c>
      <c r="V907" t="s">
        <v>1118</v>
      </c>
      <c r="W907">
        <v>18</v>
      </c>
      <c r="X907" t="s">
        <v>1115</v>
      </c>
      <c r="Y907" t="s">
        <v>1104</v>
      </c>
      <c r="Z907" t="s">
        <v>1858</v>
      </c>
      <c r="AA907" t="s">
        <v>1106</v>
      </c>
      <c r="AB907" t="s">
        <v>1107</v>
      </c>
      <c r="AC907" t="s">
        <v>1979</v>
      </c>
      <c r="AD907">
        <v>2</v>
      </c>
      <c r="AE907" t="s">
        <v>2100</v>
      </c>
    </row>
    <row r="908" spans="1:31">
      <c r="A908" t="s">
        <v>335</v>
      </c>
      <c r="B908" t="s">
        <v>46</v>
      </c>
      <c r="C908" t="s">
        <v>47</v>
      </c>
      <c r="D908" t="s">
        <v>27</v>
      </c>
      <c r="E908" t="s">
        <v>31</v>
      </c>
      <c r="F908" t="s">
        <v>48</v>
      </c>
      <c r="G908">
        <v>73.06</v>
      </c>
      <c r="H908">
        <v>7</v>
      </c>
      <c r="I908">
        <v>25.571000000000002</v>
      </c>
      <c r="J908" s="22">
        <v>536.99099999999999</v>
      </c>
      <c r="K908" s="1">
        <v>43479</v>
      </c>
      <c r="L908" t="s">
        <v>33</v>
      </c>
      <c r="M908">
        <v>511.42</v>
      </c>
      <c r="N908">
        <v>4.7619047620000003</v>
      </c>
      <c r="O908">
        <v>25.571000000000002</v>
      </c>
      <c r="P908">
        <v>4.2</v>
      </c>
      <c r="Q908" s="3">
        <v>0.79583333333333328</v>
      </c>
      <c r="R908" t="s">
        <v>1109</v>
      </c>
      <c r="S908">
        <v>1</v>
      </c>
      <c r="T908">
        <v>1</v>
      </c>
      <c r="U908">
        <v>2019</v>
      </c>
      <c r="V908" t="s">
        <v>1110</v>
      </c>
      <c r="W908">
        <v>19</v>
      </c>
      <c r="X908" t="s">
        <v>1115</v>
      </c>
      <c r="Y908" t="s">
        <v>1111</v>
      </c>
      <c r="Z908" t="s">
        <v>1858</v>
      </c>
      <c r="AA908" t="s">
        <v>1106</v>
      </c>
      <c r="AB908" t="s">
        <v>1112</v>
      </c>
      <c r="AC908" t="s">
        <v>1980</v>
      </c>
      <c r="AD908">
        <v>1</v>
      </c>
      <c r="AE908" t="s">
        <v>2101</v>
      </c>
    </row>
    <row r="909" spans="1:31">
      <c r="A909" t="s">
        <v>355</v>
      </c>
      <c r="B909" t="s">
        <v>46</v>
      </c>
      <c r="C909" t="s">
        <v>47</v>
      </c>
      <c r="D909" t="s">
        <v>20</v>
      </c>
      <c r="E909" t="s">
        <v>21</v>
      </c>
      <c r="F909" t="s">
        <v>48</v>
      </c>
      <c r="G909">
        <v>74.599999999999994</v>
      </c>
      <c r="H909">
        <v>10</v>
      </c>
      <c r="I909">
        <v>37.299999999999997</v>
      </c>
      <c r="J909" s="22">
        <v>783.3</v>
      </c>
      <c r="K909" s="1">
        <v>43473</v>
      </c>
      <c r="L909" t="s">
        <v>29</v>
      </c>
      <c r="M909">
        <v>746</v>
      </c>
      <c r="N909">
        <v>4.7619047620000003</v>
      </c>
      <c r="O909">
        <v>37.299999999999997</v>
      </c>
      <c r="P909">
        <v>9.5</v>
      </c>
      <c r="Q909" s="3">
        <v>0.87152777777777779</v>
      </c>
      <c r="R909" t="s">
        <v>1109</v>
      </c>
      <c r="S909">
        <v>1</v>
      </c>
      <c r="T909">
        <v>1</v>
      </c>
      <c r="U909">
        <v>2019</v>
      </c>
      <c r="V909" t="s">
        <v>1126</v>
      </c>
      <c r="W909">
        <v>20</v>
      </c>
      <c r="X909" t="s">
        <v>1115</v>
      </c>
      <c r="Y909" t="s">
        <v>1111</v>
      </c>
      <c r="Z909" t="s">
        <v>1858</v>
      </c>
      <c r="AA909" t="s">
        <v>1106</v>
      </c>
      <c r="AB909" t="s">
        <v>1112</v>
      </c>
      <c r="AC909" t="s">
        <v>1981</v>
      </c>
      <c r="AD909">
        <v>1</v>
      </c>
      <c r="AE909" t="s">
        <v>2101</v>
      </c>
    </row>
    <row r="910" spans="1:31">
      <c r="A910" t="s">
        <v>368</v>
      </c>
      <c r="B910" t="s">
        <v>18</v>
      </c>
      <c r="C910" t="s">
        <v>19</v>
      </c>
      <c r="D910" t="s">
        <v>27</v>
      </c>
      <c r="E910" t="s">
        <v>21</v>
      </c>
      <c r="F910" t="s">
        <v>32</v>
      </c>
      <c r="G910">
        <v>69.959999999999994</v>
      </c>
      <c r="H910">
        <v>8</v>
      </c>
      <c r="I910">
        <v>27.984000000000002</v>
      </c>
      <c r="J910" s="22">
        <v>587.66399999999999</v>
      </c>
      <c r="K910" s="1">
        <v>43511</v>
      </c>
      <c r="L910" t="s">
        <v>33</v>
      </c>
      <c r="M910">
        <v>559.67999999999995</v>
      </c>
      <c r="N910">
        <v>4.7619047620000003</v>
      </c>
      <c r="O910">
        <v>27.984000000000002</v>
      </c>
      <c r="P910">
        <v>6.4</v>
      </c>
      <c r="Q910" s="3">
        <v>0.70902777777777781</v>
      </c>
      <c r="R910" t="s">
        <v>1101</v>
      </c>
      <c r="S910">
        <v>2</v>
      </c>
      <c r="T910">
        <v>1</v>
      </c>
      <c r="U910">
        <v>2019</v>
      </c>
      <c r="V910" t="s">
        <v>1102</v>
      </c>
      <c r="W910">
        <v>17</v>
      </c>
      <c r="X910" t="s">
        <v>1115</v>
      </c>
      <c r="Y910" t="s">
        <v>1104</v>
      </c>
      <c r="Z910" t="s">
        <v>1858</v>
      </c>
      <c r="AA910" t="s">
        <v>1106</v>
      </c>
      <c r="AB910" t="s">
        <v>1107</v>
      </c>
      <c r="AC910" t="s">
        <v>1982</v>
      </c>
      <c r="AD910">
        <v>2</v>
      </c>
      <c r="AE910" t="s">
        <v>2100</v>
      </c>
    </row>
    <row r="911" spans="1:31">
      <c r="A911" t="s">
        <v>393</v>
      </c>
      <c r="B911" t="s">
        <v>18</v>
      </c>
      <c r="C911" t="s">
        <v>19</v>
      </c>
      <c r="D911" t="s">
        <v>20</v>
      </c>
      <c r="E911" t="s">
        <v>31</v>
      </c>
      <c r="F911" t="s">
        <v>28</v>
      </c>
      <c r="G911">
        <v>72.2</v>
      </c>
      <c r="H911">
        <v>7</v>
      </c>
      <c r="I911">
        <v>25.27</v>
      </c>
      <c r="J911" s="22">
        <v>530.66999999999996</v>
      </c>
      <c r="K911" s="1">
        <v>43550</v>
      </c>
      <c r="L911" t="s">
        <v>23</v>
      </c>
      <c r="M911">
        <v>505.4</v>
      </c>
      <c r="N911">
        <v>4.7619047620000003</v>
      </c>
      <c r="O911">
        <v>25.27</v>
      </c>
      <c r="P911">
        <v>4.3</v>
      </c>
      <c r="Q911" s="3">
        <v>0.84305555555555556</v>
      </c>
      <c r="R911" t="s">
        <v>1123</v>
      </c>
      <c r="S911">
        <v>3</v>
      </c>
      <c r="T911">
        <v>1</v>
      </c>
      <c r="U911">
        <v>2019</v>
      </c>
      <c r="V911" t="s">
        <v>1126</v>
      </c>
      <c r="W911">
        <v>20</v>
      </c>
      <c r="X911" t="s">
        <v>1115</v>
      </c>
      <c r="Y911" t="s">
        <v>1111</v>
      </c>
      <c r="Z911" t="s">
        <v>1858</v>
      </c>
      <c r="AA911" t="s">
        <v>1106</v>
      </c>
      <c r="AB911" t="s">
        <v>1124</v>
      </c>
      <c r="AC911" t="s">
        <v>1983</v>
      </c>
      <c r="AD911">
        <v>3</v>
      </c>
      <c r="AE911" t="s">
        <v>2102</v>
      </c>
    </row>
    <row r="912" spans="1:31">
      <c r="A912" t="s">
        <v>395</v>
      </c>
      <c r="B912" t="s">
        <v>18</v>
      </c>
      <c r="C912" t="s">
        <v>19</v>
      </c>
      <c r="D912" t="s">
        <v>20</v>
      </c>
      <c r="E912" t="s">
        <v>21</v>
      </c>
      <c r="F912" t="s">
        <v>32</v>
      </c>
      <c r="G912">
        <v>88.79</v>
      </c>
      <c r="H912">
        <v>8</v>
      </c>
      <c r="I912">
        <v>35.515999999999998</v>
      </c>
      <c r="J912" s="22">
        <v>745.83600000000001</v>
      </c>
      <c r="K912" s="1">
        <v>43513</v>
      </c>
      <c r="L912" t="s">
        <v>29</v>
      </c>
      <c r="M912">
        <v>710.32</v>
      </c>
      <c r="N912">
        <v>4.7619047620000003</v>
      </c>
      <c r="O912">
        <v>35.515999999999998</v>
      </c>
      <c r="P912">
        <v>4.0999999999999996</v>
      </c>
      <c r="Q912" s="3">
        <v>0.71458333333333335</v>
      </c>
      <c r="R912" t="s">
        <v>1101</v>
      </c>
      <c r="S912">
        <v>2</v>
      </c>
      <c r="T912">
        <v>1</v>
      </c>
      <c r="U912">
        <v>2019</v>
      </c>
      <c r="V912" t="s">
        <v>1133</v>
      </c>
      <c r="W912">
        <v>17</v>
      </c>
      <c r="X912" t="s">
        <v>1115</v>
      </c>
      <c r="Y912" t="s">
        <v>1111</v>
      </c>
      <c r="Z912" t="s">
        <v>1858</v>
      </c>
      <c r="AA912" t="s">
        <v>1106</v>
      </c>
      <c r="AB912" t="s">
        <v>1107</v>
      </c>
      <c r="AC912" t="s">
        <v>1984</v>
      </c>
      <c r="AD912">
        <v>2</v>
      </c>
      <c r="AE912" t="s">
        <v>2100</v>
      </c>
    </row>
    <row r="913" spans="1:31">
      <c r="A913" t="s">
        <v>402</v>
      </c>
      <c r="B913" t="s">
        <v>25</v>
      </c>
      <c r="C913" t="s">
        <v>26</v>
      </c>
      <c r="D913" t="s">
        <v>20</v>
      </c>
      <c r="E913" t="s">
        <v>21</v>
      </c>
      <c r="F913" t="s">
        <v>28</v>
      </c>
      <c r="G913">
        <v>78.13</v>
      </c>
      <c r="H913">
        <v>10</v>
      </c>
      <c r="I913">
        <v>39.064999999999998</v>
      </c>
      <c r="J913" s="22">
        <v>820.36500000000001</v>
      </c>
      <c r="K913" s="1">
        <v>43506</v>
      </c>
      <c r="L913" t="s">
        <v>29</v>
      </c>
      <c r="M913">
        <v>781.3</v>
      </c>
      <c r="N913">
        <v>4.7619047620000003</v>
      </c>
      <c r="O913">
        <v>39.064999999999998</v>
      </c>
      <c r="P913">
        <v>4.4000000000000004</v>
      </c>
      <c r="Q913" s="3">
        <v>0.86875000000000002</v>
      </c>
      <c r="R913" t="s">
        <v>1101</v>
      </c>
      <c r="S913">
        <v>2</v>
      </c>
      <c r="T913">
        <v>1</v>
      </c>
      <c r="U913">
        <v>2019</v>
      </c>
      <c r="V913" t="s">
        <v>1133</v>
      </c>
      <c r="W913">
        <v>20</v>
      </c>
      <c r="X913" t="s">
        <v>1115</v>
      </c>
      <c r="Y913" t="s">
        <v>1111</v>
      </c>
      <c r="Z913" t="s">
        <v>1858</v>
      </c>
      <c r="AA913" t="s">
        <v>1106</v>
      </c>
      <c r="AB913" t="s">
        <v>1107</v>
      </c>
      <c r="AC913" t="s">
        <v>1985</v>
      </c>
      <c r="AD913">
        <v>2</v>
      </c>
      <c r="AE913" t="s">
        <v>2100</v>
      </c>
    </row>
    <row r="914" spans="1:31">
      <c r="A914" t="s">
        <v>414</v>
      </c>
      <c r="B914" t="s">
        <v>18</v>
      </c>
      <c r="C914" t="s">
        <v>19</v>
      </c>
      <c r="D914" t="s">
        <v>20</v>
      </c>
      <c r="E914" t="s">
        <v>31</v>
      </c>
      <c r="F914" t="s">
        <v>48</v>
      </c>
      <c r="G914">
        <v>99.78</v>
      </c>
      <c r="H914">
        <v>5</v>
      </c>
      <c r="I914">
        <v>24.945</v>
      </c>
      <c r="J914" s="22">
        <v>523.84500000000003</v>
      </c>
      <c r="K914" s="1">
        <v>43533</v>
      </c>
      <c r="L914" t="s">
        <v>29</v>
      </c>
      <c r="M914">
        <v>498.9</v>
      </c>
      <c r="N914">
        <v>4.7619047620000003</v>
      </c>
      <c r="O914">
        <v>24.945</v>
      </c>
      <c r="P914">
        <v>5.4</v>
      </c>
      <c r="Q914" s="3">
        <v>0.79791666666666672</v>
      </c>
      <c r="R914" t="s">
        <v>1123</v>
      </c>
      <c r="S914">
        <v>3</v>
      </c>
      <c r="T914">
        <v>1</v>
      </c>
      <c r="U914">
        <v>2019</v>
      </c>
      <c r="V914" t="s">
        <v>1118</v>
      </c>
      <c r="W914">
        <v>19</v>
      </c>
      <c r="X914" t="s">
        <v>1115</v>
      </c>
      <c r="Y914" t="s">
        <v>1104</v>
      </c>
      <c r="Z914" t="s">
        <v>1858</v>
      </c>
      <c r="AA914" t="s">
        <v>1106</v>
      </c>
      <c r="AB914" t="s">
        <v>1124</v>
      </c>
      <c r="AC914" t="s">
        <v>1986</v>
      </c>
      <c r="AD914">
        <v>3</v>
      </c>
      <c r="AE914" t="s">
        <v>2102</v>
      </c>
    </row>
    <row r="915" spans="1:31">
      <c r="A915" t="s">
        <v>430</v>
      </c>
      <c r="B915" t="s">
        <v>46</v>
      </c>
      <c r="C915" t="s">
        <v>47</v>
      </c>
      <c r="D915" t="s">
        <v>20</v>
      </c>
      <c r="E915" t="s">
        <v>21</v>
      </c>
      <c r="F915" t="s">
        <v>22</v>
      </c>
      <c r="G915">
        <v>76.900000000000006</v>
      </c>
      <c r="H915">
        <v>7</v>
      </c>
      <c r="I915">
        <v>26.914999999999999</v>
      </c>
      <c r="J915" s="22">
        <v>565.21500000000003</v>
      </c>
      <c r="K915" s="1">
        <v>43511</v>
      </c>
      <c r="L915" t="s">
        <v>29</v>
      </c>
      <c r="M915">
        <v>538.29999999999995</v>
      </c>
      <c r="N915">
        <v>4.7619047620000003</v>
      </c>
      <c r="O915">
        <v>26.914999999999999</v>
      </c>
      <c r="P915">
        <v>7.7</v>
      </c>
      <c r="Q915" s="3">
        <v>0.84791666666666665</v>
      </c>
      <c r="R915" t="s">
        <v>1101</v>
      </c>
      <c r="S915">
        <v>2</v>
      </c>
      <c r="T915">
        <v>1</v>
      </c>
      <c r="U915">
        <v>2019</v>
      </c>
      <c r="V915" t="s">
        <v>1102</v>
      </c>
      <c r="W915">
        <v>20</v>
      </c>
      <c r="X915" t="s">
        <v>1115</v>
      </c>
      <c r="Y915" t="s">
        <v>1104</v>
      </c>
      <c r="Z915" t="s">
        <v>1858</v>
      </c>
      <c r="AA915" t="s">
        <v>1106</v>
      </c>
      <c r="AB915" t="s">
        <v>1107</v>
      </c>
      <c r="AC915" t="s">
        <v>1987</v>
      </c>
      <c r="AD915">
        <v>2</v>
      </c>
      <c r="AE915" t="s">
        <v>2100</v>
      </c>
    </row>
    <row r="916" spans="1:31">
      <c r="A916" t="s">
        <v>466</v>
      </c>
      <c r="B916" t="s">
        <v>25</v>
      </c>
      <c r="C916" t="s">
        <v>26</v>
      </c>
      <c r="D916" t="s">
        <v>27</v>
      </c>
      <c r="E916" t="s">
        <v>31</v>
      </c>
      <c r="F916" t="s">
        <v>37</v>
      </c>
      <c r="G916">
        <v>95.49</v>
      </c>
      <c r="H916">
        <v>7</v>
      </c>
      <c r="I916">
        <v>33.421500000000002</v>
      </c>
      <c r="J916" s="22">
        <v>701.85149999999999</v>
      </c>
      <c r="K916" s="1">
        <v>43518</v>
      </c>
      <c r="L916" t="s">
        <v>23</v>
      </c>
      <c r="M916">
        <v>668.43</v>
      </c>
      <c r="N916">
        <v>4.7619047620000003</v>
      </c>
      <c r="O916">
        <v>33.421500000000002</v>
      </c>
      <c r="P916">
        <v>8.6999999999999993</v>
      </c>
      <c r="Q916" s="3">
        <v>0.76180555555555551</v>
      </c>
      <c r="R916" t="s">
        <v>1101</v>
      </c>
      <c r="S916">
        <v>2</v>
      </c>
      <c r="T916">
        <v>1</v>
      </c>
      <c r="U916">
        <v>2019</v>
      </c>
      <c r="V916" t="s">
        <v>1102</v>
      </c>
      <c r="W916">
        <v>18</v>
      </c>
      <c r="X916" t="s">
        <v>1115</v>
      </c>
      <c r="Y916" t="s">
        <v>1104</v>
      </c>
      <c r="Z916" t="s">
        <v>1858</v>
      </c>
      <c r="AA916" t="s">
        <v>1106</v>
      </c>
      <c r="AB916" t="s">
        <v>1107</v>
      </c>
      <c r="AC916" t="s">
        <v>1988</v>
      </c>
      <c r="AD916">
        <v>2</v>
      </c>
      <c r="AE916" t="s">
        <v>2100</v>
      </c>
    </row>
    <row r="917" spans="1:31">
      <c r="A917" t="s">
        <v>493</v>
      </c>
      <c r="B917" t="s">
        <v>25</v>
      </c>
      <c r="C917" t="s">
        <v>26</v>
      </c>
      <c r="D917" t="s">
        <v>20</v>
      </c>
      <c r="E917" t="s">
        <v>21</v>
      </c>
      <c r="F917" t="s">
        <v>51</v>
      </c>
      <c r="G917">
        <v>97.79</v>
      </c>
      <c r="H917">
        <v>7</v>
      </c>
      <c r="I917">
        <v>34.226500000000001</v>
      </c>
      <c r="J917" s="22">
        <v>718.75649999999996</v>
      </c>
      <c r="K917" s="1">
        <v>43512</v>
      </c>
      <c r="L917" t="s">
        <v>23</v>
      </c>
      <c r="M917">
        <v>684.53</v>
      </c>
      <c r="N917">
        <v>4.7619047620000003</v>
      </c>
      <c r="O917">
        <v>34.226500000000001</v>
      </c>
      <c r="P917">
        <v>4.9000000000000004</v>
      </c>
      <c r="Q917" s="3">
        <v>0.72916666666666663</v>
      </c>
      <c r="R917" t="s">
        <v>1101</v>
      </c>
      <c r="S917">
        <v>2</v>
      </c>
      <c r="T917">
        <v>1</v>
      </c>
      <c r="U917">
        <v>2019</v>
      </c>
      <c r="V917" t="s">
        <v>1118</v>
      </c>
      <c r="W917">
        <v>17</v>
      </c>
      <c r="X917" t="s">
        <v>1115</v>
      </c>
      <c r="Y917" t="s">
        <v>1104</v>
      </c>
      <c r="Z917" t="s">
        <v>1858</v>
      </c>
      <c r="AA917" t="s">
        <v>1106</v>
      </c>
      <c r="AB917" t="s">
        <v>1107</v>
      </c>
      <c r="AC917" t="s">
        <v>1989</v>
      </c>
      <c r="AD917">
        <v>2</v>
      </c>
      <c r="AE917" t="s">
        <v>2100</v>
      </c>
    </row>
    <row r="918" spans="1:31">
      <c r="A918" t="s">
        <v>524</v>
      </c>
      <c r="B918" t="s">
        <v>25</v>
      </c>
      <c r="C918" t="s">
        <v>26</v>
      </c>
      <c r="D918" t="s">
        <v>27</v>
      </c>
      <c r="E918" t="s">
        <v>31</v>
      </c>
      <c r="F918" t="s">
        <v>37</v>
      </c>
      <c r="G918">
        <v>99.24</v>
      </c>
      <c r="H918">
        <v>9</v>
      </c>
      <c r="I918">
        <v>44.658000000000001</v>
      </c>
      <c r="J918" s="22">
        <v>937.81799999999998</v>
      </c>
      <c r="K918" s="1">
        <v>43543</v>
      </c>
      <c r="L918" t="s">
        <v>23</v>
      </c>
      <c r="M918">
        <v>893.16</v>
      </c>
      <c r="N918">
        <v>4.7619047620000003</v>
      </c>
      <c r="O918">
        <v>44.658000000000001</v>
      </c>
      <c r="P918">
        <v>9</v>
      </c>
      <c r="Q918" s="3">
        <v>0.79791666666666672</v>
      </c>
      <c r="R918" t="s">
        <v>1123</v>
      </c>
      <c r="S918">
        <v>3</v>
      </c>
      <c r="T918">
        <v>1</v>
      </c>
      <c r="U918">
        <v>2019</v>
      </c>
      <c r="V918" t="s">
        <v>1126</v>
      </c>
      <c r="W918">
        <v>19</v>
      </c>
      <c r="X918" t="s">
        <v>1115</v>
      </c>
      <c r="Y918" t="s">
        <v>1111</v>
      </c>
      <c r="Z918" t="s">
        <v>1858</v>
      </c>
      <c r="AA918" t="s">
        <v>1106</v>
      </c>
      <c r="AB918" t="s">
        <v>1124</v>
      </c>
      <c r="AC918" t="s">
        <v>1990</v>
      </c>
      <c r="AD918">
        <v>3</v>
      </c>
      <c r="AE918" t="s">
        <v>2102</v>
      </c>
    </row>
    <row r="919" spans="1:31">
      <c r="A919" t="s">
        <v>530</v>
      </c>
      <c r="B919" t="s">
        <v>46</v>
      </c>
      <c r="C919" t="s">
        <v>47</v>
      </c>
      <c r="D919" t="s">
        <v>20</v>
      </c>
      <c r="E919" t="s">
        <v>21</v>
      </c>
      <c r="F919" t="s">
        <v>37</v>
      </c>
      <c r="G919">
        <v>88.43</v>
      </c>
      <c r="H919">
        <v>8</v>
      </c>
      <c r="I919">
        <v>35.372</v>
      </c>
      <c r="J919" s="22">
        <v>742.81200000000001</v>
      </c>
      <c r="K919" s="1">
        <v>43546</v>
      </c>
      <c r="L919" t="s">
        <v>33</v>
      </c>
      <c r="M919">
        <v>707.44</v>
      </c>
      <c r="N919">
        <v>4.7619047620000003</v>
      </c>
      <c r="O919">
        <v>35.372</v>
      </c>
      <c r="P919">
        <v>4.3</v>
      </c>
      <c r="Q919" s="3">
        <v>0.81597222222222221</v>
      </c>
      <c r="R919" t="s">
        <v>1123</v>
      </c>
      <c r="S919">
        <v>3</v>
      </c>
      <c r="T919">
        <v>1</v>
      </c>
      <c r="U919">
        <v>2019</v>
      </c>
      <c r="V919" t="s">
        <v>1102</v>
      </c>
      <c r="W919">
        <v>19</v>
      </c>
      <c r="X919" t="s">
        <v>1115</v>
      </c>
      <c r="Y919" t="s">
        <v>1104</v>
      </c>
      <c r="Z919" t="s">
        <v>1858</v>
      </c>
      <c r="AA919" t="s">
        <v>1106</v>
      </c>
      <c r="AB919" t="s">
        <v>1124</v>
      </c>
      <c r="AC919" t="s">
        <v>1991</v>
      </c>
      <c r="AD919">
        <v>3</v>
      </c>
      <c r="AE919" t="s">
        <v>2102</v>
      </c>
    </row>
    <row r="920" spans="1:31">
      <c r="A920" t="s">
        <v>546</v>
      </c>
      <c r="B920" t="s">
        <v>46</v>
      </c>
      <c r="C920" t="s">
        <v>47</v>
      </c>
      <c r="D920" t="s">
        <v>27</v>
      </c>
      <c r="E920" t="s">
        <v>31</v>
      </c>
      <c r="F920" t="s">
        <v>28</v>
      </c>
      <c r="G920">
        <v>79.39</v>
      </c>
      <c r="H920">
        <v>10</v>
      </c>
      <c r="I920">
        <v>39.695</v>
      </c>
      <c r="J920" s="22">
        <v>833.59500000000003</v>
      </c>
      <c r="K920" s="1">
        <v>43503</v>
      </c>
      <c r="L920" t="s">
        <v>29</v>
      </c>
      <c r="M920">
        <v>793.9</v>
      </c>
      <c r="N920">
        <v>4.7619047620000003</v>
      </c>
      <c r="O920">
        <v>39.695</v>
      </c>
      <c r="P920">
        <v>6.2</v>
      </c>
      <c r="Q920" s="3">
        <v>0.85</v>
      </c>
      <c r="R920" t="s">
        <v>1101</v>
      </c>
      <c r="S920">
        <v>2</v>
      </c>
      <c r="T920">
        <v>1</v>
      </c>
      <c r="U920">
        <v>2019</v>
      </c>
      <c r="V920" t="s">
        <v>1114</v>
      </c>
      <c r="W920">
        <v>20</v>
      </c>
      <c r="X920" t="s">
        <v>1115</v>
      </c>
      <c r="Y920" t="s">
        <v>1111</v>
      </c>
      <c r="Z920" t="s">
        <v>1858</v>
      </c>
      <c r="AA920" t="s">
        <v>1106</v>
      </c>
      <c r="AB920" t="s">
        <v>1107</v>
      </c>
      <c r="AC920" t="s">
        <v>1992</v>
      </c>
      <c r="AD920">
        <v>2</v>
      </c>
      <c r="AE920" t="s">
        <v>2100</v>
      </c>
    </row>
    <row r="921" spans="1:31">
      <c r="A921" t="s">
        <v>562</v>
      </c>
      <c r="B921" t="s">
        <v>46</v>
      </c>
      <c r="C921" t="s">
        <v>47</v>
      </c>
      <c r="D921" t="s">
        <v>20</v>
      </c>
      <c r="E921" t="s">
        <v>31</v>
      </c>
      <c r="F921" t="s">
        <v>22</v>
      </c>
      <c r="G921">
        <v>72.569999999999993</v>
      </c>
      <c r="H921">
        <v>8</v>
      </c>
      <c r="I921">
        <v>29.027999999999999</v>
      </c>
      <c r="J921" s="22">
        <v>609.58799999999997</v>
      </c>
      <c r="K921" s="1">
        <v>43554</v>
      </c>
      <c r="L921" t="s">
        <v>29</v>
      </c>
      <c r="M921">
        <v>580.55999999999995</v>
      </c>
      <c r="N921">
        <v>4.7619047620000003</v>
      </c>
      <c r="O921">
        <v>29.027999999999999</v>
      </c>
      <c r="P921">
        <v>4.5999999999999996</v>
      </c>
      <c r="Q921" s="3">
        <v>0.74861111111111112</v>
      </c>
      <c r="R921" t="s">
        <v>1123</v>
      </c>
      <c r="S921">
        <v>3</v>
      </c>
      <c r="T921">
        <v>1</v>
      </c>
      <c r="U921">
        <v>2019</v>
      </c>
      <c r="V921" t="s">
        <v>1118</v>
      </c>
      <c r="W921">
        <v>17</v>
      </c>
      <c r="X921" t="s">
        <v>1115</v>
      </c>
      <c r="Y921" t="s">
        <v>1104</v>
      </c>
      <c r="Z921" t="s">
        <v>1858</v>
      </c>
      <c r="AA921" t="s">
        <v>1106</v>
      </c>
      <c r="AB921" t="s">
        <v>1124</v>
      </c>
      <c r="AC921" t="s">
        <v>1993</v>
      </c>
      <c r="AD921">
        <v>3</v>
      </c>
      <c r="AE921" t="s">
        <v>2102</v>
      </c>
    </row>
    <row r="922" spans="1:31">
      <c r="A922" t="s">
        <v>569</v>
      </c>
      <c r="B922" t="s">
        <v>25</v>
      </c>
      <c r="C922" t="s">
        <v>26</v>
      </c>
      <c r="D922" t="s">
        <v>27</v>
      </c>
      <c r="E922" t="s">
        <v>31</v>
      </c>
      <c r="F922" t="s">
        <v>48</v>
      </c>
      <c r="G922">
        <v>65.97</v>
      </c>
      <c r="H922">
        <v>8</v>
      </c>
      <c r="I922">
        <v>26.388000000000002</v>
      </c>
      <c r="J922" s="22">
        <v>554.14800000000002</v>
      </c>
      <c r="K922" s="1">
        <v>43498</v>
      </c>
      <c r="L922" t="s">
        <v>29</v>
      </c>
      <c r="M922">
        <v>527.76</v>
      </c>
      <c r="N922">
        <v>4.7619047620000003</v>
      </c>
      <c r="O922">
        <v>26.388000000000002</v>
      </c>
      <c r="P922">
        <v>8.4</v>
      </c>
      <c r="Q922" s="3">
        <v>0.85347222222222219</v>
      </c>
      <c r="R922" t="s">
        <v>1101</v>
      </c>
      <c r="S922">
        <v>2</v>
      </c>
      <c r="T922">
        <v>1</v>
      </c>
      <c r="U922">
        <v>2019</v>
      </c>
      <c r="V922" t="s">
        <v>1118</v>
      </c>
      <c r="W922">
        <v>20</v>
      </c>
      <c r="X922" t="s">
        <v>1115</v>
      </c>
      <c r="Y922" t="s">
        <v>1104</v>
      </c>
      <c r="Z922" t="s">
        <v>1858</v>
      </c>
      <c r="AA922" t="s">
        <v>1106</v>
      </c>
      <c r="AB922" t="s">
        <v>1107</v>
      </c>
      <c r="AC922" t="s">
        <v>1994</v>
      </c>
      <c r="AD922">
        <v>2</v>
      </c>
      <c r="AE922" t="s">
        <v>2100</v>
      </c>
    </row>
    <row r="923" spans="1:31">
      <c r="A923" t="s">
        <v>599</v>
      </c>
      <c r="B923" t="s">
        <v>46</v>
      </c>
      <c r="C923" t="s">
        <v>47</v>
      </c>
      <c r="D923" t="s">
        <v>20</v>
      </c>
      <c r="E923" t="s">
        <v>21</v>
      </c>
      <c r="F923" t="s">
        <v>37</v>
      </c>
      <c r="G923">
        <v>90.74</v>
      </c>
      <c r="H923">
        <v>7</v>
      </c>
      <c r="I923">
        <v>31.759</v>
      </c>
      <c r="J923" s="22">
        <v>666.93899999999996</v>
      </c>
      <c r="K923" s="1">
        <v>43481</v>
      </c>
      <c r="L923" t="s">
        <v>33</v>
      </c>
      <c r="M923">
        <v>635.17999999999995</v>
      </c>
      <c r="N923">
        <v>4.7619047620000003</v>
      </c>
      <c r="O923">
        <v>31.759</v>
      </c>
      <c r="P923">
        <v>6.2</v>
      </c>
      <c r="Q923" s="3">
        <v>0.75208333333333333</v>
      </c>
      <c r="R923" t="s">
        <v>1109</v>
      </c>
      <c r="S923">
        <v>1</v>
      </c>
      <c r="T923">
        <v>1</v>
      </c>
      <c r="U923">
        <v>2019</v>
      </c>
      <c r="V923" t="s">
        <v>1120</v>
      </c>
      <c r="W923">
        <v>18</v>
      </c>
      <c r="X923" t="s">
        <v>1115</v>
      </c>
      <c r="Y923" t="s">
        <v>1111</v>
      </c>
      <c r="Z923" t="s">
        <v>1858</v>
      </c>
      <c r="AA923" t="s">
        <v>1106</v>
      </c>
      <c r="AB923" t="s">
        <v>1112</v>
      </c>
      <c r="AC923" t="s">
        <v>1995</v>
      </c>
      <c r="AD923">
        <v>1</v>
      </c>
      <c r="AE923" t="s">
        <v>2101</v>
      </c>
    </row>
    <row r="924" spans="1:31">
      <c r="A924" t="s">
        <v>618</v>
      </c>
      <c r="B924" t="s">
        <v>18</v>
      </c>
      <c r="C924" t="s">
        <v>19</v>
      </c>
      <c r="D924" t="s">
        <v>27</v>
      </c>
      <c r="E924" t="s">
        <v>31</v>
      </c>
      <c r="F924" t="s">
        <v>37</v>
      </c>
      <c r="G924">
        <v>98.09</v>
      </c>
      <c r="H924">
        <v>9</v>
      </c>
      <c r="I924">
        <v>44.140500000000003</v>
      </c>
      <c r="J924" s="22">
        <v>926.95050000000003</v>
      </c>
      <c r="K924" s="1">
        <v>43513</v>
      </c>
      <c r="L924" t="s">
        <v>29</v>
      </c>
      <c r="M924">
        <v>882.81</v>
      </c>
      <c r="N924">
        <v>4.7619047620000003</v>
      </c>
      <c r="O924">
        <v>44.140500000000003</v>
      </c>
      <c r="P924">
        <v>9.3000000000000007</v>
      </c>
      <c r="Q924" s="3">
        <v>0.82013888888888886</v>
      </c>
      <c r="R924" t="s">
        <v>1101</v>
      </c>
      <c r="S924">
        <v>2</v>
      </c>
      <c r="T924">
        <v>1</v>
      </c>
      <c r="U924">
        <v>2019</v>
      </c>
      <c r="V924" t="s">
        <v>1133</v>
      </c>
      <c r="W924">
        <v>19</v>
      </c>
      <c r="X924" t="s">
        <v>1115</v>
      </c>
      <c r="Y924" t="s">
        <v>1111</v>
      </c>
      <c r="Z924" t="s">
        <v>1858</v>
      </c>
      <c r="AA924" t="s">
        <v>1106</v>
      </c>
      <c r="AB924" t="s">
        <v>1107</v>
      </c>
      <c r="AC924" t="s">
        <v>1996</v>
      </c>
      <c r="AD924">
        <v>2</v>
      </c>
      <c r="AE924" t="s">
        <v>2100</v>
      </c>
    </row>
    <row r="925" spans="1:31">
      <c r="A925" t="s">
        <v>620</v>
      </c>
      <c r="B925" t="s">
        <v>18</v>
      </c>
      <c r="C925" t="s">
        <v>19</v>
      </c>
      <c r="D925" t="s">
        <v>20</v>
      </c>
      <c r="E925" t="s">
        <v>31</v>
      </c>
      <c r="F925" t="s">
        <v>51</v>
      </c>
      <c r="G925">
        <v>86.68</v>
      </c>
      <c r="H925">
        <v>8</v>
      </c>
      <c r="I925">
        <v>34.671999999999997</v>
      </c>
      <c r="J925" s="22">
        <v>728.11199999999997</v>
      </c>
      <c r="K925" s="1">
        <v>43489</v>
      </c>
      <c r="L925" t="s">
        <v>33</v>
      </c>
      <c r="M925">
        <v>693.44</v>
      </c>
      <c r="N925">
        <v>4.7619047620000003</v>
      </c>
      <c r="O925">
        <v>34.671999999999997</v>
      </c>
      <c r="P925">
        <v>7.2</v>
      </c>
      <c r="Q925" s="3">
        <v>0.75277777777777777</v>
      </c>
      <c r="R925" t="s">
        <v>1109</v>
      </c>
      <c r="S925">
        <v>1</v>
      </c>
      <c r="T925">
        <v>1</v>
      </c>
      <c r="U925">
        <v>2019</v>
      </c>
      <c r="V925" t="s">
        <v>1114</v>
      </c>
      <c r="W925">
        <v>18</v>
      </c>
      <c r="X925" t="s">
        <v>1115</v>
      </c>
      <c r="Y925" t="s">
        <v>1111</v>
      </c>
      <c r="Z925" t="s">
        <v>1858</v>
      </c>
      <c r="AA925" t="s">
        <v>1106</v>
      </c>
      <c r="AB925" t="s">
        <v>1112</v>
      </c>
      <c r="AC925" t="s">
        <v>1997</v>
      </c>
      <c r="AD925">
        <v>1</v>
      </c>
      <c r="AE925" t="s">
        <v>2101</v>
      </c>
    </row>
    <row r="926" spans="1:31">
      <c r="A926" t="s">
        <v>628</v>
      </c>
      <c r="B926" t="s">
        <v>25</v>
      </c>
      <c r="C926" t="s">
        <v>26</v>
      </c>
      <c r="D926" t="s">
        <v>20</v>
      </c>
      <c r="E926" t="s">
        <v>21</v>
      </c>
      <c r="F926" t="s">
        <v>48</v>
      </c>
      <c r="G926">
        <v>87.48</v>
      </c>
      <c r="H926">
        <v>6</v>
      </c>
      <c r="I926">
        <v>26.244</v>
      </c>
      <c r="J926" s="22">
        <v>551.12400000000002</v>
      </c>
      <c r="K926" s="1">
        <v>43497</v>
      </c>
      <c r="L926" t="s">
        <v>23</v>
      </c>
      <c r="M926">
        <v>524.88</v>
      </c>
      <c r="N926">
        <v>4.7619047620000003</v>
      </c>
      <c r="O926">
        <v>26.244</v>
      </c>
      <c r="P926">
        <v>5.0999999999999996</v>
      </c>
      <c r="Q926" s="3">
        <v>0.77986111111111112</v>
      </c>
      <c r="R926" t="s">
        <v>1101</v>
      </c>
      <c r="S926">
        <v>2</v>
      </c>
      <c r="T926">
        <v>1</v>
      </c>
      <c r="U926">
        <v>2019</v>
      </c>
      <c r="V926" t="s">
        <v>1102</v>
      </c>
      <c r="W926">
        <v>18</v>
      </c>
      <c r="X926" t="s">
        <v>1115</v>
      </c>
      <c r="Y926" t="s">
        <v>1104</v>
      </c>
      <c r="Z926" t="s">
        <v>1858</v>
      </c>
      <c r="AA926" t="s">
        <v>1106</v>
      </c>
      <c r="AB926" t="s">
        <v>1107</v>
      </c>
      <c r="AC926" t="s">
        <v>1998</v>
      </c>
      <c r="AD926">
        <v>2</v>
      </c>
      <c r="AE926" t="s">
        <v>2100</v>
      </c>
    </row>
    <row r="927" spans="1:31">
      <c r="A927" t="s">
        <v>646</v>
      </c>
      <c r="B927" t="s">
        <v>25</v>
      </c>
      <c r="C927" t="s">
        <v>26</v>
      </c>
      <c r="D927" t="s">
        <v>20</v>
      </c>
      <c r="E927" t="s">
        <v>21</v>
      </c>
      <c r="F927" t="s">
        <v>48</v>
      </c>
      <c r="G927">
        <v>98.52</v>
      </c>
      <c r="H927">
        <v>10</v>
      </c>
      <c r="I927">
        <v>49.26</v>
      </c>
      <c r="J927" s="22">
        <v>1034.46</v>
      </c>
      <c r="K927" s="1">
        <v>43495</v>
      </c>
      <c r="L927" t="s">
        <v>23</v>
      </c>
      <c r="M927">
        <v>985.2</v>
      </c>
      <c r="N927">
        <v>4.7619047620000003</v>
      </c>
      <c r="O927">
        <v>49.26</v>
      </c>
      <c r="P927">
        <v>4.5</v>
      </c>
      <c r="Q927" s="3">
        <v>0.84930555555555554</v>
      </c>
      <c r="R927" t="s">
        <v>1109</v>
      </c>
      <c r="S927">
        <v>1</v>
      </c>
      <c r="T927">
        <v>1</v>
      </c>
      <c r="U927">
        <v>2019</v>
      </c>
      <c r="V927" t="s">
        <v>1120</v>
      </c>
      <c r="W927">
        <v>20</v>
      </c>
      <c r="X927" t="s">
        <v>1115</v>
      </c>
      <c r="Y927" t="s">
        <v>1111</v>
      </c>
      <c r="Z927" t="s">
        <v>1858</v>
      </c>
      <c r="AA927" t="s">
        <v>1106</v>
      </c>
      <c r="AB927" t="s">
        <v>1112</v>
      </c>
      <c r="AC927" t="s">
        <v>1999</v>
      </c>
      <c r="AD927">
        <v>1</v>
      </c>
      <c r="AE927" t="s">
        <v>2101</v>
      </c>
    </row>
    <row r="928" spans="1:31">
      <c r="A928" t="s">
        <v>664</v>
      </c>
      <c r="B928" t="s">
        <v>46</v>
      </c>
      <c r="C928" t="s">
        <v>47</v>
      </c>
      <c r="D928" t="s">
        <v>20</v>
      </c>
      <c r="E928" t="s">
        <v>31</v>
      </c>
      <c r="F928" t="s">
        <v>51</v>
      </c>
      <c r="G928">
        <v>81.31</v>
      </c>
      <c r="H928">
        <v>7</v>
      </c>
      <c r="I928">
        <v>28.458500000000001</v>
      </c>
      <c r="J928" s="22">
        <v>597.62850000000003</v>
      </c>
      <c r="K928" s="1">
        <v>43525</v>
      </c>
      <c r="L928" t="s">
        <v>23</v>
      </c>
      <c r="M928">
        <v>569.16999999999996</v>
      </c>
      <c r="N928">
        <v>4.7619047620000003</v>
      </c>
      <c r="O928">
        <v>28.458500000000001</v>
      </c>
      <c r="P928">
        <v>6.3</v>
      </c>
      <c r="Q928" s="3">
        <v>0.8256944444444444</v>
      </c>
      <c r="R928" t="s">
        <v>1123</v>
      </c>
      <c r="S928">
        <v>3</v>
      </c>
      <c r="T928">
        <v>1</v>
      </c>
      <c r="U928">
        <v>2019</v>
      </c>
      <c r="V928" t="s">
        <v>1102</v>
      </c>
      <c r="W928">
        <v>19</v>
      </c>
      <c r="X928" t="s">
        <v>1115</v>
      </c>
      <c r="Y928" t="s">
        <v>1104</v>
      </c>
      <c r="Z928" t="s">
        <v>1858</v>
      </c>
      <c r="AA928" t="s">
        <v>1106</v>
      </c>
      <c r="AB928" t="s">
        <v>1124</v>
      </c>
      <c r="AC928" t="s">
        <v>2000</v>
      </c>
      <c r="AD928">
        <v>3</v>
      </c>
      <c r="AE928" t="s">
        <v>2102</v>
      </c>
    </row>
    <row r="929" spans="1:31">
      <c r="A929" t="s">
        <v>691</v>
      </c>
      <c r="B929" t="s">
        <v>25</v>
      </c>
      <c r="C929" t="s">
        <v>26</v>
      </c>
      <c r="D929" t="s">
        <v>27</v>
      </c>
      <c r="E929" t="s">
        <v>31</v>
      </c>
      <c r="F929" t="s">
        <v>48</v>
      </c>
      <c r="G929">
        <v>77.56</v>
      </c>
      <c r="H929">
        <v>10</v>
      </c>
      <c r="I929">
        <v>38.78</v>
      </c>
      <c r="J929" s="22">
        <v>814.38</v>
      </c>
      <c r="K929" s="1">
        <v>43538</v>
      </c>
      <c r="L929" t="s">
        <v>23</v>
      </c>
      <c r="M929">
        <v>775.6</v>
      </c>
      <c r="N929">
        <v>4.7619047620000003</v>
      </c>
      <c r="O929">
        <v>38.78</v>
      </c>
      <c r="P929">
        <v>6.9</v>
      </c>
      <c r="Q929" s="3">
        <v>0.85763888888888884</v>
      </c>
      <c r="R929" t="s">
        <v>1123</v>
      </c>
      <c r="S929">
        <v>3</v>
      </c>
      <c r="T929">
        <v>1</v>
      </c>
      <c r="U929">
        <v>2019</v>
      </c>
      <c r="V929" t="s">
        <v>1114</v>
      </c>
      <c r="W929">
        <v>20</v>
      </c>
      <c r="X929" t="s">
        <v>1115</v>
      </c>
      <c r="Y929" t="s">
        <v>1111</v>
      </c>
      <c r="Z929" t="s">
        <v>1858</v>
      </c>
      <c r="AA929" t="s">
        <v>1106</v>
      </c>
      <c r="AB929" t="s">
        <v>1124</v>
      </c>
      <c r="AC929" t="s">
        <v>2001</v>
      </c>
      <c r="AD929">
        <v>3</v>
      </c>
      <c r="AE929" t="s">
        <v>2102</v>
      </c>
    </row>
    <row r="930" spans="1:31">
      <c r="A930" t="s">
        <v>732</v>
      </c>
      <c r="B930" t="s">
        <v>25</v>
      </c>
      <c r="C930" t="s">
        <v>26</v>
      </c>
      <c r="D930" t="s">
        <v>20</v>
      </c>
      <c r="E930" t="s">
        <v>21</v>
      </c>
      <c r="F930" t="s">
        <v>48</v>
      </c>
      <c r="G930">
        <v>72.52</v>
      </c>
      <c r="H930">
        <v>8</v>
      </c>
      <c r="I930">
        <v>29.007999999999999</v>
      </c>
      <c r="J930" s="22">
        <v>609.16800000000001</v>
      </c>
      <c r="K930" s="1">
        <v>43554</v>
      </c>
      <c r="L930" t="s">
        <v>33</v>
      </c>
      <c r="M930">
        <v>580.16</v>
      </c>
      <c r="N930">
        <v>4.7619047620000003</v>
      </c>
      <c r="O930">
        <v>29.007999999999999</v>
      </c>
      <c r="P930">
        <v>4</v>
      </c>
      <c r="Q930" s="3">
        <v>0.80972222222222223</v>
      </c>
      <c r="R930" t="s">
        <v>1123</v>
      </c>
      <c r="S930">
        <v>3</v>
      </c>
      <c r="T930">
        <v>1</v>
      </c>
      <c r="U930">
        <v>2019</v>
      </c>
      <c r="V930" t="s">
        <v>1118</v>
      </c>
      <c r="W930">
        <v>19</v>
      </c>
      <c r="X930" t="s">
        <v>1115</v>
      </c>
      <c r="Y930" t="s">
        <v>1104</v>
      </c>
      <c r="Z930" t="s">
        <v>1858</v>
      </c>
      <c r="AA930" t="s">
        <v>1106</v>
      </c>
      <c r="AB930" t="s">
        <v>1124</v>
      </c>
      <c r="AC930" t="s">
        <v>2002</v>
      </c>
      <c r="AD930">
        <v>3</v>
      </c>
      <c r="AE930" t="s">
        <v>2102</v>
      </c>
    </row>
    <row r="931" spans="1:31">
      <c r="A931" t="s">
        <v>741</v>
      </c>
      <c r="B931" t="s">
        <v>18</v>
      </c>
      <c r="C931" t="s">
        <v>19</v>
      </c>
      <c r="D931" t="s">
        <v>20</v>
      </c>
      <c r="E931" t="s">
        <v>31</v>
      </c>
      <c r="F931" t="s">
        <v>32</v>
      </c>
      <c r="G931">
        <v>72.78</v>
      </c>
      <c r="H931">
        <v>10</v>
      </c>
      <c r="I931">
        <v>36.39</v>
      </c>
      <c r="J931" s="22">
        <v>764.19</v>
      </c>
      <c r="K931" s="1">
        <v>43499</v>
      </c>
      <c r="L931" t="s">
        <v>29</v>
      </c>
      <c r="M931">
        <v>727.8</v>
      </c>
      <c r="N931">
        <v>4.7619047620000003</v>
      </c>
      <c r="O931">
        <v>36.39</v>
      </c>
      <c r="P931">
        <v>7.3</v>
      </c>
      <c r="Q931" s="3">
        <v>0.72499999999999998</v>
      </c>
      <c r="R931" t="s">
        <v>1101</v>
      </c>
      <c r="S931">
        <v>2</v>
      </c>
      <c r="T931">
        <v>1</v>
      </c>
      <c r="U931">
        <v>2019</v>
      </c>
      <c r="V931" t="s">
        <v>1133</v>
      </c>
      <c r="W931">
        <v>17</v>
      </c>
      <c r="X931" t="s">
        <v>1115</v>
      </c>
      <c r="Y931" t="s">
        <v>1111</v>
      </c>
      <c r="Z931" t="s">
        <v>1858</v>
      </c>
      <c r="AA931" t="s">
        <v>1106</v>
      </c>
      <c r="AB931" t="s">
        <v>1107</v>
      </c>
      <c r="AC931" t="s">
        <v>2003</v>
      </c>
      <c r="AD931">
        <v>2</v>
      </c>
      <c r="AE931" t="s">
        <v>2100</v>
      </c>
    </row>
    <row r="932" spans="1:31">
      <c r="A932" t="s">
        <v>759</v>
      </c>
      <c r="B932" t="s">
        <v>18</v>
      </c>
      <c r="C932" t="s">
        <v>19</v>
      </c>
      <c r="D932" t="s">
        <v>20</v>
      </c>
      <c r="E932" t="s">
        <v>31</v>
      </c>
      <c r="F932" t="s">
        <v>51</v>
      </c>
      <c r="G932">
        <v>56.04</v>
      </c>
      <c r="H932">
        <v>10</v>
      </c>
      <c r="I932">
        <v>28.02</v>
      </c>
      <c r="J932" s="22">
        <v>588.41999999999996</v>
      </c>
      <c r="K932" s="1">
        <v>43479</v>
      </c>
      <c r="L932" t="s">
        <v>23</v>
      </c>
      <c r="M932">
        <v>560.4</v>
      </c>
      <c r="N932">
        <v>4.7619047620000003</v>
      </c>
      <c r="O932">
        <v>28.02</v>
      </c>
      <c r="P932">
        <v>4.4000000000000004</v>
      </c>
      <c r="Q932" s="3">
        <v>0.8125</v>
      </c>
      <c r="R932" t="s">
        <v>1109</v>
      </c>
      <c r="S932">
        <v>1</v>
      </c>
      <c r="T932">
        <v>1</v>
      </c>
      <c r="U932">
        <v>2019</v>
      </c>
      <c r="V932" t="s">
        <v>1110</v>
      </c>
      <c r="W932">
        <v>19</v>
      </c>
      <c r="X932" t="s">
        <v>1115</v>
      </c>
      <c r="Y932" t="s">
        <v>1111</v>
      </c>
      <c r="Z932" t="s">
        <v>1858</v>
      </c>
      <c r="AA932" t="s">
        <v>1106</v>
      </c>
      <c r="AB932" t="s">
        <v>1112</v>
      </c>
      <c r="AC932" t="s">
        <v>2004</v>
      </c>
      <c r="AD932">
        <v>1</v>
      </c>
      <c r="AE932" t="s">
        <v>2101</v>
      </c>
    </row>
    <row r="933" spans="1:31">
      <c r="A933" t="s">
        <v>776</v>
      </c>
      <c r="B933" t="s">
        <v>18</v>
      </c>
      <c r="C933" t="s">
        <v>19</v>
      </c>
      <c r="D933" t="s">
        <v>20</v>
      </c>
      <c r="E933" t="s">
        <v>31</v>
      </c>
      <c r="F933" t="s">
        <v>32</v>
      </c>
      <c r="G933">
        <v>63.56</v>
      </c>
      <c r="H933">
        <v>10</v>
      </c>
      <c r="I933">
        <v>31.78</v>
      </c>
      <c r="J933" s="22">
        <v>667.38</v>
      </c>
      <c r="K933" s="1">
        <v>43481</v>
      </c>
      <c r="L933" t="s">
        <v>29</v>
      </c>
      <c r="M933">
        <v>635.6</v>
      </c>
      <c r="N933">
        <v>4.7619047620000003</v>
      </c>
      <c r="O933">
        <v>31.78</v>
      </c>
      <c r="P933">
        <v>4.3</v>
      </c>
      <c r="Q933" s="3">
        <v>0.74930555555555556</v>
      </c>
      <c r="R933" t="s">
        <v>1109</v>
      </c>
      <c r="S933">
        <v>1</v>
      </c>
      <c r="T933">
        <v>1</v>
      </c>
      <c r="U933">
        <v>2019</v>
      </c>
      <c r="V933" t="s">
        <v>1120</v>
      </c>
      <c r="W933">
        <v>17</v>
      </c>
      <c r="X933" t="s">
        <v>1115</v>
      </c>
      <c r="Y933" t="s">
        <v>1111</v>
      </c>
      <c r="Z933" t="s">
        <v>1858</v>
      </c>
      <c r="AA933" t="s">
        <v>1106</v>
      </c>
      <c r="AB933" t="s">
        <v>1112</v>
      </c>
      <c r="AC933" t="s">
        <v>2005</v>
      </c>
      <c r="AD933">
        <v>1</v>
      </c>
      <c r="AE933" t="s">
        <v>2101</v>
      </c>
    </row>
    <row r="934" spans="1:31">
      <c r="A934" t="s">
        <v>787</v>
      </c>
      <c r="B934" t="s">
        <v>18</v>
      </c>
      <c r="C934" t="s">
        <v>19</v>
      </c>
      <c r="D934" t="s">
        <v>20</v>
      </c>
      <c r="E934" t="s">
        <v>31</v>
      </c>
      <c r="F934" t="s">
        <v>28</v>
      </c>
      <c r="G934">
        <v>69.58</v>
      </c>
      <c r="H934">
        <v>9</v>
      </c>
      <c r="I934">
        <v>31.311</v>
      </c>
      <c r="J934" s="22">
        <v>657.53099999999995</v>
      </c>
      <c r="K934" s="1">
        <v>43515</v>
      </c>
      <c r="L934" t="s">
        <v>33</v>
      </c>
      <c r="M934">
        <v>626.22</v>
      </c>
      <c r="N934">
        <v>4.7619047620000003</v>
      </c>
      <c r="O934">
        <v>31.311</v>
      </c>
      <c r="P934">
        <v>7.8</v>
      </c>
      <c r="Q934" s="3">
        <v>0.81805555555555554</v>
      </c>
      <c r="R934" t="s">
        <v>1101</v>
      </c>
      <c r="S934">
        <v>2</v>
      </c>
      <c r="T934">
        <v>1</v>
      </c>
      <c r="U934">
        <v>2019</v>
      </c>
      <c r="V934" t="s">
        <v>1126</v>
      </c>
      <c r="W934">
        <v>19</v>
      </c>
      <c r="X934" t="s">
        <v>1115</v>
      </c>
      <c r="Y934" t="s">
        <v>1111</v>
      </c>
      <c r="Z934" t="s">
        <v>1858</v>
      </c>
      <c r="AA934" t="s">
        <v>1106</v>
      </c>
      <c r="AB934" t="s">
        <v>1107</v>
      </c>
      <c r="AC934" t="s">
        <v>2006</v>
      </c>
      <c r="AD934">
        <v>2</v>
      </c>
      <c r="AE934" t="s">
        <v>2100</v>
      </c>
    </row>
    <row r="935" spans="1:31">
      <c r="A935" t="s">
        <v>799</v>
      </c>
      <c r="B935" t="s">
        <v>18</v>
      </c>
      <c r="C935" t="s">
        <v>19</v>
      </c>
      <c r="D935" t="s">
        <v>20</v>
      </c>
      <c r="E935" t="s">
        <v>31</v>
      </c>
      <c r="F935" t="s">
        <v>48</v>
      </c>
      <c r="G935">
        <v>80.62</v>
      </c>
      <c r="H935">
        <v>6</v>
      </c>
      <c r="I935">
        <v>24.186</v>
      </c>
      <c r="J935" s="22">
        <v>507.90600000000001</v>
      </c>
      <c r="K935" s="1">
        <v>43524</v>
      </c>
      <c r="L935" t="s">
        <v>29</v>
      </c>
      <c r="M935">
        <v>483.72</v>
      </c>
      <c r="N935">
        <v>4.7619047620000003</v>
      </c>
      <c r="O935">
        <v>24.186</v>
      </c>
      <c r="P935">
        <v>9.1</v>
      </c>
      <c r="Q935" s="3">
        <v>0.84583333333333333</v>
      </c>
      <c r="R935" t="s">
        <v>1101</v>
      </c>
      <c r="S935">
        <v>2</v>
      </c>
      <c r="T935">
        <v>1</v>
      </c>
      <c r="U935">
        <v>2019</v>
      </c>
      <c r="V935" t="s">
        <v>1114</v>
      </c>
      <c r="W935">
        <v>20</v>
      </c>
      <c r="X935" t="s">
        <v>1115</v>
      </c>
      <c r="Y935" t="s">
        <v>1111</v>
      </c>
      <c r="Z935" t="s">
        <v>1858</v>
      </c>
      <c r="AA935" t="s">
        <v>1106</v>
      </c>
      <c r="AB935" t="s">
        <v>1107</v>
      </c>
      <c r="AC935" t="s">
        <v>2007</v>
      </c>
      <c r="AD935">
        <v>2</v>
      </c>
      <c r="AE935" t="s">
        <v>2100</v>
      </c>
    </row>
    <row r="936" spans="1:31">
      <c r="A936" t="s">
        <v>816</v>
      </c>
      <c r="B936" t="s">
        <v>46</v>
      </c>
      <c r="C936" t="s">
        <v>47</v>
      </c>
      <c r="D936" t="s">
        <v>27</v>
      </c>
      <c r="E936" t="s">
        <v>31</v>
      </c>
      <c r="F936" t="s">
        <v>37</v>
      </c>
      <c r="G936">
        <v>69.739999999999995</v>
      </c>
      <c r="H936">
        <v>10</v>
      </c>
      <c r="I936">
        <v>34.869999999999997</v>
      </c>
      <c r="J936" s="22">
        <v>732.27</v>
      </c>
      <c r="K936" s="1">
        <v>43529</v>
      </c>
      <c r="L936" t="s">
        <v>33</v>
      </c>
      <c r="M936">
        <v>697.4</v>
      </c>
      <c r="N936">
        <v>4.7619047620000003</v>
      </c>
      <c r="O936">
        <v>34.869999999999997</v>
      </c>
      <c r="P936">
        <v>8.9</v>
      </c>
      <c r="Q936" s="3">
        <v>0.74236111111111114</v>
      </c>
      <c r="R936" t="s">
        <v>1123</v>
      </c>
      <c r="S936">
        <v>3</v>
      </c>
      <c r="T936">
        <v>1</v>
      </c>
      <c r="U936">
        <v>2019</v>
      </c>
      <c r="V936" t="s">
        <v>1126</v>
      </c>
      <c r="W936">
        <v>17</v>
      </c>
      <c r="X936" t="s">
        <v>1115</v>
      </c>
      <c r="Y936" t="s">
        <v>1111</v>
      </c>
      <c r="Z936" t="s">
        <v>1858</v>
      </c>
      <c r="AA936" t="s">
        <v>1106</v>
      </c>
      <c r="AB936" t="s">
        <v>1124</v>
      </c>
      <c r="AC936" t="s">
        <v>2008</v>
      </c>
      <c r="AD936">
        <v>3</v>
      </c>
      <c r="AE936" t="s">
        <v>2102</v>
      </c>
    </row>
    <row r="937" spans="1:31">
      <c r="A937" t="s">
        <v>827</v>
      </c>
      <c r="B937" t="s">
        <v>46</v>
      </c>
      <c r="C937" t="s">
        <v>47</v>
      </c>
      <c r="D937" t="s">
        <v>20</v>
      </c>
      <c r="E937" t="s">
        <v>31</v>
      </c>
      <c r="F937" t="s">
        <v>28</v>
      </c>
      <c r="G937">
        <v>91.56</v>
      </c>
      <c r="H937">
        <v>8</v>
      </c>
      <c r="I937">
        <v>36.624000000000002</v>
      </c>
      <c r="J937" s="22">
        <v>769.10400000000004</v>
      </c>
      <c r="K937" s="1">
        <v>43477</v>
      </c>
      <c r="L937" t="s">
        <v>23</v>
      </c>
      <c r="M937">
        <v>732.48</v>
      </c>
      <c r="N937">
        <v>4.7619047620000003</v>
      </c>
      <c r="O937">
        <v>36.624000000000002</v>
      </c>
      <c r="P937">
        <v>6</v>
      </c>
      <c r="Q937" s="3">
        <v>0.76527777777777772</v>
      </c>
      <c r="R937" t="s">
        <v>1109</v>
      </c>
      <c r="S937">
        <v>1</v>
      </c>
      <c r="T937">
        <v>1</v>
      </c>
      <c r="U937">
        <v>2019</v>
      </c>
      <c r="V937" t="s">
        <v>1118</v>
      </c>
      <c r="W937">
        <v>18</v>
      </c>
      <c r="X937" t="s">
        <v>1115</v>
      </c>
      <c r="Y937" t="s">
        <v>1104</v>
      </c>
      <c r="Z937" t="s">
        <v>1858</v>
      </c>
      <c r="AA937" t="s">
        <v>1106</v>
      </c>
      <c r="AB937" t="s">
        <v>1112</v>
      </c>
      <c r="AC937" t="s">
        <v>2009</v>
      </c>
      <c r="AD937">
        <v>1</v>
      </c>
      <c r="AE937" t="s">
        <v>2101</v>
      </c>
    </row>
    <row r="938" spans="1:31">
      <c r="A938" t="s">
        <v>835</v>
      </c>
      <c r="B938" t="s">
        <v>46</v>
      </c>
      <c r="C938" t="s">
        <v>47</v>
      </c>
      <c r="D938" t="s">
        <v>20</v>
      </c>
      <c r="E938" t="s">
        <v>31</v>
      </c>
      <c r="F938" t="s">
        <v>51</v>
      </c>
      <c r="G938">
        <v>65.23</v>
      </c>
      <c r="H938">
        <v>10</v>
      </c>
      <c r="I938">
        <v>32.615000000000002</v>
      </c>
      <c r="J938" s="22">
        <v>684.91499999999996</v>
      </c>
      <c r="K938" s="1">
        <v>43473</v>
      </c>
      <c r="L938" t="s">
        <v>33</v>
      </c>
      <c r="M938">
        <v>652.29999999999995</v>
      </c>
      <c r="N938">
        <v>4.7619047620000003</v>
      </c>
      <c r="O938">
        <v>32.615000000000002</v>
      </c>
      <c r="P938">
        <v>5.2</v>
      </c>
      <c r="Q938" s="3">
        <v>0.79652777777777772</v>
      </c>
      <c r="R938" t="s">
        <v>1109</v>
      </c>
      <c r="S938">
        <v>1</v>
      </c>
      <c r="T938">
        <v>1</v>
      </c>
      <c r="U938">
        <v>2019</v>
      </c>
      <c r="V938" t="s">
        <v>1126</v>
      </c>
      <c r="W938">
        <v>19</v>
      </c>
      <c r="X938" t="s">
        <v>1115</v>
      </c>
      <c r="Y938" t="s">
        <v>1111</v>
      </c>
      <c r="Z938" t="s">
        <v>1858</v>
      </c>
      <c r="AA938" t="s">
        <v>1106</v>
      </c>
      <c r="AB938" t="s">
        <v>1112</v>
      </c>
      <c r="AC938" t="s">
        <v>2010</v>
      </c>
      <c r="AD938">
        <v>1</v>
      </c>
      <c r="AE938" t="s">
        <v>2101</v>
      </c>
    </row>
    <row r="939" spans="1:31">
      <c r="A939" t="s">
        <v>838</v>
      </c>
      <c r="B939" t="s">
        <v>25</v>
      </c>
      <c r="C939" t="s">
        <v>26</v>
      </c>
      <c r="D939" t="s">
        <v>20</v>
      </c>
      <c r="E939" t="s">
        <v>31</v>
      </c>
      <c r="F939" t="s">
        <v>22</v>
      </c>
      <c r="G939">
        <v>81.23</v>
      </c>
      <c r="H939">
        <v>7</v>
      </c>
      <c r="I939">
        <v>28.430499999999999</v>
      </c>
      <c r="J939" s="22">
        <v>597.04049999999995</v>
      </c>
      <c r="K939" s="1">
        <v>43480</v>
      </c>
      <c r="L939" t="s">
        <v>29</v>
      </c>
      <c r="M939">
        <v>568.61</v>
      </c>
      <c r="N939">
        <v>4.7619047620000003</v>
      </c>
      <c r="O939">
        <v>28.430499999999999</v>
      </c>
      <c r="P939">
        <v>9</v>
      </c>
      <c r="Q939" s="3">
        <v>0.86388888888888893</v>
      </c>
      <c r="R939" t="s">
        <v>1109</v>
      </c>
      <c r="S939">
        <v>1</v>
      </c>
      <c r="T939">
        <v>1</v>
      </c>
      <c r="U939">
        <v>2019</v>
      </c>
      <c r="V939" t="s">
        <v>1126</v>
      </c>
      <c r="W939">
        <v>20</v>
      </c>
      <c r="X939" t="s">
        <v>1115</v>
      </c>
      <c r="Y939" t="s">
        <v>1111</v>
      </c>
      <c r="Z939" t="s">
        <v>1858</v>
      </c>
      <c r="AA939" t="s">
        <v>1106</v>
      </c>
      <c r="AB939" t="s">
        <v>1112</v>
      </c>
      <c r="AC939" t="s">
        <v>2011</v>
      </c>
      <c r="AD939">
        <v>1</v>
      </c>
      <c r="AE939" t="s">
        <v>2101</v>
      </c>
    </row>
    <row r="940" spans="1:31">
      <c r="A940" t="s">
        <v>851</v>
      </c>
      <c r="B940" t="s">
        <v>18</v>
      </c>
      <c r="C940" t="s">
        <v>19</v>
      </c>
      <c r="D940" t="s">
        <v>20</v>
      </c>
      <c r="E940" t="s">
        <v>21</v>
      </c>
      <c r="F940" t="s">
        <v>51</v>
      </c>
      <c r="G940">
        <v>63.88</v>
      </c>
      <c r="H940">
        <v>8</v>
      </c>
      <c r="I940">
        <v>25.552</v>
      </c>
      <c r="J940" s="22">
        <v>536.59199999999998</v>
      </c>
      <c r="K940" s="1">
        <v>43485</v>
      </c>
      <c r="L940" t="s">
        <v>23</v>
      </c>
      <c r="M940">
        <v>511.04</v>
      </c>
      <c r="N940">
        <v>4.7619047620000003</v>
      </c>
      <c r="O940">
        <v>25.552</v>
      </c>
      <c r="P940">
        <v>9.9</v>
      </c>
      <c r="Q940" s="3">
        <v>0.7416666666666667</v>
      </c>
      <c r="R940" t="s">
        <v>1109</v>
      </c>
      <c r="S940">
        <v>1</v>
      </c>
      <c r="T940">
        <v>1</v>
      </c>
      <c r="U940">
        <v>2019</v>
      </c>
      <c r="V940" t="s">
        <v>1133</v>
      </c>
      <c r="W940">
        <v>17</v>
      </c>
      <c r="X940" t="s">
        <v>1115</v>
      </c>
      <c r="Y940" t="s">
        <v>1111</v>
      </c>
      <c r="Z940" t="s">
        <v>1858</v>
      </c>
      <c r="AA940" t="s">
        <v>1106</v>
      </c>
      <c r="AB940" t="s">
        <v>1112</v>
      </c>
      <c r="AC940" t="s">
        <v>2012</v>
      </c>
      <c r="AD940">
        <v>1</v>
      </c>
      <c r="AE940" t="s">
        <v>2101</v>
      </c>
    </row>
    <row r="941" spans="1:31">
      <c r="A941" t="s">
        <v>854</v>
      </c>
      <c r="B941" t="s">
        <v>46</v>
      </c>
      <c r="C941" t="s">
        <v>47</v>
      </c>
      <c r="D941" t="s">
        <v>27</v>
      </c>
      <c r="E941" t="s">
        <v>21</v>
      </c>
      <c r="F941" t="s">
        <v>32</v>
      </c>
      <c r="G941">
        <v>95.46</v>
      </c>
      <c r="H941">
        <v>8</v>
      </c>
      <c r="I941">
        <v>38.183999999999997</v>
      </c>
      <c r="J941" s="22">
        <v>801.86400000000003</v>
      </c>
      <c r="K941" s="1">
        <v>43529</v>
      </c>
      <c r="L941" t="s">
        <v>23</v>
      </c>
      <c r="M941">
        <v>763.68</v>
      </c>
      <c r="N941">
        <v>4.7619047620000003</v>
      </c>
      <c r="O941">
        <v>38.183999999999997</v>
      </c>
      <c r="P941">
        <v>4.7</v>
      </c>
      <c r="Q941" s="3">
        <v>0.81944444444444442</v>
      </c>
      <c r="R941" t="s">
        <v>1123</v>
      </c>
      <c r="S941">
        <v>3</v>
      </c>
      <c r="T941">
        <v>1</v>
      </c>
      <c r="U941">
        <v>2019</v>
      </c>
      <c r="V941" t="s">
        <v>1126</v>
      </c>
      <c r="W941">
        <v>19</v>
      </c>
      <c r="X941" t="s">
        <v>1115</v>
      </c>
      <c r="Y941" t="s">
        <v>1111</v>
      </c>
      <c r="Z941" t="s">
        <v>1858</v>
      </c>
      <c r="AA941" t="s">
        <v>1106</v>
      </c>
      <c r="AB941" t="s">
        <v>1124</v>
      </c>
      <c r="AC941" t="s">
        <v>2013</v>
      </c>
      <c r="AD941">
        <v>3</v>
      </c>
      <c r="AE941" t="s">
        <v>2102</v>
      </c>
    </row>
    <row r="942" spans="1:31">
      <c r="A942" t="s">
        <v>860</v>
      </c>
      <c r="B942" t="s">
        <v>25</v>
      </c>
      <c r="C942" t="s">
        <v>26</v>
      </c>
      <c r="D942" t="s">
        <v>20</v>
      </c>
      <c r="E942" t="s">
        <v>21</v>
      </c>
      <c r="F942" t="s">
        <v>22</v>
      </c>
      <c r="G942">
        <v>85.87</v>
      </c>
      <c r="H942">
        <v>7</v>
      </c>
      <c r="I942">
        <v>30.054500000000001</v>
      </c>
      <c r="J942" s="22">
        <v>631.14449999999999</v>
      </c>
      <c r="K942" s="1">
        <v>43523</v>
      </c>
      <c r="L942" t="s">
        <v>33</v>
      </c>
      <c r="M942">
        <v>601.09</v>
      </c>
      <c r="N942">
        <v>4.7619047620000003</v>
      </c>
      <c r="O942">
        <v>30.054500000000001</v>
      </c>
      <c r="P942">
        <v>8</v>
      </c>
      <c r="Q942" s="3">
        <v>0.79236111111111107</v>
      </c>
      <c r="R942" t="s">
        <v>1101</v>
      </c>
      <c r="S942">
        <v>2</v>
      </c>
      <c r="T942">
        <v>1</v>
      </c>
      <c r="U942">
        <v>2019</v>
      </c>
      <c r="V942" t="s">
        <v>1120</v>
      </c>
      <c r="W942">
        <v>19</v>
      </c>
      <c r="X942" t="s">
        <v>1115</v>
      </c>
      <c r="Y942" t="s">
        <v>1111</v>
      </c>
      <c r="Z942" t="s">
        <v>1858</v>
      </c>
      <c r="AA942" t="s">
        <v>1106</v>
      </c>
      <c r="AB942" t="s">
        <v>1107</v>
      </c>
      <c r="AC942" t="s">
        <v>2014</v>
      </c>
      <c r="AD942">
        <v>2</v>
      </c>
      <c r="AE942" t="s">
        <v>2100</v>
      </c>
    </row>
    <row r="943" spans="1:31">
      <c r="A943" t="s">
        <v>868</v>
      </c>
      <c r="B943" t="s">
        <v>46</v>
      </c>
      <c r="C943" t="s">
        <v>47</v>
      </c>
      <c r="D943" t="s">
        <v>20</v>
      </c>
      <c r="E943" t="s">
        <v>31</v>
      </c>
      <c r="F943" t="s">
        <v>28</v>
      </c>
      <c r="G943">
        <v>87.87</v>
      </c>
      <c r="H943">
        <v>9</v>
      </c>
      <c r="I943">
        <v>39.541499999999999</v>
      </c>
      <c r="J943" s="22">
        <v>830.37149999999997</v>
      </c>
      <c r="K943" s="1">
        <v>43496</v>
      </c>
      <c r="L943" t="s">
        <v>23</v>
      </c>
      <c r="M943">
        <v>790.83</v>
      </c>
      <c r="N943">
        <v>4.7619047620000003</v>
      </c>
      <c r="O943">
        <v>39.541499999999999</v>
      </c>
      <c r="P943">
        <v>5.6</v>
      </c>
      <c r="Q943" s="3">
        <v>0.85555555555555551</v>
      </c>
      <c r="R943" t="s">
        <v>1109</v>
      </c>
      <c r="S943">
        <v>1</v>
      </c>
      <c r="T943">
        <v>1</v>
      </c>
      <c r="U943">
        <v>2019</v>
      </c>
      <c r="V943" t="s">
        <v>1114</v>
      </c>
      <c r="W943">
        <v>20</v>
      </c>
      <c r="X943" t="s">
        <v>1115</v>
      </c>
      <c r="Y943" t="s">
        <v>1111</v>
      </c>
      <c r="Z943" t="s">
        <v>1858</v>
      </c>
      <c r="AA943" t="s">
        <v>1106</v>
      </c>
      <c r="AB943" t="s">
        <v>1112</v>
      </c>
      <c r="AC943" t="s">
        <v>2015</v>
      </c>
      <c r="AD943">
        <v>1</v>
      </c>
      <c r="AE943" t="s">
        <v>2101</v>
      </c>
    </row>
    <row r="944" spans="1:31">
      <c r="A944" t="s">
        <v>917</v>
      </c>
      <c r="B944" t="s">
        <v>25</v>
      </c>
      <c r="C944" t="s">
        <v>26</v>
      </c>
      <c r="D944" t="s">
        <v>27</v>
      </c>
      <c r="E944" t="s">
        <v>31</v>
      </c>
      <c r="F944" t="s">
        <v>28</v>
      </c>
      <c r="G944">
        <v>64.95</v>
      </c>
      <c r="H944">
        <v>10</v>
      </c>
      <c r="I944">
        <v>32.475000000000001</v>
      </c>
      <c r="J944" s="22">
        <v>681.97500000000002</v>
      </c>
      <c r="K944" s="1">
        <v>43548</v>
      </c>
      <c r="L944" t="s">
        <v>29</v>
      </c>
      <c r="M944">
        <v>649.5</v>
      </c>
      <c r="N944">
        <v>4.7619047620000003</v>
      </c>
      <c r="O944">
        <v>32.475000000000001</v>
      </c>
      <c r="P944">
        <v>5.2</v>
      </c>
      <c r="Q944" s="3">
        <v>0.76875000000000004</v>
      </c>
      <c r="R944" t="s">
        <v>1123</v>
      </c>
      <c r="S944">
        <v>3</v>
      </c>
      <c r="T944">
        <v>1</v>
      </c>
      <c r="U944">
        <v>2019</v>
      </c>
      <c r="V944" t="s">
        <v>1133</v>
      </c>
      <c r="W944">
        <v>18</v>
      </c>
      <c r="X944" t="s">
        <v>1115</v>
      </c>
      <c r="Y944" t="s">
        <v>1111</v>
      </c>
      <c r="Z944" t="s">
        <v>1858</v>
      </c>
      <c r="AA944" t="s">
        <v>1106</v>
      </c>
      <c r="AB944" t="s">
        <v>1124</v>
      </c>
      <c r="AC944" t="s">
        <v>2016</v>
      </c>
      <c r="AD944">
        <v>3</v>
      </c>
      <c r="AE944" t="s">
        <v>2102</v>
      </c>
    </row>
    <row r="945" spans="1:31">
      <c r="A945" t="s">
        <v>937</v>
      </c>
      <c r="B945" t="s">
        <v>25</v>
      </c>
      <c r="C945" t="s">
        <v>26</v>
      </c>
      <c r="D945" t="s">
        <v>20</v>
      </c>
      <c r="E945" t="s">
        <v>21</v>
      </c>
      <c r="F945" t="s">
        <v>48</v>
      </c>
      <c r="G945">
        <v>72.88</v>
      </c>
      <c r="H945">
        <v>9</v>
      </c>
      <c r="I945">
        <v>32.795999999999999</v>
      </c>
      <c r="J945" s="22">
        <v>688.71600000000001</v>
      </c>
      <c r="K945" s="1">
        <v>43473</v>
      </c>
      <c r="L945" t="s">
        <v>29</v>
      </c>
      <c r="M945">
        <v>655.92</v>
      </c>
      <c r="N945">
        <v>4.7619047620000003</v>
      </c>
      <c r="O945">
        <v>32.795999999999999</v>
      </c>
      <c r="P945">
        <v>4</v>
      </c>
      <c r="Q945" s="3">
        <v>0.81805555555555554</v>
      </c>
      <c r="R945" t="s">
        <v>1109</v>
      </c>
      <c r="S945">
        <v>1</v>
      </c>
      <c r="T945">
        <v>1</v>
      </c>
      <c r="U945">
        <v>2019</v>
      </c>
      <c r="V945" t="s">
        <v>1126</v>
      </c>
      <c r="W945">
        <v>19</v>
      </c>
      <c r="X945" t="s">
        <v>1115</v>
      </c>
      <c r="Y945" t="s">
        <v>1111</v>
      </c>
      <c r="Z945" t="s">
        <v>1858</v>
      </c>
      <c r="AA945" t="s">
        <v>1106</v>
      </c>
      <c r="AB945" t="s">
        <v>1112</v>
      </c>
      <c r="AC945" t="s">
        <v>1295</v>
      </c>
      <c r="AD945">
        <v>1</v>
      </c>
      <c r="AE945" t="s">
        <v>2101</v>
      </c>
    </row>
    <row r="946" spans="1:31">
      <c r="A946" t="s">
        <v>962</v>
      </c>
      <c r="B946" t="s">
        <v>18</v>
      </c>
      <c r="C946" t="s">
        <v>19</v>
      </c>
      <c r="D946" t="s">
        <v>20</v>
      </c>
      <c r="E946" t="s">
        <v>31</v>
      </c>
      <c r="F946" t="s">
        <v>37</v>
      </c>
      <c r="G946">
        <v>89.06</v>
      </c>
      <c r="H946">
        <v>6</v>
      </c>
      <c r="I946">
        <v>26.718</v>
      </c>
      <c r="J946" s="22">
        <v>561.07799999999997</v>
      </c>
      <c r="K946" s="1">
        <v>43483</v>
      </c>
      <c r="L946" t="s">
        <v>29</v>
      </c>
      <c r="M946">
        <v>534.36</v>
      </c>
      <c r="N946">
        <v>4.7619047620000003</v>
      </c>
      <c r="O946">
        <v>26.718</v>
      </c>
      <c r="P946">
        <v>9.9</v>
      </c>
      <c r="Q946" s="3">
        <v>0.72638888888888886</v>
      </c>
      <c r="R946" t="s">
        <v>1109</v>
      </c>
      <c r="S946">
        <v>1</v>
      </c>
      <c r="T946">
        <v>1</v>
      </c>
      <c r="U946">
        <v>2019</v>
      </c>
      <c r="V946" t="s">
        <v>1102</v>
      </c>
      <c r="W946">
        <v>17</v>
      </c>
      <c r="X946" t="s">
        <v>1115</v>
      </c>
      <c r="Y946" t="s">
        <v>1104</v>
      </c>
      <c r="Z946" t="s">
        <v>1858</v>
      </c>
      <c r="AA946" t="s">
        <v>1106</v>
      </c>
      <c r="AB946" t="s">
        <v>1112</v>
      </c>
      <c r="AC946" t="s">
        <v>2017</v>
      </c>
      <c r="AD946">
        <v>1</v>
      </c>
      <c r="AE946" t="s">
        <v>2101</v>
      </c>
    </row>
    <row r="947" spans="1:31">
      <c r="A947" t="s">
        <v>978</v>
      </c>
      <c r="B947" t="s">
        <v>18</v>
      </c>
      <c r="C947" t="s">
        <v>19</v>
      </c>
      <c r="D947" t="s">
        <v>20</v>
      </c>
      <c r="E947" t="s">
        <v>31</v>
      </c>
      <c r="F947" t="s">
        <v>37</v>
      </c>
      <c r="G947">
        <v>76.92</v>
      </c>
      <c r="H947">
        <v>10</v>
      </c>
      <c r="I947">
        <v>38.46</v>
      </c>
      <c r="J947" s="22">
        <v>807.66</v>
      </c>
      <c r="K947" s="1">
        <v>43541</v>
      </c>
      <c r="L947" t="s">
        <v>23</v>
      </c>
      <c r="M947">
        <v>769.2</v>
      </c>
      <c r="N947">
        <v>4.7619047620000003</v>
      </c>
      <c r="O947">
        <v>38.46</v>
      </c>
      <c r="P947">
        <v>5.6</v>
      </c>
      <c r="Q947" s="3">
        <v>0.82847222222222228</v>
      </c>
      <c r="R947" t="s">
        <v>1123</v>
      </c>
      <c r="S947">
        <v>3</v>
      </c>
      <c r="T947">
        <v>1</v>
      </c>
      <c r="U947">
        <v>2019</v>
      </c>
      <c r="V947" t="s">
        <v>1133</v>
      </c>
      <c r="W947">
        <v>19</v>
      </c>
      <c r="X947" t="s">
        <v>1115</v>
      </c>
      <c r="Y947" t="s">
        <v>1111</v>
      </c>
      <c r="Z947" t="s">
        <v>1858</v>
      </c>
      <c r="AA947" t="s">
        <v>1106</v>
      </c>
      <c r="AB947" t="s">
        <v>1124</v>
      </c>
      <c r="AC947" t="s">
        <v>2018</v>
      </c>
      <c r="AD947">
        <v>3</v>
      </c>
      <c r="AE947" t="s">
        <v>2102</v>
      </c>
    </row>
    <row r="948" spans="1:31">
      <c r="A948" t="s">
        <v>984</v>
      </c>
      <c r="B948" t="s">
        <v>46</v>
      </c>
      <c r="C948" t="s">
        <v>47</v>
      </c>
      <c r="D948" t="s">
        <v>27</v>
      </c>
      <c r="E948" t="s">
        <v>31</v>
      </c>
      <c r="F948" t="s">
        <v>22</v>
      </c>
      <c r="G948">
        <v>99.16</v>
      </c>
      <c r="H948">
        <v>8</v>
      </c>
      <c r="I948">
        <v>39.664000000000001</v>
      </c>
      <c r="J948" s="22">
        <v>832.94399999999996</v>
      </c>
      <c r="K948" s="1">
        <v>43493</v>
      </c>
      <c r="L948" t="s">
        <v>33</v>
      </c>
      <c r="M948">
        <v>793.28</v>
      </c>
      <c r="N948">
        <v>4.7619047620000003</v>
      </c>
      <c r="O948">
        <v>39.664000000000001</v>
      </c>
      <c r="P948">
        <v>4.2</v>
      </c>
      <c r="Q948" s="3">
        <v>0.74097222222222225</v>
      </c>
      <c r="R948" t="s">
        <v>1109</v>
      </c>
      <c r="S948">
        <v>1</v>
      </c>
      <c r="T948">
        <v>1</v>
      </c>
      <c r="U948">
        <v>2019</v>
      </c>
      <c r="V948" t="s">
        <v>1110</v>
      </c>
      <c r="W948">
        <v>17</v>
      </c>
      <c r="X948" t="s">
        <v>1115</v>
      </c>
      <c r="Y948" t="s">
        <v>1111</v>
      </c>
      <c r="Z948" t="s">
        <v>1858</v>
      </c>
      <c r="AA948" t="s">
        <v>1106</v>
      </c>
      <c r="AB948" t="s">
        <v>1112</v>
      </c>
      <c r="AC948" t="s">
        <v>2019</v>
      </c>
      <c r="AD948">
        <v>1</v>
      </c>
      <c r="AE948" t="s">
        <v>2101</v>
      </c>
    </row>
    <row r="949" spans="1:31">
      <c r="A949" t="s">
        <v>995</v>
      </c>
      <c r="B949" t="s">
        <v>25</v>
      </c>
      <c r="C949" t="s">
        <v>26</v>
      </c>
      <c r="D949" t="s">
        <v>27</v>
      </c>
      <c r="E949" t="s">
        <v>31</v>
      </c>
      <c r="F949" t="s">
        <v>22</v>
      </c>
      <c r="G949">
        <v>84.61</v>
      </c>
      <c r="H949">
        <v>10</v>
      </c>
      <c r="I949">
        <v>42.305</v>
      </c>
      <c r="J949" s="22">
        <v>888.40499999999997</v>
      </c>
      <c r="K949" s="1">
        <v>43505</v>
      </c>
      <c r="L949" t="s">
        <v>33</v>
      </c>
      <c r="M949">
        <v>846.1</v>
      </c>
      <c r="N949">
        <v>4.7619047620000003</v>
      </c>
      <c r="O949">
        <v>42.305</v>
      </c>
      <c r="P949">
        <v>8.8000000000000007</v>
      </c>
      <c r="Q949" s="3">
        <v>0.79027777777777775</v>
      </c>
      <c r="R949" t="s">
        <v>1101</v>
      </c>
      <c r="S949">
        <v>2</v>
      </c>
      <c r="T949">
        <v>1</v>
      </c>
      <c r="U949">
        <v>2019</v>
      </c>
      <c r="V949" t="s">
        <v>1118</v>
      </c>
      <c r="W949">
        <v>18</v>
      </c>
      <c r="X949" t="s">
        <v>1115</v>
      </c>
      <c r="Y949" t="s">
        <v>1104</v>
      </c>
      <c r="Z949" t="s">
        <v>1858</v>
      </c>
      <c r="AA949" t="s">
        <v>1106</v>
      </c>
      <c r="AB949" t="s">
        <v>1107</v>
      </c>
      <c r="AC949" t="s">
        <v>2020</v>
      </c>
      <c r="AD949">
        <v>2</v>
      </c>
      <c r="AE949" t="s">
        <v>2100</v>
      </c>
    </row>
    <row r="950" spans="1:31">
      <c r="A950" t="s">
        <v>1017</v>
      </c>
      <c r="B950" t="s">
        <v>46</v>
      </c>
      <c r="C950" t="s">
        <v>47</v>
      </c>
      <c r="D950" t="s">
        <v>27</v>
      </c>
      <c r="E950" t="s">
        <v>21</v>
      </c>
      <c r="F950" t="s">
        <v>28</v>
      </c>
      <c r="G950">
        <v>88.25</v>
      </c>
      <c r="H950">
        <v>9</v>
      </c>
      <c r="I950">
        <v>39.712499999999999</v>
      </c>
      <c r="J950" s="22">
        <v>833.96249999999998</v>
      </c>
      <c r="K950" s="1">
        <v>43511</v>
      </c>
      <c r="L950" t="s">
        <v>33</v>
      </c>
      <c r="M950">
        <v>794.25</v>
      </c>
      <c r="N950">
        <v>4.7619047620000003</v>
      </c>
      <c r="O950">
        <v>39.712499999999999</v>
      </c>
      <c r="P950">
        <v>7.6</v>
      </c>
      <c r="Q950" s="3">
        <v>0.86875000000000002</v>
      </c>
      <c r="R950" t="s">
        <v>1101</v>
      </c>
      <c r="S950">
        <v>2</v>
      </c>
      <c r="T950">
        <v>1</v>
      </c>
      <c r="U950">
        <v>2019</v>
      </c>
      <c r="V950" t="s">
        <v>1102</v>
      </c>
      <c r="W950">
        <v>20</v>
      </c>
      <c r="X950" t="s">
        <v>1115</v>
      </c>
      <c r="Y950" t="s">
        <v>1104</v>
      </c>
      <c r="Z950" t="s">
        <v>1858</v>
      </c>
      <c r="AA950" t="s">
        <v>1106</v>
      </c>
      <c r="AB950" t="s">
        <v>1107</v>
      </c>
      <c r="AC950" t="s">
        <v>2021</v>
      </c>
      <c r="AD950">
        <v>2</v>
      </c>
      <c r="AE950" t="s">
        <v>2100</v>
      </c>
    </row>
    <row r="951" spans="1:31">
      <c r="A951" t="s">
        <v>1025</v>
      </c>
      <c r="B951" t="s">
        <v>25</v>
      </c>
      <c r="C951" t="s">
        <v>26</v>
      </c>
      <c r="D951" t="s">
        <v>27</v>
      </c>
      <c r="E951" t="s">
        <v>21</v>
      </c>
      <c r="F951" t="s">
        <v>22</v>
      </c>
      <c r="G951">
        <v>78.89</v>
      </c>
      <c r="H951">
        <v>7</v>
      </c>
      <c r="I951">
        <v>27.611499999999999</v>
      </c>
      <c r="J951" s="22">
        <v>579.8415</v>
      </c>
      <c r="K951" s="1">
        <v>43470</v>
      </c>
      <c r="L951" t="s">
        <v>23</v>
      </c>
      <c r="M951">
        <v>552.23</v>
      </c>
      <c r="N951">
        <v>4.7619047620000003</v>
      </c>
      <c r="O951">
        <v>27.611499999999999</v>
      </c>
      <c r="P951">
        <v>7.5</v>
      </c>
      <c r="Q951" s="3">
        <v>0.82499999999999996</v>
      </c>
      <c r="R951" t="s">
        <v>1109</v>
      </c>
      <c r="S951">
        <v>1</v>
      </c>
      <c r="T951">
        <v>1</v>
      </c>
      <c r="U951">
        <v>2019</v>
      </c>
      <c r="V951" t="s">
        <v>1118</v>
      </c>
      <c r="W951">
        <v>19</v>
      </c>
      <c r="X951" t="s">
        <v>1115</v>
      </c>
      <c r="Y951" t="s">
        <v>1104</v>
      </c>
      <c r="Z951" t="s">
        <v>1858</v>
      </c>
      <c r="AA951" t="s">
        <v>1106</v>
      </c>
      <c r="AB951" t="s">
        <v>1112</v>
      </c>
      <c r="AC951" t="s">
        <v>2022</v>
      </c>
      <c r="AD951">
        <v>1</v>
      </c>
      <c r="AE951" t="s">
        <v>2101</v>
      </c>
    </row>
    <row r="952" spans="1:31">
      <c r="A952" t="s">
        <v>1076</v>
      </c>
      <c r="B952" t="s">
        <v>46</v>
      </c>
      <c r="C952" t="s">
        <v>47</v>
      </c>
      <c r="D952" t="s">
        <v>20</v>
      </c>
      <c r="E952" t="s">
        <v>31</v>
      </c>
      <c r="F952" t="s">
        <v>22</v>
      </c>
      <c r="G952">
        <v>62</v>
      </c>
      <c r="H952">
        <v>8</v>
      </c>
      <c r="I952">
        <v>24.8</v>
      </c>
      <c r="J952" s="22">
        <v>520.79999999999995</v>
      </c>
      <c r="K952" s="1">
        <v>43468</v>
      </c>
      <c r="L952" t="s">
        <v>33</v>
      </c>
      <c r="M952">
        <v>496</v>
      </c>
      <c r="N952">
        <v>4.7619047620000003</v>
      </c>
      <c r="O952">
        <v>24.8</v>
      </c>
      <c r="P952">
        <v>6.2</v>
      </c>
      <c r="Q952" s="3">
        <v>0.79722222222222228</v>
      </c>
      <c r="R952" t="s">
        <v>1109</v>
      </c>
      <c r="S952">
        <v>1</v>
      </c>
      <c r="T952">
        <v>1</v>
      </c>
      <c r="U952">
        <v>2019</v>
      </c>
      <c r="V952" t="s">
        <v>1114</v>
      </c>
      <c r="W952">
        <v>19</v>
      </c>
      <c r="X952" t="s">
        <v>1115</v>
      </c>
      <c r="Y952" t="s">
        <v>1111</v>
      </c>
      <c r="Z952" t="s">
        <v>1858</v>
      </c>
      <c r="AA952" t="s">
        <v>1106</v>
      </c>
      <c r="AB952" t="s">
        <v>1112</v>
      </c>
      <c r="AC952" t="s">
        <v>2023</v>
      </c>
      <c r="AD952">
        <v>1</v>
      </c>
      <c r="AE952" t="s">
        <v>2101</v>
      </c>
    </row>
    <row r="953" spans="1:31">
      <c r="A953" t="s">
        <v>1077</v>
      </c>
      <c r="B953" t="s">
        <v>25</v>
      </c>
      <c r="C953" t="s">
        <v>26</v>
      </c>
      <c r="D953" t="s">
        <v>20</v>
      </c>
      <c r="E953" t="s">
        <v>31</v>
      </c>
      <c r="F953" t="s">
        <v>28</v>
      </c>
      <c r="G953">
        <v>82.34</v>
      </c>
      <c r="H953">
        <v>10</v>
      </c>
      <c r="I953">
        <v>41.17</v>
      </c>
      <c r="J953" s="22">
        <v>864.57</v>
      </c>
      <c r="K953" s="1">
        <v>43553</v>
      </c>
      <c r="L953" t="s">
        <v>23</v>
      </c>
      <c r="M953">
        <v>823.4</v>
      </c>
      <c r="N953">
        <v>4.7619047620000003</v>
      </c>
      <c r="O953">
        <v>41.17</v>
      </c>
      <c r="P953">
        <v>4.3</v>
      </c>
      <c r="Q953" s="3">
        <v>0.8</v>
      </c>
      <c r="R953" t="s">
        <v>1123</v>
      </c>
      <c r="S953">
        <v>3</v>
      </c>
      <c r="T953">
        <v>1</v>
      </c>
      <c r="U953">
        <v>2019</v>
      </c>
      <c r="V953" t="s">
        <v>1102</v>
      </c>
      <c r="W953">
        <v>19</v>
      </c>
      <c r="X953" t="s">
        <v>1115</v>
      </c>
      <c r="Y953" t="s">
        <v>1104</v>
      </c>
      <c r="Z953" t="s">
        <v>1858</v>
      </c>
      <c r="AA953" t="s">
        <v>1106</v>
      </c>
      <c r="AB953" t="s">
        <v>1124</v>
      </c>
      <c r="AC953" t="s">
        <v>2024</v>
      </c>
      <c r="AD953">
        <v>3</v>
      </c>
      <c r="AE953" t="s">
        <v>2102</v>
      </c>
    </row>
    <row r="954" spans="1:31">
      <c r="A954" t="s">
        <v>1080</v>
      </c>
      <c r="B954" t="s">
        <v>46</v>
      </c>
      <c r="C954" t="s">
        <v>47</v>
      </c>
      <c r="D954" t="s">
        <v>27</v>
      </c>
      <c r="E954" t="s">
        <v>21</v>
      </c>
      <c r="F954" t="s">
        <v>37</v>
      </c>
      <c r="G954">
        <v>76.599999999999994</v>
      </c>
      <c r="H954">
        <v>10</v>
      </c>
      <c r="I954">
        <v>38.299999999999997</v>
      </c>
      <c r="J954" s="22">
        <v>804.3</v>
      </c>
      <c r="K954" s="1">
        <v>43489</v>
      </c>
      <c r="L954" t="s">
        <v>23</v>
      </c>
      <c r="M954">
        <v>766</v>
      </c>
      <c r="N954">
        <v>4.7619047620000003</v>
      </c>
      <c r="O954">
        <v>38.299999999999997</v>
      </c>
      <c r="P954">
        <v>6</v>
      </c>
      <c r="Q954" s="3">
        <v>0.75694444444444442</v>
      </c>
      <c r="R954" t="s">
        <v>1109</v>
      </c>
      <c r="S954">
        <v>1</v>
      </c>
      <c r="T954">
        <v>1</v>
      </c>
      <c r="U954">
        <v>2019</v>
      </c>
      <c r="V954" t="s">
        <v>1114</v>
      </c>
      <c r="W954">
        <v>18</v>
      </c>
      <c r="X954" t="s">
        <v>1115</v>
      </c>
      <c r="Y954" t="s">
        <v>1111</v>
      </c>
      <c r="Z954" t="s">
        <v>1858</v>
      </c>
      <c r="AA954" t="s">
        <v>1106</v>
      </c>
      <c r="AB954" t="s">
        <v>1112</v>
      </c>
      <c r="AC954" t="s">
        <v>2025</v>
      </c>
      <c r="AD954">
        <v>1</v>
      </c>
      <c r="AE954" t="s">
        <v>2101</v>
      </c>
    </row>
    <row r="955" spans="1:31">
      <c r="A955" t="s">
        <v>1085</v>
      </c>
      <c r="B955" t="s">
        <v>46</v>
      </c>
      <c r="C955" t="s">
        <v>47</v>
      </c>
      <c r="D955" t="s">
        <v>27</v>
      </c>
      <c r="E955" t="s">
        <v>21</v>
      </c>
      <c r="F955" t="s">
        <v>32</v>
      </c>
      <c r="G955">
        <v>97.38</v>
      </c>
      <c r="H955">
        <v>10</v>
      </c>
      <c r="I955">
        <v>48.69</v>
      </c>
      <c r="J955" s="22">
        <v>1022.49</v>
      </c>
      <c r="K955" s="1">
        <v>43526</v>
      </c>
      <c r="L955" t="s">
        <v>23</v>
      </c>
      <c r="M955">
        <v>973.8</v>
      </c>
      <c r="N955">
        <v>4.7619047620000003</v>
      </c>
      <c r="O955">
        <v>48.69</v>
      </c>
      <c r="P955">
        <v>4.4000000000000004</v>
      </c>
      <c r="Q955" s="3">
        <v>0.71944444444444444</v>
      </c>
      <c r="R955" t="s">
        <v>1123</v>
      </c>
      <c r="S955">
        <v>3</v>
      </c>
      <c r="T955">
        <v>1</v>
      </c>
      <c r="U955">
        <v>2019</v>
      </c>
      <c r="V955" t="s">
        <v>1118</v>
      </c>
      <c r="W955">
        <v>17</v>
      </c>
      <c r="X955" t="s">
        <v>1115</v>
      </c>
      <c r="Y955" t="s">
        <v>1104</v>
      </c>
      <c r="Z955" t="s">
        <v>1858</v>
      </c>
      <c r="AA955" t="s">
        <v>1106</v>
      </c>
      <c r="AB955" t="s">
        <v>1124</v>
      </c>
      <c r="AC955" t="s">
        <v>2026</v>
      </c>
      <c r="AD955">
        <v>3</v>
      </c>
      <c r="AE955" t="s">
        <v>2102</v>
      </c>
    </row>
    <row r="956" spans="1:31">
      <c r="A956" t="s">
        <v>36</v>
      </c>
      <c r="B956" t="s">
        <v>18</v>
      </c>
      <c r="C956" t="s">
        <v>19</v>
      </c>
      <c r="D956" t="s">
        <v>27</v>
      </c>
      <c r="E956" t="s">
        <v>31</v>
      </c>
      <c r="F956" t="s">
        <v>37</v>
      </c>
      <c r="G956">
        <v>86.31</v>
      </c>
      <c r="H956">
        <v>7</v>
      </c>
      <c r="I956">
        <v>30.208500000000001</v>
      </c>
      <c r="J956" s="22">
        <v>634.37850000000003</v>
      </c>
      <c r="K956" s="1">
        <v>43504</v>
      </c>
      <c r="L956" t="s">
        <v>23</v>
      </c>
      <c r="M956">
        <v>604.16999999999996</v>
      </c>
      <c r="N956">
        <v>4.7619047620000003</v>
      </c>
      <c r="O956">
        <v>30.208500000000001</v>
      </c>
      <c r="P956">
        <v>5.3</v>
      </c>
      <c r="Q956" s="3">
        <v>0.44236111111111109</v>
      </c>
      <c r="R956" t="s">
        <v>1101</v>
      </c>
      <c r="S956">
        <v>2</v>
      </c>
      <c r="T956">
        <v>1</v>
      </c>
      <c r="U956">
        <v>2019</v>
      </c>
      <c r="V956" t="s">
        <v>1102</v>
      </c>
      <c r="W956">
        <v>10</v>
      </c>
      <c r="X956" t="s">
        <v>1129</v>
      </c>
      <c r="Y956" t="s">
        <v>1104</v>
      </c>
      <c r="Z956" t="s">
        <v>1858</v>
      </c>
      <c r="AA956" t="s">
        <v>1106</v>
      </c>
      <c r="AB956" t="s">
        <v>1107</v>
      </c>
      <c r="AC956" t="s">
        <v>2027</v>
      </c>
      <c r="AD956">
        <v>2</v>
      </c>
      <c r="AE956" t="s">
        <v>2100</v>
      </c>
    </row>
    <row r="957" spans="1:31">
      <c r="A957" t="s">
        <v>42</v>
      </c>
      <c r="B957" t="s">
        <v>25</v>
      </c>
      <c r="C957" t="s">
        <v>26</v>
      </c>
      <c r="D957" t="s">
        <v>27</v>
      </c>
      <c r="E957" t="s">
        <v>21</v>
      </c>
      <c r="F957" t="s">
        <v>32</v>
      </c>
      <c r="G957">
        <v>73.56</v>
      </c>
      <c r="H957">
        <v>10</v>
      </c>
      <c r="I957">
        <v>36.78</v>
      </c>
      <c r="J957" s="22">
        <v>772.38</v>
      </c>
      <c r="K957" s="1">
        <v>43520</v>
      </c>
      <c r="L957" t="s">
        <v>23</v>
      </c>
      <c r="M957">
        <v>735.6</v>
      </c>
      <c r="N957">
        <v>4.7619047620000003</v>
      </c>
      <c r="O957">
        <v>36.78</v>
      </c>
      <c r="P957">
        <v>8</v>
      </c>
      <c r="Q957" s="3">
        <v>0.48472222222222222</v>
      </c>
      <c r="R957" t="s">
        <v>1101</v>
      </c>
      <c r="S957">
        <v>2</v>
      </c>
      <c r="T957">
        <v>1</v>
      </c>
      <c r="U957">
        <v>2019</v>
      </c>
      <c r="V957" t="s">
        <v>1133</v>
      </c>
      <c r="W957">
        <v>11</v>
      </c>
      <c r="X957" t="s">
        <v>1129</v>
      </c>
      <c r="Y957" t="s">
        <v>1111</v>
      </c>
      <c r="Z957" t="s">
        <v>1858</v>
      </c>
      <c r="AA957" t="s">
        <v>1106</v>
      </c>
      <c r="AB957" t="s">
        <v>1107</v>
      </c>
      <c r="AC957" t="s">
        <v>2028</v>
      </c>
      <c r="AD957">
        <v>2</v>
      </c>
      <c r="AE957" t="s">
        <v>2100</v>
      </c>
    </row>
    <row r="958" spans="1:31">
      <c r="A958" t="s">
        <v>59</v>
      </c>
      <c r="B958" t="s">
        <v>18</v>
      </c>
      <c r="C958" t="s">
        <v>19</v>
      </c>
      <c r="D958" t="s">
        <v>20</v>
      </c>
      <c r="E958" t="s">
        <v>21</v>
      </c>
      <c r="F958" t="s">
        <v>22</v>
      </c>
      <c r="G958">
        <v>68.930000000000007</v>
      </c>
      <c r="H958">
        <v>7</v>
      </c>
      <c r="I958">
        <v>24.125499999999999</v>
      </c>
      <c r="J958" s="22">
        <v>506.63549999999998</v>
      </c>
      <c r="K958" s="1">
        <v>43535</v>
      </c>
      <c r="L958" t="s">
        <v>33</v>
      </c>
      <c r="M958">
        <v>482.51</v>
      </c>
      <c r="N958">
        <v>4.7619047620000003</v>
      </c>
      <c r="O958">
        <v>24.125499999999999</v>
      </c>
      <c r="P958">
        <v>4.5999999999999996</v>
      </c>
      <c r="Q958" s="3">
        <v>0.46041666666666664</v>
      </c>
      <c r="R958" t="s">
        <v>1123</v>
      </c>
      <c r="S958">
        <v>3</v>
      </c>
      <c r="T958">
        <v>1</v>
      </c>
      <c r="U958">
        <v>2019</v>
      </c>
      <c r="V958" t="s">
        <v>1110</v>
      </c>
      <c r="W958">
        <v>11</v>
      </c>
      <c r="X958" t="s">
        <v>1129</v>
      </c>
      <c r="Y958" t="s">
        <v>1111</v>
      </c>
      <c r="Z958" t="s">
        <v>1858</v>
      </c>
      <c r="AA958" t="s">
        <v>1106</v>
      </c>
      <c r="AB958" t="s">
        <v>1124</v>
      </c>
      <c r="AC958" t="s">
        <v>2029</v>
      </c>
      <c r="AD958">
        <v>3</v>
      </c>
      <c r="AE958" t="s">
        <v>2102</v>
      </c>
    </row>
    <row r="959" spans="1:31">
      <c r="A959" t="s">
        <v>104</v>
      </c>
      <c r="B959" t="s">
        <v>25</v>
      </c>
      <c r="C959" t="s">
        <v>26</v>
      </c>
      <c r="D959" t="s">
        <v>20</v>
      </c>
      <c r="E959" t="s">
        <v>31</v>
      </c>
      <c r="F959" t="s">
        <v>48</v>
      </c>
      <c r="G959">
        <v>91.4</v>
      </c>
      <c r="H959">
        <v>7</v>
      </c>
      <c r="I959">
        <v>31.99</v>
      </c>
      <c r="J959" s="22">
        <v>671.79</v>
      </c>
      <c r="K959" s="1">
        <v>43499</v>
      </c>
      <c r="L959" t="s">
        <v>29</v>
      </c>
      <c r="M959">
        <v>639.79999999999995</v>
      </c>
      <c r="N959">
        <v>4.7619047620000003</v>
      </c>
      <c r="O959">
        <v>31.99</v>
      </c>
      <c r="P959">
        <v>9.5</v>
      </c>
      <c r="Q959" s="3">
        <v>0.42986111111111114</v>
      </c>
      <c r="R959" t="s">
        <v>1101</v>
      </c>
      <c r="S959">
        <v>2</v>
      </c>
      <c r="T959">
        <v>1</v>
      </c>
      <c r="U959">
        <v>2019</v>
      </c>
      <c r="V959" t="s">
        <v>1133</v>
      </c>
      <c r="W959">
        <v>10</v>
      </c>
      <c r="X959" t="s">
        <v>1129</v>
      </c>
      <c r="Y959" t="s">
        <v>1111</v>
      </c>
      <c r="Z959" t="s">
        <v>1858</v>
      </c>
      <c r="AA959" t="s">
        <v>1106</v>
      </c>
      <c r="AB959" t="s">
        <v>1107</v>
      </c>
      <c r="AC959" t="s">
        <v>2030</v>
      </c>
      <c r="AD959">
        <v>2</v>
      </c>
      <c r="AE959" t="s">
        <v>2100</v>
      </c>
    </row>
    <row r="960" spans="1:31">
      <c r="A960" t="s">
        <v>113</v>
      </c>
      <c r="B960" t="s">
        <v>18</v>
      </c>
      <c r="C960" t="s">
        <v>19</v>
      </c>
      <c r="D960" t="s">
        <v>27</v>
      </c>
      <c r="E960" t="s">
        <v>31</v>
      </c>
      <c r="F960" t="s">
        <v>22</v>
      </c>
      <c r="G960">
        <v>89.6</v>
      </c>
      <c r="H960">
        <v>8</v>
      </c>
      <c r="I960">
        <v>35.840000000000003</v>
      </c>
      <c r="J960" s="22">
        <v>752.64</v>
      </c>
      <c r="K960" s="1">
        <v>43503</v>
      </c>
      <c r="L960" t="s">
        <v>23</v>
      </c>
      <c r="M960">
        <v>716.8</v>
      </c>
      <c r="N960">
        <v>4.7619047620000003</v>
      </c>
      <c r="O960">
        <v>35.840000000000003</v>
      </c>
      <c r="P960">
        <v>6.6</v>
      </c>
      <c r="Q960" s="3">
        <v>0.4777777777777778</v>
      </c>
      <c r="R960" t="s">
        <v>1101</v>
      </c>
      <c r="S960">
        <v>2</v>
      </c>
      <c r="T960">
        <v>1</v>
      </c>
      <c r="U960">
        <v>2019</v>
      </c>
      <c r="V960" t="s">
        <v>1114</v>
      </c>
      <c r="W960">
        <v>11</v>
      </c>
      <c r="X960" t="s">
        <v>1129</v>
      </c>
      <c r="Y960" t="s">
        <v>1111</v>
      </c>
      <c r="Z960" t="s">
        <v>1858</v>
      </c>
      <c r="AA960" t="s">
        <v>1106</v>
      </c>
      <c r="AB960" t="s">
        <v>1107</v>
      </c>
      <c r="AC960" t="s">
        <v>2031</v>
      </c>
      <c r="AD960">
        <v>2</v>
      </c>
      <c r="AE960" t="s">
        <v>2100</v>
      </c>
    </row>
    <row r="961" spans="1:31">
      <c r="A961" t="s">
        <v>128</v>
      </c>
      <c r="B961" t="s">
        <v>18</v>
      </c>
      <c r="C961" t="s">
        <v>19</v>
      </c>
      <c r="D961" t="s">
        <v>27</v>
      </c>
      <c r="E961" t="s">
        <v>31</v>
      </c>
      <c r="F961" t="s">
        <v>37</v>
      </c>
      <c r="G961">
        <v>78.77</v>
      </c>
      <c r="H961">
        <v>10</v>
      </c>
      <c r="I961">
        <v>39.384999999999998</v>
      </c>
      <c r="J961" s="22">
        <v>827.08500000000004</v>
      </c>
      <c r="K961" s="1">
        <v>43489</v>
      </c>
      <c r="L961" t="s">
        <v>29</v>
      </c>
      <c r="M961">
        <v>787.7</v>
      </c>
      <c r="N961">
        <v>4.7619047620000003</v>
      </c>
      <c r="O961">
        <v>39.384999999999998</v>
      </c>
      <c r="P961">
        <v>6.4</v>
      </c>
      <c r="Q961" s="3">
        <v>0.41944444444444445</v>
      </c>
      <c r="R961" t="s">
        <v>1109</v>
      </c>
      <c r="S961">
        <v>1</v>
      </c>
      <c r="T961">
        <v>1</v>
      </c>
      <c r="U961">
        <v>2019</v>
      </c>
      <c r="V961" t="s">
        <v>1114</v>
      </c>
      <c r="W961">
        <v>10</v>
      </c>
      <c r="X961" t="s">
        <v>1129</v>
      </c>
      <c r="Y961" t="s">
        <v>1111</v>
      </c>
      <c r="Z961" t="s">
        <v>1858</v>
      </c>
      <c r="AA961" t="s">
        <v>1106</v>
      </c>
      <c r="AB961" t="s">
        <v>1112</v>
      </c>
      <c r="AC961" t="s">
        <v>2032</v>
      </c>
      <c r="AD961">
        <v>1</v>
      </c>
      <c r="AE961" t="s">
        <v>2101</v>
      </c>
    </row>
    <row r="962" spans="1:31">
      <c r="A962" t="s">
        <v>135</v>
      </c>
      <c r="B962" t="s">
        <v>18</v>
      </c>
      <c r="C962" t="s">
        <v>19</v>
      </c>
      <c r="D962" t="s">
        <v>27</v>
      </c>
      <c r="E962" t="s">
        <v>31</v>
      </c>
      <c r="F962" t="s">
        <v>32</v>
      </c>
      <c r="G962">
        <v>74.67</v>
      </c>
      <c r="H962">
        <v>9</v>
      </c>
      <c r="I962">
        <v>33.601500000000001</v>
      </c>
      <c r="J962" s="22">
        <v>705.63149999999996</v>
      </c>
      <c r="K962" s="1">
        <v>43487</v>
      </c>
      <c r="L962" t="s">
        <v>23</v>
      </c>
      <c r="M962">
        <v>672.03</v>
      </c>
      <c r="N962">
        <v>4.7619047620000003</v>
      </c>
      <c r="O962">
        <v>33.601500000000001</v>
      </c>
      <c r="P962">
        <v>9.4</v>
      </c>
      <c r="Q962" s="3">
        <v>0.4548611111111111</v>
      </c>
      <c r="R962" t="s">
        <v>1109</v>
      </c>
      <c r="S962">
        <v>1</v>
      </c>
      <c r="T962">
        <v>1</v>
      </c>
      <c r="U962">
        <v>2019</v>
      </c>
      <c r="V962" t="s">
        <v>1126</v>
      </c>
      <c r="W962">
        <v>10</v>
      </c>
      <c r="X962" t="s">
        <v>1129</v>
      </c>
      <c r="Y962" t="s">
        <v>1111</v>
      </c>
      <c r="Z962" t="s">
        <v>1858</v>
      </c>
      <c r="AA962" t="s">
        <v>1106</v>
      </c>
      <c r="AB962" t="s">
        <v>1112</v>
      </c>
      <c r="AC962" t="s">
        <v>2033</v>
      </c>
      <c r="AD962">
        <v>1</v>
      </c>
      <c r="AE962" t="s">
        <v>2101</v>
      </c>
    </row>
    <row r="963" spans="1:31">
      <c r="A963" t="s">
        <v>162</v>
      </c>
      <c r="B963" t="s">
        <v>46</v>
      </c>
      <c r="C963" t="s">
        <v>47</v>
      </c>
      <c r="D963" t="s">
        <v>27</v>
      </c>
      <c r="E963" t="s">
        <v>31</v>
      </c>
      <c r="F963" t="s">
        <v>22</v>
      </c>
      <c r="G963">
        <v>87.87</v>
      </c>
      <c r="H963">
        <v>10</v>
      </c>
      <c r="I963">
        <v>43.935000000000002</v>
      </c>
      <c r="J963" s="22">
        <v>922.63499999999999</v>
      </c>
      <c r="K963" s="1">
        <v>43553</v>
      </c>
      <c r="L963" t="s">
        <v>23</v>
      </c>
      <c r="M963">
        <v>878.7</v>
      </c>
      <c r="N963">
        <v>4.7619047620000003</v>
      </c>
      <c r="O963">
        <v>43.935000000000002</v>
      </c>
      <c r="P963">
        <v>5.0999999999999996</v>
      </c>
      <c r="Q963" s="3">
        <v>0.43402777777777779</v>
      </c>
      <c r="R963" t="s">
        <v>1123</v>
      </c>
      <c r="S963">
        <v>3</v>
      </c>
      <c r="T963">
        <v>1</v>
      </c>
      <c r="U963">
        <v>2019</v>
      </c>
      <c r="V963" t="s">
        <v>1102</v>
      </c>
      <c r="W963">
        <v>10</v>
      </c>
      <c r="X963" t="s">
        <v>1129</v>
      </c>
      <c r="Y963" t="s">
        <v>1104</v>
      </c>
      <c r="Z963" t="s">
        <v>1858</v>
      </c>
      <c r="AA963" t="s">
        <v>1106</v>
      </c>
      <c r="AB963" t="s">
        <v>1124</v>
      </c>
      <c r="AC963" t="s">
        <v>2015</v>
      </c>
      <c r="AD963">
        <v>3</v>
      </c>
      <c r="AE963" t="s">
        <v>2102</v>
      </c>
    </row>
    <row r="964" spans="1:31">
      <c r="A964" t="s">
        <v>200</v>
      </c>
      <c r="B964" t="s">
        <v>46</v>
      </c>
      <c r="C964" t="s">
        <v>47</v>
      </c>
      <c r="D964" t="s">
        <v>27</v>
      </c>
      <c r="E964" t="s">
        <v>21</v>
      </c>
      <c r="F964" t="s">
        <v>37</v>
      </c>
      <c r="G964">
        <v>90.28</v>
      </c>
      <c r="H964">
        <v>9</v>
      </c>
      <c r="I964">
        <v>40.625999999999998</v>
      </c>
      <c r="J964" s="22">
        <v>853.14599999999996</v>
      </c>
      <c r="K964" s="1">
        <v>43504</v>
      </c>
      <c r="L964" t="s">
        <v>23</v>
      </c>
      <c r="M964">
        <v>812.52</v>
      </c>
      <c r="N964">
        <v>4.7619047620000003</v>
      </c>
      <c r="O964">
        <v>40.625999999999998</v>
      </c>
      <c r="P964">
        <v>7.2</v>
      </c>
      <c r="Q964" s="3">
        <v>0.46875</v>
      </c>
      <c r="R964" t="s">
        <v>1101</v>
      </c>
      <c r="S964">
        <v>2</v>
      </c>
      <c r="T964">
        <v>1</v>
      </c>
      <c r="U964">
        <v>2019</v>
      </c>
      <c r="V964" t="s">
        <v>1102</v>
      </c>
      <c r="W964">
        <v>11</v>
      </c>
      <c r="X964" t="s">
        <v>1129</v>
      </c>
      <c r="Y964" t="s">
        <v>1104</v>
      </c>
      <c r="Z964" t="s">
        <v>1858</v>
      </c>
      <c r="AA964" t="s">
        <v>1106</v>
      </c>
      <c r="AB964" t="s">
        <v>1107</v>
      </c>
      <c r="AC964" t="s">
        <v>2034</v>
      </c>
      <c r="AD964">
        <v>2</v>
      </c>
      <c r="AE964" t="s">
        <v>2100</v>
      </c>
    </row>
    <row r="965" spans="1:31">
      <c r="A965" t="s">
        <v>227</v>
      </c>
      <c r="B965" t="s">
        <v>18</v>
      </c>
      <c r="C965" t="s">
        <v>19</v>
      </c>
      <c r="D965" t="s">
        <v>27</v>
      </c>
      <c r="E965" t="s">
        <v>31</v>
      </c>
      <c r="F965" t="s">
        <v>51</v>
      </c>
      <c r="G965">
        <v>83.24</v>
      </c>
      <c r="H965">
        <v>9</v>
      </c>
      <c r="I965">
        <v>37.457999999999998</v>
      </c>
      <c r="J965" s="22">
        <v>786.61800000000005</v>
      </c>
      <c r="K965" s="1">
        <v>43494</v>
      </c>
      <c r="L965" t="s">
        <v>33</v>
      </c>
      <c r="M965">
        <v>749.16</v>
      </c>
      <c r="N965">
        <v>4.7619047620000003</v>
      </c>
      <c r="O965">
        <v>37.457999999999998</v>
      </c>
      <c r="P965">
        <v>7.4</v>
      </c>
      <c r="Q965" s="3">
        <v>0.49722222222222223</v>
      </c>
      <c r="R965" t="s">
        <v>1109</v>
      </c>
      <c r="S965">
        <v>1</v>
      </c>
      <c r="T965">
        <v>1</v>
      </c>
      <c r="U965">
        <v>2019</v>
      </c>
      <c r="V965" t="s">
        <v>1126</v>
      </c>
      <c r="W965">
        <v>11</v>
      </c>
      <c r="X965" t="s">
        <v>1129</v>
      </c>
      <c r="Y965" t="s">
        <v>1111</v>
      </c>
      <c r="Z965" t="s">
        <v>1858</v>
      </c>
      <c r="AA965" t="s">
        <v>1106</v>
      </c>
      <c r="AB965" t="s">
        <v>1112</v>
      </c>
      <c r="AC965" t="s">
        <v>2035</v>
      </c>
      <c r="AD965">
        <v>1</v>
      </c>
      <c r="AE965" t="s">
        <v>2101</v>
      </c>
    </row>
    <row r="966" spans="1:31">
      <c r="A966" t="s">
        <v>313</v>
      </c>
      <c r="B966" t="s">
        <v>46</v>
      </c>
      <c r="C966" t="s">
        <v>47</v>
      </c>
      <c r="D966" t="s">
        <v>20</v>
      </c>
      <c r="E966" t="s">
        <v>21</v>
      </c>
      <c r="F966" t="s">
        <v>28</v>
      </c>
      <c r="G966">
        <v>90.7</v>
      </c>
      <c r="H966">
        <v>6</v>
      </c>
      <c r="I966">
        <v>27.21</v>
      </c>
      <c r="J966" s="22">
        <v>571.41</v>
      </c>
      <c r="K966" s="1">
        <v>43522</v>
      </c>
      <c r="L966" t="s">
        <v>29</v>
      </c>
      <c r="M966">
        <v>544.20000000000005</v>
      </c>
      <c r="N966">
        <v>4.7619047620000003</v>
      </c>
      <c r="O966">
        <v>27.21</v>
      </c>
      <c r="P966">
        <v>5.3</v>
      </c>
      <c r="Q966" s="3">
        <v>0.45277777777777778</v>
      </c>
      <c r="R966" t="s">
        <v>1101</v>
      </c>
      <c r="S966">
        <v>2</v>
      </c>
      <c r="T966">
        <v>1</v>
      </c>
      <c r="U966">
        <v>2019</v>
      </c>
      <c r="V966" t="s">
        <v>1126</v>
      </c>
      <c r="W966">
        <v>10</v>
      </c>
      <c r="X966" t="s">
        <v>1129</v>
      </c>
      <c r="Y966" t="s">
        <v>1111</v>
      </c>
      <c r="Z966" t="s">
        <v>1858</v>
      </c>
      <c r="AA966" t="s">
        <v>1106</v>
      </c>
      <c r="AB966" t="s">
        <v>1107</v>
      </c>
      <c r="AC966" t="s">
        <v>2036</v>
      </c>
      <c r="AD966">
        <v>2</v>
      </c>
      <c r="AE966" t="s">
        <v>2100</v>
      </c>
    </row>
    <row r="967" spans="1:31">
      <c r="A967" t="s">
        <v>318</v>
      </c>
      <c r="B967" t="s">
        <v>46</v>
      </c>
      <c r="C967" t="s">
        <v>47</v>
      </c>
      <c r="D967" t="s">
        <v>27</v>
      </c>
      <c r="E967" t="s">
        <v>21</v>
      </c>
      <c r="F967" t="s">
        <v>22</v>
      </c>
      <c r="G967">
        <v>84.09</v>
      </c>
      <c r="H967">
        <v>9</v>
      </c>
      <c r="I967">
        <v>37.840499999999999</v>
      </c>
      <c r="J967" s="22">
        <v>794.65049999999997</v>
      </c>
      <c r="K967" s="1">
        <v>43507</v>
      </c>
      <c r="L967" t="s">
        <v>29</v>
      </c>
      <c r="M967">
        <v>756.81</v>
      </c>
      <c r="N967">
        <v>4.7619047620000003</v>
      </c>
      <c r="O967">
        <v>37.840499999999999</v>
      </c>
      <c r="P967">
        <v>8</v>
      </c>
      <c r="Q967" s="3">
        <v>0.45416666666666666</v>
      </c>
      <c r="R967" t="s">
        <v>1101</v>
      </c>
      <c r="S967">
        <v>2</v>
      </c>
      <c r="T967">
        <v>1</v>
      </c>
      <c r="U967">
        <v>2019</v>
      </c>
      <c r="V967" t="s">
        <v>1110</v>
      </c>
      <c r="W967">
        <v>10</v>
      </c>
      <c r="X967" t="s">
        <v>1129</v>
      </c>
      <c r="Y967" t="s">
        <v>1111</v>
      </c>
      <c r="Z967" t="s">
        <v>1858</v>
      </c>
      <c r="AA967" t="s">
        <v>1106</v>
      </c>
      <c r="AB967" t="s">
        <v>1107</v>
      </c>
      <c r="AC967" t="s">
        <v>2037</v>
      </c>
      <c r="AD967">
        <v>2</v>
      </c>
      <c r="AE967" t="s">
        <v>2100</v>
      </c>
    </row>
    <row r="968" spans="1:31">
      <c r="A968" t="s">
        <v>435</v>
      </c>
      <c r="B968" t="s">
        <v>25</v>
      </c>
      <c r="C968" t="s">
        <v>26</v>
      </c>
      <c r="D968" t="s">
        <v>20</v>
      </c>
      <c r="E968" t="s">
        <v>21</v>
      </c>
      <c r="F968" t="s">
        <v>32</v>
      </c>
      <c r="G968">
        <v>89.25</v>
      </c>
      <c r="H968">
        <v>8</v>
      </c>
      <c r="I968">
        <v>35.700000000000003</v>
      </c>
      <c r="J968" s="22">
        <v>749.7</v>
      </c>
      <c r="K968" s="1">
        <v>43485</v>
      </c>
      <c r="L968" t="s">
        <v>29</v>
      </c>
      <c r="M968">
        <v>714</v>
      </c>
      <c r="N968">
        <v>4.7619047620000003</v>
      </c>
      <c r="O968">
        <v>35.700000000000003</v>
      </c>
      <c r="P968">
        <v>4.7</v>
      </c>
      <c r="Q968" s="3">
        <v>0.42569444444444443</v>
      </c>
      <c r="R968" t="s">
        <v>1109</v>
      </c>
      <c r="S968">
        <v>1</v>
      </c>
      <c r="T968">
        <v>1</v>
      </c>
      <c r="U968">
        <v>2019</v>
      </c>
      <c r="V968" t="s">
        <v>1133</v>
      </c>
      <c r="W968">
        <v>10</v>
      </c>
      <c r="X968" t="s">
        <v>1129</v>
      </c>
      <c r="Y968" t="s">
        <v>1111</v>
      </c>
      <c r="Z968" t="s">
        <v>1858</v>
      </c>
      <c r="AA968" t="s">
        <v>1106</v>
      </c>
      <c r="AB968" t="s">
        <v>1112</v>
      </c>
      <c r="AC968" t="s">
        <v>2038</v>
      </c>
      <c r="AD968">
        <v>1</v>
      </c>
      <c r="AE968" t="s">
        <v>2101</v>
      </c>
    </row>
    <row r="969" spans="1:31">
      <c r="A969" t="s">
        <v>448</v>
      </c>
      <c r="B969" t="s">
        <v>18</v>
      </c>
      <c r="C969" t="s">
        <v>19</v>
      </c>
      <c r="D969" t="s">
        <v>20</v>
      </c>
      <c r="E969" t="s">
        <v>31</v>
      </c>
      <c r="F969" t="s">
        <v>48</v>
      </c>
      <c r="G969">
        <v>80.959999999999994</v>
      </c>
      <c r="H969">
        <v>8</v>
      </c>
      <c r="I969">
        <v>32.384</v>
      </c>
      <c r="J969" s="22">
        <v>680.06399999999996</v>
      </c>
      <c r="K969" s="1">
        <v>43513</v>
      </c>
      <c r="L969" t="s">
        <v>33</v>
      </c>
      <c r="M969">
        <v>647.67999999999995</v>
      </c>
      <c r="N969">
        <v>4.7619047620000003</v>
      </c>
      <c r="O969">
        <v>32.384</v>
      </c>
      <c r="P969">
        <v>7.4</v>
      </c>
      <c r="Q969" s="3">
        <v>0.46666666666666667</v>
      </c>
      <c r="R969" t="s">
        <v>1101</v>
      </c>
      <c r="S969">
        <v>2</v>
      </c>
      <c r="T969">
        <v>1</v>
      </c>
      <c r="U969">
        <v>2019</v>
      </c>
      <c r="V969" t="s">
        <v>1133</v>
      </c>
      <c r="W969">
        <v>11</v>
      </c>
      <c r="X969" t="s">
        <v>1129</v>
      </c>
      <c r="Y969" t="s">
        <v>1111</v>
      </c>
      <c r="Z969" t="s">
        <v>1858</v>
      </c>
      <c r="AA969" t="s">
        <v>1106</v>
      </c>
      <c r="AB969" t="s">
        <v>1107</v>
      </c>
      <c r="AC969" t="s">
        <v>2039</v>
      </c>
      <c r="AD969">
        <v>2</v>
      </c>
      <c r="AE969" t="s">
        <v>2100</v>
      </c>
    </row>
    <row r="970" spans="1:31">
      <c r="A970" t="s">
        <v>518</v>
      </c>
      <c r="B970" t="s">
        <v>18</v>
      </c>
      <c r="C970" t="s">
        <v>19</v>
      </c>
      <c r="D970" t="s">
        <v>20</v>
      </c>
      <c r="E970" t="s">
        <v>21</v>
      </c>
      <c r="F970" t="s">
        <v>32</v>
      </c>
      <c r="G970">
        <v>90.65</v>
      </c>
      <c r="H970">
        <v>10</v>
      </c>
      <c r="I970">
        <v>45.325000000000003</v>
      </c>
      <c r="J970" s="22">
        <v>951.82500000000005</v>
      </c>
      <c r="K970" s="1">
        <v>43532</v>
      </c>
      <c r="L970" t="s">
        <v>23</v>
      </c>
      <c r="M970">
        <v>906.5</v>
      </c>
      <c r="N970">
        <v>4.7619047620000003</v>
      </c>
      <c r="O970">
        <v>45.325000000000003</v>
      </c>
      <c r="P970">
        <v>7.3</v>
      </c>
      <c r="Q970" s="3">
        <v>0.45347222222222222</v>
      </c>
      <c r="R970" t="s">
        <v>1123</v>
      </c>
      <c r="S970">
        <v>3</v>
      </c>
      <c r="T970">
        <v>1</v>
      </c>
      <c r="U970">
        <v>2019</v>
      </c>
      <c r="V970" t="s">
        <v>1102</v>
      </c>
      <c r="W970">
        <v>10</v>
      </c>
      <c r="X970" t="s">
        <v>1129</v>
      </c>
      <c r="Y970" t="s">
        <v>1104</v>
      </c>
      <c r="Z970" t="s">
        <v>1858</v>
      </c>
      <c r="AA970" t="s">
        <v>1106</v>
      </c>
      <c r="AB970" t="s">
        <v>1124</v>
      </c>
      <c r="AC970" t="s">
        <v>2040</v>
      </c>
      <c r="AD970">
        <v>3</v>
      </c>
      <c r="AE970" t="s">
        <v>2102</v>
      </c>
    </row>
    <row r="971" spans="1:31">
      <c r="A971" t="s">
        <v>554</v>
      </c>
      <c r="B971" t="s">
        <v>25</v>
      </c>
      <c r="C971" t="s">
        <v>26</v>
      </c>
      <c r="D971" t="s">
        <v>20</v>
      </c>
      <c r="E971" t="s">
        <v>21</v>
      </c>
      <c r="F971" t="s">
        <v>37</v>
      </c>
      <c r="G971">
        <v>54.55</v>
      </c>
      <c r="H971">
        <v>10</v>
      </c>
      <c r="I971">
        <v>27.274999999999999</v>
      </c>
      <c r="J971" s="22">
        <v>572.77499999999998</v>
      </c>
      <c r="K971" s="1">
        <v>43526</v>
      </c>
      <c r="L971" t="s">
        <v>33</v>
      </c>
      <c r="M971">
        <v>545.5</v>
      </c>
      <c r="N971">
        <v>4.7619047620000003</v>
      </c>
      <c r="O971">
        <v>27.274999999999999</v>
      </c>
      <c r="P971">
        <v>7.1</v>
      </c>
      <c r="Q971" s="3">
        <v>0.47361111111111109</v>
      </c>
      <c r="R971" t="s">
        <v>1123</v>
      </c>
      <c r="S971">
        <v>3</v>
      </c>
      <c r="T971">
        <v>1</v>
      </c>
      <c r="U971">
        <v>2019</v>
      </c>
      <c r="V971" t="s">
        <v>1118</v>
      </c>
      <c r="W971">
        <v>11</v>
      </c>
      <c r="X971" t="s">
        <v>1129</v>
      </c>
      <c r="Y971" t="s">
        <v>1104</v>
      </c>
      <c r="Z971" t="s">
        <v>1858</v>
      </c>
      <c r="AA971" t="s">
        <v>1106</v>
      </c>
      <c r="AB971" t="s">
        <v>1124</v>
      </c>
      <c r="AC971" t="s">
        <v>2041</v>
      </c>
      <c r="AD971">
        <v>3</v>
      </c>
      <c r="AE971" t="s">
        <v>2102</v>
      </c>
    </row>
    <row r="972" spans="1:31">
      <c r="A972" t="s">
        <v>586</v>
      </c>
      <c r="B972" t="s">
        <v>25</v>
      </c>
      <c r="C972" t="s">
        <v>26</v>
      </c>
      <c r="D972" t="s">
        <v>27</v>
      </c>
      <c r="E972" t="s">
        <v>21</v>
      </c>
      <c r="F972" t="s">
        <v>48</v>
      </c>
      <c r="G972">
        <v>90.24</v>
      </c>
      <c r="H972">
        <v>6</v>
      </c>
      <c r="I972">
        <v>27.071999999999999</v>
      </c>
      <c r="J972" s="22">
        <v>568.51199999999994</v>
      </c>
      <c r="K972" s="1">
        <v>43492</v>
      </c>
      <c r="L972" t="s">
        <v>29</v>
      </c>
      <c r="M972">
        <v>541.44000000000005</v>
      </c>
      <c r="N972">
        <v>4.7619047620000003</v>
      </c>
      <c r="O972">
        <v>27.071999999999999</v>
      </c>
      <c r="P972">
        <v>6.2</v>
      </c>
      <c r="Q972" s="3">
        <v>0.47013888888888888</v>
      </c>
      <c r="R972" t="s">
        <v>1109</v>
      </c>
      <c r="S972">
        <v>1</v>
      </c>
      <c r="T972">
        <v>1</v>
      </c>
      <c r="U972">
        <v>2019</v>
      </c>
      <c r="V972" t="s">
        <v>1133</v>
      </c>
      <c r="W972">
        <v>11</v>
      </c>
      <c r="X972" t="s">
        <v>1129</v>
      </c>
      <c r="Y972" t="s">
        <v>1111</v>
      </c>
      <c r="Z972" t="s">
        <v>1858</v>
      </c>
      <c r="AA972" t="s">
        <v>1106</v>
      </c>
      <c r="AB972" t="s">
        <v>1112</v>
      </c>
      <c r="AC972" t="s">
        <v>2042</v>
      </c>
      <c r="AD972">
        <v>1</v>
      </c>
      <c r="AE972" t="s">
        <v>2101</v>
      </c>
    </row>
    <row r="973" spans="1:31">
      <c r="A973" t="s">
        <v>596</v>
      </c>
      <c r="B973" t="s">
        <v>46</v>
      </c>
      <c r="C973" t="s">
        <v>47</v>
      </c>
      <c r="D973" t="s">
        <v>27</v>
      </c>
      <c r="E973" t="s">
        <v>21</v>
      </c>
      <c r="F973" t="s">
        <v>48</v>
      </c>
      <c r="G973">
        <v>84.05</v>
      </c>
      <c r="H973">
        <v>6</v>
      </c>
      <c r="I973">
        <v>25.215</v>
      </c>
      <c r="J973" s="22">
        <v>529.51499999999999</v>
      </c>
      <c r="K973" s="1">
        <v>43494</v>
      </c>
      <c r="L973" t="s">
        <v>33</v>
      </c>
      <c r="M973">
        <v>504.3</v>
      </c>
      <c r="N973">
        <v>4.7619047620000003</v>
      </c>
      <c r="O973">
        <v>25.215</v>
      </c>
      <c r="P973">
        <v>7.7</v>
      </c>
      <c r="Q973" s="3">
        <v>0.45</v>
      </c>
      <c r="R973" t="s">
        <v>1109</v>
      </c>
      <c r="S973">
        <v>1</v>
      </c>
      <c r="T973">
        <v>1</v>
      </c>
      <c r="U973">
        <v>2019</v>
      </c>
      <c r="V973" t="s">
        <v>1126</v>
      </c>
      <c r="W973">
        <v>10</v>
      </c>
      <c r="X973" t="s">
        <v>1129</v>
      </c>
      <c r="Y973" t="s">
        <v>1111</v>
      </c>
      <c r="Z973" t="s">
        <v>1858</v>
      </c>
      <c r="AA973" t="s">
        <v>1106</v>
      </c>
      <c r="AB973" t="s">
        <v>1112</v>
      </c>
      <c r="AC973" t="s">
        <v>1791</v>
      </c>
      <c r="AD973">
        <v>1</v>
      </c>
      <c r="AE973" t="s">
        <v>2101</v>
      </c>
    </row>
    <row r="974" spans="1:31">
      <c r="A974" t="s">
        <v>610</v>
      </c>
      <c r="B974" t="s">
        <v>25</v>
      </c>
      <c r="C974" t="s">
        <v>26</v>
      </c>
      <c r="D974" t="s">
        <v>20</v>
      </c>
      <c r="E974" t="s">
        <v>21</v>
      </c>
      <c r="F974" t="s">
        <v>32</v>
      </c>
      <c r="G974">
        <v>83.17</v>
      </c>
      <c r="H974">
        <v>6</v>
      </c>
      <c r="I974">
        <v>24.951000000000001</v>
      </c>
      <c r="J974" s="22">
        <v>523.971</v>
      </c>
      <c r="K974" s="1">
        <v>43544</v>
      </c>
      <c r="L974" t="s">
        <v>29</v>
      </c>
      <c r="M974">
        <v>499.02</v>
      </c>
      <c r="N974">
        <v>4.7619047620000003</v>
      </c>
      <c r="O974">
        <v>24.951000000000001</v>
      </c>
      <c r="P974">
        <v>7.3</v>
      </c>
      <c r="Q974" s="3">
        <v>0.47430555555555554</v>
      </c>
      <c r="R974" t="s">
        <v>1123</v>
      </c>
      <c r="S974">
        <v>3</v>
      </c>
      <c r="T974">
        <v>1</v>
      </c>
      <c r="U974">
        <v>2019</v>
      </c>
      <c r="V974" t="s">
        <v>1120</v>
      </c>
      <c r="W974">
        <v>11</v>
      </c>
      <c r="X974" t="s">
        <v>1129</v>
      </c>
      <c r="Y974" t="s">
        <v>1111</v>
      </c>
      <c r="Z974" t="s">
        <v>1858</v>
      </c>
      <c r="AA974" t="s">
        <v>1106</v>
      </c>
      <c r="AB974" t="s">
        <v>1124</v>
      </c>
      <c r="AC974" t="s">
        <v>2043</v>
      </c>
      <c r="AD974">
        <v>3</v>
      </c>
      <c r="AE974" t="s">
        <v>2102</v>
      </c>
    </row>
    <row r="975" spans="1:31">
      <c r="A975" t="s">
        <v>617</v>
      </c>
      <c r="B975" t="s">
        <v>46</v>
      </c>
      <c r="C975" t="s">
        <v>47</v>
      </c>
      <c r="D975" t="s">
        <v>20</v>
      </c>
      <c r="E975" t="s">
        <v>21</v>
      </c>
      <c r="F975" t="s">
        <v>48</v>
      </c>
      <c r="G975">
        <v>54.36</v>
      </c>
      <c r="H975">
        <v>10</v>
      </c>
      <c r="I975">
        <v>27.18</v>
      </c>
      <c r="J975" s="22">
        <v>570.78</v>
      </c>
      <c r="K975" s="1">
        <v>43503</v>
      </c>
      <c r="L975" t="s">
        <v>33</v>
      </c>
      <c r="M975">
        <v>543.6</v>
      </c>
      <c r="N975">
        <v>4.7619047620000003</v>
      </c>
      <c r="O975">
        <v>27.18</v>
      </c>
      <c r="P975">
        <v>6.1</v>
      </c>
      <c r="Q975" s="3">
        <v>0.4777777777777778</v>
      </c>
      <c r="R975" t="s">
        <v>1101</v>
      </c>
      <c r="S975">
        <v>2</v>
      </c>
      <c r="T975">
        <v>1</v>
      </c>
      <c r="U975">
        <v>2019</v>
      </c>
      <c r="V975" t="s">
        <v>1114</v>
      </c>
      <c r="W975">
        <v>11</v>
      </c>
      <c r="X975" t="s">
        <v>1129</v>
      </c>
      <c r="Y975" t="s">
        <v>1111</v>
      </c>
      <c r="Z975" t="s">
        <v>1858</v>
      </c>
      <c r="AA975" t="s">
        <v>1106</v>
      </c>
      <c r="AB975" t="s">
        <v>1107</v>
      </c>
      <c r="AC975" t="s">
        <v>2044</v>
      </c>
      <c r="AD975">
        <v>2</v>
      </c>
      <c r="AE975" t="s">
        <v>2100</v>
      </c>
    </row>
    <row r="976" spans="1:31">
      <c r="A976" t="s">
        <v>640</v>
      </c>
      <c r="B976" t="s">
        <v>46</v>
      </c>
      <c r="C976" t="s">
        <v>47</v>
      </c>
      <c r="D976" t="s">
        <v>27</v>
      </c>
      <c r="E976" t="s">
        <v>21</v>
      </c>
      <c r="F976" t="s">
        <v>51</v>
      </c>
      <c r="G976">
        <v>54.31</v>
      </c>
      <c r="H976">
        <v>9</v>
      </c>
      <c r="I976">
        <v>24.439499999999999</v>
      </c>
      <c r="J976" s="22">
        <v>513.22950000000003</v>
      </c>
      <c r="K976" s="1">
        <v>43518</v>
      </c>
      <c r="L976" t="s">
        <v>29</v>
      </c>
      <c r="M976">
        <v>488.79</v>
      </c>
      <c r="N976">
        <v>4.7619047620000003</v>
      </c>
      <c r="O976">
        <v>24.439499999999999</v>
      </c>
      <c r="P976">
        <v>8.9</v>
      </c>
      <c r="Q976" s="3">
        <v>0.45069444444444445</v>
      </c>
      <c r="R976" t="s">
        <v>1101</v>
      </c>
      <c r="S976">
        <v>2</v>
      </c>
      <c r="T976">
        <v>1</v>
      </c>
      <c r="U976">
        <v>2019</v>
      </c>
      <c r="V976" t="s">
        <v>1102</v>
      </c>
      <c r="W976">
        <v>10</v>
      </c>
      <c r="X976" t="s">
        <v>1129</v>
      </c>
      <c r="Y976" t="s">
        <v>1104</v>
      </c>
      <c r="Z976" t="s">
        <v>1858</v>
      </c>
      <c r="AA976" t="s">
        <v>1106</v>
      </c>
      <c r="AB976" t="s">
        <v>1107</v>
      </c>
      <c r="AC976" t="s">
        <v>2045</v>
      </c>
      <c r="AD976">
        <v>2</v>
      </c>
      <c r="AE976" t="s">
        <v>2100</v>
      </c>
    </row>
    <row r="977" spans="1:31">
      <c r="A977" t="s">
        <v>657</v>
      </c>
      <c r="B977" t="s">
        <v>46</v>
      </c>
      <c r="C977" t="s">
        <v>47</v>
      </c>
      <c r="D977" t="s">
        <v>27</v>
      </c>
      <c r="E977" t="s">
        <v>21</v>
      </c>
      <c r="F977" t="s">
        <v>51</v>
      </c>
      <c r="G977">
        <v>79.86</v>
      </c>
      <c r="H977">
        <v>7</v>
      </c>
      <c r="I977">
        <v>27.951000000000001</v>
      </c>
      <c r="J977" s="22">
        <v>586.971</v>
      </c>
      <c r="K977" s="1">
        <v>43475</v>
      </c>
      <c r="L977" t="s">
        <v>33</v>
      </c>
      <c r="M977">
        <v>559.02</v>
      </c>
      <c r="N977">
        <v>4.7619047620000003</v>
      </c>
      <c r="O977">
        <v>27.951000000000001</v>
      </c>
      <c r="P977">
        <v>5.5</v>
      </c>
      <c r="Q977" s="3">
        <v>0.43958333333333333</v>
      </c>
      <c r="R977" t="s">
        <v>1109</v>
      </c>
      <c r="S977">
        <v>1</v>
      </c>
      <c r="T977">
        <v>1</v>
      </c>
      <c r="U977">
        <v>2019</v>
      </c>
      <c r="V977" t="s">
        <v>1114</v>
      </c>
      <c r="W977">
        <v>10</v>
      </c>
      <c r="X977" t="s">
        <v>1129</v>
      </c>
      <c r="Y977" t="s">
        <v>1111</v>
      </c>
      <c r="Z977" t="s">
        <v>1858</v>
      </c>
      <c r="AA977" t="s">
        <v>1106</v>
      </c>
      <c r="AB977" t="s">
        <v>1112</v>
      </c>
      <c r="AC977" t="s">
        <v>2046</v>
      </c>
      <c r="AD977">
        <v>1</v>
      </c>
      <c r="AE977" t="s">
        <v>2101</v>
      </c>
    </row>
    <row r="978" spans="1:31">
      <c r="A978" t="s">
        <v>677</v>
      </c>
      <c r="B978" t="s">
        <v>25</v>
      </c>
      <c r="C978" t="s">
        <v>26</v>
      </c>
      <c r="D978" t="s">
        <v>27</v>
      </c>
      <c r="E978" t="s">
        <v>31</v>
      </c>
      <c r="F978" t="s">
        <v>51</v>
      </c>
      <c r="G978">
        <v>59.61</v>
      </c>
      <c r="H978">
        <v>10</v>
      </c>
      <c r="I978">
        <v>29.805</v>
      </c>
      <c r="J978" s="22">
        <v>625.90499999999997</v>
      </c>
      <c r="K978" s="1">
        <v>43538</v>
      </c>
      <c r="L978" t="s">
        <v>29</v>
      </c>
      <c r="M978">
        <v>596.1</v>
      </c>
      <c r="N978">
        <v>4.7619047620000003</v>
      </c>
      <c r="O978">
        <v>29.805</v>
      </c>
      <c r="P978">
        <v>5.3</v>
      </c>
      <c r="Q978" s="3">
        <v>0.46319444444444446</v>
      </c>
      <c r="R978" t="s">
        <v>1123</v>
      </c>
      <c r="S978">
        <v>3</v>
      </c>
      <c r="T978">
        <v>1</v>
      </c>
      <c r="U978">
        <v>2019</v>
      </c>
      <c r="V978" t="s">
        <v>1114</v>
      </c>
      <c r="W978">
        <v>11</v>
      </c>
      <c r="X978" t="s">
        <v>1129</v>
      </c>
      <c r="Y978" t="s">
        <v>1111</v>
      </c>
      <c r="Z978" t="s">
        <v>1858</v>
      </c>
      <c r="AA978" t="s">
        <v>1106</v>
      </c>
      <c r="AB978" t="s">
        <v>1124</v>
      </c>
      <c r="AC978" t="s">
        <v>2047</v>
      </c>
      <c r="AD978">
        <v>3</v>
      </c>
      <c r="AE978" t="s">
        <v>2102</v>
      </c>
    </row>
    <row r="979" spans="1:31">
      <c r="A979" t="s">
        <v>700</v>
      </c>
      <c r="B979" t="s">
        <v>25</v>
      </c>
      <c r="C979" t="s">
        <v>26</v>
      </c>
      <c r="D979" t="s">
        <v>20</v>
      </c>
      <c r="E979" t="s">
        <v>21</v>
      </c>
      <c r="F979" t="s">
        <v>48</v>
      </c>
      <c r="G979">
        <v>98.97</v>
      </c>
      <c r="H979">
        <v>9</v>
      </c>
      <c r="I979">
        <v>44.536499999999997</v>
      </c>
      <c r="J979" s="22">
        <v>935.26649999999995</v>
      </c>
      <c r="K979" s="1">
        <v>43533</v>
      </c>
      <c r="L979" t="s">
        <v>29</v>
      </c>
      <c r="M979">
        <v>890.73</v>
      </c>
      <c r="N979">
        <v>4.7619047620000003</v>
      </c>
      <c r="O979">
        <v>44.536499999999997</v>
      </c>
      <c r="P979">
        <v>6.7</v>
      </c>
      <c r="Q979" s="3">
        <v>0.47430555555555554</v>
      </c>
      <c r="R979" t="s">
        <v>1123</v>
      </c>
      <c r="S979">
        <v>3</v>
      </c>
      <c r="T979">
        <v>1</v>
      </c>
      <c r="U979">
        <v>2019</v>
      </c>
      <c r="V979" t="s">
        <v>1118</v>
      </c>
      <c r="W979">
        <v>11</v>
      </c>
      <c r="X979" t="s">
        <v>1129</v>
      </c>
      <c r="Y979" t="s">
        <v>1104</v>
      </c>
      <c r="Z979" t="s">
        <v>1858</v>
      </c>
      <c r="AA979" t="s">
        <v>1106</v>
      </c>
      <c r="AB979" t="s">
        <v>1124</v>
      </c>
      <c r="AC979" t="s">
        <v>2048</v>
      </c>
      <c r="AD979">
        <v>3</v>
      </c>
      <c r="AE979" t="s">
        <v>2102</v>
      </c>
    </row>
    <row r="980" spans="1:31">
      <c r="A980" t="s">
        <v>703</v>
      </c>
      <c r="B980" t="s">
        <v>18</v>
      </c>
      <c r="C980" t="s">
        <v>19</v>
      </c>
      <c r="D980" t="s">
        <v>20</v>
      </c>
      <c r="E980" t="s">
        <v>31</v>
      </c>
      <c r="F980" t="s">
        <v>48</v>
      </c>
      <c r="G980">
        <v>67.45</v>
      </c>
      <c r="H980">
        <v>10</v>
      </c>
      <c r="I980">
        <v>33.725000000000001</v>
      </c>
      <c r="J980" s="22">
        <v>708.22500000000002</v>
      </c>
      <c r="K980" s="1">
        <v>43499</v>
      </c>
      <c r="L980" t="s">
        <v>23</v>
      </c>
      <c r="M980">
        <v>674.5</v>
      </c>
      <c r="N980">
        <v>4.7619047620000003</v>
      </c>
      <c r="O980">
        <v>33.725000000000001</v>
      </c>
      <c r="P980">
        <v>4.2</v>
      </c>
      <c r="Q980" s="3">
        <v>0.47569444444444442</v>
      </c>
      <c r="R980" t="s">
        <v>1101</v>
      </c>
      <c r="S980">
        <v>2</v>
      </c>
      <c r="T980">
        <v>1</v>
      </c>
      <c r="U980">
        <v>2019</v>
      </c>
      <c r="V980" t="s">
        <v>1133</v>
      </c>
      <c r="W980">
        <v>11</v>
      </c>
      <c r="X980" t="s">
        <v>1129</v>
      </c>
      <c r="Y980" t="s">
        <v>1111</v>
      </c>
      <c r="Z980" t="s">
        <v>1858</v>
      </c>
      <c r="AA980" t="s">
        <v>1106</v>
      </c>
      <c r="AB980" t="s">
        <v>1107</v>
      </c>
      <c r="AC980" t="s">
        <v>2049</v>
      </c>
      <c r="AD980">
        <v>2</v>
      </c>
      <c r="AE980" t="s">
        <v>2100</v>
      </c>
    </row>
    <row r="981" spans="1:31">
      <c r="A981" t="s">
        <v>707</v>
      </c>
      <c r="B981" t="s">
        <v>18</v>
      </c>
      <c r="C981" t="s">
        <v>19</v>
      </c>
      <c r="D981" t="s">
        <v>20</v>
      </c>
      <c r="E981" t="s">
        <v>31</v>
      </c>
      <c r="F981" t="s">
        <v>48</v>
      </c>
      <c r="G981">
        <v>98.53</v>
      </c>
      <c r="H981">
        <v>6</v>
      </c>
      <c r="I981">
        <v>29.559000000000001</v>
      </c>
      <c r="J981" s="22">
        <v>620.73900000000003</v>
      </c>
      <c r="K981" s="1">
        <v>43488</v>
      </c>
      <c r="L981" t="s">
        <v>33</v>
      </c>
      <c r="M981">
        <v>591.17999999999995</v>
      </c>
      <c r="N981">
        <v>4.7619047620000003</v>
      </c>
      <c r="O981">
        <v>29.559000000000001</v>
      </c>
      <c r="P981">
        <v>4</v>
      </c>
      <c r="Q981" s="3">
        <v>0.47361111111111109</v>
      </c>
      <c r="R981" t="s">
        <v>1109</v>
      </c>
      <c r="S981">
        <v>1</v>
      </c>
      <c r="T981">
        <v>1</v>
      </c>
      <c r="U981">
        <v>2019</v>
      </c>
      <c r="V981" t="s">
        <v>1120</v>
      </c>
      <c r="W981">
        <v>11</v>
      </c>
      <c r="X981" t="s">
        <v>1129</v>
      </c>
      <c r="Y981" t="s">
        <v>1111</v>
      </c>
      <c r="Z981" t="s">
        <v>1858</v>
      </c>
      <c r="AA981" t="s">
        <v>1106</v>
      </c>
      <c r="AB981" t="s">
        <v>1112</v>
      </c>
      <c r="AC981" t="s">
        <v>2050</v>
      </c>
      <c r="AD981">
        <v>1</v>
      </c>
      <c r="AE981" t="s">
        <v>2101</v>
      </c>
    </row>
    <row r="982" spans="1:31">
      <c r="A982" t="s">
        <v>712</v>
      </c>
      <c r="B982" t="s">
        <v>46</v>
      </c>
      <c r="C982" t="s">
        <v>47</v>
      </c>
      <c r="D982" t="s">
        <v>27</v>
      </c>
      <c r="E982" t="s">
        <v>21</v>
      </c>
      <c r="F982" t="s">
        <v>51</v>
      </c>
      <c r="G982">
        <v>83.25</v>
      </c>
      <c r="H982">
        <v>10</v>
      </c>
      <c r="I982">
        <v>41.625</v>
      </c>
      <c r="J982" s="22">
        <v>874.125</v>
      </c>
      <c r="K982" s="1">
        <v>43477</v>
      </c>
      <c r="L982" t="s">
        <v>33</v>
      </c>
      <c r="M982">
        <v>832.5</v>
      </c>
      <c r="N982">
        <v>4.7619047620000003</v>
      </c>
      <c r="O982">
        <v>41.625</v>
      </c>
      <c r="P982">
        <v>4.4000000000000004</v>
      </c>
      <c r="Q982" s="3">
        <v>0.47569444444444442</v>
      </c>
      <c r="R982" t="s">
        <v>1109</v>
      </c>
      <c r="S982">
        <v>1</v>
      </c>
      <c r="T982">
        <v>1</v>
      </c>
      <c r="U982">
        <v>2019</v>
      </c>
      <c r="V982" t="s">
        <v>1118</v>
      </c>
      <c r="W982">
        <v>11</v>
      </c>
      <c r="X982" t="s">
        <v>1129</v>
      </c>
      <c r="Y982" t="s">
        <v>1104</v>
      </c>
      <c r="Z982" t="s">
        <v>1858</v>
      </c>
      <c r="AA982" t="s">
        <v>1106</v>
      </c>
      <c r="AB982" t="s">
        <v>1112</v>
      </c>
      <c r="AC982" t="s">
        <v>2051</v>
      </c>
      <c r="AD982">
        <v>1</v>
      </c>
      <c r="AE982" t="s">
        <v>2101</v>
      </c>
    </row>
    <row r="983" spans="1:31">
      <c r="A983" t="s">
        <v>792</v>
      </c>
      <c r="B983" t="s">
        <v>46</v>
      </c>
      <c r="C983" t="s">
        <v>47</v>
      </c>
      <c r="D983" t="s">
        <v>20</v>
      </c>
      <c r="E983" t="s">
        <v>31</v>
      </c>
      <c r="F983" t="s">
        <v>22</v>
      </c>
      <c r="G983">
        <v>80.47</v>
      </c>
      <c r="H983">
        <v>9</v>
      </c>
      <c r="I983">
        <v>36.211500000000001</v>
      </c>
      <c r="J983" s="22">
        <v>760.44150000000002</v>
      </c>
      <c r="K983" s="1">
        <v>43471</v>
      </c>
      <c r="L983" t="s">
        <v>29</v>
      </c>
      <c r="M983">
        <v>724.23</v>
      </c>
      <c r="N983">
        <v>4.7619047620000003</v>
      </c>
      <c r="O983">
        <v>36.211500000000001</v>
      </c>
      <c r="P983">
        <v>9.1999999999999993</v>
      </c>
      <c r="Q983" s="3">
        <v>0.47083333333333333</v>
      </c>
      <c r="R983" t="s">
        <v>1109</v>
      </c>
      <c r="S983">
        <v>1</v>
      </c>
      <c r="T983">
        <v>1</v>
      </c>
      <c r="U983">
        <v>2019</v>
      </c>
      <c r="V983" t="s">
        <v>1133</v>
      </c>
      <c r="W983">
        <v>11</v>
      </c>
      <c r="X983" t="s">
        <v>1129</v>
      </c>
      <c r="Y983" t="s">
        <v>1111</v>
      </c>
      <c r="Z983" t="s">
        <v>1858</v>
      </c>
      <c r="AA983" t="s">
        <v>1106</v>
      </c>
      <c r="AB983" t="s">
        <v>1112</v>
      </c>
      <c r="AC983" t="s">
        <v>2052</v>
      </c>
      <c r="AD983">
        <v>1</v>
      </c>
      <c r="AE983" t="s">
        <v>2101</v>
      </c>
    </row>
    <row r="984" spans="1:31">
      <c r="A984" t="s">
        <v>803</v>
      </c>
      <c r="B984" t="s">
        <v>25</v>
      </c>
      <c r="C984" t="s">
        <v>26</v>
      </c>
      <c r="D984" t="s">
        <v>20</v>
      </c>
      <c r="E984" t="s">
        <v>31</v>
      </c>
      <c r="F984" t="s">
        <v>51</v>
      </c>
      <c r="G984">
        <v>98.7</v>
      </c>
      <c r="H984">
        <v>8</v>
      </c>
      <c r="I984">
        <v>39.479999999999997</v>
      </c>
      <c r="J984" s="22">
        <v>829.08</v>
      </c>
      <c r="K984" s="1">
        <v>43496</v>
      </c>
      <c r="L984" t="s">
        <v>23</v>
      </c>
      <c r="M984">
        <v>789.6</v>
      </c>
      <c r="N984">
        <v>4.7619047620000003</v>
      </c>
      <c r="O984">
        <v>39.479999999999997</v>
      </c>
      <c r="P984">
        <v>8.5</v>
      </c>
      <c r="Q984" s="3">
        <v>0.44166666666666665</v>
      </c>
      <c r="R984" t="s">
        <v>1109</v>
      </c>
      <c r="S984">
        <v>1</v>
      </c>
      <c r="T984">
        <v>1</v>
      </c>
      <c r="U984">
        <v>2019</v>
      </c>
      <c r="V984" t="s">
        <v>1114</v>
      </c>
      <c r="W984">
        <v>10</v>
      </c>
      <c r="X984" t="s">
        <v>1129</v>
      </c>
      <c r="Y984" t="s">
        <v>1111</v>
      </c>
      <c r="Z984" t="s">
        <v>1858</v>
      </c>
      <c r="AA984" t="s">
        <v>1106</v>
      </c>
      <c r="AB984" t="s">
        <v>1112</v>
      </c>
      <c r="AC984" t="s">
        <v>1958</v>
      </c>
      <c r="AD984">
        <v>1</v>
      </c>
      <c r="AE984" t="s">
        <v>2101</v>
      </c>
    </row>
    <row r="985" spans="1:31">
      <c r="A985" t="s">
        <v>822</v>
      </c>
      <c r="B985" t="s">
        <v>46</v>
      </c>
      <c r="C985" t="s">
        <v>47</v>
      </c>
      <c r="D985" t="s">
        <v>27</v>
      </c>
      <c r="E985" t="s">
        <v>31</v>
      </c>
      <c r="F985" t="s">
        <v>28</v>
      </c>
      <c r="G985">
        <v>75.88</v>
      </c>
      <c r="H985">
        <v>7</v>
      </c>
      <c r="I985">
        <v>26.558</v>
      </c>
      <c r="J985" s="22">
        <v>557.71799999999996</v>
      </c>
      <c r="K985" s="1">
        <v>43489</v>
      </c>
      <c r="L985" t="s">
        <v>23</v>
      </c>
      <c r="M985">
        <v>531.16</v>
      </c>
      <c r="N985">
        <v>4.7619047620000003</v>
      </c>
      <c r="O985">
        <v>26.558</v>
      </c>
      <c r="P985">
        <v>8.9</v>
      </c>
      <c r="Q985" s="3">
        <v>0.44305555555555554</v>
      </c>
      <c r="R985" t="s">
        <v>1109</v>
      </c>
      <c r="S985">
        <v>1</v>
      </c>
      <c r="T985">
        <v>1</v>
      </c>
      <c r="U985">
        <v>2019</v>
      </c>
      <c r="V985" t="s">
        <v>1114</v>
      </c>
      <c r="W985">
        <v>10</v>
      </c>
      <c r="X985" t="s">
        <v>1129</v>
      </c>
      <c r="Y985" t="s">
        <v>1111</v>
      </c>
      <c r="Z985" t="s">
        <v>1858</v>
      </c>
      <c r="AA985" t="s">
        <v>1106</v>
      </c>
      <c r="AB985" t="s">
        <v>1112</v>
      </c>
      <c r="AC985" t="s">
        <v>1179</v>
      </c>
      <c r="AD985">
        <v>1</v>
      </c>
      <c r="AE985" t="s">
        <v>2101</v>
      </c>
    </row>
    <row r="986" spans="1:31">
      <c r="A986" t="s">
        <v>828</v>
      </c>
      <c r="B986" t="s">
        <v>18</v>
      </c>
      <c r="C986" t="s">
        <v>19</v>
      </c>
      <c r="D986" t="s">
        <v>27</v>
      </c>
      <c r="E986" t="s">
        <v>31</v>
      </c>
      <c r="F986" t="s">
        <v>32</v>
      </c>
      <c r="G986">
        <v>93.96</v>
      </c>
      <c r="H986">
        <v>9</v>
      </c>
      <c r="I986">
        <v>42.281999999999996</v>
      </c>
      <c r="J986" s="22">
        <v>887.92200000000003</v>
      </c>
      <c r="K986" s="1">
        <v>43544</v>
      </c>
      <c r="L986" t="s">
        <v>29</v>
      </c>
      <c r="M986">
        <v>845.64</v>
      </c>
      <c r="N986">
        <v>4.7619047620000003</v>
      </c>
      <c r="O986">
        <v>42.281999999999996</v>
      </c>
      <c r="P986">
        <v>9.8000000000000007</v>
      </c>
      <c r="Q986" s="3">
        <v>0.48055555555555557</v>
      </c>
      <c r="R986" t="s">
        <v>1123</v>
      </c>
      <c r="S986">
        <v>3</v>
      </c>
      <c r="T986">
        <v>1</v>
      </c>
      <c r="U986">
        <v>2019</v>
      </c>
      <c r="V986" t="s">
        <v>1120</v>
      </c>
      <c r="W986">
        <v>11</v>
      </c>
      <c r="X986" t="s">
        <v>1129</v>
      </c>
      <c r="Y986" t="s">
        <v>1111</v>
      </c>
      <c r="Z986" t="s">
        <v>1858</v>
      </c>
      <c r="AA986" t="s">
        <v>1106</v>
      </c>
      <c r="AB986" t="s">
        <v>1124</v>
      </c>
      <c r="AC986" t="s">
        <v>1597</v>
      </c>
      <c r="AD986">
        <v>3</v>
      </c>
      <c r="AE986" t="s">
        <v>2102</v>
      </c>
    </row>
    <row r="987" spans="1:31">
      <c r="A987" t="s">
        <v>846</v>
      </c>
      <c r="B987" t="s">
        <v>18</v>
      </c>
      <c r="C987" t="s">
        <v>19</v>
      </c>
      <c r="D987" t="s">
        <v>27</v>
      </c>
      <c r="E987" t="s">
        <v>21</v>
      </c>
      <c r="F987" t="s">
        <v>32</v>
      </c>
      <c r="G987">
        <v>96.52</v>
      </c>
      <c r="H987">
        <v>6</v>
      </c>
      <c r="I987">
        <v>28.956</v>
      </c>
      <c r="J987" s="22">
        <v>608.07600000000002</v>
      </c>
      <c r="K987" s="1">
        <v>43476</v>
      </c>
      <c r="L987" t="s">
        <v>29</v>
      </c>
      <c r="M987">
        <v>579.12</v>
      </c>
      <c r="N987">
        <v>4.7619047620000003</v>
      </c>
      <c r="O987">
        <v>28.956</v>
      </c>
      <c r="P987">
        <v>4.5</v>
      </c>
      <c r="Q987" s="3">
        <v>0.49444444444444446</v>
      </c>
      <c r="R987" t="s">
        <v>1109</v>
      </c>
      <c r="S987">
        <v>1</v>
      </c>
      <c r="T987">
        <v>1</v>
      </c>
      <c r="U987">
        <v>2019</v>
      </c>
      <c r="V987" t="s">
        <v>1102</v>
      </c>
      <c r="W987">
        <v>11</v>
      </c>
      <c r="X987" t="s">
        <v>1129</v>
      </c>
      <c r="Y987" t="s">
        <v>1104</v>
      </c>
      <c r="Z987" t="s">
        <v>1858</v>
      </c>
      <c r="AA987" t="s">
        <v>1106</v>
      </c>
      <c r="AB987" t="s">
        <v>1112</v>
      </c>
      <c r="AC987" t="s">
        <v>2053</v>
      </c>
      <c r="AD987">
        <v>1</v>
      </c>
      <c r="AE987" t="s">
        <v>2101</v>
      </c>
    </row>
    <row r="988" spans="1:31">
      <c r="A988" t="s">
        <v>849</v>
      </c>
      <c r="B988" t="s">
        <v>46</v>
      </c>
      <c r="C988" t="s">
        <v>47</v>
      </c>
      <c r="D988" t="s">
        <v>20</v>
      </c>
      <c r="E988" t="s">
        <v>21</v>
      </c>
      <c r="F988" t="s">
        <v>48</v>
      </c>
      <c r="G988">
        <v>77.2</v>
      </c>
      <c r="H988">
        <v>10</v>
      </c>
      <c r="I988">
        <v>38.6</v>
      </c>
      <c r="J988" s="22">
        <v>810.6</v>
      </c>
      <c r="K988" s="1">
        <v>43507</v>
      </c>
      <c r="L988" t="s">
        <v>33</v>
      </c>
      <c r="M988">
        <v>772</v>
      </c>
      <c r="N988">
        <v>4.7619047620000003</v>
      </c>
      <c r="O988">
        <v>38.6</v>
      </c>
      <c r="P988">
        <v>5.6</v>
      </c>
      <c r="Q988" s="3">
        <v>0.44305555555555554</v>
      </c>
      <c r="R988" t="s">
        <v>1101</v>
      </c>
      <c r="S988">
        <v>2</v>
      </c>
      <c r="T988">
        <v>1</v>
      </c>
      <c r="U988">
        <v>2019</v>
      </c>
      <c r="V988" t="s">
        <v>1110</v>
      </c>
      <c r="W988">
        <v>10</v>
      </c>
      <c r="X988" t="s">
        <v>1129</v>
      </c>
      <c r="Y988" t="s">
        <v>1111</v>
      </c>
      <c r="Z988" t="s">
        <v>1858</v>
      </c>
      <c r="AA988" t="s">
        <v>1106</v>
      </c>
      <c r="AB988" t="s">
        <v>1107</v>
      </c>
      <c r="AC988" t="s">
        <v>2054</v>
      </c>
      <c r="AD988">
        <v>2</v>
      </c>
      <c r="AE988" t="s">
        <v>2100</v>
      </c>
    </row>
    <row r="989" spans="1:31">
      <c r="A989" t="s">
        <v>875</v>
      </c>
      <c r="B989" t="s">
        <v>25</v>
      </c>
      <c r="C989" t="s">
        <v>26</v>
      </c>
      <c r="D989" t="s">
        <v>27</v>
      </c>
      <c r="E989" t="s">
        <v>31</v>
      </c>
      <c r="F989" t="s">
        <v>28</v>
      </c>
      <c r="G989">
        <v>71.89</v>
      </c>
      <c r="H989">
        <v>8</v>
      </c>
      <c r="I989">
        <v>28.756</v>
      </c>
      <c r="J989" s="22">
        <v>603.87599999999998</v>
      </c>
      <c r="K989" s="1">
        <v>43515</v>
      </c>
      <c r="L989" t="s">
        <v>23</v>
      </c>
      <c r="M989">
        <v>575.12</v>
      </c>
      <c r="N989">
        <v>4.7619047620000003</v>
      </c>
      <c r="O989">
        <v>28.756</v>
      </c>
      <c r="P989">
        <v>5.5</v>
      </c>
      <c r="Q989" s="3">
        <v>0.48125000000000001</v>
      </c>
      <c r="R989" t="s">
        <v>1101</v>
      </c>
      <c r="S989">
        <v>2</v>
      </c>
      <c r="T989">
        <v>1</v>
      </c>
      <c r="U989">
        <v>2019</v>
      </c>
      <c r="V989" t="s">
        <v>1126</v>
      </c>
      <c r="W989">
        <v>11</v>
      </c>
      <c r="X989" t="s">
        <v>1129</v>
      </c>
      <c r="Y989" t="s">
        <v>1111</v>
      </c>
      <c r="Z989" t="s">
        <v>1858</v>
      </c>
      <c r="AA989" t="s">
        <v>1106</v>
      </c>
      <c r="AB989" t="s">
        <v>1107</v>
      </c>
      <c r="AC989" t="s">
        <v>2055</v>
      </c>
      <c r="AD989">
        <v>2</v>
      </c>
      <c r="AE989" t="s">
        <v>2100</v>
      </c>
    </row>
    <row r="990" spans="1:31">
      <c r="A990" t="s">
        <v>893</v>
      </c>
      <c r="B990" t="s">
        <v>46</v>
      </c>
      <c r="C990" t="s">
        <v>47</v>
      </c>
      <c r="D990" t="s">
        <v>20</v>
      </c>
      <c r="E990" t="s">
        <v>21</v>
      </c>
      <c r="F990" t="s">
        <v>28</v>
      </c>
      <c r="G990">
        <v>75.59</v>
      </c>
      <c r="H990">
        <v>9</v>
      </c>
      <c r="I990">
        <v>34.015500000000003</v>
      </c>
      <c r="J990" s="22">
        <v>714.32550000000003</v>
      </c>
      <c r="K990" s="1">
        <v>43519</v>
      </c>
      <c r="L990" t="s">
        <v>29</v>
      </c>
      <c r="M990">
        <v>680.31</v>
      </c>
      <c r="N990">
        <v>4.7619047620000003</v>
      </c>
      <c r="O990">
        <v>34.015500000000003</v>
      </c>
      <c r="P990">
        <v>8</v>
      </c>
      <c r="Q990" s="3">
        <v>0.46666666666666667</v>
      </c>
      <c r="R990" t="s">
        <v>1101</v>
      </c>
      <c r="S990">
        <v>2</v>
      </c>
      <c r="T990">
        <v>1</v>
      </c>
      <c r="U990">
        <v>2019</v>
      </c>
      <c r="V990" t="s">
        <v>1118</v>
      </c>
      <c r="W990">
        <v>11</v>
      </c>
      <c r="X990" t="s">
        <v>1129</v>
      </c>
      <c r="Y990" t="s">
        <v>1104</v>
      </c>
      <c r="Z990" t="s">
        <v>1858</v>
      </c>
      <c r="AA990" t="s">
        <v>1106</v>
      </c>
      <c r="AB990" t="s">
        <v>1107</v>
      </c>
      <c r="AC990" t="s">
        <v>2056</v>
      </c>
      <c r="AD990">
        <v>2</v>
      </c>
      <c r="AE990" t="s">
        <v>2100</v>
      </c>
    </row>
    <row r="991" spans="1:31">
      <c r="A991" t="s">
        <v>898</v>
      </c>
      <c r="B991" t="s">
        <v>25</v>
      </c>
      <c r="C991" t="s">
        <v>26</v>
      </c>
      <c r="D991" t="s">
        <v>27</v>
      </c>
      <c r="E991" t="s">
        <v>21</v>
      </c>
      <c r="F991" t="s">
        <v>51</v>
      </c>
      <c r="G991">
        <v>62.18</v>
      </c>
      <c r="H991">
        <v>10</v>
      </c>
      <c r="I991">
        <v>31.09</v>
      </c>
      <c r="J991" s="22">
        <v>652.89</v>
      </c>
      <c r="K991" s="1">
        <v>43496</v>
      </c>
      <c r="L991" t="s">
        <v>23</v>
      </c>
      <c r="M991">
        <v>621.79999999999995</v>
      </c>
      <c r="N991">
        <v>4.7619047620000003</v>
      </c>
      <c r="O991">
        <v>31.09</v>
      </c>
      <c r="P991">
        <v>6</v>
      </c>
      <c r="Q991" s="3">
        <v>0.43958333333333333</v>
      </c>
      <c r="R991" t="s">
        <v>1109</v>
      </c>
      <c r="S991">
        <v>1</v>
      </c>
      <c r="T991">
        <v>1</v>
      </c>
      <c r="U991">
        <v>2019</v>
      </c>
      <c r="V991" t="s">
        <v>1114</v>
      </c>
      <c r="W991">
        <v>10</v>
      </c>
      <c r="X991" t="s">
        <v>1129</v>
      </c>
      <c r="Y991" t="s">
        <v>1111</v>
      </c>
      <c r="Z991" t="s">
        <v>1858</v>
      </c>
      <c r="AA991" t="s">
        <v>1106</v>
      </c>
      <c r="AB991" t="s">
        <v>1112</v>
      </c>
      <c r="AC991" t="s">
        <v>2057</v>
      </c>
      <c r="AD991">
        <v>1</v>
      </c>
      <c r="AE991" t="s">
        <v>2101</v>
      </c>
    </row>
    <row r="992" spans="1:31">
      <c r="A992" t="s">
        <v>942</v>
      </c>
      <c r="B992" t="s">
        <v>46</v>
      </c>
      <c r="C992" t="s">
        <v>47</v>
      </c>
      <c r="D992" t="s">
        <v>27</v>
      </c>
      <c r="E992" t="s">
        <v>21</v>
      </c>
      <c r="F992" t="s">
        <v>28</v>
      </c>
      <c r="G992">
        <v>52.79</v>
      </c>
      <c r="H992">
        <v>10</v>
      </c>
      <c r="I992">
        <v>26.395</v>
      </c>
      <c r="J992" s="22">
        <v>554.29499999999996</v>
      </c>
      <c r="K992" s="1">
        <v>43521</v>
      </c>
      <c r="L992" t="s">
        <v>23</v>
      </c>
      <c r="M992">
        <v>527.9</v>
      </c>
      <c r="N992">
        <v>4.7619047620000003</v>
      </c>
      <c r="O992">
        <v>26.395</v>
      </c>
      <c r="P992">
        <v>10</v>
      </c>
      <c r="Q992" s="3">
        <v>0.49861111111111112</v>
      </c>
      <c r="R992" t="s">
        <v>1101</v>
      </c>
      <c r="S992">
        <v>2</v>
      </c>
      <c r="T992">
        <v>1</v>
      </c>
      <c r="U992">
        <v>2019</v>
      </c>
      <c r="V992" t="s">
        <v>1110</v>
      </c>
      <c r="W992">
        <v>11</v>
      </c>
      <c r="X992" t="s">
        <v>1129</v>
      </c>
      <c r="Y992" t="s">
        <v>1111</v>
      </c>
      <c r="Z992" t="s">
        <v>1858</v>
      </c>
      <c r="AA992" t="s">
        <v>1106</v>
      </c>
      <c r="AB992" t="s">
        <v>1107</v>
      </c>
      <c r="AC992" t="s">
        <v>2058</v>
      </c>
      <c r="AD992">
        <v>2</v>
      </c>
      <c r="AE992" t="s">
        <v>2100</v>
      </c>
    </row>
    <row r="993" spans="1:31">
      <c r="A993" t="s">
        <v>998</v>
      </c>
      <c r="B993" t="s">
        <v>46</v>
      </c>
      <c r="C993" t="s">
        <v>47</v>
      </c>
      <c r="D993" t="s">
        <v>27</v>
      </c>
      <c r="E993" t="s">
        <v>21</v>
      </c>
      <c r="F993" t="s">
        <v>32</v>
      </c>
      <c r="G993">
        <v>49.01</v>
      </c>
      <c r="H993">
        <v>10</v>
      </c>
      <c r="I993">
        <v>24.504999999999999</v>
      </c>
      <c r="J993" s="22">
        <v>514.60500000000002</v>
      </c>
      <c r="K993" s="1">
        <v>43492</v>
      </c>
      <c r="L993" t="s">
        <v>33</v>
      </c>
      <c r="M993">
        <v>490.1</v>
      </c>
      <c r="N993">
        <v>4.7619047620000003</v>
      </c>
      <c r="O993">
        <v>24.504999999999999</v>
      </c>
      <c r="P993">
        <v>4.2</v>
      </c>
      <c r="Q993" s="3">
        <v>0.44722222222222224</v>
      </c>
      <c r="R993" t="s">
        <v>1109</v>
      </c>
      <c r="S993">
        <v>1</v>
      </c>
      <c r="T993">
        <v>1</v>
      </c>
      <c r="U993">
        <v>2019</v>
      </c>
      <c r="V993" t="s">
        <v>1133</v>
      </c>
      <c r="W993">
        <v>10</v>
      </c>
      <c r="X993" t="s">
        <v>1129</v>
      </c>
      <c r="Y993" t="s">
        <v>1111</v>
      </c>
      <c r="Z993" t="s">
        <v>1858</v>
      </c>
      <c r="AA993" t="s">
        <v>1106</v>
      </c>
      <c r="AB993" t="s">
        <v>1112</v>
      </c>
      <c r="AC993" t="s">
        <v>2059</v>
      </c>
      <c r="AD993">
        <v>1</v>
      </c>
      <c r="AE993" t="s">
        <v>2101</v>
      </c>
    </row>
    <row r="994" spans="1:31">
      <c r="A994" t="s">
        <v>1001</v>
      </c>
      <c r="B994" t="s">
        <v>18</v>
      </c>
      <c r="C994" t="s">
        <v>19</v>
      </c>
      <c r="D994" t="s">
        <v>27</v>
      </c>
      <c r="E994" t="s">
        <v>21</v>
      </c>
      <c r="F994" t="s">
        <v>32</v>
      </c>
      <c r="G994">
        <v>93.12</v>
      </c>
      <c r="H994">
        <v>8</v>
      </c>
      <c r="I994">
        <v>37.247999999999998</v>
      </c>
      <c r="J994" s="22">
        <v>782.20799999999997</v>
      </c>
      <c r="K994" s="1">
        <v>43503</v>
      </c>
      <c r="L994" t="s">
        <v>29</v>
      </c>
      <c r="M994">
        <v>744.96</v>
      </c>
      <c r="N994">
        <v>4.7619047620000003</v>
      </c>
      <c r="O994">
        <v>37.247999999999998</v>
      </c>
      <c r="P994">
        <v>6.8</v>
      </c>
      <c r="Q994" s="3">
        <v>0.42291666666666666</v>
      </c>
      <c r="R994" t="s">
        <v>1101</v>
      </c>
      <c r="S994">
        <v>2</v>
      </c>
      <c r="T994">
        <v>1</v>
      </c>
      <c r="U994">
        <v>2019</v>
      </c>
      <c r="V994" t="s">
        <v>1114</v>
      </c>
      <c r="W994">
        <v>10</v>
      </c>
      <c r="X994" t="s">
        <v>1129</v>
      </c>
      <c r="Y994" t="s">
        <v>1111</v>
      </c>
      <c r="Z994" t="s">
        <v>1858</v>
      </c>
      <c r="AA994" t="s">
        <v>1106</v>
      </c>
      <c r="AB994" t="s">
        <v>1107</v>
      </c>
      <c r="AC994" t="s">
        <v>2060</v>
      </c>
      <c r="AD994">
        <v>2</v>
      </c>
      <c r="AE994" t="s">
        <v>2100</v>
      </c>
    </row>
    <row r="995" spans="1:31">
      <c r="A995" t="s">
        <v>1012</v>
      </c>
      <c r="B995" t="s">
        <v>25</v>
      </c>
      <c r="C995" t="s">
        <v>26</v>
      </c>
      <c r="D995" t="s">
        <v>27</v>
      </c>
      <c r="E995" t="s">
        <v>21</v>
      </c>
      <c r="F995" t="s">
        <v>37</v>
      </c>
      <c r="G995">
        <v>83.14</v>
      </c>
      <c r="H995">
        <v>7</v>
      </c>
      <c r="I995">
        <v>29.099</v>
      </c>
      <c r="J995" s="22">
        <v>611.07899999999995</v>
      </c>
      <c r="K995" s="1">
        <v>43475</v>
      </c>
      <c r="L995" t="s">
        <v>33</v>
      </c>
      <c r="M995">
        <v>581.98</v>
      </c>
      <c r="N995">
        <v>4.7619047620000003</v>
      </c>
      <c r="O995">
        <v>29.099</v>
      </c>
      <c r="P995">
        <v>6.6</v>
      </c>
      <c r="Q995" s="3">
        <v>0.43819444444444444</v>
      </c>
      <c r="R995" t="s">
        <v>1109</v>
      </c>
      <c r="S995">
        <v>1</v>
      </c>
      <c r="T995">
        <v>1</v>
      </c>
      <c r="U995">
        <v>2019</v>
      </c>
      <c r="V995" t="s">
        <v>1114</v>
      </c>
      <c r="W995">
        <v>10</v>
      </c>
      <c r="X995" t="s">
        <v>1129</v>
      </c>
      <c r="Y995" t="s">
        <v>1111</v>
      </c>
      <c r="Z995" t="s">
        <v>1858</v>
      </c>
      <c r="AA995" t="s">
        <v>1106</v>
      </c>
      <c r="AB995" t="s">
        <v>1112</v>
      </c>
      <c r="AC995" t="s">
        <v>2061</v>
      </c>
      <c r="AD995">
        <v>1</v>
      </c>
      <c r="AE995" t="s">
        <v>2101</v>
      </c>
    </row>
    <row r="996" spans="1:31">
      <c r="A996" t="s">
        <v>1021</v>
      </c>
      <c r="B996" t="s">
        <v>18</v>
      </c>
      <c r="C996" t="s">
        <v>19</v>
      </c>
      <c r="D996" t="s">
        <v>27</v>
      </c>
      <c r="E996" t="s">
        <v>21</v>
      </c>
      <c r="F996" t="s">
        <v>48</v>
      </c>
      <c r="G996">
        <v>74.44</v>
      </c>
      <c r="H996">
        <v>10</v>
      </c>
      <c r="I996">
        <v>37.22</v>
      </c>
      <c r="J996" s="22">
        <v>781.62</v>
      </c>
      <c r="K996" s="1">
        <v>43523</v>
      </c>
      <c r="L996" t="s">
        <v>23</v>
      </c>
      <c r="M996">
        <v>744.4</v>
      </c>
      <c r="N996">
        <v>4.7619047620000003</v>
      </c>
      <c r="O996">
        <v>37.22</v>
      </c>
      <c r="P996">
        <v>5.0999999999999996</v>
      </c>
      <c r="Q996" s="3">
        <v>0.4861111111111111</v>
      </c>
      <c r="R996" t="s">
        <v>1101</v>
      </c>
      <c r="S996">
        <v>2</v>
      </c>
      <c r="T996">
        <v>1</v>
      </c>
      <c r="U996">
        <v>2019</v>
      </c>
      <c r="V996" t="s">
        <v>1120</v>
      </c>
      <c r="W996">
        <v>11</v>
      </c>
      <c r="X996" t="s">
        <v>1129</v>
      </c>
      <c r="Y996" t="s">
        <v>1111</v>
      </c>
      <c r="Z996" t="s">
        <v>1858</v>
      </c>
      <c r="AA996" t="s">
        <v>1106</v>
      </c>
      <c r="AB996" t="s">
        <v>1107</v>
      </c>
      <c r="AC996" t="s">
        <v>2062</v>
      </c>
      <c r="AD996">
        <v>2</v>
      </c>
      <c r="AE996" t="s">
        <v>2100</v>
      </c>
    </row>
    <row r="997" spans="1:31">
      <c r="A997" t="s">
        <v>1030</v>
      </c>
      <c r="B997" t="s">
        <v>25</v>
      </c>
      <c r="C997" t="s">
        <v>26</v>
      </c>
      <c r="D997" t="s">
        <v>20</v>
      </c>
      <c r="E997" t="s">
        <v>31</v>
      </c>
      <c r="F997" t="s">
        <v>51</v>
      </c>
      <c r="G997">
        <v>99.82</v>
      </c>
      <c r="H997">
        <v>9</v>
      </c>
      <c r="I997">
        <v>44.918999999999997</v>
      </c>
      <c r="J997" s="22">
        <v>943.29899999999998</v>
      </c>
      <c r="K997" s="1">
        <v>43551</v>
      </c>
      <c r="L997" t="s">
        <v>29</v>
      </c>
      <c r="M997">
        <v>898.38</v>
      </c>
      <c r="N997">
        <v>4.7619047620000003</v>
      </c>
      <c r="O997">
        <v>44.918999999999997</v>
      </c>
      <c r="P997">
        <v>6.6</v>
      </c>
      <c r="Q997" s="3">
        <v>0.4465277777777778</v>
      </c>
      <c r="R997" t="s">
        <v>1123</v>
      </c>
      <c r="S997">
        <v>3</v>
      </c>
      <c r="T997">
        <v>1</v>
      </c>
      <c r="U997">
        <v>2019</v>
      </c>
      <c r="V997" t="s">
        <v>1120</v>
      </c>
      <c r="W997">
        <v>10</v>
      </c>
      <c r="X997" t="s">
        <v>1129</v>
      </c>
      <c r="Y997" t="s">
        <v>1111</v>
      </c>
      <c r="Z997" t="s">
        <v>1858</v>
      </c>
      <c r="AA997" t="s">
        <v>1106</v>
      </c>
      <c r="AB997" t="s">
        <v>1124</v>
      </c>
      <c r="AC997" t="s">
        <v>1258</v>
      </c>
      <c r="AD997">
        <v>3</v>
      </c>
      <c r="AE997" t="s">
        <v>2102</v>
      </c>
    </row>
    <row r="998" spans="1:31">
      <c r="A998" t="s">
        <v>1034</v>
      </c>
      <c r="B998" t="s">
        <v>18</v>
      </c>
      <c r="C998" t="s">
        <v>19</v>
      </c>
      <c r="D998" t="s">
        <v>27</v>
      </c>
      <c r="E998" t="s">
        <v>21</v>
      </c>
      <c r="F998" t="s">
        <v>28</v>
      </c>
      <c r="G998">
        <v>93.88</v>
      </c>
      <c r="H998">
        <v>7</v>
      </c>
      <c r="I998">
        <v>32.857999999999997</v>
      </c>
      <c r="J998" s="22">
        <v>690.01800000000003</v>
      </c>
      <c r="K998" s="1">
        <v>43470</v>
      </c>
      <c r="L998" t="s">
        <v>33</v>
      </c>
      <c r="M998">
        <v>657.16</v>
      </c>
      <c r="N998">
        <v>4.7619047620000003</v>
      </c>
      <c r="O998">
        <v>32.857999999999997</v>
      </c>
      <c r="P998">
        <v>7.3</v>
      </c>
      <c r="Q998" s="3">
        <v>0.49375000000000002</v>
      </c>
      <c r="R998" t="s">
        <v>1109</v>
      </c>
      <c r="S998">
        <v>1</v>
      </c>
      <c r="T998">
        <v>1</v>
      </c>
      <c r="U998">
        <v>2019</v>
      </c>
      <c r="V998" t="s">
        <v>1118</v>
      </c>
      <c r="W998">
        <v>11</v>
      </c>
      <c r="X998" t="s">
        <v>1129</v>
      </c>
      <c r="Y998" t="s">
        <v>1104</v>
      </c>
      <c r="Z998" t="s">
        <v>1858</v>
      </c>
      <c r="AA998" t="s">
        <v>1106</v>
      </c>
      <c r="AB998" t="s">
        <v>1112</v>
      </c>
      <c r="AC998" t="s">
        <v>2063</v>
      </c>
      <c r="AD998">
        <v>1</v>
      </c>
      <c r="AE998" t="s">
        <v>2101</v>
      </c>
    </row>
    <row r="999" spans="1:31">
      <c r="A999" t="s">
        <v>1059</v>
      </c>
      <c r="B999" t="s">
        <v>46</v>
      </c>
      <c r="C999" t="s">
        <v>47</v>
      </c>
      <c r="D999" t="s">
        <v>20</v>
      </c>
      <c r="E999" t="s">
        <v>21</v>
      </c>
      <c r="F999" t="s">
        <v>48</v>
      </c>
      <c r="G999">
        <v>84.63</v>
      </c>
      <c r="H999">
        <v>10</v>
      </c>
      <c r="I999">
        <v>42.314999999999998</v>
      </c>
      <c r="J999" s="22">
        <v>888.61500000000001</v>
      </c>
      <c r="K999" s="1">
        <v>43466</v>
      </c>
      <c r="L999" t="s">
        <v>33</v>
      </c>
      <c r="M999">
        <v>846.3</v>
      </c>
      <c r="N999">
        <v>4.7619047620000003</v>
      </c>
      <c r="O999">
        <v>42.314999999999998</v>
      </c>
      <c r="P999">
        <v>9</v>
      </c>
      <c r="Q999" s="3">
        <v>0.48333333333333334</v>
      </c>
      <c r="R999" t="s">
        <v>1109</v>
      </c>
      <c r="S999">
        <v>1</v>
      </c>
      <c r="T999">
        <v>1</v>
      </c>
      <c r="U999">
        <v>2019</v>
      </c>
      <c r="V999" t="s">
        <v>1126</v>
      </c>
      <c r="W999">
        <v>11</v>
      </c>
      <c r="X999" t="s">
        <v>1129</v>
      </c>
      <c r="Y999" t="s">
        <v>1111</v>
      </c>
      <c r="Z999" t="s">
        <v>1858</v>
      </c>
      <c r="AA999" t="s">
        <v>1106</v>
      </c>
      <c r="AB999" t="s">
        <v>1112</v>
      </c>
      <c r="AC999" t="s">
        <v>2064</v>
      </c>
      <c r="AD999">
        <v>1</v>
      </c>
      <c r="AE999" t="s">
        <v>2101</v>
      </c>
    </row>
    <row r="1000" spans="1:31">
      <c r="A1000" t="s">
        <v>1072</v>
      </c>
      <c r="B1000" t="s">
        <v>25</v>
      </c>
      <c r="C1000" t="s">
        <v>26</v>
      </c>
      <c r="D1000" t="s">
        <v>27</v>
      </c>
      <c r="E1000" t="s">
        <v>31</v>
      </c>
      <c r="F1000" t="s">
        <v>22</v>
      </c>
      <c r="G1000">
        <v>99.96</v>
      </c>
      <c r="H1000">
        <v>7</v>
      </c>
      <c r="I1000">
        <v>34.985999999999997</v>
      </c>
      <c r="J1000" s="22">
        <v>734.70600000000002</v>
      </c>
      <c r="K1000" s="1">
        <v>43488</v>
      </c>
      <c r="L1000" t="s">
        <v>29</v>
      </c>
      <c r="M1000">
        <v>699.72</v>
      </c>
      <c r="N1000">
        <v>4.7619047620000003</v>
      </c>
      <c r="O1000">
        <v>34.985999999999997</v>
      </c>
      <c r="P1000">
        <v>6.1</v>
      </c>
      <c r="Q1000" s="3">
        <v>0.43958333333333333</v>
      </c>
      <c r="R1000" t="s">
        <v>1109</v>
      </c>
      <c r="S1000">
        <v>1</v>
      </c>
      <c r="T1000">
        <v>1</v>
      </c>
      <c r="U1000">
        <v>2019</v>
      </c>
      <c r="V1000" t="s">
        <v>1120</v>
      </c>
      <c r="W1000">
        <v>10</v>
      </c>
      <c r="X1000" t="s">
        <v>1129</v>
      </c>
      <c r="Y1000" t="s">
        <v>1111</v>
      </c>
      <c r="Z1000" t="s">
        <v>1858</v>
      </c>
      <c r="AA1000" t="s">
        <v>1106</v>
      </c>
      <c r="AB1000" t="s">
        <v>1112</v>
      </c>
      <c r="AC1000" t="s">
        <v>1966</v>
      </c>
      <c r="AD1000">
        <v>1</v>
      </c>
      <c r="AE1000" t="s">
        <v>2101</v>
      </c>
    </row>
    <row r="1001" spans="1:31">
      <c r="A1001" t="s">
        <v>1073</v>
      </c>
      <c r="B1001" t="s">
        <v>25</v>
      </c>
      <c r="C1001" t="s">
        <v>26</v>
      </c>
      <c r="D1001" t="s">
        <v>27</v>
      </c>
      <c r="E1001" t="s">
        <v>31</v>
      </c>
      <c r="F1001" t="s">
        <v>28</v>
      </c>
      <c r="G1001">
        <v>96.37</v>
      </c>
      <c r="H1001">
        <v>7</v>
      </c>
      <c r="I1001">
        <v>33.729500000000002</v>
      </c>
      <c r="J1001" s="22">
        <v>708.31949999999995</v>
      </c>
      <c r="K1001" s="1">
        <v>43474</v>
      </c>
      <c r="L1001" t="s">
        <v>29</v>
      </c>
      <c r="M1001">
        <v>674.59</v>
      </c>
      <c r="N1001">
        <v>4.7619047620000003</v>
      </c>
      <c r="O1001">
        <v>33.729500000000002</v>
      </c>
      <c r="P1001">
        <v>6</v>
      </c>
      <c r="Q1001" s="3">
        <v>0.4861111111111111</v>
      </c>
      <c r="R1001" t="s">
        <v>1109</v>
      </c>
      <c r="S1001">
        <v>1</v>
      </c>
      <c r="T1001">
        <v>1</v>
      </c>
      <c r="U1001">
        <v>2019</v>
      </c>
      <c r="V1001" t="s">
        <v>1120</v>
      </c>
      <c r="W1001">
        <v>11</v>
      </c>
      <c r="X1001" t="s">
        <v>1129</v>
      </c>
      <c r="Y1001" t="s">
        <v>1111</v>
      </c>
      <c r="Z1001" t="s">
        <v>1858</v>
      </c>
      <c r="AA1001" t="s">
        <v>1106</v>
      </c>
      <c r="AB1001" t="s">
        <v>1112</v>
      </c>
      <c r="AC1001" t="s">
        <v>2065</v>
      </c>
      <c r="AD1001">
        <v>1</v>
      </c>
      <c r="AE1001" t="s">
        <v>2101</v>
      </c>
    </row>
  </sheetData>
  <phoneticPr fontId="2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65D0-CBEB-4B46-A5D0-1CC856942CBB}">
  <dimension ref="A1:Q1001"/>
  <sheetViews>
    <sheetView workbookViewId="0">
      <selection activeCell="F11" sqref="F11"/>
    </sheetView>
  </sheetViews>
  <sheetFormatPr defaultRowHeight="14.4"/>
  <cols>
    <col min="1" max="1" width="11.21875" customWidth="1"/>
    <col min="4" max="4" width="15.21875" customWidth="1"/>
    <col min="5" max="5" width="9" customWidth="1"/>
    <col min="6" max="6" width="13" customWidth="1"/>
    <col min="7" max="7" width="11" customWidth="1"/>
    <col min="8" max="8" width="10.21875" customWidth="1"/>
    <col min="11" max="11" width="10.33203125" bestFit="1" customWidth="1"/>
    <col min="13" max="13" width="10.44140625" customWidth="1"/>
    <col min="15" max="15" width="23.44140625" customWidth="1"/>
    <col min="16" max="16" width="13.886718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98FD8-7E54-49B9-8B22-C4CDD6C206C1}">
  <dimension ref="A1:AB51"/>
  <sheetViews>
    <sheetView zoomScale="62" workbookViewId="0">
      <selection activeCell="X49" sqref="X49"/>
    </sheetView>
  </sheetViews>
  <sheetFormatPr defaultRowHeight="14.4"/>
  <cols>
    <col min="1" max="1" width="17.6640625" bestFit="1" customWidth="1"/>
    <col min="2" max="2" width="14.109375" bestFit="1" customWidth="1"/>
    <col min="3" max="3" width="14.44140625" bestFit="1" customWidth="1"/>
    <col min="4" max="4" width="6.5546875" bestFit="1" customWidth="1"/>
    <col min="5" max="8" width="13.77734375" bestFit="1" customWidth="1"/>
    <col min="9" max="9" width="17.6640625" bestFit="1" customWidth="1"/>
    <col min="10" max="10" width="13" bestFit="1" customWidth="1"/>
    <col min="11" max="11" width="13.88671875" bestFit="1" customWidth="1"/>
    <col min="18" max="18" width="22.33203125" bestFit="1" customWidth="1"/>
    <col min="19" max="19" width="19.77734375" bestFit="1" customWidth="1"/>
    <col min="20" max="20" width="9.109375" bestFit="1" customWidth="1"/>
    <col min="21" max="21" width="13" bestFit="1" customWidth="1"/>
    <col min="27" max="27" width="17.6640625" bestFit="1" customWidth="1"/>
    <col min="28" max="28" width="18.5546875" bestFit="1" customWidth="1"/>
    <col min="29" max="29" width="13.77734375" bestFit="1" customWidth="1"/>
  </cols>
  <sheetData>
    <row r="1" spans="1:28" ht="19.2" customHeight="1">
      <c r="A1" t="s">
        <v>2074</v>
      </c>
      <c r="H1" s="8"/>
      <c r="I1" t="s">
        <v>2081</v>
      </c>
      <c r="R1" t="s">
        <v>2087</v>
      </c>
      <c r="AA1" t="s">
        <v>2093</v>
      </c>
    </row>
    <row r="2" spans="1:28">
      <c r="A2" t="s">
        <v>2073</v>
      </c>
      <c r="I2" t="s">
        <v>2082</v>
      </c>
      <c r="R2" t="s">
        <v>2088</v>
      </c>
      <c r="AA2" t="s">
        <v>2094</v>
      </c>
    </row>
    <row r="3" spans="1:28">
      <c r="A3" s="4" t="s">
        <v>2075</v>
      </c>
      <c r="B3" t="s">
        <v>2068</v>
      </c>
      <c r="I3" s="4" t="s">
        <v>2075</v>
      </c>
      <c r="J3" t="s">
        <v>2068</v>
      </c>
      <c r="R3" s="4" t="s">
        <v>2075</v>
      </c>
      <c r="S3" t="s">
        <v>2068</v>
      </c>
      <c r="T3" t="s">
        <v>2070</v>
      </c>
      <c r="U3" t="s">
        <v>2066</v>
      </c>
      <c r="AA3" s="4" t="s">
        <v>2075</v>
      </c>
      <c r="AB3" t="s">
        <v>2072</v>
      </c>
    </row>
    <row r="4" spans="1:28">
      <c r="A4" s="5" t="s">
        <v>28</v>
      </c>
      <c r="B4" s="24">
        <v>54337.531499999997</v>
      </c>
      <c r="I4" s="5">
        <v>1</v>
      </c>
      <c r="J4" s="24">
        <v>116291.868</v>
      </c>
      <c r="R4" s="5" t="s">
        <v>18</v>
      </c>
      <c r="S4" s="24">
        <v>106200.3705</v>
      </c>
      <c r="T4" s="24">
        <v>340</v>
      </c>
      <c r="U4" s="24">
        <v>4.7619047619047616E-2</v>
      </c>
      <c r="AA4" s="5" t="s">
        <v>18</v>
      </c>
      <c r="AB4" s="24">
        <v>7.0270588235294111</v>
      </c>
    </row>
    <row r="5" spans="1:28">
      <c r="A5" s="5" t="s">
        <v>51</v>
      </c>
      <c r="B5" s="24">
        <v>54305.894999999997</v>
      </c>
      <c r="I5" s="5">
        <v>2</v>
      </c>
      <c r="J5" s="24">
        <v>97219.373999999996</v>
      </c>
      <c r="R5" s="5" t="s">
        <v>46</v>
      </c>
      <c r="S5" s="24">
        <v>106197.67200000001</v>
      </c>
      <c r="T5" s="24">
        <v>332</v>
      </c>
      <c r="U5" s="24">
        <v>4.7619047619047616E-2</v>
      </c>
      <c r="AA5" s="5" t="s">
        <v>46</v>
      </c>
      <c r="AB5" s="24">
        <v>6.8180722891566266</v>
      </c>
    </row>
    <row r="6" spans="1:28">
      <c r="A6" s="5" t="s">
        <v>48</v>
      </c>
      <c r="B6" s="24">
        <v>56144.843999999997</v>
      </c>
      <c r="I6" s="5">
        <v>3</v>
      </c>
      <c r="J6" s="24">
        <v>109455.507</v>
      </c>
      <c r="R6" s="5" t="s">
        <v>25</v>
      </c>
      <c r="S6" s="24">
        <v>110568.7065</v>
      </c>
      <c r="T6" s="24">
        <v>328</v>
      </c>
      <c r="U6" s="24">
        <v>4.7619047619047616E-2</v>
      </c>
      <c r="AA6" s="5" t="s">
        <v>25</v>
      </c>
      <c r="AB6" s="24">
        <v>7.0728658536585369</v>
      </c>
    </row>
    <row r="7" spans="1:28">
      <c r="A7" s="5" t="s">
        <v>22</v>
      </c>
      <c r="B7" s="24">
        <v>49193.739000000001</v>
      </c>
      <c r="I7" s="5" t="s">
        <v>2076</v>
      </c>
      <c r="J7" s="6">
        <v>322966.74900000001</v>
      </c>
      <c r="R7" s="5" t="s">
        <v>2076</v>
      </c>
      <c r="S7" s="6">
        <v>322966.74900000001</v>
      </c>
      <c r="T7" s="6">
        <v>1000</v>
      </c>
      <c r="U7" s="9">
        <v>4.7619047619047616E-2</v>
      </c>
      <c r="AA7" s="5" t="s">
        <v>2076</v>
      </c>
      <c r="AB7" s="10">
        <v>6.9726999999999997</v>
      </c>
    </row>
    <row r="8" spans="1:28">
      <c r="A8" s="5" t="s">
        <v>32</v>
      </c>
      <c r="B8" s="24">
        <v>53861.913</v>
      </c>
    </row>
    <row r="9" spans="1:28">
      <c r="A9" s="5" t="s">
        <v>37</v>
      </c>
      <c r="B9" s="24">
        <v>55122.826500000003</v>
      </c>
    </row>
    <row r="10" spans="1:28">
      <c r="A10" s="5" t="s">
        <v>2076</v>
      </c>
      <c r="B10" s="6">
        <v>322966.74900000001</v>
      </c>
      <c r="I10" t="s">
        <v>2083</v>
      </c>
      <c r="R10" t="s">
        <v>2089</v>
      </c>
    </row>
    <row r="11" spans="1:28">
      <c r="I11" s="4" t="s">
        <v>2075</v>
      </c>
      <c r="J11" t="s">
        <v>2084</v>
      </c>
      <c r="K11" t="s">
        <v>2068</v>
      </c>
      <c r="R11" s="4" t="s">
        <v>2075</v>
      </c>
      <c r="S11" t="s">
        <v>2070</v>
      </c>
      <c r="AA11" t="s">
        <v>2095</v>
      </c>
    </row>
    <row r="12" spans="1:28">
      <c r="A12" t="s">
        <v>2077</v>
      </c>
      <c r="I12" s="5" t="s">
        <v>28</v>
      </c>
      <c r="J12" s="23">
        <v>2587.5014999999999</v>
      </c>
      <c r="K12" s="24">
        <v>54337.531499999997</v>
      </c>
      <c r="R12" s="5">
        <v>10</v>
      </c>
      <c r="S12" s="24">
        <v>101</v>
      </c>
      <c r="AA12" s="4" t="s">
        <v>2075</v>
      </c>
      <c r="AB12" t="s">
        <v>2072</v>
      </c>
    </row>
    <row r="13" spans="1:28">
      <c r="A13" s="4" t="s">
        <v>2075</v>
      </c>
      <c r="B13" t="s">
        <v>2068</v>
      </c>
      <c r="I13" s="5" t="s">
        <v>51</v>
      </c>
      <c r="J13" s="23">
        <v>2585.9949999999999</v>
      </c>
      <c r="K13" s="24">
        <v>54305.894999999997</v>
      </c>
      <c r="R13" s="5">
        <v>11</v>
      </c>
      <c r="S13" s="24">
        <v>90</v>
      </c>
      <c r="AA13" s="5" t="s">
        <v>47</v>
      </c>
      <c r="AB13" s="24">
        <v>6.8180722891566266</v>
      </c>
    </row>
    <row r="14" spans="1:28">
      <c r="A14" s="5" t="s">
        <v>21</v>
      </c>
      <c r="B14" s="6">
        <v>167882.92499999999</v>
      </c>
      <c r="I14" s="5" t="s">
        <v>48</v>
      </c>
      <c r="J14" s="23">
        <v>2673.5639999999999</v>
      </c>
      <c r="K14" s="24">
        <v>56144.843999999997</v>
      </c>
      <c r="R14" s="5">
        <v>12</v>
      </c>
      <c r="S14" s="24">
        <v>89</v>
      </c>
      <c r="AA14" s="5" t="s">
        <v>26</v>
      </c>
      <c r="AB14" s="24">
        <v>7.0728658536585369</v>
      </c>
    </row>
    <row r="15" spans="1:28">
      <c r="A15" s="5" t="s">
        <v>31</v>
      </c>
      <c r="B15" s="6">
        <v>155083.82399999999</v>
      </c>
      <c r="I15" s="5" t="s">
        <v>22</v>
      </c>
      <c r="J15" s="23">
        <v>2342.5590000000002</v>
      </c>
      <c r="K15" s="24">
        <v>49193.739000000001</v>
      </c>
      <c r="R15" s="5">
        <v>13</v>
      </c>
      <c r="S15" s="24">
        <v>103</v>
      </c>
      <c r="AA15" s="5" t="s">
        <v>19</v>
      </c>
      <c r="AB15" s="24">
        <v>7.0270588235294111</v>
      </c>
    </row>
    <row r="16" spans="1:28">
      <c r="A16" s="5" t="s">
        <v>2076</v>
      </c>
      <c r="B16" s="6">
        <v>322966.74900000001</v>
      </c>
      <c r="I16" s="5" t="s">
        <v>32</v>
      </c>
      <c r="J16" s="23">
        <v>2564.8530000000001</v>
      </c>
      <c r="K16" s="24">
        <v>53861.913</v>
      </c>
      <c r="R16" s="5">
        <v>14</v>
      </c>
      <c r="S16" s="24">
        <v>83</v>
      </c>
      <c r="AA16" s="5" t="s">
        <v>2076</v>
      </c>
      <c r="AB16" s="10">
        <v>6.9726999999999997</v>
      </c>
    </row>
    <row r="17" spans="1:28">
      <c r="I17" s="5" t="s">
        <v>37</v>
      </c>
      <c r="J17" s="23">
        <v>2624.8964999999998</v>
      </c>
      <c r="K17" s="24">
        <v>55122.826500000003</v>
      </c>
      <c r="R17" s="5">
        <v>15</v>
      </c>
      <c r="S17" s="24">
        <v>102</v>
      </c>
    </row>
    <row r="18" spans="1:28">
      <c r="A18" t="s">
        <v>2078</v>
      </c>
      <c r="I18" s="5" t="s">
        <v>2076</v>
      </c>
      <c r="J18" s="6">
        <v>15379.369000000001</v>
      </c>
      <c r="K18" s="6">
        <v>322966.74900000001</v>
      </c>
      <c r="R18" s="5">
        <v>16</v>
      </c>
      <c r="S18" s="24">
        <v>77</v>
      </c>
    </row>
    <row r="19" spans="1:28">
      <c r="A19" s="4" t="s">
        <v>2075</v>
      </c>
      <c r="B19" t="s">
        <v>2070</v>
      </c>
      <c r="R19" s="5">
        <v>17</v>
      </c>
      <c r="S19" s="24">
        <v>74</v>
      </c>
    </row>
    <row r="20" spans="1:28" ht="23.4">
      <c r="A20" s="5" t="s">
        <v>20</v>
      </c>
      <c r="B20" s="24">
        <v>501</v>
      </c>
      <c r="R20" s="5">
        <v>18</v>
      </c>
      <c r="S20" s="24">
        <v>93</v>
      </c>
      <c r="AA20" s="7" t="s">
        <v>2096</v>
      </c>
    </row>
    <row r="21" spans="1:28">
      <c r="A21" s="5" t="s">
        <v>27</v>
      </c>
      <c r="B21" s="24">
        <v>499</v>
      </c>
      <c r="I21" t="s">
        <v>2085</v>
      </c>
      <c r="R21" s="5">
        <v>19</v>
      </c>
      <c r="S21" s="24">
        <v>113</v>
      </c>
      <c r="AA21" s="4" t="s">
        <v>2075</v>
      </c>
      <c r="AB21" t="s">
        <v>2072</v>
      </c>
    </row>
    <row r="22" spans="1:28">
      <c r="A22" s="5" t="s">
        <v>2076</v>
      </c>
      <c r="B22" s="24">
        <v>1000</v>
      </c>
      <c r="I22" s="4" t="s">
        <v>2075</v>
      </c>
      <c r="J22" t="s">
        <v>2086</v>
      </c>
      <c r="R22" s="5">
        <v>20</v>
      </c>
      <c r="S22" s="24">
        <v>75</v>
      </c>
      <c r="AA22" s="5" t="s">
        <v>21</v>
      </c>
      <c r="AB22" s="24">
        <v>6.9644710578842313</v>
      </c>
    </row>
    <row r="23" spans="1:28">
      <c r="I23" s="5">
        <v>1</v>
      </c>
      <c r="J23" s="23">
        <v>5537.7079999999996</v>
      </c>
      <c r="R23" s="5" t="s">
        <v>2076</v>
      </c>
      <c r="S23" s="6">
        <v>1000</v>
      </c>
      <c r="AA23" s="5" t="s">
        <v>31</v>
      </c>
      <c r="AB23" s="24">
        <v>6.980961923847695</v>
      </c>
    </row>
    <row r="24" spans="1:28">
      <c r="A24" t="s">
        <v>2079</v>
      </c>
      <c r="I24" s="5">
        <v>2</v>
      </c>
      <c r="J24" s="23">
        <v>4629.4939999999997</v>
      </c>
      <c r="AA24" s="5" t="s">
        <v>2076</v>
      </c>
      <c r="AB24" s="10">
        <v>6.9726999999999997</v>
      </c>
    </row>
    <row r="25" spans="1:28">
      <c r="A25" s="4" t="s">
        <v>2075</v>
      </c>
      <c r="B25" t="s">
        <v>2070</v>
      </c>
      <c r="I25" s="5">
        <v>3</v>
      </c>
      <c r="J25" s="23">
        <v>5212.1670000000004</v>
      </c>
    </row>
    <row r="26" spans="1:28">
      <c r="A26" s="5" t="s">
        <v>29</v>
      </c>
      <c r="B26" s="24">
        <v>344</v>
      </c>
      <c r="I26" s="5" t="s">
        <v>2076</v>
      </c>
      <c r="J26" s="6">
        <v>15379.369000000001</v>
      </c>
      <c r="R26" t="s">
        <v>2090</v>
      </c>
    </row>
    <row r="27" spans="1:28">
      <c r="A27" s="5" t="s">
        <v>33</v>
      </c>
      <c r="B27" s="24">
        <v>311</v>
      </c>
      <c r="R27" s="4" t="s">
        <v>2075</v>
      </c>
      <c r="S27" t="s">
        <v>2068</v>
      </c>
    </row>
    <row r="28" spans="1:28">
      <c r="A28" s="5" t="s">
        <v>23</v>
      </c>
      <c r="B28" s="24">
        <v>345</v>
      </c>
      <c r="R28" s="5" t="s">
        <v>1103</v>
      </c>
      <c r="S28" s="24">
        <v>148023.34049999999</v>
      </c>
      <c r="AA28" t="s">
        <v>2097</v>
      </c>
    </row>
    <row r="29" spans="1:28">
      <c r="A29" s="5" t="s">
        <v>2076</v>
      </c>
      <c r="B29" s="24">
        <v>1000</v>
      </c>
      <c r="I29" t="s">
        <v>2066</v>
      </c>
      <c r="R29" s="5" t="s">
        <v>1115</v>
      </c>
      <c r="S29" s="24">
        <v>113144.598</v>
      </c>
      <c r="AA29" s="4" t="s">
        <v>2075</v>
      </c>
      <c r="AB29" t="s">
        <v>2072</v>
      </c>
    </row>
    <row r="30" spans="1:28">
      <c r="I30" s="4" t="s">
        <v>2075</v>
      </c>
      <c r="J30" t="s">
        <v>2066</v>
      </c>
      <c r="R30" s="5" t="s">
        <v>1129</v>
      </c>
      <c r="S30" s="24">
        <v>61798.8105</v>
      </c>
      <c r="AA30" s="5" t="s">
        <v>20</v>
      </c>
      <c r="AB30" s="24">
        <v>6.940319361277445</v>
      </c>
    </row>
    <row r="31" spans="1:28" ht="23.4">
      <c r="A31" s="7" t="s">
        <v>2080</v>
      </c>
      <c r="I31" s="5" t="s">
        <v>18</v>
      </c>
      <c r="J31" s="24">
        <v>4.7619047619047616E-2</v>
      </c>
      <c r="R31" s="5" t="s">
        <v>2076</v>
      </c>
      <c r="S31" s="6">
        <v>322966.74900000001</v>
      </c>
      <c r="AA31" s="5" t="s">
        <v>27</v>
      </c>
      <c r="AB31" s="24">
        <v>7.0052104208416832</v>
      </c>
    </row>
    <row r="32" spans="1:28">
      <c r="A32" s="4" t="s">
        <v>2075</v>
      </c>
      <c r="B32" t="s">
        <v>2068</v>
      </c>
      <c r="I32" s="5" t="s">
        <v>46</v>
      </c>
      <c r="J32" s="24">
        <v>4.7619047619047616E-2</v>
      </c>
      <c r="AA32" s="5" t="s">
        <v>2076</v>
      </c>
      <c r="AB32" s="10">
        <v>6.9726999999999997</v>
      </c>
    </row>
    <row r="33" spans="1:19">
      <c r="A33" s="5">
        <v>1</v>
      </c>
      <c r="B33" s="24">
        <v>116291.868</v>
      </c>
      <c r="I33" s="5" t="s">
        <v>25</v>
      </c>
      <c r="J33" s="24">
        <v>4.7619047619047616E-2</v>
      </c>
    </row>
    <row r="34" spans="1:19">
      <c r="A34" s="5">
        <v>2</v>
      </c>
      <c r="B34" s="24">
        <v>97219.373999999996</v>
      </c>
      <c r="I34" s="5" t="s">
        <v>2076</v>
      </c>
      <c r="J34" s="9">
        <v>4.7619047619047616E-2</v>
      </c>
    </row>
    <row r="35" spans="1:19">
      <c r="A35" s="5">
        <v>3</v>
      </c>
      <c r="B35" s="24">
        <v>109455.507</v>
      </c>
      <c r="R35" t="s">
        <v>2091</v>
      </c>
    </row>
    <row r="36" spans="1:19">
      <c r="A36" s="5" t="s">
        <v>2076</v>
      </c>
      <c r="B36" s="24">
        <v>322966.74900000001</v>
      </c>
      <c r="R36" s="4" t="s">
        <v>2075</v>
      </c>
      <c r="S36" t="s">
        <v>2068</v>
      </c>
    </row>
    <row r="37" spans="1:19">
      <c r="I37" t="s">
        <v>2067</v>
      </c>
      <c r="R37" s="5" t="s">
        <v>1111</v>
      </c>
      <c r="S37" s="24">
        <v>222919.59899999999</v>
      </c>
    </row>
    <row r="38" spans="1:19">
      <c r="I38" s="4" t="s">
        <v>2075</v>
      </c>
      <c r="J38" t="s">
        <v>2067</v>
      </c>
      <c r="R38" s="5" t="s">
        <v>1104</v>
      </c>
      <c r="S38" s="24">
        <v>100047.15</v>
      </c>
    </row>
    <row r="39" spans="1:19">
      <c r="A39" t="s">
        <v>2103</v>
      </c>
      <c r="I39" s="5" t="s">
        <v>47</v>
      </c>
      <c r="J39" s="24">
        <v>319.87250602409642</v>
      </c>
      <c r="R39" s="5" t="s">
        <v>2076</v>
      </c>
      <c r="S39" s="6">
        <v>322966.74900000001</v>
      </c>
    </row>
    <row r="40" spans="1:19">
      <c r="A40" s="4" t="s">
        <v>2075</v>
      </c>
      <c r="B40" t="s">
        <v>2068</v>
      </c>
      <c r="C40" t="s">
        <v>2069</v>
      </c>
      <c r="I40" s="5" t="s">
        <v>26</v>
      </c>
      <c r="J40" s="24">
        <v>337.09971493902441</v>
      </c>
    </row>
    <row r="41" spans="1:19">
      <c r="A41" s="5" t="s">
        <v>2101</v>
      </c>
      <c r="B41" s="6">
        <v>116291.868</v>
      </c>
      <c r="C41" s="11">
        <v>5537.7079999999996</v>
      </c>
      <c r="I41" s="5" t="s">
        <v>19</v>
      </c>
      <c r="J41" s="24">
        <v>312.35403088235296</v>
      </c>
    </row>
    <row r="42" spans="1:19">
      <c r="A42" s="5" t="s">
        <v>2100</v>
      </c>
      <c r="B42" s="6">
        <v>97219.373999999996</v>
      </c>
      <c r="C42" s="11">
        <v>4629.4939999999997</v>
      </c>
      <c r="I42" s="5" t="s">
        <v>2076</v>
      </c>
      <c r="J42" s="9">
        <v>322.96674899999999</v>
      </c>
    </row>
    <row r="43" spans="1:19">
      <c r="A43" s="5" t="s">
        <v>2102</v>
      </c>
      <c r="B43" s="6">
        <v>109455.507</v>
      </c>
      <c r="C43" s="11">
        <v>5212.1670000000004</v>
      </c>
      <c r="R43" t="s">
        <v>2071</v>
      </c>
    </row>
    <row r="44" spans="1:19">
      <c r="A44" s="5" t="s">
        <v>2076</v>
      </c>
      <c r="B44" s="6">
        <v>322966.74900000001</v>
      </c>
      <c r="C44" s="11">
        <v>15379.369000000001</v>
      </c>
      <c r="R44" s="4" t="s">
        <v>2075</v>
      </c>
      <c r="S44" t="s">
        <v>2092</v>
      </c>
    </row>
    <row r="45" spans="1:19">
      <c r="R45" s="5" t="s">
        <v>28</v>
      </c>
      <c r="S45" s="24">
        <v>971</v>
      </c>
    </row>
    <row r="46" spans="1:19">
      <c r="R46" s="5" t="s">
        <v>51</v>
      </c>
      <c r="S46" s="24">
        <v>902</v>
      </c>
    </row>
    <row r="47" spans="1:19">
      <c r="R47" s="5" t="s">
        <v>48</v>
      </c>
      <c r="S47" s="24">
        <v>952</v>
      </c>
    </row>
    <row r="48" spans="1:19">
      <c r="R48" s="5" t="s">
        <v>22</v>
      </c>
      <c r="S48" s="24">
        <v>854</v>
      </c>
    </row>
    <row r="49" spans="18:19">
      <c r="R49" s="5" t="s">
        <v>32</v>
      </c>
      <c r="S49" s="24">
        <v>911</v>
      </c>
    </row>
    <row r="50" spans="18:19">
      <c r="R50" s="5" t="s">
        <v>37</v>
      </c>
      <c r="S50" s="24">
        <v>920</v>
      </c>
    </row>
    <row r="51" spans="18:19">
      <c r="R51" s="5" t="s">
        <v>2076</v>
      </c>
      <c r="S51" s="6">
        <v>5510</v>
      </c>
    </row>
  </sheetData>
  <pageMargins left="0.7" right="0.7" top="0.75" bottom="0.75" header="0.3" footer="0.3"/>
  <drawing r:id="rId21"/>
  <extLst>
    <ext xmlns:x14="http://schemas.microsoft.com/office/spreadsheetml/2009/9/main" uri="{A8765BA9-456A-4dab-B4F3-ACF838C121DE}">
      <x14:slicerList>
        <x14:slicer r:id="rId22"/>
      </x14:slicerList>
    </ext>
    <ext xmlns:x15="http://schemas.microsoft.com/office/spreadsheetml/2010/11/main" uri="{7E03D99C-DC04-49d9-9315-930204A7B6E9}">
      <x15:timelineRefs>
        <x15:timelineRef r:id="rId2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746FC-297C-4737-85F6-75D064A70C8E}">
  <dimension ref="A1:N27"/>
  <sheetViews>
    <sheetView workbookViewId="0">
      <selection activeCell="B2" sqref="B2"/>
    </sheetView>
  </sheetViews>
  <sheetFormatPr defaultColWidth="13.44140625" defaultRowHeight="14.4"/>
  <cols>
    <col min="1" max="1" width="17.88671875" customWidth="1"/>
    <col min="4" max="4" width="19.109375" bestFit="1" customWidth="1"/>
    <col min="5" max="5" width="15.77734375" bestFit="1" customWidth="1"/>
    <col min="6" max="6" width="12" bestFit="1" customWidth="1"/>
    <col min="7" max="7" width="12.5546875" bestFit="1" customWidth="1"/>
    <col min="8" max="8" width="18.5546875" bestFit="1" customWidth="1"/>
    <col min="9" max="9" width="16.6640625" bestFit="1" customWidth="1"/>
    <col min="10" max="10" width="12.5546875" bestFit="1" customWidth="1"/>
    <col min="11" max="11" width="12" bestFit="1" customWidth="1"/>
    <col min="12" max="12" width="15.6640625" bestFit="1" customWidth="1"/>
    <col min="13" max="13" width="12.5546875" bestFit="1" customWidth="1"/>
    <col min="14" max="14" width="10" bestFit="1" customWidth="1"/>
  </cols>
  <sheetData>
    <row r="1" spans="1:14">
      <c r="A1" t="s">
        <v>2068</v>
      </c>
      <c r="B1" s="6">
        <f>GETPIVOTDATA("[Measures].[Total Sales]",Pivot_table!$I$3)</f>
        <v>322966.74900000001</v>
      </c>
    </row>
    <row r="2" spans="1:14">
      <c r="A2" t="s">
        <v>2069</v>
      </c>
      <c r="B2" s="13">
        <f>GETPIVOTDATA("[Measures].[Total Profit]",$G$2)</f>
        <v>15379.369000000001</v>
      </c>
      <c r="D2" s="4" t="s">
        <v>2075</v>
      </c>
      <c r="E2" t="s">
        <v>2068</v>
      </c>
      <c r="G2" s="4" t="s">
        <v>2075</v>
      </c>
      <c r="H2" t="s">
        <v>2069</v>
      </c>
      <c r="J2" s="4" t="s">
        <v>2075</v>
      </c>
      <c r="K2" t="s">
        <v>2070</v>
      </c>
      <c r="M2" s="4" t="s">
        <v>2075</v>
      </c>
      <c r="N2" t="s">
        <v>2071</v>
      </c>
    </row>
    <row r="3" spans="1:14">
      <c r="A3" t="s">
        <v>2070</v>
      </c>
      <c r="B3">
        <f>GETPIVOTDATA("[Measures].[Orders]",$J$2)</f>
        <v>1000</v>
      </c>
      <c r="D3" s="5" t="s">
        <v>28</v>
      </c>
      <c r="E3" s="24">
        <v>54337.531499999997</v>
      </c>
      <c r="G3" s="5" t="s">
        <v>28</v>
      </c>
      <c r="H3" s="24">
        <v>2587.5014999999999</v>
      </c>
      <c r="J3" s="5" t="s">
        <v>47</v>
      </c>
      <c r="K3" s="24">
        <v>332</v>
      </c>
      <c r="M3" s="5" t="s">
        <v>28</v>
      </c>
      <c r="N3" s="24">
        <v>971</v>
      </c>
    </row>
    <row r="4" spans="1:14">
      <c r="A4" t="s">
        <v>2107</v>
      </c>
      <c r="B4">
        <f>GETPIVOTDATA("[Measures].[Quantity Sold]",$M$2)</f>
        <v>5510</v>
      </c>
      <c r="D4" s="5" t="s">
        <v>51</v>
      </c>
      <c r="E4" s="24">
        <v>54305.894999999997</v>
      </c>
      <c r="G4" s="5" t="s">
        <v>51</v>
      </c>
      <c r="H4" s="24">
        <v>2585.9949999999999</v>
      </c>
      <c r="J4" s="5" t="s">
        <v>26</v>
      </c>
      <c r="K4" s="24">
        <v>328</v>
      </c>
      <c r="M4" s="5" t="s">
        <v>51</v>
      </c>
      <c r="N4" s="24">
        <v>902</v>
      </c>
    </row>
    <row r="5" spans="1:14">
      <c r="A5" t="s">
        <v>2072</v>
      </c>
      <c r="B5" s="10">
        <f>GETPIVOTDATA("[Measures].[Average Rating]",$D$11)</f>
        <v>6.9726999999999997</v>
      </c>
      <c r="D5" s="5" t="s">
        <v>48</v>
      </c>
      <c r="E5" s="24">
        <v>56144.843999999997</v>
      </c>
      <c r="G5" s="5" t="s">
        <v>48</v>
      </c>
      <c r="H5" s="24">
        <v>2673.5639999999999</v>
      </c>
      <c r="J5" s="5" t="s">
        <v>19</v>
      </c>
      <c r="K5" s="24">
        <v>340</v>
      </c>
      <c r="M5" s="5" t="s">
        <v>48</v>
      </c>
      <c r="N5" s="24">
        <v>952</v>
      </c>
    </row>
    <row r="6" spans="1:14">
      <c r="A6" t="s">
        <v>2067</v>
      </c>
      <c r="B6" s="10">
        <f>GETPIVOTDATA("[Measures].[Average Order Value]",$G$11)</f>
        <v>322.96674899999999</v>
      </c>
      <c r="D6" s="5" t="s">
        <v>22</v>
      </c>
      <c r="E6" s="24">
        <v>49193.739000000001</v>
      </c>
      <c r="G6" s="5" t="s">
        <v>22</v>
      </c>
      <c r="H6" s="24">
        <v>2342.5590000000002</v>
      </c>
      <c r="J6" s="5" t="s">
        <v>2076</v>
      </c>
      <c r="K6" s="6">
        <v>1000</v>
      </c>
      <c r="M6" s="5" t="s">
        <v>22</v>
      </c>
      <c r="N6" s="24">
        <v>854</v>
      </c>
    </row>
    <row r="7" spans="1:14">
      <c r="A7" t="s">
        <v>2104</v>
      </c>
      <c r="B7" s="9">
        <f>GETPIVOTDATA("[Measures].[Profit %]",$J$11)</f>
        <v>4.7619047619047616E-2</v>
      </c>
      <c r="D7" s="5" t="s">
        <v>32</v>
      </c>
      <c r="E7" s="24">
        <v>53861.913</v>
      </c>
      <c r="G7" s="5" t="s">
        <v>32</v>
      </c>
      <c r="H7" s="24">
        <v>2564.8530000000001</v>
      </c>
      <c r="M7" s="5" t="s">
        <v>32</v>
      </c>
      <c r="N7" s="24">
        <v>911</v>
      </c>
    </row>
    <row r="8" spans="1:14">
      <c r="A8" t="s">
        <v>2105</v>
      </c>
      <c r="B8" s="10">
        <f>GETPIVOTDATA("[Measures].[Total Tax]",$M$11)</f>
        <v>15379.369000000001</v>
      </c>
      <c r="D8" s="5" t="s">
        <v>37</v>
      </c>
      <c r="E8" s="24">
        <v>55122.826500000003</v>
      </c>
      <c r="G8" s="5" t="s">
        <v>37</v>
      </c>
      <c r="H8" s="24">
        <v>2624.8964999999998</v>
      </c>
      <c r="M8" s="5" t="s">
        <v>37</v>
      </c>
      <c r="N8" s="24">
        <v>920</v>
      </c>
    </row>
    <row r="9" spans="1:14">
      <c r="A9" t="s">
        <v>2106</v>
      </c>
      <c r="B9" s="10">
        <f>GETPIVOTDATA("[Measures].[Average Quantity]",$D$20)</f>
        <v>5.51</v>
      </c>
      <c r="D9" s="5" t="s">
        <v>2076</v>
      </c>
      <c r="E9" s="6">
        <v>322966.74900000001</v>
      </c>
      <c r="G9" s="5" t="s">
        <v>2076</v>
      </c>
      <c r="H9" s="6">
        <v>15379.369000000001</v>
      </c>
      <c r="M9" s="5" t="s">
        <v>2076</v>
      </c>
      <c r="N9" s="6">
        <v>5510</v>
      </c>
    </row>
    <row r="11" spans="1:14">
      <c r="D11" s="4" t="s">
        <v>2075</v>
      </c>
      <c r="E11" t="s">
        <v>2072</v>
      </c>
      <c r="G11" s="4" t="s">
        <v>2075</v>
      </c>
      <c r="H11" t="s">
        <v>2067</v>
      </c>
      <c r="J11" s="4" t="s">
        <v>2075</v>
      </c>
      <c r="K11" t="s">
        <v>2066</v>
      </c>
      <c r="M11" s="4" t="s">
        <v>2075</v>
      </c>
      <c r="N11" t="s">
        <v>2105</v>
      </c>
    </row>
    <row r="12" spans="1:14">
      <c r="D12" s="5" t="s">
        <v>20</v>
      </c>
      <c r="E12" s="24"/>
      <c r="G12" s="5" t="s">
        <v>1103</v>
      </c>
      <c r="H12" s="24">
        <v>326.04260022026432</v>
      </c>
      <c r="J12" s="5" t="s">
        <v>18</v>
      </c>
      <c r="K12" s="24">
        <v>4.7619047619047616E-2</v>
      </c>
      <c r="M12" s="5" t="s">
        <v>47</v>
      </c>
      <c r="N12" s="24">
        <v>5057.0320000000002</v>
      </c>
    </row>
    <row r="13" spans="1:14">
      <c r="D13" s="12" t="s">
        <v>21</v>
      </c>
      <c r="E13" s="24">
        <v>6.9406130268199231</v>
      </c>
      <c r="G13" s="5" t="s">
        <v>1115</v>
      </c>
      <c r="H13" s="24">
        <v>318.71717746478873</v>
      </c>
      <c r="J13" s="5" t="s">
        <v>46</v>
      </c>
      <c r="K13" s="24">
        <v>4.7619047619047616E-2</v>
      </c>
      <c r="M13" s="5" t="s">
        <v>26</v>
      </c>
      <c r="N13" s="24">
        <v>5265.1764999999996</v>
      </c>
    </row>
    <row r="14" spans="1:14">
      <c r="D14" s="12" t="s">
        <v>31</v>
      </c>
      <c r="E14" s="24">
        <v>6.9399999999999995</v>
      </c>
      <c r="G14" s="5" t="s">
        <v>1129</v>
      </c>
      <c r="H14" s="24">
        <v>323.55398167539266</v>
      </c>
      <c r="J14" s="5" t="s">
        <v>25</v>
      </c>
      <c r="K14" s="24">
        <v>4.7619047619047616E-2</v>
      </c>
      <c r="M14" s="5" t="s">
        <v>19</v>
      </c>
      <c r="N14" s="24">
        <v>5057.1605</v>
      </c>
    </row>
    <row r="15" spans="1:14">
      <c r="D15" s="5" t="s">
        <v>27</v>
      </c>
      <c r="E15" s="24"/>
      <c r="G15" s="5" t="s">
        <v>2076</v>
      </c>
      <c r="H15" s="10">
        <v>322.96674899999999</v>
      </c>
      <c r="J15" s="5" t="s">
        <v>2076</v>
      </c>
      <c r="K15" s="10">
        <v>4.7619047619047616E-2</v>
      </c>
      <c r="M15" s="5" t="s">
        <v>2076</v>
      </c>
      <c r="N15" s="10">
        <v>15379.369000000001</v>
      </c>
    </row>
    <row r="16" spans="1:14">
      <c r="D16" s="12" t="s">
        <v>21</v>
      </c>
      <c r="E16" s="24">
        <v>6.9904166666666665</v>
      </c>
    </row>
    <row r="17" spans="4:5">
      <c r="D17" s="12" t="s">
        <v>31</v>
      </c>
      <c r="E17" s="24">
        <v>7.0189189189189189</v>
      </c>
    </row>
    <row r="18" spans="4:5">
      <c r="D18" s="5" t="s">
        <v>2076</v>
      </c>
      <c r="E18" s="10">
        <v>6.9726999999999997</v>
      </c>
    </row>
    <row r="20" spans="4:5">
      <c r="D20" s="4" t="s">
        <v>2075</v>
      </c>
      <c r="E20" t="s">
        <v>2106</v>
      </c>
    </row>
    <row r="21" spans="4:5">
      <c r="D21" s="5" t="s">
        <v>28</v>
      </c>
      <c r="E21" s="24">
        <v>5.7117647058823531</v>
      </c>
    </row>
    <row r="22" spans="4:5">
      <c r="D22" s="5" t="s">
        <v>51</v>
      </c>
      <c r="E22" s="24">
        <v>5.0674157303370784</v>
      </c>
    </row>
    <row r="23" spans="4:5">
      <c r="D23" s="5" t="s">
        <v>48</v>
      </c>
      <c r="E23" s="24">
        <v>5.4712643678160919</v>
      </c>
    </row>
    <row r="24" spans="4:5">
      <c r="D24" s="5" t="s">
        <v>22</v>
      </c>
      <c r="E24" s="24">
        <v>5.6184210526315788</v>
      </c>
    </row>
    <row r="25" spans="4:5">
      <c r="D25" s="5" t="s">
        <v>32</v>
      </c>
      <c r="E25" s="24">
        <v>5.6937499999999996</v>
      </c>
    </row>
    <row r="26" spans="4:5">
      <c r="D26" s="5" t="s">
        <v>37</v>
      </c>
      <c r="E26" s="24">
        <v>5.5421686746987948</v>
      </c>
    </row>
    <row r="27" spans="4:5">
      <c r="D27" s="5" t="s">
        <v>2076</v>
      </c>
      <c r="E27" s="10">
        <v>5.51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3364-A9ED-437C-85AB-451CFE93E914}">
  <dimension ref="A1"/>
  <sheetViews>
    <sheetView showGridLines="0" tabSelected="1" zoomScale="79" zoomScaleNormal="80" workbookViewId="0">
      <selection activeCell="X10" sqref="X10"/>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821CE-037A-4701-8678-5D862CCBD7F4}">
  <dimension ref="A1:M1026"/>
  <sheetViews>
    <sheetView workbookViewId="0">
      <selection activeCell="M18" sqref="M18"/>
    </sheetView>
  </sheetViews>
  <sheetFormatPr defaultRowHeight="14.4"/>
  <cols>
    <col min="5" max="13" width="14.77734375" customWidth="1"/>
  </cols>
  <sheetData>
    <row r="1" spans="1:13" ht="15" thickBot="1">
      <c r="A1" s="14" t="s">
        <v>6</v>
      </c>
      <c r="B1" s="14" t="s">
        <v>7</v>
      </c>
    </row>
    <row r="2" spans="1:13" ht="15" thickTop="1">
      <c r="A2" s="15">
        <v>33.520000000000003</v>
      </c>
      <c r="B2" s="15">
        <v>1</v>
      </c>
    </row>
    <row r="3" spans="1:13">
      <c r="A3" s="16">
        <v>68.12</v>
      </c>
      <c r="B3" s="16">
        <v>1</v>
      </c>
      <c r="E3" t="s">
        <v>2108</v>
      </c>
    </row>
    <row r="4" spans="1:13" ht="15" thickBot="1">
      <c r="A4" s="15">
        <v>86.72</v>
      </c>
      <c r="B4" s="15">
        <v>1</v>
      </c>
      <c r="L4" t="s">
        <v>2133</v>
      </c>
      <c r="M4" t="s">
        <v>2135</v>
      </c>
    </row>
    <row r="5" spans="1:13">
      <c r="A5" s="16">
        <v>15.43</v>
      </c>
      <c r="B5" s="16">
        <v>1</v>
      </c>
      <c r="E5" s="20" t="s">
        <v>2109</v>
      </c>
      <c r="F5" s="20"/>
      <c r="L5" t="s">
        <v>2134</v>
      </c>
      <c r="M5" t="s">
        <v>2136</v>
      </c>
    </row>
    <row r="6" spans="1:13">
      <c r="A6" s="15">
        <v>18.329999999999998</v>
      </c>
      <c r="B6" s="15">
        <v>1</v>
      </c>
      <c r="E6" t="s">
        <v>2110</v>
      </c>
      <c r="F6">
        <v>1.0777564342247614E-2</v>
      </c>
      <c r="L6" t="s">
        <v>2137</v>
      </c>
      <c r="M6" t="s">
        <v>7</v>
      </c>
    </row>
    <row r="7" spans="1:13">
      <c r="A7" s="16">
        <v>42.47</v>
      </c>
      <c r="B7" s="16">
        <v>1</v>
      </c>
      <c r="E7" t="s">
        <v>2111</v>
      </c>
      <c r="F7">
        <v>1.1615589315128722E-4</v>
      </c>
    </row>
    <row r="8" spans="1:13">
      <c r="A8" s="15">
        <v>89.75</v>
      </c>
      <c r="B8" s="15">
        <v>1</v>
      </c>
      <c r="E8" t="s">
        <v>2112</v>
      </c>
      <c r="F8">
        <v>-8.8573172619425258E-4</v>
      </c>
    </row>
    <row r="9" spans="1:13">
      <c r="A9" s="16">
        <v>97.16</v>
      </c>
      <c r="B9" s="16">
        <v>1</v>
      </c>
      <c r="E9" t="s">
        <v>2113</v>
      </c>
      <c r="F9">
        <v>2.9247249965099682</v>
      </c>
    </row>
    <row r="10" spans="1:13" ht="15" thickBot="1">
      <c r="A10" s="15">
        <v>48.71</v>
      </c>
      <c r="B10" s="15">
        <v>1</v>
      </c>
      <c r="E10" s="18" t="s">
        <v>2114</v>
      </c>
      <c r="F10" s="18">
        <v>1000</v>
      </c>
    </row>
    <row r="11" spans="1:13">
      <c r="A11" s="16">
        <v>51.36</v>
      </c>
      <c r="B11" s="16">
        <v>1</v>
      </c>
    </row>
    <row r="12" spans="1:13" ht="15" thickBot="1">
      <c r="A12" s="15">
        <v>30.41</v>
      </c>
      <c r="B12" s="15">
        <v>1</v>
      </c>
      <c r="E12" t="s">
        <v>2115</v>
      </c>
    </row>
    <row r="13" spans="1:13">
      <c r="A13" s="16">
        <v>72.17</v>
      </c>
      <c r="B13" s="16">
        <v>1</v>
      </c>
      <c r="E13" s="19"/>
      <c r="F13" s="19" t="s">
        <v>2119</v>
      </c>
      <c r="G13" s="19" t="s">
        <v>2120</v>
      </c>
      <c r="H13" s="19" t="s">
        <v>2121</v>
      </c>
      <c r="I13" s="19" t="s">
        <v>2122</v>
      </c>
      <c r="J13" s="19" t="s">
        <v>2123</v>
      </c>
    </row>
    <row r="14" spans="1:13">
      <c r="A14" s="15">
        <v>63.69</v>
      </c>
      <c r="B14" s="15">
        <v>1</v>
      </c>
      <c r="E14" t="s">
        <v>2116</v>
      </c>
      <c r="F14">
        <v>1</v>
      </c>
      <c r="G14">
        <v>0.9917274001363694</v>
      </c>
      <c r="H14">
        <v>0.9917274001363694</v>
      </c>
      <c r="I14">
        <v>0.11593704813636024</v>
      </c>
      <c r="J14">
        <v>0.73355522104065418</v>
      </c>
    </row>
    <row r="15" spans="1:13">
      <c r="A15" s="16">
        <v>74.069999999999993</v>
      </c>
      <c r="B15" s="16">
        <v>1</v>
      </c>
      <c r="E15" t="s">
        <v>2117</v>
      </c>
      <c r="F15">
        <v>998</v>
      </c>
      <c r="G15">
        <v>8536.9082725998142</v>
      </c>
      <c r="H15">
        <v>8.5540163052102347</v>
      </c>
    </row>
    <row r="16" spans="1:13" ht="15" thickBot="1">
      <c r="A16" s="15">
        <v>74.290000000000006</v>
      </c>
      <c r="B16" s="15">
        <v>1</v>
      </c>
      <c r="E16" s="18" t="s">
        <v>9</v>
      </c>
      <c r="F16" s="18">
        <v>999</v>
      </c>
      <c r="G16" s="18">
        <v>8537.8999999999505</v>
      </c>
      <c r="H16" s="18"/>
      <c r="I16" s="18"/>
      <c r="J16" s="18"/>
    </row>
    <row r="17" spans="1:13" ht="15" thickBot="1">
      <c r="A17" s="16">
        <v>25.29</v>
      </c>
      <c r="B17" s="16">
        <v>1</v>
      </c>
    </row>
    <row r="18" spans="1:13">
      <c r="A18" s="15">
        <v>18.28</v>
      </c>
      <c r="B18" s="15">
        <v>1</v>
      </c>
      <c r="E18" s="19"/>
      <c r="F18" s="19" t="s">
        <v>2124</v>
      </c>
      <c r="G18" s="19" t="s">
        <v>2113</v>
      </c>
      <c r="H18" s="19" t="s">
        <v>2125</v>
      </c>
      <c r="I18" s="19" t="s">
        <v>2126</v>
      </c>
      <c r="J18" s="19" t="s">
        <v>2127</v>
      </c>
      <c r="K18" s="19" t="s">
        <v>2128</v>
      </c>
      <c r="L18" s="19" t="s">
        <v>2129</v>
      </c>
      <c r="M18" s="19" t="s">
        <v>2130</v>
      </c>
    </row>
    <row r="19" spans="1:13">
      <c r="A19" s="16">
        <v>12.54</v>
      </c>
      <c r="B19" s="16">
        <v>1</v>
      </c>
      <c r="E19" t="s">
        <v>2118</v>
      </c>
      <c r="F19">
        <v>5.443794599386611</v>
      </c>
      <c r="G19">
        <v>0.21531454418836782</v>
      </c>
      <c r="H19">
        <v>25.282985967841125</v>
      </c>
      <c r="I19">
        <v>2.1443810614438964E-109</v>
      </c>
      <c r="J19">
        <v>5.0212734285976914</v>
      </c>
      <c r="K19">
        <v>5.8663157701755306</v>
      </c>
      <c r="L19">
        <v>5.0212734285976914</v>
      </c>
      <c r="M19">
        <v>5.8663157701755306</v>
      </c>
    </row>
    <row r="20" spans="1:13" ht="15" thickBot="1">
      <c r="A20" s="15">
        <v>89.69</v>
      </c>
      <c r="B20" s="15">
        <v>1</v>
      </c>
      <c r="E20" s="18" t="s">
        <v>6</v>
      </c>
      <c r="F20" s="18">
        <v>1.1892018612075477E-3</v>
      </c>
      <c r="G20" s="18">
        <v>3.4925647057718846E-3</v>
      </c>
      <c r="H20" s="18">
        <v>0.34049529826670016</v>
      </c>
      <c r="I20" s="18">
        <v>0.73355522103471982</v>
      </c>
      <c r="J20" s="18">
        <v>-5.6644109966762831E-3</v>
      </c>
      <c r="K20" s="18">
        <v>8.042814719091379E-3</v>
      </c>
      <c r="L20" s="18">
        <v>-5.6644109966762831E-3</v>
      </c>
      <c r="M20" s="18">
        <v>8.042814719091379E-3</v>
      </c>
    </row>
    <row r="21" spans="1:13">
      <c r="A21" s="16">
        <v>66.349999999999994</v>
      </c>
      <c r="B21" s="16">
        <v>1</v>
      </c>
    </row>
    <row r="22" spans="1:13">
      <c r="A22" s="15">
        <v>54.45</v>
      </c>
      <c r="B22" s="15">
        <v>1</v>
      </c>
    </row>
    <row r="23" spans="1:13">
      <c r="A23" s="16">
        <v>37</v>
      </c>
      <c r="B23" s="16">
        <v>1</v>
      </c>
    </row>
    <row r="24" spans="1:13">
      <c r="A24" s="15">
        <v>15.34</v>
      </c>
      <c r="B24" s="15">
        <v>1</v>
      </c>
      <c r="E24" t="s">
        <v>2131</v>
      </c>
    </row>
    <row r="25" spans="1:13" ht="15" thickBot="1">
      <c r="A25" s="16">
        <v>74.86</v>
      </c>
      <c r="B25" s="16">
        <v>1</v>
      </c>
    </row>
    <row r="26" spans="1:13">
      <c r="A26" s="15">
        <v>62.48</v>
      </c>
      <c r="B26" s="15">
        <v>1</v>
      </c>
      <c r="E26" s="19" t="s">
        <v>2132</v>
      </c>
      <c r="F26" s="19" t="s">
        <v>7</v>
      </c>
    </row>
    <row r="27" spans="1:13">
      <c r="A27" s="16">
        <v>88.61</v>
      </c>
      <c r="B27" s="16">
        <v>1</v>
      </c>
      <c r="E27">
        <v>0.05</v>
      </c>
      <c r="F27">
        <v>1</v>
      </c>
    </row>
    <row r="28" spans="1:13">
      <c r="A28" s="15">
        <v>39.01</v>
      </c>
      <c r="B28" s="15">
        <v>1</v>
      </c>
      <c r="E28">
        <v>0.15000000000000002</v>
      </c>
      <c r="F28">
        <v>1</v>
      </c>
    </row>
    <row r="29" spans="1:13">
      <c r="A29" s="16">
        <v>48.61</v>
      </c>
      <c r="B29" s="16">
        <v>1</v>
      </c>
      <c r="E29">
        <v>0.25</v>
      </c>
      <c r="F29">
        <v>1</v>
      </c>
    </row>
    <row r="30" spans="1:13">
      <c r="A30" s="15">
        <v>39.42</v>
      </c>
      <c r="B30" s="15">
        <v>1</v>
      </c>
      <c r="E30">
        <v>0.35000000000000003</v>
      </c>
      <c r="F30">
        <v>1</v>
      </c>
    </row>
    <row r="31" spans="1:13">
      <c r="A31" s="16">
        <v>71.95</v>
      </c>
      <c r="B31" s="16">
        <v>1</v>
      </c>
      <c r="E31">
        <v>0.45</v>
      </c>
      <c r="F31">
        <v>1</v>
      </c>
    </row>
    <row r="32" spans="1:13">
      <c r="A32" s="15">
        <v>30.24</v>
      </c>
      <c r="B32" s="15">
        <v>1</v>
      </c>
      <c r="E32">
        <v>0.55000000000000004</v>
      </c>
      <c r="F32">
        <v>1</v>
      </c>
    </row>
    <row r="33" spans="1:6">
      <c r="A33" s="16">
        <v>74.97</v>
      </c>
      <c r="B33" s="16">
        <v>1</v>
      </c>
      <c r="E33">
        <v>0.65000000000000013</v>
      </c>
      <c r="F33">
        <v>1</v>
      </c>
    </row>
    <row r="34" spans="1:6">
      <c r="A34" s="15">
        <v>75.819999999999993</v>
      </c>
      <c r="B34" s="15">
        <v>1</v>
      </c>
      <c r="E34">
        <v>0.75000000000000011</v>
      </c>
      <c r="F34">
        <v>1</v>
      </c>
    </row>
    <row r="35" spans="1:6">
      <c r="A35" s="16">
        <v>76.819999999999993</v>
      </c>
      <c r="B35" s="16">
        <v>1</v>
      </c>
      <c r="E35">
        <v>0.85000000000000009</v>
      </c>
      <c r="F35">
        <v>1</v>
      </c>
    </row>
    <row r="36" spans="1:6">
      <c r="A36" s="15">
        <v>79.739999999999995</v>
      </c>
      <c r="B36" s="15">
        <v>1</v>
      </c>
      <c r="E36">
        <v>0.95000000000000007</v>
      </c>
      <c r="F36">
        <v>1</v>
      </c>
    </row>
    <row r="37" spans="1:6">
      <c r="A37" s="16">
        <v>13.98</v>
      </c>
      <c r="B37" s="16">
        <v>1</v>
      </c>
      <c r="E37">
        <v>1.05</v>
      </c>
      <c r="F37">
        <v>1</v>
      </c>
    </row>
    <row r="38" spans="1:6">
      <c r="A38" s="15">
        <v>96.11</v>
      </c>
      <c r="B38" s="15">
        <v>1</v>
      </c>
      <c r="E38">
        <v>1.1500000000000001</v>
      </c>
      <c r="F38">
        <v>1</v>
      </c>
    </row>
    <row r="39" spans="1:6">
      <c r="A39" s="16">
        <v>81.510000000000005</v>
      </c>
      <c r="B39" s="16">
        <v>1</v>
      </c>
      <c r="E39">
        <v>1.2500000000000002</v>
      </c>
      <c r="F39">
        <v>1</v>
      </c>
    </row>
    <row r="40" spans="1:6">
      <c r="A40" s="15">
        <v>16.28</v>
      </c>
      <c r="B40" s="15">
        <v>1</v>
      </c>
      <c r="E40">
        <v>1.35</v>
      </c>
      <c r="F40">
        <v>1</v>
      </c>
    </row>
    <row r="41" spans="1:6">
      <c r="A41" s="16">
        <v>47.44</v>
      </c>
      <c r="B41" s="16">
        <v>1</v>
      </c>
      <c r="E41">
        <v>1.4500000000000002</v>
      </c>
      <c r="F41">
        <v>1</v>
      </c>
    </row>
    <row r="42" spans="1:6">
      <c r="A42" s="15">
        <v>12.78</v>
      </c>
      <c r="B42" s="15">
        <v>1</v>
      </c>
      <c r="E42">
        <v>1.55</v>
      </c>
      <c r="F42">
        <v>1</v>
      </c>
    </row>
    <row r="43" spans="1:6">
      <c r="A43" s="16">
        <v>19.149999999999999</v>
      </c>
      <c r="B43" s="16">
        <v>1</v>
      </c>
      <c r="E43">
        <v>1.6500000000000001</v>
      </c>
      <c r="F43">
        <v>1</v>
      </c>
    </row>
    <row r="44" spans="1:6">
      <c r="A44" s="15">
        <v>27.07</v>
      </c>
      <c r="B44" s="15">
        <v>1</v>
      </c>
      <c r="E44">
        <v>1.7500000000000002</v>
      </c>
      <c r="F44">
        <v>1</v>
      </c>
    </row>
    <row r="45" spans="1:6">
      <c r="A45" s="16">
        <v>39.119999999999997</v>
      </c>
      <c r="B45" s="16">
        <v>1</v>
      </c>
      <c r="E45">
        <v>1.85</v>
      </c>
      <c r="F45">
        <v>1</v>
      </c>
    </row>
    <row r="46" spans="1:6">
      <c r="A46" s="15">
        <v>25</v>
      </c>
      <c r="B46" s="15">
        <v>1</v>
      </c>
      <c r="E46">
        <v>1.9500000000000002</v>
      </c>
      <c r="F46">
        <v>1</v>
      </c>
    </row>
    <row r="47" spans="1:6">
      <c r="A47" s="16">
        <v>35.89</v>
      </c>
      <c r="B47" s="16">
        <v>1</v>
      </c>
      <c r="E47">
        <v>2.0499999999999998</v>
      </c>
      <c r="F47">
        <v>1</v>
      </c>
    </row>
    <row r="48" spans="1:6">
      <c r="A48" s="15">
        <v>22.62</v>
      </c>
      <c r="B48" s="15">
        <v>1</v>
      </c>
      <c r="E48">
        <v>2.15</v>
      </c>
      <c r="F48">
        <v>1</v>
      </c>
    </row>
    <row r="49" spans="1:6">
      <c r="A49" s="16">
        <v>21.58</v>
      </c>
      <c r="B49" s="16">
        <v>1</v>
      </c>
      <c r="E49">
        <v>2.25</v>
      </c>
      <c r="F49">
        <v>1</v>
      </c>
    </row>
    <row r="50" spans="1:6">
      <c r="A50" s="15">
        <v>98.84</v>
      </c>
      <c r="B50" s="15">
        <v>1</v>
      </c>
      <c r="E50">
        <v>2.35</v>
      </c>
      <c r="F50">
        <v>1</v>
      </c>
    </row>
    <row r="51" spans="1:6">
      <c r="A51" s="16">
        <v>38.6</v>
      </c>
      <c r="B51" s="16">
        <v>1</v>
      </c>
      <c r="E51">
        <v>2.4500000000000002</v>
      </c>
      <c r="F51">
        <v>1</v>
      </c>
    </row>
    <row r="52" spans="1:6">
      <c r="A52" s="15">
        <v>22.96</v>
      </c>
      <c r="B52" s="15">
        <v>1</v>
      </c>
      <c r="E52">
        <v>2.5499999999999998</v>
      </c>
      <c r="F52">
        <v>1</v>
      </c>
    </row>
    <row r="53" spans="1:6">
      <c r="A53" s="16">
        <v>98.13</v>
      </c>
      <c r="B53" s="16">
        <v>1</v>
      </c>
      <c r="E53">
        <v>2.65</v>
      </c>
      <c r="F53">
        <v>1</v>
      </c>
    </row>
    <row r="54" spans="1:6">
      <c r="A54" s="15">
        <v>73.97</v>
      </c>
      <c r="B54" s="15">
        <v>1</v>
      </c>
      <c r="E54">
        <v>2.75</v>
      </c>
      <c r="F54">
        <v>1</v>
      </c>
    </row>
    <row r="55" spans="1:6">
      <c r="A55" s="16">
        <v>31.9</v>
      </c>
      <c r="B55" s="16">
        <v>1</v>
      </c>
      <c r="E55">
        <v>2.85</v>
      </c>
      <c r="F55">
        <v>1</v>
      </c>
    </row>
    <row r="56" spans="1:6">
      <c r="A56" s="15">
        <v>88.45</v>
      </c>
      <c r="B56" s="15">
        <v>1</v>
      </c>
      <c r="E56">
        <v>2.95</v>
      </c>
      <c r="F56">
        <v>1</v>
      </c>
    </row>
    <row r="57" spans="1:6">
      <c r="A57" s="16">
        <v>51.47</v>
      </c>
      <c r="B57" s="16">
        <v>1</v>
      </c>
      <c r="E57">
        <v>3.05</v>
      </c>
      <c r="F57">
        <v>1</v>
      </c>
    </row>
    <row r="58" spans="1:6">
      <c r="A58" s="15">
        <v>73.959999999999994</v>
      </c>
      <c r="B58" s="15">
        <v>1</v>
      </c>
      <c r="E58">
        <v>3.15</v>
      </c>
      <c r="F58">
        <v>1</v>
      </c>
    </row>
    <row r="59" spans="1:6">
      <c r="A59" s="16">
        <v>97.94</v>
      </c>
      <c r="B59" s="16">
        <v>1</v>
      </c>
      <c r="E59">
        <v>3.25</v>
      </c>
      <c r="F59">
        <v>1</v>
      </c>
    </row>
    <row r="60" spans="1:6">
      <c r="A60" s="15">
        <v>75.88</v>
      </c>
      <c r="B60" s="15">
        <v>1</v>
      </c>
      <c r="E60">
        <v>3.35</v>
      </c>
      <c r="F60">
        <v>1</v>
      </c>
    </row>
    <row r="61" spans="1:6">
      <c r="A61" s="16">
        <v>71.2</v>
      </c>
      <c r="B61" s="16">
        <v>1</v>
      </c>
      <c r="E61">
        <v>3.45</v>
      </c>
      <c r="F61">
        <v>1</v>
      </c>
    </row>
    <row r="62" spans="1:6">
      <c r="A62" s="15">
        <v>45.58</v>
      </c>
      <c r="B62" s="15">
        <v>1</v>
      </c>
      <c r="E62">
        <v>3.55</v>
      </c>
      <c r="F62">
        <v>1</v>
      </c>
    </row>
    <row r="63" spans="1:6">
      <c r="A63" s="16">
        <v>83.08</v>
      </c>
      <c r="B63" s="16">
        <v>1</v>
      </c>
      <c r="E63">
        <v>3.65</v>
      </c>
      <c r="F63">
        <v>1</v>
      </c>
    </row>
    <row r="64" spans="1:6">
      <c r="A64" s="15">
        <v>64.989999999999995</v>
      </c>
      <c r="B64" s="15">
        <v>1</v>
      </c>
      <c r="E64">
        <v>3.75</v>
      </c>
      <c r="F64">
        <v>1</v>
      </c>
    </row>
    <row r="65" spans="1:6">
      <c r="A65" s="16">
        <v>30.61</v>
      </c>
      <c r="B65" s="16">
        <v>1</v>
      </c>
      <c r="E65">
        <v>3.85</v>
      </c>
      <c r="F65">
        <v>1</v>
      </c>
    </row>
    <row r="66" spans="1:6">
      <c r="A66" s="15">
        <v>28.96</v>
      </c>
      <c r="B66" s="15">
        <v>1</v>
      </c>
      <c r="E66">
        <v>3.95</v>
      </c>
      <c r="F66">
        <v>1</v>
      </c>
    </row>
    <row r="67" spans="1:6">
      <c r="A67" s="16">
        <v>80.930000000000007</v>
      </c>
      <c r="B67" s="16">
        <v>1</v>
      </c>
      <c r="E67">
        <v>4.05</v>
      </c>
      <c r="F67">
        <v>1</v>
      </c>
    </row>
    <row r="68" spans="1:6">
      <c r="A68" s="15">
        <v>91.61</v>
      </c>
      <c r="B68" s="15">
        <v>1</v>
      </c>
      <c r="E68">
        <v>4.1500000000000004</v>
      </c>
      <c r="F68">
        <v>1</v>
      </c>
    </row>
    <row r="69" spans="1:6">
      <c r="A69" s="16">
        <v>91.35</v>
      </c>
      <c r="B69" s="16">
        <v>1</v>
      </c>
      <c r="E69">
        <v>4.25</v>
      </c>
      <c r="F69">
        <v>1</v>
      </c>
    </row>
    <row r="70" spans="1:6">
      <c r="A70" s="15">
        <v>12.09</v>
      </c>
      <c r="B70" s="15">
        <v>1</v>
      </c>
      <c r="E70">
        <v>4.3499999999999996</v>
      </c>
      <c r="F70">
        <v>1</v>
      </c>
    </row>
    <row r="71" spans="1:6">
      <c r="A71" s="16">
        <v>46.2</v>
      </c>
      <c r="B71" s="16">
        <v>1</v>
      </c>
      <c r="E71">
        <v>4.45</v>
      </c>
      <c r="F71">
        <v>1</v>
      </c>
    </row>
    <row r="72" spans="1:6">
      <c r="A72" s="15">
        <v>33.630000000000003</v>
      </c>
      <c r="B72" s="15">
        <v>1</v>
      </c>
      <c r="E72">
        <v>4.55</v>
      </c>
      <c r="F72">
        <v>1</v>
      </c>
    </row>
    <row r="73" spans="1:6">
      <c r="A73" s="16">
        <v>99.69</v>
      </c>
      <c r="B73" s="16">
        <v>1</v>
      </c>
      <c r="E73">
        <v>4.6500000000000004</v>
      </c>
      <c r="F73">
        <v>1</v>
      </c>
    </row>
    <row r="74" spans="1:6">
      <c r="A74" s="15">
        <v>55.45</v>
      </c>
      <c r="B74" s="15">
        <v>1</v>
      </c>
      <c r="E74">
        <v>4.75</v>
      </c>
      <c r="F74">
        <v>1</v>
      </c>
    </row>
    <row r="75" spans="1:6">
      <c r="A75" s="16">
        <v>39.479999999999997</v>
      </c>
      <c r="B75" s="16">
        <v>1</v>
      </c>
      <c r="E75">
        <v>4.8500000000000005</v>
      </c>
      <c r="F75">
        <v>1</v>
      </c>
    </row>
    <row r="76" spans="1:6">
      <c r="A76" s="15">
        <v>34.81</v>
      </c>
      <c r="B76" s="15">
        <v>1</v>
      </c>
      <c r="E76">
        <v>4.95</v>
      </c>
      <c r="F76">
        <v>1</v>
      </c>
    </row>
    <row r="77" spans="1:6">
      <c r="A77" s="16">
        <v>68.98</v>
      </c>
      <c r="B77" s="16">
        <v>1</v>
      </c>
      <c r="E77">
        <v>5.05</v>
      </c>
      <c r="F77">
        <v>1</v>
      </c>
    </row>
    <row r="78" spans="1:6">
      <c r="A78" s="15">
        <v>19.7</v>
      </c>
      <c r="B78" s="15">
        <v>1</v>
      </c>
      <c r="E78">
        <v>5.15</v>
      </c>
      <c r="F78">
        <v>1</v>
      </c>
    </row>
    <row r="79" spans="1:6">
      <c r="A79" s="16">
        <v>53.72</v>
      </c>
      <c r="B79" s="16">
        <v>1</v>
      </c>
      <c r="E79">
        <v>5.25</v>
      </c>
      <c r="F79">
        <v>1</v>
      </c>
    </row>
    <row r="80" spans="1:6">
      <c r="A80" s="15">
        <v>84.83</v>
      </c>
      <c r="B80" s="15">
        <v>1</v>
      </c>
      <c r="E80">
        <v>5.3500000000000005</v>
      </c>
      <c r="F80">
        <v>1</v>
      </c>
    </row>
    <row r="81" spans="1:6">
      <c r="A81" s="16">
        <v>38.42</v>
      </c>
      <c r="B81" s="16">
        <v>1</v>
      </c>
      <c r="E81">
        <v>5.45</v>
      </c>
      <c r="F81">
        <v>1</v>
      </c>
    </row>
    <row r="82" spans="1:6">
      <c r="A82" s="15">
        <v>52.42</v>
      </c>
      <c r="B82" s="15">
        <v>1</v>
      </c>
      <c r="E82">
        <v>5.55</v>
      </c>
      <c r="F82">
        <v>1</v>
      </c>
    </row>
    <row r="83" spans="1:6">
      <c r="A83" s="16">
        <v>93.38</v>
      </c>
      <c r="B83" s="16">
        <v>1</v>
      </c>
      <c r="E83">
        <v>5.65</v>
      </c>
      <c r="F83">
        <v>1</v>
      </c>
    </row>
    <row r="84" spans="1:6">
      <c r="A84" s="15">
        <v>30.62</v>
      </c>
      <c r="B84" s="15">
        <v>1</v>
      </c>
      <c r="E84">
        <v>5.75</v>
      </c>
      <c r="F84">
        <v>1</v>
      </c>
    </row>
    <row r="85" spans="1:6">
      <c r="A85" s="16">
        <v>46.41</v>
      </c>
      <c r="B85" s="16">
        <v>1</v>
      </c>
      <c r="E85">
        <v>5.8500000000000005</v>
      </c>
      <c r="F85">
        <v>1</v>
      </c>
    </row>
    <row r="86" spans="1:6">
      <c r="A86" s="15">
        <v>60.87</v>
      </c>
      <c r="B86" s="15">
        <v>1</v>
      </c>
      <c r="E86">
        <v>5.95</v>
      </c>
      <c r="F86">
        <v>1</v>
      </c>
    </row>
    <row r="87" spans="1:6">
      <c r="A87" s="16">
        <v>92.78</v>
      </c>
      <c r="B87" s="16">
        <v>1</v>
      </c>
      <c r="E87">
        <v>6.05</v>
      </c>
      <c r="F87">
        <v>1</v>
      </c>
    </row>
    <row r="88" spans="1:6">
      <c r="A88" s="15">
        <v>17.75</v>
      </c>
      <c r="B88" s="15">
        <v>1</v>
      </c>
      <c r="E88">
        <v>6.15</v>
      </c>
      <c r="F88">
        <v>1</v>
      </c>
    </row>
    <row r="89" spans="1:6">
      <c r="A89" s="16">
        <v>95.15</v>
      </c>
      <c r="B89" s="16">
        <v>1</v>
      </c>
      <c r="E89">
        <v>6.25</v>
      </c>
      <c r="F89">
        <v>1</v>
      </c>
    </row>
    <row r="90" spans="1:6">
      <c r="A90" s="15">
        <v>10.17</v>
      </c>
      <c r="B90" s="15">
        <v>1</v>
      </c>
      <c r="E90">
        <v>6.3500000000000005</v>
      </c>
      <c r="F90">
        <v>1</v>
      </c>
    </row>
    <row r="91" spans="1:6">
      <c r="A91" s="16">
        <v>91.3</v>
      </c>
      <c r="B91" s="16">
        <v>1</v>
      </c>
      <c r="E91">
        <v>6.45</v>
      </c>
      <c r="F91">
        <v>1</v>
      </c>
    </row>
    <row r="92" spans="1:6">
      <c r="A92" s="15">
        <v>52.38</v>
      </c>
      <c r="B92" s="15">
        <v>1</v>
      </c>
      <c r="E92">
        <v>6.55</v>
      </c>
      <c r="F92">
        <v>1</v>
      </c>
    </row>
    <row r="93" spans="1:6">
      <c r="A93" s="16">
        <v>60.3</v>
      </c>
      <c r="B93" s="16">
        <v>1</v>
      </c>
      <c r="E93">
        <v>6.65</v>
      </c>
      <c r="F93">
        <v>1</v>
      </c>
    </row>
    <row r="94" spans="1:6">
      <c r="A94" s="15">
        <v>21.32</v>
      </c>
      <c r="B94" s="15">
        <v>1</v>
      </c>
      <c r="E94">
        <v>6.75</v>
      </c>
      <c r="F94">
        <v>1</v>
      </c>
    </row>
    <row r="95" spans="1:6">
      <c r="A95" s="16">
        <v>73.260000000000005</v>
      </c>
      <c r="B95" s="16">
        <v>1</v>
      </c>
      <c r="E95">
        <v>6.8500000000000005</v>
      </c>
      <c r="F95">
        <v>1</v>
      </c>
    </row>
    <row r="96" spans="1:6">
      <c r="A96" s="15">
        <v>22.38</v>
      </c>
      <c r="B96" s="15">
        <v>1</v>
      </c>
      <c r="E96">
        <v>6.95</v>
      </c>
      <c r="F96">
        <v>1</v>
      </c>
    </row>
    <row r="97" spans="1:6">
      <c r="A97" s="16">
        <v>74.099999999999994</v>
      </c>
      <c r="B97" s="16">
        <v>1</v>
      </c>
      <c r="E97">
        <v>7.05</v>
      </c>
      <c r="F97">
        <v>1</v>
      </c>
    </row>
    <row r="98" spans="1:6">
      <c r="A98" s="15">
        <v>86.27</v>
      </c>
      <c r="B98" s="15">
        <v>1</v>
      </c>
      <c r="E98">
        <v>7.15</v>
      </c>
      <c r="F98">
        <v>1</v>
      </c>
    </row>
    <row r="99" spans="1:6">
      <c r="A99" s="16">
        <v>56.5</v>
      </c>
      <c r="B99" s="16">
        <v>1</v>
      </c>
      <c r="E99">
        <v>7.25</v>
      </c>
      <c r="F99">
        <v>1</v>
      </c>
    </row>
    <row r="100" spans="1:6">
      <c r="A100" s="15">
        <v>52.35</v>
      </c>
      <c r="B100" s="15">
        <v>1</v>
      </c>
      <c r="E100">
        <v>7.3500000000000005</v>
      </c>
      <c r="F100">
        <v>1</v>
      </c>
    </row>
    <row r="101" spans="1:6">
      <c r="A101" s="16">
        <v>39.75</v>
      </c>
      <c r="B101" s="16">
        <v>1</v>
      </c>
      <c r="E101">
        <v>7.45</v>
      </c>
      <c r="F101">
        <v>1</v>
      </c>
    </row>
    <row r="102" spans="1:6">
      <c r="A102" s="15">
        <v>87.9</v>
      </c>
      <c r="B102" s="15">
        <v>1</v>
      </c>
      <c r="E102">
        <v>7.55</v>
      </c>
      <c r="F102">
        <v>1</v>
      </c>
    </row>
    <row r="103" spans="1:6">
      <c r="A103" s="16">
        <v>42.85</v>
      </c>
      <c r="B103" s="16">
        <v>1</v>
      </c>
      <c r="E103">
        <v>7.65</v>
      </c>
      <c r="F103">
        <v>1</v>
      </c>
    </row>
    <row r="104" spans="1:6">
      <c r="A104" s="15">
        <v>88.31</v>
      </c>
      <c r="B104" s="15">
        <v>1</v>
      </c>
      <c r="E104">
        <v>7.75</v>
      </c>
      <c r="F104">
        <v>1</v>
      </c>
    </row>
    <row r="105" spans="1:6">
      <c r="A105" s="16">
        <v>53.78</v>
      </c>
      <c r="B105" s="16">
        <v>1</v>
      </c>
      <c r="E105">
        <v>7.8500000000000005</v>
      </c>
      <c r="F105">
        <v>1</v>
      </c>
    </row>
    <row r="106" spans="1:6">
      <c r="A106" s="15">
        <v>91.98</v>
      </c>
      <c r="B106" s="15">
        <v>1</v>
      </c>
      <c r="E106">
        <v>7.95</v>
      </c>
      <c r="F106">
        <v>1</v>
      </c>
    </row>
    <row r="107" spans="1:6">
      <c r="A107" s="16">
        <v>15.5</v>
      </c>
      <c r="B107" s="16">
        <v>1</v>
      </c>
      <c r="E107">
        <v>8.0500000000000007</v>
      </c>
      <c r="F107">
        <v>1</v>
      </c>
    </row>
    <row r="108" spans="1:6">
      <c r="A108" s="15">
        <v>25.45</v>
      </c>
      <c r="B108" s="15">
        <v>1</v>
      </c>
      <c r="E108">
        <v>8.15</v>
      </c>
      <c r="F108">
        <v>1</v>
      </c>
    </row>
    <row r="109" spans="1:6">
      <c r="A109" s="16">
        <v>67.77</v>
      </c>
      <c r="B109" s="16">
        <v>1</v>
      </c>
      <c r="E109">
        <v>8.2500000000000018</v>
      </c>
      <c r="F109">
        <v>1</v>
      </c>
    </row>
    <row r="110" spans="1:6">
      <c r="A110" s="15">
        <v>60.95</v>
      </c>
      <c r="B110" s="15">
        <v>1</v>
      </c>
      <c r="E110">
        <v>8.3500000000000014</v>
      </c>
      <c r="F110">
        <v>1</v>
      </c>
    </row>
    <row r="111" spans="1:6">
      <c r="A111" s="16">
        <v>40.35</v>
      </c>
      <c r="B111" s="16">
        <v>1</v>
      </c>
      <c r="E111">
        <v>8.4500000000000011</v>
      </c>
      <c r="F111">
        <v>1</v>
      </c>
    </row>
    <row r="112" spans="1:6">
      <c r="A112" s="15">
        <v>31.84</v>
      </c>
      <c r="B112" s="15">
        <v>1</v>
      </c>
      <c r="E112">
        <v>8.5500000000000007</v>
      </c>
      <c r="F112">
        <v>1</v>
      </c>
    </row>
    <row r="113" spans="1:6">
      <c r="A113" s="16">
        <v>65.819999999999993</v>
      </c>
      <c r="B113" s="16">
        <v>1</v>
      </c>
      <c r="E113">
        <v>8.65</v>
      </c>
      <c r="F113">
        <v>1</v>
      </c>
    </row>
    <row r="114" spans="1:6">
      <c r="A114" s="15">
        <v>36.26</v>
      </c>
      <c r="B114" s="15">
        <v>2</v>
      </c>
      <c r="E114">
        <v>8.7500000000000018</v>
      </c>
      <c r="F114">
        <v>1</v>
      </c>
    </row>
    <row r="115" spans="1:6">
      <c r="A115" s="16">
        <v>40.299999999999997</v>
      </c>
      <c r="B115" s="16">
        <v>2</v>
      </c>
      <c r="E115">
        <v>8.8500000000000014</v>
      </c>
      <c r="F115">
        <v>1</v>
      </c>
    </row>
    <row r="116" spans="1:6">
      <c r="A116" s="15">
        <v>33.200000000000003</v>
      </c>
      <c r="B116" s="15">
        <v>2</v>
      </c>
      <c r="E116">
        <v>8.9500000000000011</v>
      </c>
      <c r="F116">
        <v>1</v>
      </c>
    </row>
    <row r="117" spans="1:6">
      <c r="A117" s="16">
        <v>87.67</v>
      </c>
      <c r="B117" s="16">
        <v>2</v>
      </c>
      <c r="E117">
        <v>9.0500000000000007</v>
      </c>
      <c r="F117">
        <v>1</v>
      </c>
    </row>
    <row r="118" spans="1:6">
      <c r="A118" s="15">
        <v>96.58</v>
      </c>
      <c r="B118" s="15">
        <v>2</v>
      </c>
      <c r="E118">
        <v>9.15</v>
      </c>
      <c r="F118">
        <v>1</v>
      </c>
    </row>
    <row r="119" spans="1:6">
      <c r="A119" s="16">
        <v>56.11</v>
      </c>
      <c r="B119" s="16">
        <v>2</v>
      </c>
      <c r="E119">
        <v>9.2500000000000018</v>
      </c>
      <c r="F119">
        <v>1</v>
      </c>
    </row>
    <row r="120" spans="1:6">
      <c r="A120" s="15">
        <v>15.37</v>
      </c>
      <c r="B120" s="15">
        <v>2</v>
      </c>
      <c r="E120">
        <v>9.3500000000000014</v>
      </c>
      <c r="F120">
        <v>1</v>
      </c>
    </row>
    <row r="121" spans="1:6">
      <c r="A121" s="16">
        <v>16.16</v>
      </c>
      <c r="B121" s="16">
        <v>2</v>
      </c>
      <c r="E121">
        <v>9.4500000000000011</v>
      </c>
      <c r="F121">
        <v>1</v>
      </c>
    </row>
    <row r="122" spans="1:6">
      <c r="A122" s="15">
        <v>44.34</v>
      </c>
      <c r="B122" s="15">
        <v>2</v>
      </c>
      <c r="E122">
        <v>9.5500000000000007</v>
      </c>
      <c r="F122">
        <v>1</v>
      </c>
    </row>
    <row r="123" spans="1:6">
      <c r="A123" s="16">
        <v>33.47</v>
      </c>
      <c r="B123" s="16">
        <v>2</v>
      </c>
      <c r="E123">
        <v>9.6500000000000021</v>
      </c>
      <c r="F123">
        <v>1</v>
      </c>
    </row>
    <row r="124" spans="1:6">
      <c r="A124" s="15">
        <v>16.489999999999998</v>
      </c>
      <c r="B124" s="15">
        <v>2</v>
      </c>
      <c r="E124">
        <v>9.7500000000000018</v>
      </c>
      <c r="F124">
        <v>1</v>
      </c>
    </row>
    <row r="125" spans="1:6">
      <c r="A125" s="16">
        <v>53.44</v>
      </c>
      <c r="B125" s="16">
        <v>2</v>
      </c>
      <c r="E125">
        <v>9.8500000000000014</v>
      </c>
      <c r="F125">
        <v>1</v>
      </c>
    </row>
    <row r="126" spans="1:6">
      <c r="A126" s="15">
        <v>76.400000000000006</v>
      </c>
      <c r="B126" s="15">
        <v>2</v>
      </c>
      <c r="E126">
        <v>9.9500000000000011</v>
      </c>
      <c r="F126">
        <v>1</v>
      </c>
    </row>
    <row r="127" spans="1:6">
      <c r="A127" s="16">
        <v>73.52</v>
      </c>
      <c r="B127" s="16">
        <v>2</v>
      </c>
      <c r="E127">
        <v>10.050000000000001</v>
      </c>
      <c r="F127">
        <v>1</v>
      </c>
    </row>
    <row r="128" spans="1:6">
      <c r="A128" s="15">
        <v>43.7</v>
      </c>
      <c r="B128" s="15">
        <v>2</v>
      </c>
      <c r="E128">
        <v>10.150000000000002</v>
      </c>
      <c r="F128">
        <v>1</v>
      </c>
    </row>
    <row r="129" spans="1:6">
      <c r="A129" s="16">
        <v>43.25</v>
      </c>
      <c r="B129" s="16">
        <v>2</v>
      </c>
      <c r="E129">
        <v>10.250000000000002</v>
      </c>
      <c r="F129">
        <v>1</v>
      </c>
    </row>
    <row r="130" spans="1:6">
      <c r="A130" s="15">
        <v>87.16</v>
      </c>
      <c r="B130" s="15">
        <v>2</v>
      </c>
      <c r="E130">
        <v>10.350000000000001</v>
      </c>
      <c r="F130">
        <v>1</v>
      </c>
    </row>
    <row r="131" spans="1:6">
      <c r="A131" s="16">
        <v>81.37</v>
      </c>
      <c r="B131" s="16">
        <v>2</v>
      </c>
      <c r="E131">
        <v>10.450000000000001</v>
      </c>
      <c r="F131">
        <v>1</v>
      </c>
    </row>
    <row r="132" spans="1:6">
      <c r="A132" s="15">
        <v>93.14</v>
      </c>
      <c r="B132" s="15">
        <v>2</v>
      </c>
      <c r="E132">
        <v>10.55</v>
      </c>
      <c r="F132">
        <v>1</v>
      </c>
    </row>
    <row r="133" spans="1:6">
      <c r="A133" s="16">
        <v>59.77</v>
      </c>
      <c r="B133" s="16">
        <v>2</v>
      </c>
      <c r="E133">
        <v>10.650000000000002</v>
      </c>
      <c r="F133">
        <v>1</v>
      </c>
    </row>
    <row r="134" spans="1:6">
      <c r="A134" s="15">
        <v>93.2</v>
      </c>
      <c r="B134" s="15">
        <v>2</v>
      </c>
      <c r="E134">
        <v>10.750000000000002</v>
      </c>
      <c r="F134">
        <v>1</v>
      </c>
    </row>
    <row r="135" spans="1:6">
      <c r="A135" s="16">
        <v>14.39</v>
      </c>
      <c r="B135" s="16">
        <v>2</v>
      </c>
      <c r="E135">
        <v>10.850000000000001</v>
      </c>
      <c r="F135">
        <v>1</v>
      </c>
    </row>
    <row r="136" spans="1:6">
      <c r="A136" s="15">
        <v>21.12</v>
      </c>
      <c r="B136" s="15">
        <v>2</v>
      </c>
      <c r="E136">
        <v>10.950000000000001</v>
      </c>
      <c r="F136">
        <v>1</v>
      </c>
    </row>
    <row r="137" spans="1:6">
      <c r="A137" s="16">
        <v>12.03</v>
      </c>
      <c r="B137" s="16">
        <v>2</v>
      </c>
      <c r="E137">
        <v>11.05</v>
      </c>
      <c r="F137">
        <v>1</v>
      </c>
    </row>
    <row r="138" spans="1:6">
      <c r="A138" s="15">
        <v>36.36</v>
      </c>
      <c r="B138" s="15">
        <v>2</v>
      </c>
      <c r="E138">
        <v>11.150000000000002</v>
      </c>
      <c r="F138">
        <v>1</v>
      </c>
    </row>
    <row r="139" spans="1:6">
      <c r="A139" s="16">
        <v>99.82</v>
      </c>
      <c r="B139" s="16">
        <v>2</v>
      </c>
      <c r="E139">
        <v>11.250000000000002</v>
      </c>
      <c r="F139">
        <v>2</v>
      </c>
    </row>
    <row r="140" spans="1:6">
      <c r="A140" s="15">
        <v>81.91</v>
      </c>
      <c r="B140" s="15">
        <v>2</v>
      </c>
      <c r="E140">
        <v>11.350000000000001</v>
      </c>
      <c r="F140">
        <v>2</v>
      </c>
    </row>
    <row r="141" spans="1:6">
      <c r="A141" s="16">
        <v>69.33</v>
      </c>
      <c r="B141" s="16">
        <v>2</v>
      </c>
      <c r="E141">
        <v>11.450000000000001</v>
      </c>
      <c r="F141">
        <v>2</v>
      </c>
    </row>
    <row r="142" spans="1:6">
      <c r="A142" s="15">
        <v>99.37</v>
      </c>
      <c r="B142" s="15">
        <v>2</v>
      </c>
      <c r="E142">
        <v>11.55</v>
      </c>
      <c r="F142">
        <v>2</v>
      </c>
    </row>
    <row r="143" spans="1:6">
      <c r="A143" s="16">
        <v>23.48</v>
      </c>
      <c r="B143" s="16">
        <v>2</v>
      </c>
      <c r="E143">
        <v>11.650000000000002</v>
      </c>
      <c r="F143">
        <v>2</v>
      </c>
    </row>
    <row r="144" spans="1:6">
      <c r="A144" s="15">
        <v>99.79</v>
      </c>
      <c r="B144" s="15">
        <v>2</v>
      </c>
      <c r="E144">
        <v>11.750000000000002</v>
      </c>
      <c r="F144">
        <v>2</v>
      </c>
    </row>
    <row r="145" spans="1:6">
      <c r="A145" s="16">
        <v>60.96</v>
      </c>
      <c r="B145" s="16">
        <v>2</v>
      </c>
      <c r="E145">
        <v>11.850000000000001</v>
      </c>
      <c r="F145">
        <v>2</v>
      </c>
    </row>
    <row r="146" spans="1:6">
      <c r="A146" s="15">
        <v>26.61</v>
      </c>
      <c r="B146" s="15">
        <v>2</v>
      </c>
      <c r="E146">
        <v>11.950000000000001</v>
      </c>
      <c r="F146">
        <v>2</v>
      </c>
    </row>
    <row r="147" spans="1:6">
      <c r="A147" s="16">
        <v>21.87</v>
      </c>
      <c r="B147" s="16">
        <v>2</v>
      </c>
      <c r="E147">
        <v>12.05</v>
      </c>
      <c r="F147">
        <v>2</v>
      </c>
    </row>
    <row r="148" spans="1:6">
      <c r="A148" s="15">
        <v>57.22</v>
      </c>
      <c r="B148" s="15">
        <v>2</v>
      </c>
      <c r="E148">
        <v>12.150000000000002</v>
      </c>
      <c r="F148">
        <v>2</v>
      </c>
    </row>
    <row r="149" spans="1:6">
      <c r="A149" s="16">
        <v>69.08</v>
      </c>
      <c r="B149" s="16">
        <v>2</v>
      </c>
      <c r="E149">
        <v>12.250000000000002</v>
      </c>
      <c r="F149">
        <v>2</v>
      </c>
    </row>
    <row r="150" spans="1:6">
      <c r="A150" s="15">
        <v>43.27</v>
      </c>
      <c r="B150" s="15">
        <v>2</v>
      </c>
      <c r="E150">
        <v>12.350000000000001</v>
      </c>
      <c r="F150">
        <v>2</v>
      </c>
    </row>
    <row r="151" spans="1:6">
      <c r="A151" s="16">
        <v>34.700000000000003</v>
      </c>
      <c r="B151" s="16">
        <v>2</v>
      </c>
      <c r="E151">
        <v>12.450000000000001</v>
      </c>
      <c r="F151">
        <v>2</v>
      </c>
    </row>
    <row r="152" spans="1:6">
      <c r="A152" s="15">
        <v>99.89</v>
      </c>
      <c r="B152" s="15">
        <v>2</v>
      </c>
      <c r="E152">
        <v>12.55</v>
      </c>
      <c r="F152">
        <v>2</v>
      </c>
    </row>
    <row r="153" spans="1:6">
      <c r="A153" s="16">
        <v>63.22</v>
      </c>
      <c r="B153" s="16">
        <v>2</v>
      </c>
      <c r="E153">
        <v>12.650000000000002</v>
      </c>
      <c r="F153">
        <v>2</v>
      </c>
    </row>
    <row r="154" spans="1:6">
      <c r="A154" s="15">
        <v>69.400000000000006</v>
      </c>
      <c r="B154" s="15">
        <v>2</v>
      </c>
      <c r="E154">
        <v>12.750000000000002</v>
      </c>
      <c r="F154">
        <v>2</v>
      </c>
    </row>
    <row r="155" spans="1:6">
      <c r="A155" s="16">
        <v>93.31</v>
      </c>
      <c r="B155" s="16">
        <v>2</v>
      </c>
      <c r="E155">
        <v>12.850000000000001</v>
      </c>
      <c r="F155">
        <v>2</v>
      </c>
    </row>
    <row r="156" spans="1:6">
      <c r="A156" s="15">
        <v>34.729999999999997</v>
      </c>
      <c r="B156" s="15">
        <v>2</v>
      </c>
      <c r="E156">
        <v>12.950000000000001</v>
      </c>
      <c r="F156">
        <v>2</v>
      </c>
    </row>
    <row r="157" spans="1:6">
      <c r="A157" s="16">
        <v>62.87</v>
      </c>
      <c r="B157" s="16">
        <v>2</v>
      </c>
      <c r="E157">
        <v>13.05</v>
      </c>
      <c r="F157">
        <v>2</v>
      </c>
    </row>
    <row r="158" spans="1:6">
      <c r="A158" s="15">
        <v>59.86</v>
      </c>
      <c r="B158" s="15">
        <v>2</v>
      </c>
      <c r="E158">
        <v>13.150000000000002</v>
      </c>
      <c r="F158">
        <v>2</v>
      </c>
    </row>
    <row r="159" spans="1:6">
      <c r="A159" s="16">
        <v>72.040000000000006</v>
      </c>
      <c r="B159" s="16">
        <v>2</v>
      </c>
      <c r="E159">
        <v>13.250000000000002</v>
      </c>
      <c r="F159">
        <v>2</v>
      </c>
    </row>
    <row r="160" spans="1:6">
      <c r="A160" s="15">
        <v>99.25</v>
      </c>
      <c r="B160" s="15">
        <v>2</v>
      </c>
      <c r="E160">
        <v>13.350000000000001</v>
      </c>
      <c r="F160">
        <v>2</v>
      </c>
    </row>
    <row r="161" spans="1:6">
      <c r="A161" s="16">
        <v>72.39</v>
      </c>
      <c r="B161" s="16">
        <v>2</v>
      </c>
      <c r="E161">
        <v>13.450000000000001</v>
      </c>
      <c r="F161">
        <v>2</v>
      </c>
    </row>
    <row r="162" spans="1:6">
      <c r="A162" s="15">
        <v>69.510000000000005</v>
      </c>
      <c r="B162" s="15">
        <v>2</v>
      </c>
      <c r="E162">
        <v>13.55</v>
      </c>
      <c r="F162">
        <v>2</v>
      </c>
    </row>
    <row r="163" spans="1:6">
      <c r="A163" s="16">
        <v>92.98</v>
      </c>
      <c r="B163" s="16">
        <v>2</v>
      </c>
      <c r="E163">
        <v>13.650000000000002</v>
      </c>
      <c r="F163">
        <v>2</v>
      </c>
    </row>
    <row r="164" spans="1:6">
      <c r="A164" s="15">
        <v>70.319999999999993</v>
      </c>
      <c r="B164" s="15">
        <v>2</v>
      </c>
      <c r="E164">
        <v>13.750000000000002</v>
      </c>
      <c r="F164">
        <v>2</v>
      </c>
    </row>
    <row r="165" spans="1:6">
      <c r="A165" s="16">
        <v>57.89</v>
      </c>
      <c r="B165" s="16">
        <v>2</v>
      </c>
      <c r="E165">
        <v>13.850000000000001</v>
      </c>
      <c r="F165">
        <v>2</v>
      </c>
    </row>
    <row r="166" spans="1:6">
      <c r="A166" s="15">
        <v>78.88</v>
      </c>
      <c r="B166" s="15">
        <v>2</v>
      </c>
      <c r="E166">
        <v>13.950000000000001</v>
      </c>
      <c r="F166">
        <v>2</v>
      </c>
    </row>
    <row r="167" spans="1:6">
      <c r="A167" s="16">
        <v>60.87</v>
      </c>
      <c r="B167" s="16">
        <v>2</v>
      </c>
      <c r="E167">
        <v>14.05</v>
      </c>
      <c r="F167">
        <v>2</v>
      </c>
    </row>
    <row r="168" spans="1:6">
      <c r="A168" s="15">
        <v>83.77</v>
      </c>
      <c r="B168" s="15">
        <v>2</v>
      </c>
      <c r="E168">
        <v>14.150000000000002</v>
      </c>
      <c r="F168">
        <v>2</v>
      </c>
    </row>
    <row r="169" spans="1:6">
      <c r="A169" s="16">
        <v>55.67</v>
      </c>
      <c r="B169" s="16">
        <v>2</v>
      </c>
      <c r="E169">
        <v>14.250000000000002</v>
      </c>
      <c r="F169">
        <v>2</v>
      </c>
    </row>
    <row r="170" spans="1:6">
      <c r="A170" s="15">
        <v>15.49</v>
      </c>
      <c r="B170" s="15">
        <v>2</v>
      </c>
      <c r="E170">
        <v>14.350000000000001</v>
      </c>
      <c r="F170">
        <v>2</v>
      </c>
    </row>
    <row r="171" spans="1:6">
      <c r="A171" s="16">
        <v>98.8</v>
      </c>
      <c r="B171" s="16">
        <v>2</v>
      </c>
      <c r="E171">
        <v>14.450000000000001</v>
      </c>
      <c r="F171">
        <v>2</v>
      </c>
    </row>
    <row r="172" spans="1:6">
      <c r="A172" s="15">
        <v>40.619999999999997</v>
      </c>
      <c r="B172" s="15">
        <v>2</v>
      </c>
      <c r="E172">
        <v>14.55</v>
      </c>
      <c r="F172">
        <v>2</v>
      </c>
    </row>
    <row r="173" spans="1:6">
      <c r="A173" s="16">
        <v>93.4</v>
      </c>
      <c r="B173" s="16">
        <v>2</v>
      </c>
      <c r="E173">
        <v>14.650000000000002</v>
      </c>
      <c r="F173">
        <v>2</v>
      </c>
    </row>
    <row r="174" spans="1:6">
      <c r="A174" s="15">
        <v>83.77</v>
      </c>
      <c r="B174" s="15">
        <v>2</v>
      </c>
      <c r="E174">
        <v>14.750000000000002</v>
      </c>
      <c r="F174">
        <v>2</v>
      </c>
    </row>
    <row r="175" spans="1:6">
      <c r="A175" s="16">
        <v>21.48</v>
      </c>
      <c r="B175" s="16">
        <v>2</v>
      </c>
      <c r="E175">
        <v>14.850000000000001</v>
      </c>
      <c r="F175">
        <v>2</v>
      </c>
    </row>
    <row r="176" spans="1:6">
      <c r="A176" s="15">
        <v>49.1</v>
      </c>
      <c r="B176" s="15">
        <v>2</v>
      </c>
      <c r="E176">
        <v>14.950000000000001</v>
      </c>
      <c r="F176">
        <v>2</v>
      </c>
    </row>
    <row r="177" spans="1:6">
      <c r="A177" s="16">
        <v>64.83</v>
      </c>
      <c r="B177" s="16">
        <v>2</v>
      </c>
      <c r="E177">
        <v>15.05</v>
      </c>
      <c r="F177">
        <v>2</v>
      </c>
    </row>
    <row r="178" spans="1:6">
      <c r="A178" s="15">
        <v>72.88</v>
      </c>
      <c r="B178" s="15">
        <v>2</v>
      </c>
      <c r="E178">
        <v>15.150000000000002</v>
      </c>
      <c r="F178">
        <v>2</v>
      </c>
    </row>
    <row r="179" spans="1:6">
      <c r="A179" s="16">
        <v>71.63</v>
      </c>
      <c r="B179" s="16">
        <v>2</v>
      </c>
      <c r="E179">
        <v>15.250000000000002</v>
      </c>
      <c r="F179">
        <v>2</v>
      </c>
    </row>
    <row r="180" spans="1:6">
      <c r="A180" s="15">
        <v>37.69</v>
      </c>
      <c r="B180" s="15">
        <v>2</v>
      </c>
      <c r="E180">
        <v>15.350000000000001</v>
      </c>
      <c r="F180">
        <v>2</v>
      </c>
    </row>
    <row r="181" spans="1:6">
      <c r="A181" s="16">
        <v>65.650000000000006</v>
      </c>
      <c r="B181" s="16">
        <v>2</v>
      </c>
      <c r="E181">
        <v>15.450000000000001</v>
      </c>
      <c r="F181">
        <v>2</v>
      </c>
    </row>
    <row r="182" spans="1:6">
      <c r="A182" s="15">
        <v>46.61</v>
      </c>
      <c r="B182" s="15">
        <v>2</v>
      </c>
      <c r="E182">
        <v>15.55</v>
      </c>
      <c r="F182">
        <v>2</v>
      </c>
    </row>
    <row r="183" spans="1:6">
      <c r="A183" s="16">
        <v>27.18</v>
      </c>
      <c r="B183" s="16">
        <v>2</v>
      </c>
      <c r="E183">
        <v>15.650000000000002</v>
      </c>
      <c r="F183">
        <v>2</v>
      </c>
    </row>
    <row r="184" spans="1:6">
      <c r="A184" s="15">
        <v>93.18</v>
      </c>
      <c r="B184" s="15">
        <v>2</v>
      </c>
      <c r="E184">
        <v>15.750000000000002</v>
      </c>
      <c r="F184">
        <v>2</v>
      </c>
    </row>
    <row r="185" spans="1:6">
      <c r="A185" s="16">
        <v>47.68</v>
      </c>
      <c r="B185" s="16">
        <v>2</v>
      </c>
      <c r="E185">
        <v>15.850000000000001</v>
      </c>
      <c r="F185">
        <v>2</v>
      </c>
    </row>
    <row r="186" spans="1:6">
      <c r="A186" s="15">
        <v>39.47</v>
      </c>
      <c r="B186" s="15">
        <v>2</v>
      </c>
      <c r="E186">
        <v>15.950000000000001</v>
      </c>
      <c r="F186">
        <v>2</v>
      </c>
    </row>
    <row r="187" spans="1:6">
      <c r="A187" s="16">
        <v>14.87</v>
      </c>
      <c r="B187" s="16">
        <v>2</v>
      </c>
      <c r="E187">
        <v>16.05</v>
      </c>
      <c r="F187">
        <v>2</v>
      </c>
    </row>
    <row r="188" spans="1:6">
      <c r="A188" s="15">
        <v>98.48</v>
      </c>
      <c r="B188" s="15">
        <v>2</v>
      </c>
      <c r="E188">
        <v>16.150000000000002</v>
      </c>
      <c r="F188">
        <v>2</v>
      </c>
    </row>
    <row r="189" spans="1:6">
      <c r="A189" s="16">
        <v>12.76</v>
      </c>
      <c r="B189" s="16">
        <v>2</v>
      </c>
      <c r="E189">
        <v>16.25</v>
      </c>
      <c r="F189">
        <v>2</v>
      </c>
    </row>
    <row r="190" spans="1:6">
      <c r="A190" s="15">
        <v>62.82</v>
      </c>
      <c r="B190" s="15">
        <v>2</v>
      </c>
      <c r="E190">
        <v>16.350000000000001</v>
      </c>
      <c r="F190">
        <v>2</v>
      </c>
    </row>
    <row r="191" spans="1:6">
      <c r="A191" s="16">
        <v>83.34</v>
      </c>
      <c r="B191" s="16">
        <v>2</v>
      </c>
      <c r="E191">
        <v>16.450000000000003</v>
      </c>
      <c r="F191">
        <v>2</v>
      </c>
    </row>
    <row r="192" spans="1:6">
      <c r="A192" s="15">
        <v>58.32</v>
      </c>
      <c r="B192" s="15">
        <v>2</v>
      </c>
      <c r="E192">
        <v>16.55</v>
      </c>
      <c r="F192">
        <v>2</v>
      </c>
    </row>
    <row r="193" spans="1:6">
      <c r="A193" s="16">
        <v>79.540000000000006</v>
      </c>
      <c r="B193" s="16">
        <v>2</v>
      </c>
      <c r="E193">
        <v>16.650000000000002</v>
      </c>
      <c r="F193">
        <v>2</v>
      </c>
    </row>
    <row r="194" spans="1:6">
      <c r="A194" s="15">
        <v>12.73</v>
      </c>
      <c r="B194" s="15">
        <v>2</v>
      </c>
      <c r="E194">
        <v>16.75</v>
      </c>
      <c r="F194">
        <v>2</v>
      </c>
    </row>
    <row r="195" spans="1:6">
      <c r="A195" s="16">
        <v>25.31</v>
      </c>
      <c r="B195" s="16">
        <v>2</v>
      </c>
      <c r="E195">
        <v>16.850000000000001</v>
      </c>
      <c r="F195">
        <v>2</v>
      </c>
    </row>
    <row r="196" spans="1:6">
      <c r="A196" s="15">
        <v>83.35</v>
      </c>
      <c r="B196" s="15">
        <v>2</v>
      </c>
      <c r="E196">
        <v>16.950000000000003</v>
      </c>
      <c r="F196">
        <v>2</v>
      </c>
    </row>
    <row r="197" spans="1:6">
      <c r="A197" s="16">
        <v>84.25</v>
      </c>
      <c r="B197" s="16">
        <v>2</v>
      </c>
      <c r="E197">
        <v>17.05</v>
      </c>
      <c r="F197">
        <v>2</v>
      </c>
    </row>
    <row r="198" spans="1:6">
      <c r="A198" s="15">
        <v>20.89</v>
      </c>
      <c r="B198" s="15">
        <v>2</v>
      </c>
      <c r="E198">
        <v>17.150000000000002</v>
      </c>
      <c r="F198">
        <v>2</v>
      </c>
    </row>
    <row r="199" spans="1:6">
      <c r="A199" s="16">
        <v>33.33</v>
      </c>
      <c r="B199" s="16">
        <v>2</v>
      </c>
      <c r="E199">
        <v>17.25</v>
      </c>
      <c r="F199">
        <v>2</v>
      </c>
    </row>
    <row r="200" spans="1:6">
      <c r="A200" s="15">
        <v>38.270000000000003</v>
      </c>
      <c r="B200" s="15">
        <v>2</v>
      </c>
      <c r="E200">
        <v>17.350000000000001</v>
      </c>
      <c r="F200">
        <v>2</v>
      </c>
    </row>
    <row r="201" spans="1:6">
      <c r="A201" s="16">
        <v>86.13</v>
      </c>
      <c r="B201" s="16">
        <v>2</v>
      </c>
      <c r="E201">
        <v>17.450000000000003</v>
      </c>
      <c r="F201">
        <v>2</v>
      </c>
    </row>
    <row r="202" spans="1:6">
      <c r="A202" s="15">
        <v>49.92</v>
      </c>
      <c r="B202" s="15">
        <v>2</v>
      </c>
      <c r="E202">
        <v>17.55</v>
      </c>
      <c r="F202">
        <v>2</v>
      </c>
    </row>
    <row r="203" spans="1:6">
      <c r="A203" s="16">
        <v>14.76</v>
      </c>
      <c r="B203" s="16">
        <v>2</v>
      </c>
      <c r="E203">
        <v>17.650000000000002</v>
      </c>
      <c r="F203">
        <v>2</v>
      </c>
    </row>
    <row r="204" spans="1:6">
      <c r="A204" s="15">
        <v>58.03</v>
      </c>
      <c r="B204" s="15">
        <v>2</v>
      </c>
      <c r="E204">
        <v>17.75</v>
      </c>
      <c r="F204">
        <v>2</v>
      </c>
    </row>
    <row r="205" spans="1:6">
      <c r="A205" s="16">
        <v>54.84</v>
      </c>
      <c r="B205" s="16">
        <v>3</v>
      </c>
      <c r="E205">
        <v>17.850000000000001</v>
      </c>
      <c r="F205">
        <v>2</v>
      </c>
    </row>
    <row r="206" spans="1:6">
      <c r="A206" s="15">
        <v>54.67</v>
      </c>
      <c r="B206" s="15">
        <v>3</v>
      </c>
      <c r="E206">
        <v>17.950000000000003</v>
      </c>
      <c r="F206">
        <v>2</v>
      </c>
    </row>
    <row r="207" spans="1:6">
      <c r="A207" s="16">
        <v>24.74</v>
      </c>
      <c r="B207" s="16">
        <v>3</v>
      </c>
      <c r="E207">
        <v>18.05</v>
      </c>
      <c r="F207">
        <v>2</v>
      </c>
    </row>
    <row r="208" spans="1:6">
      <c r="A208" s="15">
        <v>48.52</v>
      </c>
      <c r="B208" s="15">
        <v>3</v>
      </c>
      <c r="E208">
        <v>18.150000000000002</v>
      </c>
      <c r="F208">
        <v>2</v>
      </c>
    </row>
    <row r="209" spans="1:6">
      <c r="A209" s="16">
        <v>52.75</v>
      </c>
      <c r="B209" s="16">
        <v>3</v>
      </c>
      <c r="E209">
        <v>18.25</v>
      </c>
      <c r="F209">
        <v>2</v>
      </c>
    </row>
    <row r="210" spans="1:6">
      <c r="A210" s="15">
        <v>27.02</v>
      </c>
      <c r="B210" s="15">
        <v>3</v>
      </c>
      <c r="E210">
        <v>18.350000000000001</v>
      </c>
      <c r="F210">
        <v>2</v>
      </c>
    </row>
    <row r="211" spans="1:6">
      <c r="A211" s="16">
        <v>18.079999999999998</v>
      </c>
      <c r="B211" s="16">
        <v>3</v>
      </c>
      <c r="E211">
        <v>18.450000000000003</v>
      </c>
      <c r="F211">
        <v>2</v>
      </c>
    </row>
    <row r="212" spans="1:6">
      <c r="A212" s="15">
        <v>77.040000000000006</v>
      </c>
      <c r="B212" s="15">
        <v>3</v>
      </c>
      <c r="E212">
        <v>18.55</v>
      </c>
      <c r="F212">
        <v>2</v>
      </c>
    </row>
    <row r="213" spans="1:6">
      <c r="A213" s="16">
        <v>30.37</v>
      </c>
      <c r="B213" s="16">
        <v>3</v>
      </c>
      <c r="E213">
        <v>18.650000000000002</v>
      </c>
      <c r="F213">
        <v>2</v>
      </c>
    </row>
    <row r="214" spans="1:6">
      <c r="A214" s="15">
        <v>46.42</v>
      </c>
      <c r="B214" s="15">
        <v>3</v>
      </c>
      <c r="E214">
        <v>18.75</v>
      </c>
      <c r="F214">
        <v>2</v>
      </c>
    </row>
    <row r="215" spans="1:6">
      <c r="A215" s="16">
        <v>57.34</v>
      </c>
      <c r="B215" s="16">
        <v>3</v>
      </c>
      <c r="E215">
        <v>18.850000000000001</v>
      </c>
      <c r="F215">
        <v>2</v>
      </c>
    </row>
    <row r="216" spans="1:6">
      <c r="A216" s="15">
        <v>10.59</v>
      </c>
      <c r="B216" s="15">
        <v>3</v>
      </c>
      <c r="E216">
        <v>18.950000000000003</v>
      </c>
      <c r="F216">
        <v>2</v>
      </c>
    </row>
    <row r="217" spans="1:6">
      <c r="A217" s="16">
        <v>26.48</v>
      </c>
      <c r="B217" s="16">
        <v>3</v>
      </c>
      <c r="E217">
        <v>19.05</v>
      </c>
      <c r="F217">
        <v>2</v>
      </c>
    </row>
    <row r="218" spans="1:6">
      <c r="A218" s="15">
        <v>21.08</v>
      </c>
      <c r="B218" s="15">
        <v>3</v>
      </c>
      <c r="E218">
        <v>19.150000000000002</v>
      </c>
      <c r="F218">
        <v>2</v>
      </c>
    </row>
    <row r="219" spans="1:6">
      <c r="A219" s="16">
        <v>32.9</v>
      </c>
      <c r="B219" s="16">
        <v>3</v>
      </c>
      <c r="E219">
        <v>19.250000000000004</v>
      </c>
      <c r="F219">
        <v>2</v>
      </c>
    </row>
    <row r="220" spans="1:6">
      <c r="A220" s="15">
        <v>47.65</v>
      </c>
      <c r="B220" s="15">
        <v>3</v>
      </c>
      <c r="E220">
        <v>19.350000000000001</v>
      </c>
      <c r="F220">
        <v>2</v>
      </c>
    </row>
    <row r="221" spans="1:6">
      <c r="A221" s="16">
        <v>48.09</v>
      </c>
      <c r="B221" s="16">
        <v>3</v>
      </c>
      <c r="E221">
        <v>19.450000000000003</v>
      </c>
      <c r="F221">
        <v>2</v>
      </c>
    </row>
    <row r="222" spans="1:6">
      <c r="A222" s="15">
        <v>44.65</v>
      </c>
      <c r="B222" s="15">
        <v>3</v>
      </c>
      <c r="E222">
        <v>19.55</v>
      </c>
      <c r="F222">
        <v>2</v>
      </c>
    </row>
    <row r="223" spans="1:6">
      <c r="A223" s="16">
        <v>27.5</v>
      </c>
      <c r="B223" s="16">
        <v>3</v>
      </c>
      <c r="E223">
        <v>19.650000000000002</v>
      </c>
      <c r="F223">
        <v>2</v>
      </c>
    </row>
    <row r="224" spans="1:6">
      <c r="A224" s="15">
        <v>25.84</v>
      </c>
      <c r="B224" s="15">
        <v>3</v>
      </c>
      <c r="E224">
        <v>19.750000000000004</v>
      </c>
      <c r="F224">
        <v>2</v>
      </c>
    </row>
    <row r="225" spans="1:6">
      <c r="A225" s="16">
        <v>38.6</v>
      </c>
      <c r="B225" s="16">
        <v>3</v>
      </c>
      <c r="E225">
        <v>19.850000000000001</v>
      </c>
      <c r="F225">
        <v>2</v>
      </c>
    </row>
    <row r="226" spans="1:6">
      <c r="A226" s="15">
        <v>20.87</v>
      </c>
      <c r="B226" s="15">
        <v>3</v>
      </c>
      <c r="E226">
        <v>19.950000000000003</v>
      </c>
      <c r="F226">
        <v>2</v>
      </c>
    </row>
    <row r="227" spans="1:6">
      <c r="A227" s="16">
        <v>45.74</v>
      </c>
      <c r="B227" s="16">
        <v>3</v>
      </c>
      <c r="E227">
        <v>20.05</v>
      </c>
      <c r="F227">
        <v>2</v>
      </c>
    </row>
    <row r="228" spans="1:6">
      <c r="A228" s="15">
        <v>65.180000000000007</v>
      </c>
      <c r="B228" s="15">
        <v>3</v>
      </c>
      <c r="E228">
        <v>20.150000000000002</v>
      </c>
      <c r="F228">
        <v>2</v>
      </c>
    </row>
    <row r="229" spans="1:6">
      <c r="A229" s="16">
        <v>48.5</v>
      </c>
      <c r="B229" s="16">
        <v>3</v>
      </c>
      <c r="E229">
        <v>20.250000000000004</v>
      </c>
      <c r="F229">
        <v>2</v>
      </c>
    </row>
    <row r="230" spans="1:6">
      <c r="A230" s="15">
        <v>45.71</v>
      </c>
      <c r="B230" s="15">
        <v>3</v>
      </c>
      <c r="E230">
        <v>20.350000000000001</v>
      </c>
      <c r="F230">
        <v>3</v>
      </c>
    </row>
    <row r="231" spans="1:6">
      <c r="A231" s="16">
        <v>30.68</v>
      </c>
      <c r="B231" s="16">
        <v>3</v>
      </c>
      <c r="E231">
        <v>20.450000000000003</v>
      </c>
      <c r="F231">
        <v>3</v>
      </c>
    </row>
    <row r="232" spans="1:6">
      <c r="A232" s="15">
        <v>57.27</v>
      </c>
      <c r="B232" s="15">
        <v>3</v>
      </c>
      <c r="E232">
        <v>20.55</v>
      </c>
      <c r="F232">
        <v>3</v>
      </c>
    </row>
    <row r="233" spans="1:6">
      <c r="A233" s="16">
        <v>37.479999999999997</v>
      </c>
      <c r="B233" s="16">
        <v>3</v>
      </c>
      <c r="E233">
        <v>20.650000000000002</v>
      </c>
      <c r="F233">
        <v>3</v>
      </c>
    </row>
    <row r="234" spans="1:6">
      <c r="A234" s="15">
        <v>72.42</v>
      </c>
      <c r="B234" s="15">
        <v>3</v>
      </c>
      <c r="E234">
        <v>20.750000000000004</v>
      </c>
      <c r="F234">
        <v>3</v>
      </c>
    </row>
    <row r="235" spans="1:6">
      <c r="A235" s="16">
        <v>27.22</v>
      </c>
      <c r="B235" s="16">
        <v>3</v>
      </c>
      <c r="E235">
        <v>20.85</v>
      </c>
      <c r="F235">
        <v>3</v>
      </c>
    </row>
    <row r="236" spans="1:6">
      <c r="A236" s="15">
        <v>63.06</v>
      </c>
      <c r="B236" s="15">
        <v>3</v>
      </c>
      <c r="E236">
        <v>20.950000000000003</v>
      </c>
      <c r="F236">
        <v>3</v>
      </c>
    </row>
    <row r="237" spans="1:6">
      <c r="A237" s="16">
        <v>52.34</v>
      </c>
      <c r="B237" s="16">
        <v>3</v>
      </c>
      <c r="E237">
        <v>21.05</v>
      </c>
      <c r="F237">
        <v>3</v>
      </c>
    </row>
    <row r="238" spans="1:6">
      <c r="A238" s="15">
        <v>75.2</v>
      </c>
      <c r="B238" s="15">
        <v>3</v>
      </c>
      <c r="E238">
        <v>21.150000000000002</v>
      </c>
      <c r="F238">
        <v>3</v>
      </c>
    </row>
    <row r="239" spans="1:6">
      <c r="A239" s="16">
        <v>14.82</v>
      </c>
      <c r="B239" s="16">
        <v>3</v>
      </c>
      <c r="E239">
        <v>21.250000000000004</v>
      </c>
      <c r="F239">
        <v>3</v>
      </c>
    </row>
    <row r="240" spans="1:6">
      <c r="A240" s="15">
        <v>52.2</v>
      </c>
      <c r="B240" s="15">
        <v>3</v>
      </c>
      <c r="E240">
        <v>21.35</v>
      </c>
      <c r="F240">
        <v>3</v>
      </c>
    </row>
    <row r="241" spans="1:6">
      <c r="A241" s="16">
        <v>71.680000000000007</v>
      </c>
      <c r="B241" s="16">
        <v>3</v>
      </c>
      <c r="E241">
        <v>21.450000000000003</v>
      </c>
      <c r="F241">
        <v>3</v>
      </c>
    </row>
    <row r="242" spans="1:6">
      <c r="A242" s="15">
        <v>53.3</v>
      </c>
      <c r="B242" s="15">
        <v>3</v>
      </c>
      <c r="E242">
        <v>21.55</v>
      </c>
      <c r="F242">
        <v>3</v>
      </c>
    </row>
    <row r="243" spans="1:6">
      <c r="A243" s="16">
        <v>78.31</v>
      </c>
      <c r="B243" s="16">
        <v>3</v>
      </c>
      <c r="E243">
        <v>21.650000000000002</v>
      </c>
      <c r="F243">
        <v>3</v>
      </c>
    </row>
    <row r="244" spans="1:6">
      <c r="A244" s="15">
        <v>52.42</v>
      </c>
      <c r="B244" s="15">
        <v>3</v>
      </c>
      <c r="E244">
        <v>21.750000000000004</v>
      </c>
      <c r="F244">
        <v>3</v>
      </c>
    </row>
    <row r="245" spans="1:6">
      <c r="A245" s="16">
        <v>15.69</v>
      </c>
      <c r="B245" s="16">
        <v>3</v>
      </c>
      <c r="E245">
        <v>21.85</v>
      </c>
      <c r="F245">
        <v>3</v>
      </c>
    </row>
    <row r="246" spans="1:6">
      <c r="A246" s="15">
        <v>42.97</v>
      </c>
      <c r="B246" s="15">
        <v>3</v>
      </c>
      <c r="E246">
        <v>21.950000000000003</v>
      </c>
      <c r="F246">
        <v>3</v>
      </c>
    </row>
    <row r="247" spans="1:6">
      <c r="A247" s="16">
        <v>57.74</v>
      </c>
      <c r="B247" s="16">
        <v>3</v>
      </c>
      <c r="E247">
        <v>22.05</v>
      </c>
      <c r="F247">
        <v>3</v>
      </c>
    </row>
    <row r="248" spans="1:6">
      <c r="A248" s="15">
        <v>73.41</v>
      </c>
      <c r="B248" s="15">
        <v>3</v>
      </c>
      <c r="E248">
        <v>22.150000000000002</v>
      </c>
      <c r="F248">
        <v>3</v>
      </c>
    </row>
    <row r="249" spans="1:6">
      <c r="A249" s="16">
        <v>67.099999999999994</v>
      </c>
      <c r="B249" s="16">
        <v>3</v>
      </c>
      <c r="E249">
        <v>22.250000000000004</v>
      </c>
      <c r="F249">
        <v>3</v>
      </c>
    </row>
    <row r="250" spans="1:6">
      <c r="A250" s="15">
        <v>32.32</v>
      </c>
      <c r="B250" s="15">
        <v>3</v>
      </c>
      <c r="E250">
        <v>22.35</v>
      </c>
      <c r="F250">
        <v>3</v>
      </c>
    </row>
    <row r="251" spans="1:6">
      <c r="A251" s="16">
        <v>25.7</v>
      </c>
      <c r="B251" s="16">
        <v>3</v>
      </c>
      <c r="E251">
        <v>22.450000000000003</v>
      </c>
      <c r="F251">
        <v>3</v>
      </c>
    </row>
    <row r="252" spans="1:6">
      <c r="A252" s="15">
        <v>11.94</v>
      </c>
      <c r="B252" s="15">
        <v>3</v>
      </c>
      <c r="E252">
        <v>22.55</v>
      </c>
      <c r="F252">
        <v>3</v>
      </c>
    </row>
    <row r="253" spans="1:6">
      <c r="A253" s="16">
        <v>45.38</v>
      </c>
      <c r="B253" s="16">
        <v>3</v>
      </c>
      <c r="E253">
        <v>22.650000000000002</v>
      </c>
      <c r="F253">
        <v>3</v>
      </c>
    </row>
    <row r="254" spans="1:6">
      <c r="A254" s="15">
        <v>44.12</v>
      </c>
      <c r="B254" s="15">
        <v>3</v>
      </c>
      <c r="E254">
        <v>22.750000000000004</v>
      </c>
      <c r="F254">
        <v>3</v>
      </c>
    </row>
    <row r="255" spans="1:6">
      <c r="A255" s="16">
        <v>55.57</v>
      </c>
      <c r="B255" s="16">
        <v>3</v>
      </c>
      <c r="E255">
        <v>22.85</v>
      </c>
      <c r="F255">
        <v>3</v>
      </c>
    </row>
    <row r="256" spans="1:6">
      <c r="A256" s="15">
        <v>56</v>
      </c>
      <c r="B256" s="15">
        <v>3</v>
      </c>
      <c r="E256">
        <v>22.950000000000003</v>
      </c>
      <c r="F256">
        <v>3</v>
      </c>
    </row>
    <row r="257" spans="1:6">
      <c r="A257" s="16">
        <v>76.06</v>
      </c>
      <c r="B257" s="16">
        <v>3</v>
      </c>
      <c r="E257">
        <v>23.05</v>
      </c>
      <c r="F257">
        <v>3</v>
      </c>
    </row>
    <row r="258" spans="1:6">
      <c r="A258" s="15">
        <v>60.47</v>
      </c>
      <c r="B258" s="15">
        <v>3</v>
      </c>
      <c r="E258">
        <v>23.150000000000002</v>
      </c>
      <c r="F258">
        <v>3</v>
      </c>
    </row>
    <row r="259" spans="1:6">
      <c r="A259" s="16">
        <v>68.709999999999994</v>
      </c>
      <c r="B259" s="16">
        <v>3</v>
      </c>
      <c r="E259">
        <v>23.250000000000004</v>
      </c>
      <c r="F259">
        <v>3</v>
      </c>
    </row>
    <row r="260" spans="1:6">
      <c r="A260" s="15">
        <v>41.28</v>
      </c>
      <c r="B260" s="15">
        <v>3</v>
      </c>
      <c r="E260">
        <v>23.35</v>
      </c>
      <c r="F260">
        <v>3</v>
      </c>
    </row>
    <row r="261" spans="1:6">
      <c r="A261" s="16">
        <v>51.94</v>
      </c>
      <c r="B261" s="16">
        <v>3</v>
      </c>
      <c r="E261">
        <v>23.450000000000003</v>
      </c>
      <c r="F261">
        <v>3</v>
      </c>
    </row>
    <row r="262" spans="1:6">
      <c r="A262" s="15">
        <v>33.81</v>
      </c>
      <c r="B262" s="15">
        <v>3</v>
      </c>
      <c r="E262">
        <v>23.55</v>
      </c>
      <c r="F262">
        <v>3</v>
      </c>
    </row>
    <row r="263" spans="1:6">
      <c r="A263" s="16">
        <v>24.31</v>
      </c>
      <c r="B263" s="16">
        <v>3</v>
      </c>
      <c r="E263">
        <v>23.650000000000002</v>
      </c>
      <c r="F263">
        <v>3</v>
      </c>
    </row>
    <row r="264" spans="1:6">
      <c r="A264" s="15">
        <v>29.15</v>
      </c>
      <c r="B264" s="15">
        <v>3</v>
      </c>
      <c r="E264">
        <v>23.750000000000004</v>
      </c>
      <c r="F264">
        <v>3</v>
      </c>
    </row>
    <row r="265" spans="1:6">
      <c r="A265" s="16">
        <v>68.97</v>
      </c>
      <c r="B265" s="16">
        <v>3</v>
      </c>
      <c r="E265">
        <v>23.85</v>
      </c>
      <c r="F265">
        <v>3</v>
      </c>
    </row>
    <row r="266" spans="1:6">
      <c r="A266" s="15">
        <v>26.26</v>
      </c>
      <c r="B266" s="15">
        <v>3</v>
      </c>
      <c r="E266">
        <v>23.950000000000003</v>
      </c>
      <c r="F266">
        <v>3</v>
      </c>
    </row>
    <row r="267" spans="1:6">
      <c r="A267" s="16">
        <v>39.909999999999997</v>
      </c>
      <c r="B267" s="16">
        <v>3</v>
      </c>
      <c r="E267">
        <v>24.05</v>
      </c>
      <c r="F267">
        <v>3</v>
      </c>
    </row>
    <row r="268" spans="1:6">
      <c r="A268" s="15">
        <v>21.9</v>
      </c>
      <c r="B268" s="15">
        <v>3</v>
      </c>
      <c r="E268">
        <v>24.150000000000002</v>
      </c>
      <c r="F268">
        <v>3</v>
      </c>
    </row>
    <row r="269" spans="1:6">
      <c r="A269" s="16">
        <v>15.8</v>
      </c>
      <c r="B269" s="16">
        <v>3</v>
      </c>
      <c r="E269">
        <v>24.250000000000004</v>
      </c>
      <c r="F269">
        <v>3</v>
      </c>
    </row>
    <row r="270" spans="1:6">
      <c r="A270" s="15">
        <v>15.28</v>
      </c>
      <c r="B270" s="15">
        <v>5</v>
      </c>
      <c r="E270">
        <v>24.35</v>
      </c>
      <c r="F270">
        <v>3</v>
      </c>
    </row>
    <row r="271" spans="1:6">
      <c r="A271" s="16">
        <v>46.95</v>
      </c>
      <c r="B271" s="16">
        <v>5</v>
      </c>
      <c r="E271">
        <v>24.450000000000003</v>
      </c>
      <c r="F271">
        <v>3</v>
      </c>
    </row>
    <row r="272" spans="1:6">
      <c r="A272" s="15">
        <v>34.56</v>
      </c>
      <c r="B272" s="15">
        <v>5</v>
      </c>
      <c r="E272">
        <v>24.55</v>
      </c>
      <c r="F272">
        <v>3</v>
      </c>
    </row>
    <row r="273" spans="1:6">
      <c r="A273" s="16">
        <v>47.38</v>
      </c>
      <c r="B273" s="16">
        <v>4</v>
      </c>
      <c r="E273">
        <v>24.650000000000002</v>
      </c>
      <c r="F273">
        <v>3</v>
      </c>
    </row>
    <row r="274" spans="1:6">
      <c r="A274" s="15">
        <v>23.07</v>
      </c>
      <c r="B274" s="15">
        <v>9</v>
      </c>
      <c r="E274">
        <v>24.750000000000004</v>
      </c>
      <c r="F274">
        <v>3</v>
      </c>
    </row>
    <row r="275" spans="1:6">
      <c r="A275" s="16">
        <v>22.51</v>
      </c>
      <c r="B275" s="16">
        <v>7</v>
      </c>
      <c r="E275">
        <v>24.85</v>
      </c>
      <c r="F275">
        <v>3</v>
      </c>
    </row>
    <row r="276" spans="1:6">
      <c r="A276" s="15">
        <v>15.5</v>
      </c>
      <c r="B276" s="15">
        <v>10</v>
      </c>
      <c r="E276">
        <v>24.950000000000003</v>
      </c>
      <c r="F276">
        <v>3</v>
      </c>
    </row>
    <row r="277" spans="1:6">
      <c r="A277" s="16">
        <v>12.34</v>
      </c>
      <c r="B277" s="16">
        <v>7</v>
      </c>
      <c r="E277">
        <v>25.05</v>
      </c>
      <c r="F277">
        <v>3</v>
      </c>
    </row>
    <row r="278" spans="1:6">
      <c r="A278" s="15">
        <v>46.47</v>
      </c>
      <c r="B278" s="15">
        <v>4</v>
      </c>
      <c r="E278">
        <v>25.150000000000002</v>
      </c>
      <c r="F278">
        <v>3</v>
      </c>
    </row>
    <row r="279" spans="1:6">
      <c r="A279" s="16">
        <v>32.71</v>
      </c>
      <c r="B279" s="16">
        <v>5</v>
      </c>
      <c r="E279">
        <v>25.250000000000004</v>
      </c>
      <c r="F279">
        <v>3</v>
      </c>
    </row>
    <row r="280" spans="1:6">
      <c r="A280" s="15">
        <v>19.149999999999999</v>
      </c>
      <c r="B280" s="15">
        <v>6</v>
      </c>
      <c r="E280">
        <v>25.35</v>
      </c>
      <c r="F280">
        <v>3</v>
      </c>
    </row>
    <row r="281" spans="1:6">
      <c r="A281" s="16">
        <v>57.49</v>
      </c>
      <c r="B281" s="16">
        <v>4</v>
      </c>
      <c r="E281">
        <v>25.450000000000003</v>
      </c>
      <c r="F281">
        <v>3</v>
      </c>
    </row>
    <row r="282" spans="1:6">
      <c r="A282" s="15">
        <v>23.75</v>
      </c>
      <c r="B282" s="15">
        <v>4</v>
      </c>
      <c r="E282">
        <v>25.55</v>
      </c>
      <c r="F282">
        <v>3</v>
      </c>
    </row>
    <row r="283" spans="1:6">
      <c r="A283" s="16">
        <v>25.91</v>
      </c>
      <c r="B283" s="16">
        <v>6</v>
      </c>
      <c r="E283">
        <v>25.650000000000002</v>
      </c>
      <c r="F283">
        <v>3</v>
      </c>
    </row>
    <row r="284" spans="1:6">
      <c r="A284" s="15">
        <v>22.24</v>
      </c>
      <c r="B284" s="15">
        <v>10</v>
      </c>
      <c r="E284">
        <v>25.750000000000004</v>
      </c>
      <c r="F284">
        <v>3</v>
      </c>
    </row>
    <row r="285" spans="1:6">
      <c r="A285" s="16">
        <v>21.54</v>
      </c>
      <c r="B285" s="16">
        <v>9</v>
      </c>
      <c r="E285">
        <v>25.85</v>
      </c>
      <c r="F285">
        <v>3</v>
      </c>
    </row>
    <row r="286" spans="1:6">
      <c r="A286" s="15">
        <v>18.11</v>
      </c>
      <c r="B286" s="15">
        <v>10</v>
      </c>
      <c r="E286">
        <v>25.950000000000003</v>
      </c>
      <c r="F286">
        <v>3</v>
      </c>
    </row>
    <row r="287" spans="1:6">
      <c r="A287" s="16">
        <v>14.23</v>
      </c>
      <c r="B287" s="16">
        <v>5</v>
      </c>
      <c r="E287">
        <v>26.05</v>
      </c>
      <c r="F287">
        <v>3</v>
      </c>
    </row>
    <row r="288" spans="1:6">
      <c r="A288" s="15">
        <v>51.13</v>
      </c>
      <c r="B288" s="15">
        <v>4</v>
      </c>
      <c r="E288">
        <v>26.150000000000002</v>
      </c>
      <c r="F288">
        <v>3</v>
      </c>
    </row>
    <row r="289" spans="1:6">
      <c r="A289" s="16">
        <v>28.45</v>
      </c>
      <c r="B289" s="16">
        <v>5</v>
      </c>
      <c r="E289">
        <v>26.250000000000004</v>
      </c>
      <c r="F289">
        <v>3</v>
      </c>
    </row>
    <row r="290" spans="1:6">
      <c r="A290" s="15">
        <v>13.5</v>
      </c>
      <c r="B290" s="15">
        <v>10</v>
      </c>
      <c r="E290">
        <v>26.35</v>
      </c>
      <c r="F290">
        <v>3</v>
      </c>
    </row>
    <row r="291" spans="1:6">
      <c r="A291" s="16">
        <v>13.59</v>
      </c>
      <c r="B291" s="16">
        <v>9</v>
      </c>
      <c r="E291">
        <v>26.450000000000003</v>
      </c>
      <c r="F291">
        <v>3</v>
      </c>
    </row>
    <row r="292" spans="1:6">
      <c r="A292" s="15">
        <v>39.75</v>
      </c>
      <c r="B292" s="15">
        <v>5</v>
      </c>
      <c r="E292">
        <v>26.55</v>
      </c>
      <c r="F292">
        <v>3</v>
      </c>
    </row>
    <row r="293" spans="1:6">
      <c r="A293" s="16">
        <v>25.22</v>
      </c>
      <c r="B293" s="16">
        <v>7</v>
      </c>
      <c r="E293">
        <v>26.650000000000002</v>
      </c>
      <c r="F293">
        <v>3</v>
      </c>
    </row>
    <row r="294" spans="1:6">
      <c r="A294" s="15">
        <v>19.100000000000001</v>
      </c>
      <c r="B294" s="15">
        <v>7</v>
      </c>
      <c r="E294">
        <v>26.750000000000004</v>
      </c>
      <c r="F294">
        <v>3</v>
      </c>
    </row>
    <row r="295" spans="1:6">
      <c r="A295" s="16">
        <v>40.049999999999997</v>
      </c>
      <c r="B295" s="16">
        <v>4</v>
      </c>
      <c r="E295">
        <v>26.85</v>
      </c>
      <c r="F295">
        <v>3</v>
      </c>
    </row>
    <row r="296" spans="1:6">
      <c r="A296" s="15">
        <v>16.309999999999999</v>
      </c>
      <c r="B296" s="15">
        <v>9</v>
      </c>
      <c r="E296">
        <v>26.950000000000003</v>
      </c>
      <c r="F296">
        <v>3</v>
      </c>
    </row>
    <row r="297" spans="1:6">
      <c r="A297" s="16">
        <v>16.670000000000002</v>
      </c>
      <c r="B297" s="16">
        <v>7</v>
      </c>
      <c r="E297">
        <v>27.05</v>
      </c>
      <c r="F297">
        <v>3</v>
      </c>
    </row>
    <row r="298" spans="1:6">
      <c r="A298" s="15">
        <v>22.21</v>
      </c>
      <c r="B298" s="15">
        <v>6</v>
      </c>
      <c r="E298">
        <v>27.150000000000002</v>
      </c>
      <c r="F298">
        <v>3</v>
      </c>
    </row>
    <row r="299" spans="1:6">
      <c r="A299" s="16">
        <v>22.32</v>
      </c>
      <c r="B299" s="16">
        <v>4</v>
      </c>
      <c r="E299">
        <v>27.250000000000004</v>
      </c>
      <c r="F299">
        <v>3</v>
      </c>
    </row>
    <row r="300" spans="1:6">
      <c r="A300" s="15">
        <v>27.28</v>
      </c>
      <c r="B300" s="15">
        <v>5</v>
      </c>
      <c r="E300">
        <v>27.35</v>
      </c>
      <c r="F300">
        <v>3</v>
      </c>
    </row>
    <row r="301" spans="1:6">
      <c r="A301" s="16">
        <v>10.69</v>
      </c>
      <c r="B301" s="16">
        <v>5</v>
      </c>
      <c r="E301">
        <v>27.450000000000003</v>
      </c>
      <c r="F301">
        <v>3</v>
      </c>
    </row>
    <row r="302" spans="1:6">
      <c r="A302" s="15">
        <v>10.99</v>
      </c>
      <c r="B302" s="15">
        <v>5</v>
      </c>
      <c r="E302">
        <v>27.55</v>
      </c>
      <c r="F302">
        <v>3</v>
      </c>
    </row>
    <row r="303" spans="1:6">
      <c r="A303" s="16">
        <v>29.22</v>
      </c>
      <c r="B303" s="16">
        <v>6</v>
      </c>
      <c r="E303">
        <v>27.650000000000002</v>
      </c>
      <c r="F303">
        <v>3</v>
      </c>
    </row>
    <row r="304" spans="1:6">
      <c r="A304" s="15">
        <v>11.28</v>
      </c>
      <c r="B304" s="15">
        <v>9</v>
      </c>
      <c r="E304">
        <v>27.750000000000004</v>
      </c>
      <c r="F304">
        <v>3</v>
      </c>
    </row>
    <row r="305" spans="1:6">
      <c r="A305" s="16">
        <v>24.82</v>
      </c>
      <c r="B305" s="16">
        <v>7</v>
      </c>
      <c r="E305">
        <v>27.85</v>
      </c>
      <c r="F305">
        <v>3</v>
      </c>
    </row>
    <row r="306" spans="1:6">
      <c r="A306" s="15">
        <v>21.43</v>
      </c>
      <c r="B306" s="15">
        <v>10</v>
      </c>
      <c r="E306">
        <v>27.950000000000003</v>
      </c>
      <c r="F306">
        <v>3</v>
      </c>
    </row>
    <row r="307" spans="1:6">
      <c r="A307" s="16">
        <v>23.29</v>
      </c>
      <c r="B307" s="16">
        <v>4</v>
      </c>
      <c r="E307">
        <v>28.05</v>
      </c>
      <c r="F307">
        <v>3</v>
      </c>
    </row>
    <row r="308" spans="1:6">
      <c r="A308" s="15">
        <v>12.1</v>
      </c>
      <c r="B308" s="15">
        <v>8</v>
      </c>
      <c r="E308">
        <v>28.150000000000002</v>
      </c>
      <c r="F308">
        <v>3</v>
      </c>
    </row>
    <row r="309" spans="1:6">
      <c r="A309" s="16">
        <v>56.13</v>
      </c>
      <c r="B309" s="16">
        <v>4</v>
      </c>
      <c r="E309">
        <v>28.250000000000004</v>
      </c>
      <c r="F309">
        <v>3</v>
      </c>
    </row>
    <row r="310" spans="1:6">
      <c r="A310" s="15">
        <v>16.37</v>
      </c>
      <c r="B310" s="15">
        <v>6</v>
      </c>
      <c r="E310">
        <v>28.35</v>
      </c>
      <c r="F310">
        <v>3</v>
      </c>
    </row>
    <row r="311" spans="1:6">
      <c r="A311" s="16">
        <v>13.78</v>
      </c>
      <c r="B311" s="16">
        <v>4</v>
      </c>
      <c r="E311">
        <v>28.450000000000003</v>
      </c>
      <c r="F311">
        <v>3</v>
      </c>
    </row>
    <row r="312" spans="1:6">
      <c r="A312" s="15">
        <v>25.51</v>
      </c>
      <c r="B312" s="15">
        <v>4</v>
      </c>
      <c r="E312">
        <v>28.55</v>
      </c>
      <c r="F312">
        <v>3</v>
      </c>
    </row>
    <row r="313" spans="1:6">
      <c r="A313" s="16">
        <v>27.38</v>
      </c>
      <c r="B313" s="16">
        <v>6</v>
      </c>
      <c r="E313">
        <v>28.650000000000002</v>
      </c>
      <c r="F313">
        <v>3</v>
      </c>
    </row>
    <row r="314" spans="1:6">
      <c r="A314" s="15">
        <v>10.96</v>
      </c>
      <c r="B314" s="15">
        <v>10</v>
      </c>
      <c r="E314">
        <v>28.750000000000004</v>
      </c>
      <c r="F314">
        <v>3</v>
      </c>
    </row>
    <row r="315" spans="1:6">
      <c r="A315" s="16">
        <v>26.31</v>
      </c>
      <c r="B315" s="16">
        <v>5</v>
      </c>
      <c r="E315">
        <v>28.85</v>
      </c>
      <c r="F315">
        <v>3</v>
      </c>
    </row>
    <row r="316" spans="1:6">
      <c r="A316" s="15">
        <v>25.55</v>
      </c>
      <c r="B316" s="15">
        <v>4</v>
      </c>
      <c r="E316">
        <v>28.950000000000003</v>
      </c>
      <c r="F316">
        <v>3</v>
      </c>
    </row>
    <row r="317" spans="1:6">
      <c r="A317" s="16">
        <v>26.23</v>
      </c>
      <c r="B317" s="16">
        <v>9</v>
      </c>
      <c r="E317">
        <v>29.05</v>
      </c>
      <c r="F317">
        <v>3</v>
      </c>
    </row>
    <row r="318" spans="1:6">
      <c r="A318" s="15">
        <v>13.22</v>
      </c>
      <c r="B318" s="15">
        <v>5</v>
      </c>
      <c r="E318">
        <v>29.150000000000002</v>
      </c>
      <c r="F318">
        <v>3</v>
      </c>
    </row>
    <row r="319" spans="1:6">
      <c r="A319" s="16">
        <v>15.26</v>
      </c>
      <c r="B319" s="16">
        <v>6</v>
      </c>
      <c r="E319">
        <v>29.250000000000004</v>
      </c>
      <c r="F319">
        <v>3</v>
      </c>
    </row>
    <row r="320" spans="1:6">
      <c r="A320" s="15">
        <v>26.26</v>
      </c>
      <c r="B320" s="15">
        <v>7</v>
      </c>
      <c r="E320">
        <v>29.35</v>
      </c>
      <c r="F320">
        <v>4</v>
      </c>
    </row>
    <row r="321" spans="1:6">
      <c r="A321" s="16">
        <v>13.79</v>
      </c>
      <c r="B321" s="16">
        <v>5</v>
      </c>
      <c r="E321">
        <v>29.450000000000003</v>
      </c>
      <c r="F321">
        <v>4</v>
      </c>
    </row>
    <row r="322" spans="1:6">
      <c r="A322" s="15">
        <v>17.04</v>
      </c>
      <c r="B322" s="15">
        <v>4</v>
      </c>
      <c r="E322">
        <v>29.55</v>
      </c>
      <c r="F322">
        <v>4</v>
      </c>
    </row>
    <row r="323" spans="1:6">
      <c r="A323" s="16">
        <v>37.020000000000003</v>
      </c>
      <c r="B323" s="16">
        <v>6</v>
      </c>
      <c r="E323">
        <v>29.650000000000002</v>
      </c>
      <c r="F323">
        <v>4</v>
      </c>
    </row>
    <row r="324" spans="1:6">
      <c r="A324" s="15">
        <v>37.15</v>
      </c>
      <c r="B324" s="15">
        <v>4</v>
      </c>
      <c r="E324">
        <v>29.750000000000004</v>
      </c>
      <c r="F324">
        <v>4</v>
      </c>
    </row>
    <row r="325" spans="1:6">
      <c r="A325" s="16">
        <v>19.66</v>
      </c>
      <c r="B325" s="16">
        <v>10</v>
      </c>
      <c r="E325">
        <v>29.85</v>
      </c>
      <c r="F325">
        <v>4</v>
      </c>
    </row>
    <row r="326" spans="1:6">
      <c r="A326" s="15">
        <v>15.95</v>
      </c>
      <c r="B326" s="15">
        <v>6</v>
      </c>
      <c r="E326">
        <v>29.950000000000003</v>
      </c>
      <c r="F326">
        <v>4</v>
      </c>
    </row>
    <row r="327" spans="1:6">
      <c r="A327" s="16">
        <v>42.91</v>
      </c>
      <c r="B327" s="16">
        <v>5</v>
      </c>
      <c r="E327">
        <v>30.05</v>
      </c>
      <c r="F327">
        <v>4</v>
      </c>
    </row>
    <row r="328" spans="1:6">
      <c r="A328" s="15">
        <v>36.85</v>
      </c>
      <c r="B328" s="15">
        <v>5</v>
      </c>
      <c r="E328">
        <v>30.150000000000002</v>
      </c>
      <c r="F328">
        <v>4</v>
      </c>
    </row>
    <row r="329" spans="1:6">
      <c r="A329" s="16">
        <v>19.36</v>
      </c>
      <c r="B329" s="16">
        <v>9</v>
      </c>
      <c r="E329">
        <v>30.250000000000004</v>
      </c>
      <c r="F329">
        <v>4</v>
      </c>
    </row>
    <row r="330" spans="1:6">
      <c r="A330" s="15">
        <v>17.97</v>
      </c>
      <c r="B330" s="15">
        <v>4</v>
      </c>
      <c r="E330">
        <v>30.35</v>
      </c>
      <c r="F330">
        <v>4</v>
      </c>
    </row>
    <row r="331" spans="1:6">
      <c r="A331" s="16">
        <v>25.56</v>
      </c>
      <c r="B331" s="16">
        <v>7</v>
      </c>
      <c r="E331">
        <v>30.450000000000003</v>
      </c>
      <c r="F331">
        <v>4</v>
      </c>
    </row>
    <row r="332" spans="1:6">
      <c r="A332" s="15">
        <v>17.489999999999998</v>
      </c>
      <c r="B332" s="15">
        <v>10</v>
      </c>
      <c r="E332">
        <v>30.55</v>
      </c>
      <c r="F332">
        <v>4</v>
      </c>
    </row>
    <row r="333" spans="1:6">
      <c r="A333" s="16">
        <v>14.48</v>
      </c>
      <c r="B333" s="16">
        <v>4</v>
      </c>
      <c r="E333">
        <v>30.650000000000002</v>
      </c>
      <c r="F333">
        <v>4</v>
      </c>
    </row>
    <row r="334" spans="1:6">
      <c r="A334" s="15">
        <v>30.61</v>
      </c>
      <c r="B334" s="15">
        <v>6</v>
      </c>
      <c r="E334">
        <v>30.750000000000004</v>
      </c>
      <c r="F334">
        <v>4</v>
      </c>
    </row>
    <row r="335" spans="1:6">
      <c r="A335" s="16">
        <v>20.38</v>
      </c>
      <c r="B335" s="16">
        <v>5</v>
      </c>
      <c r="E335">
        <v>30.85</v>
      </c>
      <c r="F335">
        <v>4</v>
      </c>
    </row>
    <row r="336" spans="1:6">
      <c r="A336" s="15">
        <v>19.25</v>
      </c>
      <c r="B336" s="15">
        <v>8</v>
      </c>
      <c r="E336">
        <v>30.950000000000003</v>
      </c>
      <c r="F336">
        <v>4</v>
      </c>
    </row>
    <row r="337" spans="1:6">
      <c r="A337" s="16">
        <v>30.35</v>
      </c>
      <c r="B337" s="16">
        <v>7</v>
      </c>
      <c r="E337">
        <v>31.05</v>
      </c>
      <c r="F337">
        <v>4</v>
      </c>
    </row>
    <row r="338" spans="1:6">
      <c r="A338" s="15">
        <v>34.840000000000003</v>
      </c>
      <c r="B338" s="15">
        <v>4</v>
      </c>
      <c r="E338">
        <v>31.150000000000002</v>
      </c>
      <c r="F338">
        <v>4</v>
      </c>
    </row>
    <row r="339" spans="1:6">
      <c r="A339" s="16">
        <v>16.48</v>
      </c>
      <c r="B339" s="16">
        <v>6</v>
      </c>
      <c r="E339">
        <v>31.250000000000004</v>
      </c>
      <c r="F339">
        <v>4</v>
      </c>
    </row>
    <row r="340" spans="1:6">
      <c r="A340" s="15">
        <v>20.85</v>
      </c>
      <c r="B340" s="15">
        <v>8</v>
      </c>
      <c r="E340">
        <v>31.35</v>
      </c>
      <c r="F340">
        <v>4</v>
      </c>
    </row>
    <row r="341" spans="1:6">
      <c r="A341" s="16">
        <v>22.17</v>
      </c>
      <c r="B341" s="16">
        <v>8</v>
      </c>
      <c r="E341">
        <v>31.450000000000003</v>
      </c>
      <c r="F341">
        <v>4</v>
      </c>
    </row>
    <row r="342" spans="1:6">
      <c r="A342" s="15">
        <v>41.5</v>
      </c>
      <c r="B342" s="15">
        <v>4</v>
      </c>
      <c r="E342">
        <v>31.55</v>
      </c>
      <c r="F342">
        <v>4</v>
      </c>
    </row>
    <row r="343" spans="1:6">
      <c r="A343" s="16">
        <v>24.77</v>
      </c>
      <c r="B343" s="16">
        <v>5</v>
      </c>
      <c r="E343">
        <v>31.650000000000002</v>
      </c>
      <c r="F343">
        <v>4</v>
      </c>
    </row>
    <row r="344" spans="1:6">
      <c r="A344" s="15">
        <v>11.81</v>
      </c>
      <c r="B344" s="15">
        <v>5</v>
      </c>
      <c r="E344">
        <v>31.750000000000004</v>
      </c>
      <c r="F344">
        <v>4</v>
      </c>
    </row>
    <row r="345" spans="1:6">
      <c r="A345" s="16">
        <v>44.22</v>
      </c>
      <c r="B345" s="16">
        <v>5</v>
      </c>
      <c r="E345">
        <v>31.85</v>
      </c>
      <c r="F345">
        <v>4</v>
      </c>
    </row>
    <row r="346" spans="1:6">
      <c r="A346" s="15">
        <v>38.299999999999997</v>
      </c>
      <c r="B346" s="15">
        <v>4</v>
      </c>
      <c r="E346">
        <v>31.950000000000003</v>
      </c>
      <c r="F346">
        <v>4</v>
      </c>
    </row>
    <row r="347" spans="1:6">
      <c r="A347" s="16">
        <v>35.47</v>
      </c>
      <c r="B347" s="16">
        <v>4</v>
      </c>
      <c r="E347">
        <v>32.049999999999997</v>
      </c>
      <c r="F347">
        <v>4</v>
      </c>
    </row>
    <row r="348" spans="1:6">
      <c r="A348" s="15">
        <v>21.82</v>
      </c>
      <c r="B348" s="15">
        <v>10</v>
      </c>
      <c r="E348">
        <v>32.15</v>
      </c>
      <c r="F348">
        <v>4</v>
      </c>
    </row>
    <row r="349" spans="1:6">
      <c r="A349" s="16">
        <v>27.85</v>
      </c>
      <c r="B349" s="16">
        <v>7</v>
      </c>
      <c r="E349">
        <v>32.25</v>
      </c>
      <c r="F349">
        <v>4</v>
      </c>
    </row>
    <row r="350" spans="1:6">
      <c r="A350" s="15">
        <v>51.19</v>
      </c>
      <c r="B350" s="15">
        <v>4</v>
      </c>
      <c r="E350">
        <v>32.35</v>
      </c>
      <c r="F350">
        <v>4</v>
      </c>
    </row>
    <row r="351" spans="1:6">
      <c r="A351" s="16">
        <v>29.67</v>
      </c>
      <c r="B351" s="16">
        <v>7</v>
      </c>
      <c r="E351">
        <v>32.449999999999996</v>
      </c>
      <c r="F351">
        <v>4</v>
      </c>
    </row>
    <row r="352" spans="1:6">
      <c r="A352" s="15">
        <v>22.93</v>
      </c>
      <c r="B352" s="15">
        <v>9</v>
      </c>
      <c r="E352">
        <v>32.549999999999997</v>
      </c>
      <c r="F352">
        <v>4</v>
      </c>
    </row>
    <row r="353" spans="1:6">
      <c r="A353" s="16">
        <v>22.02</v>
      </c>
      <c r="B353" s="16">
        <v>9</v>
      </c>
      <c r="E353">
        <v>32.65</v>
      </c>
      <c r="F353">
        <v>4</v>
      </c>
    </row>
    <row r="354" spans="1:6">
      <c r="A354" s="15">
        <v>26.02</v>
      </c>
      <c r="B354" s="15">
        <v>7</v>
      </c>
      <c r="E354">
        <v>32.75</v>
      </c>
      <c r="F354">
        <v>4</v>
      </c>
    </row>
    <row r="355" spans="1:6">
      <c r="A355" s="16">
        <v>39.43</v>
      </c>
      <c r="B355" s="16">
        <v>6</v>
      </c>
      <c r="E355">
        <v>32.85</v>
      </c>
      <c r="F355">
        <v>4</v>
      </c>
    </row>
    <row r="356" spans="1:6">
      <c r="A356" s="15">
        <v>46.22</v>
      </c>
      <c r="B356" s="15">
        <v>4</v>
      </c>
      <c r="E356">
        <v>32.949999999999996</v>
      </c>
      <c r="F356">
        <v>4</v>
      </c>
    </row>
    <row r="357" spans="1:6">
      <c r="A357" s="16">
        <v>56.53</v>
      </c>
      <c r="B357" s="16">
        <v>4</v>
      </c>
      <c r="E357">
        <v>33.049999999999997</v>
      </c>
      <c r="F357">
        <v>4</v>
      </c>
    </row>
    <row r="358" spans="1:6">
      <c r="A358" s="15">
        <v>23.82</v>
      </c>
      <c r="B358" s="15">
        <v>5</v>
      </c>
      <c r="E358">
        <v>33.15</v>
      </c>
      <c r="F358">
        <v>4</v>
      </c>
    </row>
    <row r="359" spans="1:6">
      <c r="A359" s="16">
        <v>25.42</v>
      </c>
      <c r="B359" s="16">
        <v>8</v>
      </c>
      <c r="E359">
        <v>33.25</v>
      </c>
      <c r="F359">
        <v>4</v>
      </c>
    </row>
    <row r="360" spans="1:6">
      <c r="A360" s="15">
        <v>23.46</v>
      </c>
      <c r="B360" s="15">
        <v>6</v>
      </c>
      <c r="E360">
        <v>33.35</v>
      </c>
      <c r="F360">
        <v>4</v>
      </c>
    </row>
    <row r="361" spans="1:6">
      <c r="A361" s="16">
        <v>17.440000000000001</v>
      </c>
      <c r="B361" s="16">
        <v>5</v>
      </c>
      <c r="E361">
        <v>33.449999999999996</v>
      </c>
      <c r="F361">
        <v>4</v>
      </c>
    </row>
    <row r="362" spans="1:6">
      <c r="A362" s="15">
        <v>22.01</v>
      </c>
      <c r="B362" s="15">
        <v>6</v>
      </c>
      <c r="E362">
        <v>33.549999999999997</v>
      </c>
      <c r="F362">
        <v>4</v>
      </c>
    </row>
    <row r="363" spans="1:6">
      <c r="A363" s="16">
        <v>25.32</v>
      </c>
      <c r="B363" s="16">
        <v>8</v>
      </c>
      <c r="E363">
        <v>33.65</v>
      </c>
      <c r="F363">
        <v>4</v>
      </c>
    </row>
    <row r="364" spans="1:6">
      <c r="A364" s="15">
        <v>24.18</v>
      </c>
      <c r="B364" s="15">
        <v>8</v>
      </c>
      <c r="E364">
        <v>33.75</v>
      </c>
      <c r="F364">
        <v>4</v>
      </c>
    </row>
    <row r="365" spans="1:6">
      <c r="A365" s="16">
        <v>39.39</v>
      </c>
      <c r="B365" s="16">
        <v>5</v>
      </c>
      <c r="E365">
        <v>33.85</v>
      </c>
      <c r="F365">
        <v>4</v>
      </c>
    </row>
    <row r="366" spans="1:6">
      <c r="A366" s="15">
        <v>39.21</v>
      </c>
      <c r="B366" s="15">
        <v>4</v>
      </c>
      <c r="E366">
        <v>33.949999999999996</v>
      </c>
      <c r="F366">
        <v>4</v>
      </c>
    </row>
    <row r="367" spans="1:6">
      <c r="A367" s="16">
        <v>25.43</v>
      </c>
      <c r="B367" s="16">
        <v>6</v>
      </c>
      <c r="E367">
        <v>34.049999999999997</v>
      </c>
      <c r="F367">
        <v>4</v>
      </c>
    </row>
    <row r="368" spans="1:6">
      <c r="A368" s="15">
        <v>22.95</v>
      </c>
      <c r="B368" s="15">
        <v>10</v>
      </c>
      <c r="E368">
        <v>34.15</v>
      </c>
      <c r="F368">
        <v>4</v>
      </c>
    </row>
    <row r="369" spans="1:6">
      <c r="A369" s="16">
        <v>19.32</v>
      </c>
      <c r="B369" s="16">
        <v>7</v>
      </c>
      <c r="E369">
        <v>34.25</v>
      </c>
      <c r="F369">
        <v>4</v>
      </c>
    </row>
    <row r="370" spans="1:6">
      <c r="A370" s="15">
        <v>10.130000000000001</v>
      </c>
      <c r="B370" s="15">
        <v>7</v>
      </c>
      <c r="E370">
        <v>34.35</v>
      </c>
      <c r="F370">
        <v>4</v>
      </c>
    </row>
    <row r="371" spans="1:6">
      <c r="A371" s="16">
        <v>18.079999999999998</v>
      </c>
      <c r="B371" s="16">
        <v>4</v>
      </c>
      <c r="E371">
        <v>34.449999999999996</v>
      </c>
      <c r="F371">
        <v>4</v>
      </c>
    </row>
    <row r="372" spans="1:6">
      <c r="A372" s="15">
        <v>24.24</v>
      </c>
      <c r="B372" s="15">
        <v>7</v>
      </c>
      <c r="E372">
        <v>34.549999999999997</v>
      </c>
      <c r="F372">
        <v>4</v>
      </c>
    </row>
    <row r="373" spans="1:6">
      <c r="A373" s="16">
        <v>49.79</v>
      </c>
      <c r="B373" s="16">
        <v>4</v>
      </c>
      <c r="E373">
        <v>34.65</v>
      </c>
      <c r="F373">
        <v>4</v>
      </c>
    </row>
    <row r="374" spans="1:6">
      <c r="A374" s="15">
        <v>28.95</v>
      </c>
      <c r="B374" s="15">
        <v>7</v>
      </c>
      <c r="E374">
        <v>34.75</v>
      </c>
      <c r="F374">
        <v>4</v>
      </c>
    </row>
    <row r="375" spans="1:6">
      <c r="A375" s="16">
        <v>23.08</v>
      </c>
      <c r="B375" s="16">
        <v>6</v>
      </c>
      <c r="E375">
        <v>34.85</v>
      </c>
      <c r="F375">
        <v>4</v>
      </c>
    </row>
    <row r="376" spans="1:6">
      <c r="A376" s="15">
        <v>27.04</v>
      </c>
      <c r="B376" s="15">
        <v>4</v>
      </c>
      <c r="E376">
        <v>34.949999999999996</v>
      </c>
      <c r="F376">
        <v>4</v>
      </c>
    </row>
    <row r="377" spans="1:6">
      <c r="A377" s="16">
        <v>19.77</v>
      </c>
      <c r="B377" s="16">
        <v>10</v>
      </c>
      <c r="E377">
        <v>35.049999999999997</v>
      </c>
      <c r="F377">
        <v>4</v>
      </c>
    </row>
    <row r="378" spans="1:6">
      <c r="A378" s="15">
        <v>43</v>
      </c>
      <c r="B378" s="15">
        <v>4</v>
      </c>
      <c r="E378">
        <v>35.15</v>
      </c>
      <c r="F378">
        <v>4</v>
      </c>
    </row>
    <row r="379" spans="1:6">
      <c r="A379" s="16">
        <v>15.62</v>
      </c>
      <c r="B379" s="16">
        <v>8</v>
      </c>
      <c r="E379">
        <v>35.25</v>
      </c>
      <c r="F379">
        <v>4</v>
      </c>
    </row>
    <row r="380" spans="1:6">
      <c r="A380" s="15">
        <v>35.68</v>
      </c>
      <c r="B380" s="15">
        <v>5</v>
      </c>
      <c r="E380">
        <v>35.35</v>
      </c>
      <c r="F380">
        <v>4</v>
      </c>
    </row>
    <row r="381" spans="1:6">
      <c r="A381" s="16">
        <v>23.34</v>
      </c>
      <c r="B381" s="16">
        <v>4</v>
      </c>
      <c r="E381">
        <v>35.449999999999996</v>
      </c>
      <c r="F381">
        <v>4</v>
      </c>
    </row>
    <row r="382" spans="1:6">
      <c r="A382" s="15">
        <v>12.29</v>
      </c>
      <c r="B382" s="15">
        <v>9</v>
      </c>
      <c r="E382">
        <v>35.549999999999997</v>
      </c>
      <c r="F382">
        <v>4</v>
      </c>
    </row>
    <row r="383" spans="1:6">
      <c r="A383" s="16">
        <v>18.850000000000001</v>
      </c>
      <c r="B383" s="16">
        <v>10</v>
      </c>
      <c r="E383">
        <v>35.65</v>
      </c>
      <c r="F383">
        <v>4</v>
      </c>
    </row>
    <row r="384" spans="1:6">
      <c r="A384" s="15">
        <v>11.43</v>
      </c>
      <c r="B384" s="15">
        <v>6</v>
      </c>
      <c r="E384">
        <v>35.75</v>
      </c>
      <c r="F384">
        <v>4</v>
      </c>
    </row>
    <row r="385" spans="1:6">
      <c r="A385" s="16">
        <v>28.86</v>
      </c>
      <c r="B385" s="16">
        <v>5</v>
      </c>
      <c r="E385">
        <v>35.85</v>
      </c>
      <c r="F385">
        <v>4</v>
      </c>
    </row>
    <row r="386" spans="1:6">
      <c r="A386" s="15">
        <v>25.25</v>
      </c>
      <c r="B386" s="15">
        <v>5</v>
      </c>
      <c r="E386">
        <v>35.949999999999996</v>
      </c>
      <c r="F386">
        <v>4</v>
      </c>
    </row>
    <row r="387" spans="1:6">
      <c r="A387" s="16">
        <v>21.8</v>
      </c>
      <c r="B387" s="16">
        <v>8</v>
      </c>
      <c r="E387">
        <v>36.049999999999997</v>
      </c>
      <c r="F387">
        <v>4</v>
      </c>
    </row>
    <row r="388" spans="1:6">
      <c r="A388" s="15">
        <v>50.23</v>
      </c>
      <c r="B388" s="15">
        <v>4</v>
      </c>
      <c r="E388">
        <v>36.15</v>
      </c>
      <c r="F388">
        <v>4</v>
      </c>
    </row>
    <row r="389" spans="1:6">
      <c r="A389" s="16">
        <v>22.01</v>
      </c>
      <c r="B389" s="16">
        <v>4</v>
      </c>
      <c r="E389">
        <v>36.25</v>
      </c>
      <c r="F389">
        <v>4</v>
      </c>
    </row>
    <row r="390" spans="1:6">
      <c r="A390" s="15">
        <v>10.56</v>
      </c>
      <c r="B390" s="15">
        <v>8</v>
      </c>
      <c r="E390">
        <v>36.35</v>
      </c>
      <c r="F390">
        <v>4</v>
      </c>
    </row>
    <row r="391" spans="1:6">
      <c r="A391" s="16">
        <v>21.12</v>
      </c>
      <c r="B391" s="16">
        <v>8</v>
      </c>
      <c r="E391">
        <v>36.449999999999996</v>
      </c>
      <c r="F391">
        <v>4</v>
      </c>
    </row>
    <row r="392" spans="1:6">
      <c r="A392" s="15">
        <v>28.31</v>
      </c>
      <c r="B392" s="15">
        <v>4</v>
      </c>
      <c r="E392">
        <v>36.549999999999997</v>
      </c>
      <c r="F392">
        <v>4</v>
      </c>
    </row>
    <row r="393" spans="1:6">
      <c r="A393" s="16">
        <v>28.38</v>
      </c>
      <c r="B393" s="16">
        <v>5</v>
      </c>
      <c r="E393">
        <v>36.65</v>
      </c>
      <c r="F393">
        <v>4</v>
      </c>
    </row>
    <row r="394" spans="1:6">
      <c r="A394" s="15">
        <v>27.73</v>
      </c>
      <c r="B394" s="15">
        <v>5</v>
      </c>
      <c r="E394">
        <v>36.75</v>
      </c>
      <c r="F394">
        <v>4</v>
      </c>
    </row>
    <row r="395" spans="1:6">
      <c r="A395" s="16">
        <v>11.53</v>
      </c>
      <c r="B395" s="16">
        <v>7</v>
      </c>
      <c r="E395">
        <v>36.85</v>
      </c>
      <c r="F395">
        <v>4</v>
      </c>
    </row>
    <row r="396" spans="1:6">
      <c r="A396" s="15">
        <v>10.08</v>
      </c>
      <c r="B396" s="15">
        <v>7</v>
      </c>
      <c r="E396">
        <v>36.949999999999996</v>
      </c>
      <c r="F396">
        <v>4</v>
      </c>
    </row>
    <row r="397" spans="1:6">
      <c r="A397" s="16">
        <v>35.81</v>
      </c>
      <c r="B397" s="16">
        <v>5</v>
      </c>
      <c r="E397">
        <v>37.049999999999997</v>
      </c>
      <c r="F397">
        <v>4</v>
      </c>
    </row>
    <row r="398" spans="1:6">
      <c r="A398" s="15">
        <v>34.49</v>
      </c>
      <c r="B398" s="15">
        <v>5</v>
      </c>
      <c r="E398">
        <v>37.15</v>
      </c>
      <c r="F398">
        <v>4</v>
      </c>
    </row>
    <row r="399" spans="1:6">
      <c r="A399" s="16">
        <v>58.15</v>
      </c>
      <c r="B399" s="16">
        <v>4</v>
      </c>
      <c r="E399">
        <v>37.25</v>
      </c>
      <c r="F399">
        <v>4</v>
      </c>
    </row>
    <row r="400" spans="1:6">
      <c r="A400" s="15">
        <v>24.89</v>
      </c>
      <c r="B400" s="15">
        <v>9</v>
      </c>
      <c r="E400">
        <v>37.35</v>
      </c>
      <c r="F400">
        <v>4</v>
      </c>
    </row>
    <row r="401" spans="1:6">
      <c r="A401" s="16">
        <v>17.87</v>
      </c>
      <c r="B401" s="16">
        <v>4</v>
      </c>
      <c r="E401">
        <v>37.449999999999996</v>
      </c>
      <c r="F401">
        <v>4</v>
      </c>
    </row>
    <row r="402" spans="1:6">
      <c r="A402" s="15">
        <v>20.010000000000002</v>
      </c>
      <c r="B402" s="15">
        <v>9</v>
      </c>
      <c r="E402">
        <v>37.549999999999997</v>
      </c>
      <c r="F402">
        <v>4</v>
      </c>
    </row>
    <row r="403" spans="1:6">
      <c r="A403" s="16">
        <v>12.45</v>
      </c>
      <c r="B403" s="16">
        <v>6</v>
      </c>
      <c r="E403">
        <v>37.65</v>
      </c>
      <c r="F403">
        <v>4</v>
      </c>
    </row>
    <row r="404" spans="1:6">
      <c r="A404" s="15">
        <v>19.79</v>
      </c>
      <c r="B404" s="15">
        <v>8</v>
      </c>
      <c r="E404">
        <v>37.75</v>
      </c>
      <c r="F404">
        <v>4</v>
      </c>
    </row>
    <row r="405" spans="1:6">
      <c r="A405" s="16">
        <v>17.77</v>
      </c>
      <c r="B405" s="16">
        <v>5</v>
      </c>
      <c r="E405">
        <v>37.85</v>
      </c>
      <c r="F405">
        <v>4</v>
      </c>
    </row>
    <row r="406" spans="1:6">
      <c r="A406" s="15">
        <v>24.94</v>
      </c>
      <c r="B406" s="15">
        <v>9</v>
      </c>
      <c r="E406">
        <v>37.949999999999996</v>
      </c>
      <c r="F406">
        <v>4</v>
      </c>
    </row>
    <row r="407" spans="1:6">
      <c r="A407" s="16">
        <v>28.84</v>
      </c>
      <c r="B407" s="16">
        <v>4</v>
      </c>
      <c r="E407">
        <v>38.049999999999997</v>
      </c>
      <c r="F407">
        <v>4</v>
      </c>
    </row>
    <row r="408" spans="1:6">
      <c r="A408" s="15">
        <v>14.96</v>
      </c>
      <c r="B408" s="15">
        <v>8</v>
      </c>
      <c r="E408">
        <v>38.15</v>
      </c>
      <c r="F408">
        <v>4</v>
      </c>
    </row>
    <row r="409" spans="1:6">
      <c r="A409" s="16">
        <v>20.97</v>
      </c>
      <c r="B409" s="16">
        <v>5</v>
      </c>
      <c r="E409">
        <v>38.25</v>
      </c>
      <c r="F409">
        <v>4</v>
      </c>
    </row>
    <row r="410" spans="1:6">
      <c r="A410" s="15">
        <v>33.99</v>
      </c>
      <c r="B410" s="15">
        <v>6</v>
      </c>
      <c r="E410">
        <v>38.35</v>
      </c>
      <c r="F410">
        <v>4</v>
      </c>
    </row>
    <row r="411" spans="1:6">
      <c r="A411" s="16">
        <v>51.71</v>
      </c>
      <c r="B411" s="16">
        <v>4</v>
      </c>
      <c r="E411">
        <v>38.450000000000003</v>
      </c>
      <c r="F411">
        <v>4</v>
      </c>
    </row>
    <row r="412" spans="1:6">
      <c r="A412" s="15">
        <v>31.75</v>
      </c>
      <c r="B412" s="15">
        <v>4</v>
      </c>
      <c r="E412">
        <v>38.549999999999997</v>
      </c>
      <c r="F412">
        <v>4</v>
      </c>
    </row>
    <row r="413" spans="1:6">
      <c r="A413" s="16">
        <v>17.63</v>
      </c>
      <c r="B413" s="16">
        <v>5</v>
      </c>
      <c r="E413">
        <v>38.65</v>
      </c>
      <c r="F413">
        <v>4</v>
      </c>
    </row>
    <row r="414" spans="1:6">
      <c r="A414" s="15">
        <v>12.05</v>
      </c>
      <c r="B414" s="15">
        <v>5</v>
      </c>
      <c r="E414">
        <v>38.75</v>
      </c>
      <c r="F414">
        <v>4</v>
      </c>
    </row>
    <row r="415" spans="1:6">
      <c r="A415" s="16">
        <v>17.48</v>
      </c>
      <c r="B415" s="16">
        <v>6</v>
      </c>
      <c r="E415">
        <v>38.85</v>
      </c>
      <c r="F415">
        <v>4</v>
      </c>
    </row>
    <row r="416" spans="1:6">
      <c r="A416" s="15">
        <v>22.32</v>
      </c>
      <c r="B416" s="15">
        <v>4</v>
      </c>
      <c r="E416">
        <v>38.950000000000003</v>
      </c>
      <c r="F416">
        <v>4</v>
      </c>
    </row>
    <row r="417" spans="1:6">
      <c r="A417" s="16">
        <v>17.420000000000002</v>
      </c>
      <c r="B417" s="16">
        <v>10</v>
      </c>
      <c r="E417">
        <v>39.049999999999997</v>
      </c>
      <c r="F417">
        <v>4</v>
      </c>
    </row>
    <row r="418" spans="1:6">
      <c r="A418" s="15">
        <v>23.01</v>
      </c>
      <c r="B418" s="15">
        <v>6</v>
      </c>
      <c r="E418">
        <v>39.15</v>
      </c>
      <c r="F418">
        <v>4</v>
      </c>
    </row>
    <row r="419" spans="1:6">
      <c r="A419" s="16">
        <v>10.75</v>
      </c>
      <c r="B419" s="16">
        <v>8</v>
      </c>
      <c r="E419">
        <v>39.25</v>
      </c>
      <c r="F419">
        <v>4</v>
      </c>
    </row>
    <row r="420" spans="1:6">
      <c r="A420" s="15">
        <v>10.18</v>
      </c>
      <c r="B420" s="15">
        <v>8</v>
      </c>
      <c r="E420">
        <v>39.35</v>
      </c>
      <c r="F420">
        <v>4</v>
      </c>
    </row>
    <row r="421" spans="1:6">
      <c r="A421" s="16">
        <v>34.42</v>
      </c>
      <c r="B421" s="16">
        <v>6</v>
      </c>
      <c r="E421">
        <v>39.450000000000003</v>
      </c>
      <c r="F421">
        <v>4</v>
      </c>
    </row>
    <row r="422" spans="1:6">
      <c r="A422" s="15">
        <v>45.97</v>
      </c>
      <c r="B422" s="15">
        <v>4</v>
      </c>
      <c r="E422">
        <v>39.549999999999997</v>
      </c>
      <c r="F422">
        <v>4</v>
      </c>
    </row>
    <row r="423" spans="1:6">
      <c r="A423" s="16">
        <v>35.49</v>
      </c>
      <c r="B423" s="16">
        <v>6</v>
      </c>
      <c r="E423">
        <v>39.65</v>
      </c>
      <c r="F423">
        <v>4</v>
      </c>
    </row>
    <row r="424" spans="1:6">
      <c r="A424" s="15">
        <v>20.010000000000002</v>
      </c>
      <c r="B424" s="15">
        <v>9</v>
      </c>
      <c r="E424">
        <v>39.75</v>
      </c>
      <c r="F424">
        <v>4</v>
      </c>
    </row>
    <row r="425" spans="1:6">
      <c r="A425" s="16">
        <v>18.93</v>
      </c>
      <c r="B425" s="16">
        <v>6</v>
      </c>
      <c r="E425">
        <v>39.85</v>
      </c>
      <c r="F425">
        <v>4</v>
      </c>
    </row>
    <row r="426" spans="1:6">
      <c r="A426" s="15">
        <v>44.59</v>
      </c>
      <c r="B426" s="15">
        <v>5</v>
      </c>
      <c r="E426">
        <v>39.950000000000003</v>
      </c>
      <c r="F426">
        <v>4</v>
      </c>
    </row>
    <row r="427" spans="1:6">
      <c r="A427" s="16">
        <v>15.81</v>
      </c>
      <c r="B427" s="16">
        <v>10</v>
      </c>
      <c r="E427">
        <v>40.049999999999997</v>
      </c>
      <c r="F427">
        <v>4</v>
      </c>
    </row>
    <row r="428" spans="1:6">
      <c r="A428" s="15">
        <v>15.87</v>
      </c>
      <c r="B428" s="15">
        <v>10</v>
      </c>
      <c r="E428">
        <v>40.15</v>
      </c>
      <c r="F428">
        <v>4</v>
      </c>
    </row>
    <row r="429" spans="1:6">
      <c r="A429" s="16">
        <v>21.98</v>
      </c>
      <c r="B429" s="16">
        <v>7</v>
      </c>
      <c r="E429">
        <v>40.25</v>
      </c>
      <c r="F429">
        <v>5</v>
      </c>
    </row>
    <row r="430" spans="1:6">
      <c r="A430" s="15">
        <v>21.94</v>
      </c>
      <c r="B430" s="15">
        <v>5</v>
      </c>
      <c r="E430">
        <v>40.35</v>
      </c>
      <c r="F430">
        <v>5</v>
      </c>
    </row>
    <row r="431" spans="1:6">
      <c r="A431" s="16">
        <v>32.25</v>
      </c>
      <c r="B431" s="16">
        <v>5</v>
      </c>
      <c r="E431">
        <v>40.450000000000003</v>
      </c>
      <c r="F431">
        <v>5</v>
      </c>
    </row>
    <row r="432" spans="1:6">
      <c r="A432" s="15">
        <v>34.42</v>
      </c>
      <c r="B432" s="15">
        <v>6</v>
      </c>
      <c r="E432">
        <v>40.549999999999997</v>
      </c>
      <c r="F432">
        <v>5</v>
      </c>
    </row>
    <row r="433" spans="1:6">
      <c r="A433" s="16">
        <v>23.03</v>
      </c>
      <c r="B433" s="16">
        <v>9</v>
      </c>
      <c r="E433">
        <v>40.65</v>
      </c>
      <c r="F433">
        <v>5</v>
      </c>
    </row>
    <row r="434" spans="1:6">
      <c r="A434" s="15">
        <v>29.61</v>
      </c>
      <c r="B434" s="15">
        <v>7</v>
      </c>
      <c r="E434">
        <v>40.75</v>
      </c>
      <c r="F434">
        <v>5</v>
      </c>
    </row>
    <row r="435" spans="1:6">
      <c r="A435" s="16">
        <v>37.06</v>
      </c>
      <c r="B435" s="16">
        <v>4</v>
      </c>
      <c r="E435">
        <v>40.85</v>
      </c>
      <c r="F435">
        <v>5</v>
      </c>
    </row>
    <row r="436" spans="1:6">
      <c r="A436" s="15">
        <v>17.41</v>
      </c>
      <c r="B436" s="15">
        <v>5</v>
      </c>
      <c r="E436">
        <v>40.950000000000003</v>
      </c>
      <c r="F436">
        <v>5</v>
      </c>
    </row>
    <row r="437" spans="1:6">
      <c r="A437" s="16">
        <v>17.940000000000001</v>
      </c>
      <c r="B437" s="16">
        <v>5</v>
      </c>
      <c r="E437">
        <v>41.05</v>
      </c>
      <c r="F437">
        <v>5</v>
      </c>
    </row>
    <row r="438" spans="1:6">
      <c r="A438" s="15">
        <v>32.619999999999997</v>
      </c>
      <c r="B438" s="15">
        <v>4</v>
      </c>
      <c r="E438">
        <v>41.15</v>
      </c>
      <c r="F438">
        <v>5</v>
      </c>
    </row>
    <row r="439" spans="1:6">
      <c r="A439" s="16">
        <v>32.25</v>
      </c>
      <c r="B439" s="16">
        <v>4</v>
      </c>
      <c r="E439">
        <v>41.25</v>
      </c>
      <c r="F439">
        <v>5</v>
      </c>
    </row>
    <row r="440" spans="1:6">
      <c r="A440" s="15">
        <v>16.45</v>
      </c>
      <c r="B440" s="15">
        <v>4</v>
      </c>
      <c r="E440">
        <v>41.35</v>
      </c>
      <c r="F440">
        <v>5</v>
      </c>
    </row>
    <row r="441" spans="1:6">
      <c r="A441" s="16">
        <v>47.67</v>
      </c>
      <c r="B441" s="16">
        <v>4</v>
      </c>
      <c r="E441">
        <v>41.45</v>
      </c>
      <c r="F441">
        <v>5</v>
      </c>
    </row>
    <row r="442" spans="1:6">
      <c r="A442" s="15">
        <v>23.75</v>
      </c>
      <c r="B442" s="15">
        <v>9</v>
      </c>
      <c r="E442">
        <v>41.55</v>
      </c>
      <c r="F442">
        <v>5</v>
      </c>
    </row>
    <row r="443" spans="1:6">
      <c r="A443" s="16">
        <v>15.55</v>
      </c>
      <c r="B443" s="16">
        <v>9</v>
      </c>
      <c r="E443">
        <v>41.65</v>
      </c>
      <c r="F443">
        <v>5</v>
      </c>
    </row>
    <row r="444" spans="1:6">
      <c r="A444" s="15">
        <v>44.07</v>
      </c>
      <c r="B444" s="15">
        <v>4</v>
      </c>
      <c r="E444">
        <v>41.75</v>
      </c>
      <c r="F444">
        <v>5</v>
      </c>
    </row>
    <row r="445" spans="1:6">
      <c r="A445" s="16">
        <v>21.52</v>
      </c>
      <c r="B445" s="16">
        <v>6</v>
      </c>
      <c r="E445">
        <v>41.85</v>
      </c>
      <c r="F445">
        <v>5</v>
      </c>
    </row>
    <row r="446" spans="1:6">
      <c r="A446" s="15">
        <v>36.36</v>
      </c>
      <c r="B446" s="15">
        <v>4</v>
      </c>
      <c r="E446">
        <v>41.95</v>
      </c>
      <c r="F446">
        <v>5</v>
      </c>
    </row>
    <row r="447" spans="1:6">
      <c r="A447" s="16">
        <v>14.7</v>
      </c>
      <c r="B447" s="16">
        <v>5</v>
      </c>
      <c r="E447">
        <v>42.05</v>
      </c>
      <c r="F447">
        <v>5</v>
      </c>
    </row>
    <row r="448" spans="1:6">
      <c r="A448" s="15">
        <v>41.24</v>
      </c>
      <c r="B448" s="15">
        <v>4</v>
      </c>
      <c r="E448">
        <v>42.15</v>
      </c>
      <c r="F448">
        <v>5</v>
      </c>
    </row>
    <row r="449" spans="1:6">
      <c r="A449" s="16">
        <v>14.36</v>
      </c>
      <c r="B449" s="16">
        <v>10</v>
      </c>
      <c r="E449">
        <v>42.25</v>
      </c>
      <c r="F449">
        <v>5</v>
      </c>
    </row>
    <row r="450" spans="1:6">
      <c r="A450" s="15">
        <v>21.5</v>
      </c>
      <c r="B450" s="15">
        <v>9</v>
      </c>
      <c r="E450">
        <v>42.35</v>
      </c>
      <c r="F450">
        <v>5</v>
      </c>
    </row>
    <row r="451" spans="1:6">
      <c r="A451" s="16">
        <v>23.65</v>
      </c>
      <c r="B451" s="16">
        <v>4</v>
      </c>
      <c r="E451">
        <v>42.45</v>
      </c>
      <c r="F451">
        <v>5</v>
      </c>
    </row>
    <row r="452" spans="1:6">
      <c r="A452" s="15">
        <v>40.94</v>
      </c>
      <c r="B452" s="15">
        <v>5</v>
      </c>
      <c r="E452">
        <v>42.55</v>
      </c>
      <c r="F452">
        <v>5</v>
      </c>
    </row>
    <row r="453" spans="1:6">
      <c r="A453" s="16">
        <v>18.22</v>
      </c>
      <c r="B453" s="16">
        <v>7</v>
      </c>
      <c r="E453">
        <v>42.65</v>
      </c>
      <c r="F453">
        <v>5</v>
      </c>
    </row>
    <row r="454" spans="1:6">
      <c r="A454" s="15">
        <v>19.239999999999998</v>
      </c>
      <c r="B454" s="15">
        <v>9</v>
      </c>
      <c r="E454">
        <v>42.75</v>
      </c>
      <c r="F454">
        <v>5</v>
      </c>
    </row>
    <row r="455" spans="1:6">
      <c r="A455" s="16">
        <v>45.38</v>
      </c>
      <c r="B455" s="16">
        <v>4</v>
      </c>
      <c r="E455">
        <v>42.85</v>
      </c>
      <c r="F455">
        <v>5</v>
      </c>
    </row>
    <row r="456" spans="1:6">
      <c r="A456" s="15">
        <v>20.77</v>
      </c>
      <c r="B456" s="15">
        <v>4</v>
      </c>
      <c r="E456">
        <v>42.95</v>
      </c>
      <c r="F456">
        <v>5</v>
      </c>
    </row>
    <row r="457" spans="1:6">
      <c r="A457" s="16">
        <v>29.56</v>
      </c>
      <c r="B457" s="16">
        <v>5</v>
      </c>
      <c r="E457">
        <v>43.05</v>
      </c>
      <c r="F457">
        <v>5</v>
      </c>
    </row>
    <row r="458" spans="1:6">
      <c r="A458" s="15">
        <v>40.520000000000003</v>
      </c>
      <c r="B458" s="15">
        <v>5</v>
      </c>
      <c r="E458">
        <v>43.15</v>
      </c>
      <c r="F458">
        <v>5</v>
      </c>
    </row>
    <row r="459" spans="1:6">
      <c r="A459" s="16">
        <v>33.26</v>
      </c>
      <c r="B459" s="16">
        <v>5</v>
      </c>
      <c r="E459">
        <v>43.25</v>
      </c>
      <c r="F459">
        <v>5</v>
      </c>
    </row>
    <row r="460" spans="1:6">
      <c r="A460" s="15">
        <v>37.14</v>
      </c>
      <c r="B460" s="15">
        <v>5</v>
      </c>
      <c r="E460">
        <v>43.35</v>
      </c>
      <c r="F460">
        <v>5</v>
      </c>
    </row>
    <row r="461" spans="1:6">
      <c r="A461" s="16">
        <v>49.49</v>
      </c>
      <c r="B461" s="16">
        <v>4</v>
      </c>
      <c r="E461">
        <v>43.45</v>
      </c>
      <c r="F461">
        <v>5</v>
      </c>
    </row>
    <row r="462" spans="1:6">
      <c r="A462" s="15">
        <v>12.12</v>
      </c>
      <c r="B462" s="15">
        <v>10</v>
      </c>
      <c r="E462">
        <v>43.55</v>
      </c>
      <c r="F462">
        <v>5</v>
      </c>
    </row>
    <row r="463" spans="1:6">
      <c r="A463" s="16">
        <v>37.44</v>
      </c>
      <c r="B463" s="16">
        <v>6</v>
      </c>
      <c r="E463">
        <v>43.65</v>
      </c>
      <c r="F463">
        <v>5</v>
      </c>
    </row>
    <row r="464" spans="1:6">
      <c r="A464" s="15">
        <v>28.32</v>
      </c>
      <c r="B464" s="15">
        <v>5</v>
      </c>
      <c r="E464">
        <v>43.75</v>
      </c>
      <c r="F464">
        <v>5</v>
      </c>
    </row>
    <row r="465" spans="1:6">
      <c r="A465" s="16">
        <v>20.18</v>
      </c>
      <c r="B465" s="16">
        <v>4</v>
      </c>
      <c r="E465">
        <v>43.85</v>
      </c>
      <c r="F465">
        <v>5</v>
      </c>
    </row>
    <row r="466" spans="1:6">
      <c r="A466" s="15">
        <v>18.77</v>
      </c>
      <c r="B466" s="15">
        <v>6</v>
      </c>
      <c r="E466">
        <v>43.95</v>
      </c>
      <c r="F466">
        <v>5</v>
      </c>
    </row>
    <row r="467" spans="1:6">
      <c r="A467" s="16">
        <v>38.81</v>
      </c>
      <c r="B467" s="16">
        <v>4</v>
      </c>
      <c r="E467">
        <v>44.05</v>
      </c>
      <c r="F467">
        <v>5</v>
      </c>
    </row>
    <row r="468" spans="1:6">
      <c r="A468" s="15">
        <v>21.58</v>
      </c>
      <c r="B468" s="15">
        <v>9</v>
      </c>
      <c r="E468">
        <v>44.15</v>
      </c>
      <c r="F468">
        <v>5</v>
      </c>
    </row>
    <row r="469" spans="1:6">
      <c r="A469" s="16">
        <v>31.77</v>
      </c>
      <c r="B469" s="16">
        <v>4</v>
      </c>
      <c r="E469">
        <v>44.25</v>
      </c>
      <c r="F469">
        <v>5</v>
      </c>
    </row>
    <row r="470" spans="1:6">
      <c r="A470" s="15">
        <v>43.06</v>
      </c>
      <c r="B470" s="15">
        <v>5</v>
      </c>
      <c r="E470">
        <v>44.35</v>
      </c>
      <c r="F470">
        <v>5</v>
      </c>
    </row>
    <row r="471" spans="1:6">
      <c r="A471" s="16">
        <v>14.62</v>
      </c>
      <c r="B471" s="16">
        <v>5</v>
      </c>
      <c r="E471">
        <v>44.45</v>
      </c>
      <c r="F471">
        <v>5</v>
      </c>
    </row>
    <row r="472" spans="1:6">
      <c r="A472" s="15">
        <v>27.93</v>
      </c>
      <c r="B472" s="15">
        <v>5</v>
      </c>
      <c r="E472">
        <v>44.55</v>
      </c>
      <c r="F472">
        <v>5</v>
      </c>
    </row>
    <row r="473" spans="1:6">
      <c r="A473" s="16">
        <v>17.14</v>
      </c>
      <c r="B473" s="16">
        <v>7</v>
      </c>
      <c r="E473">
        <v>44.65</v>
      </c>
      <c r="F473">
        <v>5</v>
      </c>
    </row>
    <row r="474" spans="1:6">
      <c r="A474" s="15">
        <v>48.63</v>
      </c>
      <c r="B474" s="15">
        <v>4</v>
      </c>
      <c r="E474">
        <v>44.75</v>
      </c>
      <c r="F474">
        <v>5</v>
      </c>
    </row>
    <row r="475" spans="1:6">
      <c r="A475" s="16">
        <v>13.85</v>
      </c>
      <c r="B475" s="16">
        <v>9</v>
      </c>
      <c r="E475">
        <v>44.85</v>
      </c>
      <c r="F475">
        <v>5</v>
      </c>
    </row>
    <row r="476" spans="1:6">
      <c r="A476" s="15">
        <v>28.5</v>
      </c>
      <c r="B476" s="15">
        <v>8</v>
      </c>
      <c r="E476">
        <v>44.95</v>
      </c>
      <c r="F476">
        <v>5</v>
      </c>
    </row>
    <row r="477" spans="1:6">
      <c r="A477" s="16">
        <v>10.53</v>
      </c>
      <c r="B477" s="16">
        <v>5</v>
      </c>
      <c r="E477">
        <v>45.05</v>
      </c>
      <c r="F477">
        <v>5</v>
      </c>
    </row>
    <row r="478" spans="1:6">
      <c r="A478" s="15">
        <v>55.39</v>
      </c>
      <c r="B478" s="15">
        <v>4</v>
      </c>
      <c r="E478">
        <v>45.15</v>
      </c>
      <c r="F478">
        <v>5</v>
      </c>
    </row>
    <row r="479" spans="1:6">
      <c r="A479" s="16">
        <v>55.5</v>
      </c>
      <c r="B479" s="16">
        <v>4</v>
      </c>
      <c r="E479">
        <v>45.25</v>
      </c>
      <c r="F479">
        <v>5</v>
      </c>
    </row>
    <row r="480" spans="1:6">
      <c r="A480" s="15">
        <v>13.69</v>
      </c>
      <c r="B480" s="15">
        <v>6</v>
      </c>
      <c r="E480">
        <v>45.35</v>
      </c>
      <c r="F480">
        <v>5</v>
      </c>
    </row>
    <row r="481" spans="1:6">
      <c r="A481" s="16">
        <v>10.16</v>
      </c>
      <c r="B481" s="16">
        <v>5</v>
      </c>
      <c r="E481">
        <v>45.45</v>
      </c>
      <c r="F481">
        <v>5</v>
      </c>
    </row>
    <row r="482" spans="1:6">
      <c r="A482" s="15">
        <v>47.16</v>
      </c>
      <c r="B482" s="15">
        <v>5</v>
      </c>
      <c r="E482">
        <v>45.55</v>
      </c>
      <c r="F482">
        <v>5</v>
      </c>
    </row>
    <row r="483" spans="1:6">
      <c r="A483" s="16">
        <v>52.89</v>
      </c>
      <c r="B483" s="16">
        <v>4</v>
      </c>
      <c r="E483">
        <v>45.65</v>
      </c>
      <c r="F483">
        <v>5</v>
      </c>
    </row>
    <row r="484" spans="1:6">
      <c r="A484" s="15">
        <v>11.85</v>
      </c>
      <c r="B484" s="15">
        <v>8</v>
      </c>
      <c r="E484">
        <v>45.75</v>
      </c>
      <c r="F484">
        <v>5</v>
      </c>
    </row>
    <row r="485" spans="1:6">
      <c r="A485" s="16">
        <v>38.54</v>
      </c>
      <c r="B485" s="16">
        <v>5</v>
      </c>
      <c r="E485">
        <v>45.85</v>
      </c>
      <c r="F485">
        <v>5</v>
      </c>
    </row>
    <row r="486" spans="1:6">
      <c r="A486" s="15">
        <v>12.19</v>
      </c>
      <c r="B486" s="15">
        <v>8</v>
      </c>
      <c r="E486">
        <v>45.95</v>
      </c>
      <c r="F486">
        <v>5</v>
      </c>
    </row>
    <row r="487" spans="1:6">
      <c r="A487" s="16">
        <v>35.22</v>
      </c>
      <c r="B487" s="16">
        <v>6</v>
      </c>
      <c r="E487">
        <v>46.05</v>
      </c>
      <c r="F487">
        <v>5</v>
      </c>
    </row>
    <row r="488" spans="1:6">
      <c r="A488" s="15">
        <v>26.43</v>
      </c>
      <c r="B488" s="15">
        <v>8</v>
      </c>
      <c r="E488">
        <v>46.15</v>
      </c>
      <c r="F488">
        <v>5</v>
      </c>
    </row>
    <row r="489" spans="1:6">
      <c r="A489" s="16">
        <v>21.04</v>
      </c>
      <c r="B489" s="16">
        <v>4</v>
      </c>
      <c r="E489">
        <v>46.25</v>
      </c>
      <c r="F489">
        <v>5</v>
      </c>
    </row>
    <row r="490" spans="1:6">
      <c r="A490" s="15">
        <v>15.8</v>
      </c>
      <c r="B490" s="15">
        <v>10</v>
      </c>
      <c r="E490">
        <v>46.35</v>
      </c>
      <c r="F490">
        <v>5</v>
      </c>
    </row>
    <row r="491" spans="1:6">
      <c r="A491" s="16">
        <v>26.6</v>
      </c>
      <c r="B491" s="16">
        <v>6</v>
      </c>
      <c r="E491">
        <v>46.45</v>
      </c>
      <c r="F491">
        <v>5</v>
      </c>
    </row>
    <row r="492" spans="1:6">
      <c r="A492" s="15">
        <v>58.22</v>
      </c>
      <c r="B492" s="15">
        <v>8</v>
      </c>
      <c r="E492">
        <v>46.55</v>
      </c>
      <c r="F492">
        <v>5</v>
      </c>
    </row>
    <row r="493" spans="1:6">
      <c r="A493" s="16">
        <v>88.63</v>
      </c>
      <c r="B493" s="16">
        <v>3</v>
      </c>
      <c r="E493">
        <v>46.65</v>
      </c>
      <c r="F493">
        <v>5</v>
      </c>
    </row>
    <row r="494" spans="1:6">
      <c r="A494" s="15">
        <v>52.59</v>
      </c>
      <c r="B494" s="15">
        <v>8</v>
      </c>
      <c r="E494">
        <v>46.75</v>
      </c>
      <c r="F494">
        <v>5</v>
      </c>
    </row>
    <row r="495" spans="1:6">
      <c r="A495" s="16">
        <v>88.36</v>
      </c>
      <c r="B495" s="16">
        <v>5</v>
      </c>
      <c r="E495">
        <v>46.85</v>
      </c>
      <c r="F495">
        <v>5</v>
      </c>
    </row>
    <row r="496" spans="1:6">
      <c r="A496" s="15">
        <v>94.13</v>
      </c>
      <c r="B496" s="15">
        <v>5</v>
      </c>
      <c r="E496">
        <v>46.95</v>
      </c>
      <c r="F496">
        <v>5</v>
      </c>
    </row>
    <row r="497" spans="1:6">
      <c r="A497" s="16">
        <v>62.62</v>
      </c>
      <c r="B497" s="16">
        <v>5</v>
      </c>
      <c r="E497">
        <v>47.05</v>
      </c>
      <c r="F497">
        <v>5</v>
      </c>
    </row>
    <row r="498" spans="1:6">
      <c r="A498" s="15">
        <v>93.96</v>
      </c>
      <c r="B498" s="15">
        <v>4</v>
      </c>
      <c r="E498">
        <v>47.15</v>
      </c>
      <c r="F498">
        <v>5</v>
      </c>
    </row>
    <row r="499" spans="1:6">
      <c r="A499" s="16">
        <v>75.91</v>
      </c>
      <c r="B499" s="16">
        <v>6</v>
      </c>
      <c r="E499">
        <v>47.25</v>
      </c>
      <c r="F499">
        <v>5</v>
      </c>
    </row>
    <row r="500" spans="1:6">
      <c r="A500" s="15">
        <v>41.65</v>
      </c>
      <c r="B500" s="15">
        <v>10</v>
      </c>
      <c r="E500">
        <v>47.35</v>
      </c>
      <c r="F500">
        <v>5</v>
      </c>
    </row>
    <row r="501" spans="1:6">
      <c r="A501" s="16">
        <v>96.68</v>
      </c>
      <c r="B501" s="16">
        <v>3</v>
      </c>
      <c r="E501">
        <v>47.45</v>
      </c>
      <c r="F501">
        <v>5</v>
      </c>
    </row>
    <row r="502" spans="1:6">
      <c r="A502" s="15">
        <v>80.36</v>
      </c>
      <c r="B502" s="15">
        <v>4</v>
      </c>
      <c r="E502">
        <v>47.55</v>
      </c>
      <c r="F502">
        <v>5</v>
      </c>
    </row>
    <row r="503" spans="1:6">
      <c r="A503" s="16">
        <v>49.38</v>
      </c>
      <c r="B503" s="16">
        <v>7</v>
      </c>
      <c r="E503">
        <v>47.65</v>
      </c>
      <c r="F503">
        <v>5</v>
      </c>
    </row>
    <row r="504" spans="1:6">
      <c r="A504" s="15">
        <v>76.989999999999995</v>
      </c>
      <c r="B504" s="15">
        <v>6</v>
      </c>
      <c r="E504">
        <v>47.75</v>
      </c>
      <c r="F504">
        <v>5</v>
      </c>
    </row>
    <row r="505" spans="1:6">
      <c r="A505" s="16">
        <v>44.86</v>
      </c>
      <c r="B505" s="16">
        <v>10</v>
      </c>
      <c r="E505">
        <v>47.85</v>
      </c>
      <c r="F505">
        <v>5</v>
      </c>
    </row>
    <row r="506" spans="1:6">
      <c r="A506" s="15">
        <v>62.13</v>
      </c>
      <c r="B506" s="15">
        <v>6</v>
      </c>
      <c r="E506">
        <v>47.95</v>
      </c>
      <c r="F506">
        <v>5</v>
      </c>
    </row>
    <row r="507" spans="1:6">
      <c r="A507" s="16">
        <v>90.22</v>
      </c>
      <c r="B507" s="16">
        <v>3</v>
      </c>
      <c r="E507">
        <v>48.05</v>
      </c>
      <c r="F507">
        <v>5</v>
      </c>
    </row>
    <row r="508" spans="1:6">
      <c r="A508" s="15">
        <v>46.26</v>
      </c>
      <c r="B508" s="15">
        <v>6</v>
      </c>
      <c r="E508">
        <v>48.15</v>
      </c>
      <c r="F508">
        <v>5</v>
      </c>
    </row>
    <row r="509" spans="1:6">
      <c r="A509" s="16">
        <v>91.54</v>
      </c>
      <c r="B509" s="16">
        <v>4</v>
      </c>
      <c r="E509">
        <v>48.25</v>
      </c>
      <c r="F509">
        <v>5</v>
      </c>
    </row>
    <row r="510" spans="1:6">
      <c r="A510" s="15">
        <v>43.18</v>
      </c>
      <c r="B510" s="15">
        <v>8</v>
      </c>
      <c r="E510">
        <v>48.35</v>
      </c>
      <c r="F510">
        <v>5</v>
      </c>
    </row>
    <row r="511" spans="1:6">
      <c r="A511" s="16">
        <v>45.79</v>
      </c>
      <c r="B511" s="16">
        <v>7</v>
      </c>
      <c r="E511">
        <v>48.45</v>
      </c>
      <c r="F511">
        <v>5</v>
      </c>
    </row>
    <row r="512" spans="1:6">
      <c r="A512" s="15">
        <v>52.89</v>
      </c>
      <c r="B512" s="15">
        <v>6</v>
      </c>
      <c r="E512">
        <v>48.55</v>
      </c>
      <c r="F512">
        <v>5</v>
      </c>
    </row>
    <row r="513" spans="1:6">
      <c r="A513" s="16">
        <v>73.88</v>
      </c>
      <c r="B513" s="16">
        <v>6</v>
      </c>
      <c r="E513">
        <v>48.65</v>
      </c>
      <c r="F513">
        <v>5</v>
      </c>
    </row>
    <row r="514" spans="1:6">
      <c r="A514" s="15">
        <v>69.81</v>
      </c>
      <c r="B514" s="15">
        <v>4</v>
      </c>
      <c r="E514">
        <v>48.75</v>
      </c>
      <c r="F514">
        <v>5</v>
      </c>
    </row>
    <row r="515" spans="1:6">
      <c r="A515" s="16">
        <v>71.39</v>
      </c>
      <c r="B515" s="16">
        <v>5</v>
      </c>
      <c r="E515">
        <v>48.85</v>
      </c>
      <c r="F515">
        <v>5</v>
      </c>
    </row>
    <row r="516" spans="1:6">
      <c r="A516" s="15">
        <v>28.53</v>
      </c>
      <c r="B516" s="15">
        <v>10</v>
      </c>
      <c r="E516">
        <v>48.95</v>
      </c>
      <c r="F516">
        <v>5</v>
      </c>
    </row>
    <row r="517" spans="1:6">
      <c r="A517" s="16">
        <v>92.36</v>
      </c>
      <c r="B517" s="16">
        <v>5</v>
      </c>
      <c r="E517">
        <v>49.05</v>
      </c>
      <c r="F517">
        <v>5</v>
      </c>
    </row>
    <row r="518" spans="1:6">
      <c r="A518" s="15">
        <v>73.819999999999993</v>
      </c>
      <c r="B518" s="15">
        <v>4</v>
      </c>
      <c r="E518">
        <v>49.15</v>
      </c>
      <c r="F518">
        <v>5</v>
      </c>
    </row>
    <row r="519" spans="1:6">
      <c r="A519" s="16">
        <v>81.400000000000006</v>
      </c>
      <c r="B519" s="16">
        <v>3</v>
      </c>
      <c r="E519">
        <v>49.25</v>
      </c>
      <c r="F519">
        <v>5</v>
      </c>
    </row>
    <row r="520" spans="1:6">
      <c r="A520" s="15">
        <v>35.19</v>
      </c>
      <c r="B520" s="15">
        <v>10</v>
      </c>
      <c r="E520">
        <v>49.35</v>
      </c>
      <c r="F520">
        <v>5</v>
      </c>
    </row>
    <row r="521" spans="1:6">
      <c r="A521" s="16">
        <v>67.430000000000007</v>
      </c>
      <c r="B521" s="16">
        <v>5</v>
      </c>
      <c r="E521">
        <v>49.45</v>
      </c>
      <c r="F521">
        <v>5</v>
      </c>
    </row>
    <row r="522" spans="1:6">
      <c r="A522" s="15">
        <v>47.97</v>
      </c>
      <c r="B522" s="15">
        <v>7</v>
      </c>
      <c r="E522">
        <v>49.55</v>
      </c>
      <c r="F522">
        <v>5</v>
      </c>
    </row>
    <row r="523" spans="1:6">
      <c r="A523" s="16">
        <v>44.02</v>
      </c>
      <c r="B523" s="16">
        <v>10</v>
      </c>
      <c r="E523">
        <v>49.65</v>
      </c>
      <c r="F523">
        <v>5</v>
      </c>
    </row>
    <row r="524" spans="1:6">
      <c r="A524" s="15">
        <v>66.680000000000007</v>
      </c>
      <c r="B524" s="15">
        <v>5</v>
      </c>
      <c r="E524">
        <v>49.75</v>
      </c>
      <c r="F524">
        <v>5</v>
      </c>
    </row>
    <row r="525" spans="1:6">
      <c r="A525" s="16">
        <v>40.299999999999997</v>
      </c>
      <c r="B525" s="16">
        <v>10</v>
      </c>
      <c r="E525">
        <v>49.85</v>
      </c>
      <c r="F525">
        <v>5</v>
      </c>
    </row>
    <row r="526" spans="1:6">
      <c r="A526" s="15">
        <v>97.74</v>
      </c>
      <c r="B526" s="15">
        <v>4</v>
      </c>
      <c r="E526">
        <v>49.95</v>
      </c>
      <c r="F526">
        <v>5</v>
      </c>
    </row>
    <row r="527" spans="1:6">
      <c r="A527" s="16">
        <v>55.97</v>
      </c>
      <c r="B527" s="16">
        <v>7</v>
      </c>
      <c r="E527">
        <v>50.05</v>
      </c>
      <c r="F527">
        <v>5</v>
      </c>
    </row>
    <row r="528" spans="1:6">
      <c r="A528" s="15">
        <v>51.69</v>
      </c>
      <c r="B528" s="15">
        <v>7</v>
      </c>
      <c r="E528">
        <v>50.15</v>
      </c>
      <c r="F528">
        <v>5</v>
      </c>
    </row>
    <row r="529" spans="1:6">
      <c r="A529" s="16">
        <v>54.73</v>
      </c>
      <c r="B529" s="16">
        <v>7</v>
      </c>
      <c r="E529">
        <v>50.25</v>
      </c>
      <c r="F529">
        <v>5</v>
      </c>
    </row>
    <row r="530" spans="1:6">
      <c r="A530" s="15">
        <v>37.549999999999997</v>
      </c>
      <c r="B530" s="15">
        <v>10</v>
      </c>
      <c r="E530">
        <v>50.35</v>
      </c>
      <c r="F530">
        <v>5</v>
      </c>
    </row>
    <row r="531" spans="1:6">
      <c r="A531" s="16">
        <v>73.22</v>
      </c>
      <c r="B531" s="16">
        <v>6</v>
      </c>
      <c r="E531">
        <v>50.45</v>
      </c>
      <c r="F531">
        <v>6</v>
      </c>
    </row>
    <row r="532" spans="1:6">
      <c r="A532" s="15">
        <v>51.32</v>
      </c>
      <c r="B532" s="15">
        <v>9</v>
      </c>
      <c r="E532">
        <v>50.55</v>
      </c>
      <c r="F532">
        <v>6</v>
      </c>
    </row>
    <row r="533" spans="1:6">
      <c r="A533" s="16">
        <v>70.11</v>
      </c>
      <c r="B533" s="16">
        <v>6</v>
      </c>
      <c r="E533">
        <v>50.65</v>
      </c>
      <c r="F533">
        <v>6</v>
      </c>
    </row>
    <row r="534" spans="1:6">
      <c r="A534" s="15">
        <v>35.380000000000003</v>
      </c>
      <c r="B534" s="15">
        <v>9</v>
      </c>
      <c r="E534">
        <v>50.75</v>
      </c>
      <c r="F534">
        <v>6</v>
      </c>
    </row>
    <row r="535" spans="1:6">
      <c r="A535" s="16">
        <v>96.98</v>
      </c>
      <c r="B535" s="16">
        <v>4</v>
      </c>
      <c r="E535">
        <v>50.85</v>
      </c>
      <c r="F535">
        <v>6</v>
      </c>
    </row>
    <row r="536" spans="1:6">
      <c r="A536" s="15">
        <v>77.5</v>
      </c>
      <c r="B536" s="15">
        <v>5</v>
      </c>
      <c r="E536">
        <v>50.95</v>
      </c>
      <c r="F536">
        <v>6</v>
      </c>
    </row>
    <row r="537" spans="1:6">
      <c r="A537" s="16">
        <v>68.709999999999994</v>
      </c>
      <c r="B537" s="16">
        <v>4</v>
      </c>
      <c r="E537">
        <v>51.05</v>
      </c>
      <c r="F537">
        <v>6</v>
      </c>
    </row>
    <row r="538" spans="1:6">
      <c r="A538" s="15">
        <v>50.93</v>
      </c>
      <c r="B538" s="15">
        <v>8</v>
      </c>
      <c r="E538">
        <v>51.15</v>
      </c>
      <c r="F538">
        <v>6</v>
      </c>
    </row>
    <row r="539" spans="1:6">
      <c r="A539" s="16">
        <v>53.17</v>
      </c>
      <c r="B539" s="16">
        <v>7</v>
      </c>
      <c r="E539">
        <v>51.25</v>
      </c>
      <c r="F539">
        <v>6</v>
      </c>
    </row>
    <row r="540" spans="1:6">
      <c r="A540" s="15">
        <v>67.27</v>
      </c>
      <c r="B540" s="15">
        <v>5</v>
      </c>
      <c r="E540">
        <v>51.35</v>
      </c>
      <c r="F540">
        <v>6</v>
      </c>
    </row>
    <row r="541" spans="1:6">
      <c r="A541" s="16">
        <v>74.709999999999994</v>
      </c>
      <c r="B541" s="16">
        <v>6</v>
      </c>
      <c r="E541">
        <v>51.45</v>
      </c>
      <c r="F541">
        <v>6</v>
      </c>
    </row>
    <row r="542" spans="1:6">
      <c r="A542" s="15">
        <v>43.13</v>
      </c>
      <c r="B542" s="15">
        <v>10</v>
      </c>
      <c r="E542">
        <v>51.55</v>
      </c>
      <c r="F542">
        <v>6</v>
      </c>
    </row>
    <row r="543" spans="1:6">
      <c r="A543" s="16">
        <v>64.44</v>
      </c>
      <c r="B543" s="16">
        <v>5</v>
      </c>
      <c r="E543">
        <v>51.65</v>
      </c>
      <c r="F543">
        <v>6</v>
      </c>
    </row>
    <row r="544" spans="1:6">
      <c r="A544" s="15">
        <v>36.979999999999997</v>
      </c>
      <c r="B544" s="15">
        <v>10</v>
      </c>
      <c r="E544">
        <v>51.75</v>
      </c>
      <c r="F544">
        <v>6</v>
      </c>
    </row>
    <row r="545" spans="1:6">
      <c r="A545" s="16">
        <v>54.28</v>
      </c>
      <c r="B545" s="16">
        <v>7</v>
      </c>
      <c r="E545">
        <v>51.85</v>
      </c>
      <c r="F545">
        <v>6</v>
      </c>
    </row>
    <row r="546" spans="1:6">
      <c r="A546" s="15">
        <v>58.39</v>
      </c>
      <c r="B546" s="15">
        <v>7</v>
      </c>
      <c r="E546">
        <v>51.95</v>
      </c>
      <c r="F546">
        <v>6</v>
      </c>
    </row>
    <row r="547" spans="1:6">
      <c r="A547" s="16">
        <v>73.05</v>
      </c>
      <c r="B547" s="16">
        <v>4</v>
      </c>
      <c r="E547">
        <v>52.05</v>
      </c>
      <c r="F547">
        <v>6</v>
      </c>
    </row>
    <row r="548" spans="1:6">
      <c r="A548" s="15">
        <v>51.54</v>
      </c>
      <c r="B548" s="15">
        <v>5</v>
      </c>
      <c r="E548">
        <v>52.15</v>
      </c>
      <c r="F548">
        <v>6</v>
      </c>
    </row>
    <row r="549" spans="1:6">
      <c r="A549" s="16">
        <v>82.04</v>
      </c>
      <c r="B549" s="16">
        <v>5</v>
      </c>
      <c r="E549">
        <v>52.25</v>
      </c>
      <c r="F549">
        <v>6</v>
      </c>
    </row>
    <row r="550" spans="1:6">
      <c r="A550" s="15">
        <v>60.3</v>
      </c>
      <c r="B550" s="15">
        <v>4</v>
      </c>
      <c r="E550">
        <v>52.35</v>
      </c>
      <c r="F550">
        <v>6</v>
      </c>
    </row>
    <row r="551" spans="1:6">
      <c r="A551" s="16">
        <v>77.680000000000007</v>
      </c>
      <c r="B551" s="16">
        <v>4</v>
      </c>
      <c r="E551">
        <v>52.45</v>
      </c>
      <c r="F551">
        <v>6</v>
      </c>
    </row>
    <row r="552" spans="1:6">
      <c r="A552" s="15">
        <v>46.66</v>
      </c>
      <c r="B552" s="15">
        <v>9</v>
      </c>
      <c r="E552">
        <v>52.55</v>
      </c>
      <c r="F552">
        <v>6</v>
      </c>
    </row>
    <row r="553" spans="1:6">
      <c r="A553" s="16">
        <v>51.89</v>
      </c>
      <c r="B553" s="16">
        <v>7</v>
      </c>
      <c r="E553">
        <v>52.65</v>
      </c>
      <c r="F553">
        <v>6</v>
      </c>
    </row>
    <row r="554" spans="1:6">
      <c r="A554" s="15">
        <v>72.599999999999994</v>
      </c>
      <c r="B554" s="15">
        <v>6</v>
      </c>
      <c r="E554">
        <v>52.75</v>
      </c>
      <c r="F554">
        <v>6</v>
      </c>
    </row>
    <row r="555" spans="1:6">
      <c r="A555" s="16">
        <v>87.91</v>
      </c>
      <c r="B555" s="16">
        <v>5</v>
      </c>
      <c r="E555">
        <v>52.85</v>
      </c>
      <c r="F555">
        <v>6</v>
      </c>
    </row>
    <row r="556" spans="1:6">
      <c r="A556" s="15">
        <v>43.46</v>
      </c>
      <c r="B556" s="15">
        <v>6</v>
      </c>
      <c r="E556">
        <v>52.95</v>
      </c>
      <c r="F556">
        <v>6</v>
      </c>
    </row>
    <row r="557" spans="1:6">
      <c r="A557" s="16">
        <v>79.91</v>
      </c>
      <c r="B557" s="16">
        <v>3</v>
      </c>
      <c r="E557">
        <v>53.05</v>
      </c>
      <c r="F557">
        <v>6</v>
      </c>
    </row>
    <row r="558" spans="1:6">
      <c r="A558" s="15">
        <v>98.79</v>
      </c>
      <c r="B558" s="15">
        <v>3</v>
      </c>
      <c r="E558">
        <v>53.15</v>
      </c>
      <c r="F558">
        <v>6</v>
      </c>
    </row>
    <row r="559" spans="1:6">
      <c r="A559" s="16">
        <v>75.66</v>
      </c>
      <c r="B559" s="16">
        <v>5</v>
      </c>
      <c r="E559">
        <v>53.25</v>
      </c>
      <c r="F559">
        <v>6</v>
      </c>
    </row>
    <row r="560" spans="1:6">
      <c r="A560" s="15">
        <v>60.18</v>
      </c>
      <c r="B560" s="15">
        <v>4</v>
      </c>
      <c r="E560">
        <v>53.35</v>
      </c>
      <c r="F560">
        <v>6</v>
      </c>
    </row>
    <row r="561" spans="1:6">
      <c r="A561" s="16">
        <v>58.75</v>
      </c>
      <c r="B561" s="16">
        <v>6</v>
      </c>
      <c r="E561">
        <v>53.45</v>
      </c>
      <c r="F561">
        <v>6</v>
      </c>
    </row>
    <row r="562" spans="1:6">
      <c r="A562" s="15">
        <v>33.64</v>
      </c>
      <c r="B562" s="15">
        <v>8</v>
      </c>
      <c r="E562">
        <v>53.55</v>
      </c>
      <c r="F562">
        <v>6</v>
      </c>
    </row>
    <row r="563" spans="1:6">
      <c r="A563" s="16">
        <v>64.08</v>
      </c>
      <c r="B563" s="16">
        <v>7</v>
      </c>
      <c r="E563">
        <v>53.65</v>
      </c>
      <c r="F563">
        <v>6</v>
      </c>
    </row>
    <row r="564" spans="1:6">
      <c r="A564" s="15">
        <v>73.47</v>
      </c>
      <c r="B564" s="15">
        <v>4</v>
      </c>
      <c r="E564">
        <v>53.75</v>
      </c>
      <c r="F564">
        <v>6</v>
      </c>
    </row>
    <row r="565" spans="1:6">
      <c r="A565" s="16">
        <v>55.04</v>
      </c>
      <c r="B565" s="16">
        <v>7</v>
      </c>
      <c r="E565">
        <v>53.85</v>
      </c>
      <c r="F565">
        <v>6</v>
      </c>
    </row>
    <row r="566" spans="1:6">
      <c r="A566" s="15">
        <v>87.37</v>
      </c>
      <c r="B566" s="15">
        <v>5</v>
      </c>
      <c r="E566">
        <v>53.95</v>
      </c>
      <c r="F566">
        <v>6</v>
      </c>
    </row>
    <row r="567" spans="1:6">
      <c r="A567" s="16">
        <v>62.19</v>
      </c>
      <c r="B567" s="16">
        <v>4</v>
      </c>
      <c r="E567">
        <v>54.05</v>
      </c>
      <c r="F567">
        <v>6</v>
      </c>
    </row>
    <row r="568" spans="1:6">
      <c r="A568" s="15">
        <v>36.770000000000003</v>
      </c>
      <c r="B568" s="15">
        <v>7</v>
      </c>
      <c r="E568">
        <v>54.15</v>
      </c>
      <c r="F568">
        <v>6</v>
      </c>
    </row>
    <row r="569" spans="1:6">
      <c r="A569" s="16">
        <v>84.87</v>
      </c>
      <c r="B569" s="16">
        <v>3</v>
      </c>
      <c r="E569">
        <v>54.25</v>
      </c>
      <c r="F569">
        <v>6</v>
      </c>
    </row>
    <row r="570" spans="1:6">
      <c r="A570" s="15">
        <v>95.64</v>
      </c>
      <c r="B570" s="15">
        <v>4</v>
      </c>
      <c r="E570">
        <v>54.35</v>
      </c>
      <c r="F570">
        <v>6</v>
      </c>
    </row>
    <row r="571" spans="1:6">
      <c r="A571" s="16">
        <v>65.31</v>
      </c>
      <c r="B571" s="16">
        <v>7</v>
      </c>
      <c r="E571">
        <v>54.45</v>
      </c>
      <c r="F571">
        <v>6</v>
      </c>
    </row>
    <row r="572" spans="1:6">
      <c r="A572" s="15">
        <v>44.01</v>
      </c>
      <c r="B572" s="15">
        <v>8</v>
      </c>
      <c r="E572">
        <v>54.55</v>
      </c>
      <c r="F572">
        <v>6</v>
      </c>
    </row>
    <row r="573" spans="1:6">
      <c r="A573" s="16">
        <v>68.55</v>
      </c>
      <c r="B573" s="16">
        <v>4</v>
      </c>
      <c r="E573">
        <v>54.65</v>
      </c>
      <c r="F573">
        <v>6</v>
      </c>
    </row>
    <row r="574" spans="1:6">
      <c r="A574" s="15">
        <v>86.69</v>
      </c>
      <c r="B574" s="15">
        <v>5</v>
      </c>
      <c r="E574">
        <v>54.75</v>
      </c>
      <c r="F574">
        <v>6</v>
      </c>
    </row>
    <row r="575" spans="1:6">
      <c r="A575" s="16">
        <v>30.2</v>
      </c>
      <c r="B575" s="16">
        <v>8</v>
      </c>
      <c r="E575">
        <v>54.85</v>
      </c>
      <c r="F575">
        <v>6</v>
      </c>
    </row>
    <row r="576" spans="1:6">
      <c r="A576" s="15">
        <v>40.26</v>
      </c>
      <c r="B576" s="15">
        <v>10</v>
      </c>
      <c r="E576">
        <v>54.95</v>
      </c>
      <c r="F576">
        <v>6</v>
      </c>
    </row>
    <row r="577" spans="1:6">
      <c r="A577" s="16">
        <v>33.880000000000003</v>
      </c>
      <c r="B577" s="16">
        <v>8</v>
      </c>
      <c r="E577">
        <v>55.05</v>
      </c>
      <c r="F577">
        <v>6</v>
      </c>
    </row>
    <row r="578" spans="1:6">
      <c r="A578" s="15">
        <v>96.16</v>
      </c>
      <c r="B578" s="15">
        <v>4</v>
      </c>
      <c r="E578">
        <v>55.15</v>
      </c>
      <c r="F578">
        <v>6</v>
      </c>
    </row>
    <row r="579" spans="1:6">
      <c r="A579" s="16">
        <v>62.57</v>
      </c>
      <c r="B579" s="16">
        <v>4</v>
      </c>
      <c r="E579">
        <v>55.25</v>
      </c>
      <c r="F579">
        <v>6</v>
      </c>
    </row>
    <row r="580" spans="1:6">
      <c r="A580" s="15">
        <v>44.63</v>
      </c>
      <c r="B580" s="15">
        <v>6</v>
      </c>
      <c r="E580">
        <v>55.35</v>
      </c>
      <c r="F580">
        <v>6</v>
      </c>
    </row>
    <row r="581" spans="1:6">
      <c r="A581" s="16">
        <v>35.04</v>
      </c>
      <c r="B581" s="16">
        <v>9</v>
      </c>
      <c r="E581">
        <v>55.45</v>
      </c>
      <c r="F581">
        <v>6</v>
      </c>
    </row>
    <row r="582" spans="1:6">
      <c r="A582" s="15">
        <v>78.38</v>
      </c>
      <c r="B582" s="15">
        <v>4</v>
      </c>
      <c r="E582">
        <v>55.55</v>
      </c>
      <c r="F582">
        <v>6</v>
      </c>
    </row>
    <row r="583" spans="1:6">
      <c r="A583" s="16">
        <v>99.6</v>
      </c>
      <c r="B583" s="16">
        <v>3</v>
      </c>
      <c r="E583">
        <v>55.65</v>
      </c>
      <c r="F583">
        <v>6</v>
      </c>
    </row>
    <row r="584" spans="1:6">
      <c r="A584" s="15">
        <v>39.619999999999997</v>
      </c>
      <c r="B584" s="15">
        <v>9</v>
      </c>
      <c r="E584">
        <v>55.75</v>
      </c>
      <c r="F584">
        <v>6</v>
      </c>
    </row>
    <row r="585" spans="1:6">
      <c r="A585" s="16">
        <v>63.15</v>
      </c>
      <c r="B585" s="16">
        <v>6</v>
      </c>
      <c r="E585">
        <v>55.85</v>
      </c>
      <c r="F585">
        <v>6</v>
      </c>
    </row>
    <row r="586" spans="1:6">
      <c r="A586" s="15">
        <v>85.72</v>
      </c>
      <c r="B586" s="15">
        <v>3</v>
      </c>
      <c r="E586">
        <v>55.95</v>
      </c>
      <c r="F586">
        <v>6</v>
      </c>
    </row>
    <row r="587" spans="1:6">
      <c r="A587" s="16">
        <v>57.29</v>
      </c>
      <c r="B587" s="16">
        <v>6</v>
      </c>
      <c r="E587">
        <v>56.05</v>
      </c>
      <c r="F587">
        <v>6</v>
      </c>
    </row>
    <row r="588" spans="1:6">
      <c r="A588" s="15">
        <v>66.52</v>
      </c>
      <c r="B588" s="15">
        <v>4</v>
      </c>
      <c r="E588">
        <v>56.15</v>
      </c>
      <c r="F588">
        <v>6</v>
      </c>
    </row>
    <row r="589" spans="1:6">
      <c r="A589" s="16">
        <v>45.68</v>
      </c>
      <c r="B589" s="16">
        <v>10</v>
      </c>
      <c r="E589">
        <v>56.25</v>
      </c>
      <c r="F589">
        <v>6</v>
      </c>
    </row>
    <row r="590" spans="1:6">
      <c r="A590" s="15">
        <v>50.49</v>
      </c>
      <c r="B590" s="15">
        <v>9</v>
      </c>
      <c r="E590">
        <v>56.35</v>
      </c>
      <c r="F590">
        <v>6</v>
      </c>
    </row>
    <row r="591" spans="1:6">
      <c r="A591" s="16">
        <v>96.82</v>
      </c>
      <c r="B591" s="16">
        <v>3</v>
      </c>
      <c r="E591">
        <v>56.45</v>
      </c>
      <c r="F591">
        <v>6</v>
      </c>
    </row>
    <row r="592" spans="1:6">
      <c r="A592" s="15">
        <v>63.71</v>
      </c>
      <c r="B592" s="15">
        <v>5</v>
      </c>
      <c r="E592">
        <v>56.55</v>
      </c>
      <c r="F592">
        <v>6</v>
      </c>
    </row>
    <row r="593" spans="1:6">
      <c r="A593" s="16">
        <v>56.56</v>
      </c>
      <c r="B593" s="16">
        <v>5</v>
      </c>
      <c r="E593">
        <v>56.65</v>
      </c>
      <c r="F593">
        <v>6</v>
      </c>
    </row>
    <row r="594" spans="1:6">
      <c r="A594" s="15">
        <v>72.61</v>
      </c>
      <c r="B594" s="15">
        <v>6</v>
      </c>
      <c r="E594">
        <v>56.75</v>
      </c>
      <c r="F594">
        <v>6</v>
      </c>
    </row>
    <row r="595" spans="1:6">
      <c r="A595" s="16">
        <v>86.04</v>
      </c>
      <c r="B595" s="16">
        <v>5</v>
      </c>
      <c r="E595">
        <v>56.85</v>
      </c>
      <c r="F595">
        <v>6</v>
      </c>
    </row>
    <row r="596" spans="1:6">
      <c r="A596" s="15">
        <v>87.98</v>
      </c>
      <c r="B596" s="15">
        <v>3</v>
      </c>
      <c r="E596">
        <v>56.95</v>
      </c>
      <c r="F596">
        <v>6</v>
      </c>
    </row>
    <row r="597" spans="1:6">
      <c r="A597" s="16">
        <v>99.42</v>
      </c>
      <c r="B597" s="16">
        <v>4</v>
      </c>
      <c r="E597">
        <v>57.05</v>
      </c>
      <c r="F597">
        <v>6</v>
      </c>
    </row>
    <row r="598" spans="1:6">
      <c r="A598" s="15">
        <v>55.73</v>
      </c>
      <c r="B598" s="15">
        <v>6</v>
      </c>
      <c r="E598">
        <v>57.15</v>
      </c>
      <c r="F598">
        <v>6</v>
      </c>
    </row>
    <row r="599" spans="1:6">
      <c r="A599" s="16">
        <v>48.91</v>
      </c>
      <c r="B599" s="16">
        <v>5</v>
      </c>
      <c r="E599">
        <v>57.25</v>
      </c>
      <c r="F599">
        <v>6</v>
      </c>
    </row>
    <row r="600" spans="1:6">
      <c r="A600" s="15">
        <v>76.52</v>
      </c>
      <c r="B600" s="15">
        <v>5</v>
      </c>
      <c r="E600">
        <v>57.35</v>
      </c>
      <c r="F600">
        <v>6</v>
      </c>
    </row>
    <row r="601" spans="1:6">
      <c r="A601" s="16">
        <v>33.979999999999997</v>
      </c>
      <c r="B601" s="16">
        <v>9</v>
      </c>
      <c r="E601">
        <v>57.45</v>
      </c>
      <c r="F601">
        <v>6</v>
      </c>
    </row>
    <row r="602" spans="1:6">
      <c r="A602" s="15">
        <v>98.21</v>
      </c>
      <c r="B602" s="15">
        <v>3</v>
      </c>
      <c r="E602">
        <v>57.55</v>
      </c>
      <c r="F602">
        <v>6</v>
      </c>
    </row>
    <row r="603" spans="1:6">
      <c r="A603" s="16">
        <v>70.010000000000005</v>
      </c>
      <c r="B603" s="16">
        <v>5</v>
      </c>
      <c r="E603">
        <v>57.65</v>
      </c>
      <c r="F603">
        <v>6</v>
      </c>
    </row>
    <row r="604" spans="1:6">
      <c r="A604" s="15">
        <v>64.260000000000005</v>
      </c>
      <c r="B604" s="15">
        <v>7</v>
      </c>
      <c r="E604">
        <v>57.75</v>
      </c>
      <c r="F604">
        <v>6</v>
      </c>
    </row>
    <row r="605" spans="1:6">
      <c r="A605" s="16">
        <v>38.47</v>
      </c>
      <c r="B605" s="16">
        <v>8</v>
      </c>
      <c r="E605">
        <v>57.85</v>
      </c>
      <c r="F605">
        <v>6</v>
      </c>
    </row>
    <row r="606" spans="1:6">
      <c r="A606" s="15">
        <v>61.41</v>
      </c>
      <c r="B606" s="15">
        <v>7</v>
      </c>
      <c r="E606">
        <v>57.95</v>
      </c>
      <c r="F606">
        <v>6</v>
      </c>
    </row>
    <row r="607" spans="1:6">
      <c r="A607" s="16">
        <v>62.65</v>
      </c>
      <c r="B607" s="16">
        <v>4</v>
      </c>
      <c r="E607">
        <v>58.05</v>
      </c>
      <c r="F607">
        <v>6</v>
      </c>
    </row>
    <row r="608" spans="1:6">
      <c r="A608" s="15">
        <v>58.9</v>
      </c>
      <c r="B608" s="15">
        <v>8</v>
      </c>
      <c r="E608">
        <v>58.15</v>
      </c>
      <c r="F608">
        <v>6</v>
      </c>
    </row>
    <row r="609" spans="1:6">
      <c r="A609" s="16">
        <v>74.790000000000006</v>
      </c>
      <c r="B609" s="16">
        <v>5</v>
      </c>
      <c r="E609">
        <v>58.25</v>
      </c>
      <c r="F609">
        <v>6</v>
      </c>
    </row>
    <row r="610" spans="1:6">
      <c r="A610" s="15">
        <v>65.94</v>
      </c>
      <c r="B610" s="15">
        <v>4</v>
      </c>
      <c r="E610">
        <v>58.35</v>
      </c>
      <c r="F610">
        <v>6</v>
      </c>
    </row>
    <row r="611" spans="1:6">
      <c r="A611" s="16">
        <v>82.33</v>
      </c>
      <c r="B611" s="16">
        <v>4</v>
      </c>
      <c r="E611">
        <v>58.45</v>
      </c>
      <c r="F611">
        <v>6</v>
      </c>
    </row>
    <row r="612" spans="1:6">
      <c r="A612" s="15">
        <v>27.66</v>
      </c>
      <c r="B612" s="15">
        <v>10</v>
      </c>
      <c r="E612">
        <v>58.55</v>
      </c>
      <c r="F612">
        <v>6</v>
      </c>
    </row>
    <row r="613" spans="1:6">
      <c r="A613" s="16">
        <v>73.95</v>
      </c>
      <c r="B613" s="16">
        <v>4</v>
      </c>
      <c r="E613">
        <v>58.65</v>
      </c>
      <c r="F613">
        <v>6</v>
      </c>
    </row>
    <row r="614" spans="1:6">
      <c r="A614" s="15">
        <v>34.369999999999997</v>
      </c>
      <c r="B614" s="15">
        <v>10</v>
      </c>
      <c r="E614">
        <v>58.75</v>
      </c>
      <c r="F614">
        <v>6</v>
      </c>
    </row>
    <row r="615" spans="1:6">
      <c r="A615" s="16">
        <v>66.06</v>
      </c>
      <c r="B615" s="16">
        <v>6</v>
      </c>
      <c r="E615">
        <v>58.85</v>
      </c>
      <c r="F615">
        <v>6</v>
      </c>
    </row>
    <row r="616" spans="1:6">
      <c r="A616" s="15">
        <v>26.67</v>
      </c>
      <c r="B616" s="15">
        <v>10</v>
      </c>
      <c r="E616">
        <v>58.95</v>
      </c>
      <c r="F616">
        <v>6</v>
      </c>
    </row>
    <row r="617" spans="1:6">
      <c r="A617" s="16">
        <v>46.53</v>
      </c>
      <c r="B617" s="16">
        <v>6</v>
      </c>
      <c r="E617">
        <v>59.05</v>
      </c>
      <c r="F617">
        <v>6</v>
      </c>
    </row>
    <row r="618" spans="1:6">
      <c r="A618" s="15">
        <v>93.22</v>
      </c>
      <c r="B618" s="15">
        <v>3</v>
      </c>
      <c r="E618">
        <v>59.15</v>
      </c>
      <c r="F618">
        <v>6</v>
      </c>
    </row>
    <row r="619" spans="1:6">
      <c r="A619" s="16">
        <v>99.7</v>
      </c>
      <c r="B619" s="16">
        <v>3</v>
      </c>
      <c r="E619">
        <v>59.25</v>
      </c>
      <c r="F619">
        <v>6</v>
      </c>
    </row>
    <row r="620" spans="1:6">
      <c r="A620" s="15">
        <v>55.81</v>
      </c>
      <c r="B620" s="15">
        <v>6</v>
      </c>
      <c r="E620">
        <v>59.35</v>
      </c>
      <c r="F620">
        <v>6</v>
      </c>
    </row>
    <row r="621" spans="1:6">
      <c r="A621" s="16">
        <v>88.15</v>
      </c>
      <c r="B621" s="16">
        <v>3</v>
      </c>
      <c r="E621">
        <v>59.45</v>
      </c>
      <c r="F621">
        <v>6</v>
      </c>
    </row>
    <row r="622" spans="1:6">
      <c r="A622" s="15">
        <v>45.48</v>
      </c>
      <c r="B622" s="15">
        <v>10</v>
      </c>
      <c r="E622">
        <v>59.55</v>
      </c>
      <c r="F622">
        <v>6</v>
      </c>
    </row>
    <row r="623" spans="1:6">
      <c r="A623" s="16">
        <v>52.18</v>
      </c>
      <c r="B623" s="16">
        <v>7</v>
      </c>
      <c r="E623">
        <v>59.65</v>
      </c>
      <c r="F623">
        <v>6</v>
      </c>
    </row>
    <row r="624" spans="1:6">
      <c r="A624" s="15">
        <v>95.54</v>
      </c>
      <c r="B624" s="15">
        <v>4</v>
      </c>
      <c r="E624">
        <v>59.75</v>
      </c>
      <c r="F624">
        <v>6</v>
      </c>
    </row>
    <row r="625" spans="1:6">
      <c r="A625" s="16">
        <v>48.96</v>
      </c>
      <c r="B625" s="16">
        <v>9</v>
      </c>
      <c r="E625">
        <v>59.85</v>
      </c>
      <c r="F625">
        <v>6</v>
      </c>
    </row>
    <row r="626" spans="1:6">
      <c r="A626" s="15">
        <v>48.62</v>
      </c>
      <c r="B626" s="15">
        <v>8</v>
      </c>
      <c r="E626">
        <v>59.95</v>
      </c>
      <c r="F626">
        <v>6</v>
      </c>
    </row>
    <row r="627" spans="1:6">
      <c r="A627" s="16">
        <v>45.44</v>
      </c>
      <c r="B627" s="16">
        <v>7</v>
      </c>
      <c r="E627">
        <v>60.05</v>
      </c>
      <c r="F627">
        <v>6</v>
      </c>
    </row>
    <row r="628" spans="1:6">
      <c r="A628" s="15">
        <v>60.08</v>
      </c>
      <c r="B628" s="15">
        <v>7</v>
      </c>
      <c r="E628">
        <v>60.15</v>
      </c>
      <c r="F628">
        <v>6</v>
      </c>
    </row>
    <row r="629" spans="1:6">
      <c r="A629" s="16">
        <v>40.729999999999997</v>
      </c>
      <c r="B629" s="16">
        <v>7</v>
      </c>
      <c r="E629">
        <v>60.25</v>
      </c>
      <c r="F629">
        <v>7</v>
      </c>
    </row>
    <row r="630" spans="1:6">
      <c r="A630" s="15">
        <v>93.78</v>
      </c>
      <c r="B630" s="15">
        <v>3</v>
      </c>
      <c r="E630">
        <v>60.35</v>
      </c>
      <c r="F630">
        <v>7</v>
      </c>
    </row>
    <row r="631" spans="1:6">
      <c r="A631" s="16">
        <v>36.51</v>
      </c>
      <c r="B631" s="16">
        <v>9</v>
      </c>
      <c r="E631">
        <v>60.45</v>
      </c>
      <c r="F631">
        <v>7</v>
      </c>
    </row>
    <row r="632" spans="1:6">
      <c r="A632" s="15">
        <v>51.07</v>
      </c>
      <c r="B632" s="15">
        <v>7</v>
      </c>
      <c r="E632">
        <v>60.55</v>
      </c>
      <c r="F632">
        <v>7</v>
      </c>
    </row>
    <row r="633" spans="1:6">
      <c r="A633" s="16">
        <v>45.58</v>
      </c>
      <c r="B633" s="16">
        <v>7</v>
      </c>
      <c r="E633">
        <v>60.65</v>
      </c>
      <c r="F633">
        <v>7</v>
      </c>
    </row>
    <row r="634" spans="1:6">
      <c r="A634" s="15">
        <v>83.66</v>
      </c>
      <c r="B634" s="15">
        <v>5</v>
      </c>
      <c r="E634">
        <v>60.75</v>
      </c>
      <c r="F634">
        <v>7</v>
      </c>
    </row>
    <row r="635" spans="1:6">
      <c r="A635" s="16">
        <v>47.27</v>
      </c>
      <c r="B635" s="16">
        <v>6</v>
      </c>
      <c r="E635">
        <v>60.85</v>
      </c>
      <c r="F635">
        <v>7</v>
      </c>
    </row>
    <row r="636" spans="1:6">
      <c r="A636" s="15">
        <v>51.34</v>
      </c>
      <c r="B636" s="15">
        <v>8</v>
      </c>
      <c r="E636">
        <v>60.95</v>
      </c>
      <c r="F636">
        <v>7</v>
      </c>
    </row>
    <row r="637" spans="1:6">
      <c r="A637" s="16">
        <v>89.48</v>
      </c>
      <c r="B637" s="16">
        <v>5</v>
      </c>
      <c r="E637">
        <v>61.05</v>
      </c>
      <c r="F637">
        <v>7</v>
      </c>
    </row>
    <row r="638" spans="1:6">
      <c r="A638" s="15">
        <v>65.91</v>
      </c>
      <c r="B638" s="15">
        <v>6</v>
      </c>
      <c r="E638">
        <v>61.15</v>
      </c>
      <c r="F638">
        <v>7</v>
      </c>
    </row>
    <row r="639" spans="1:6">
      <c r="A639" s="16">
        <v>42.57</v>
      </c>
      <c r="B639" s="16">
        <v>7</v>
      </c>
      <c r="E639">
        <v>61.25</v>
      </c>
      <c r="F639">
        <v>7</v>
      </c>
    </row>
    <row r="640" spans="1:6">
      <c r="A640" s="15">
        <v>74.66</v>
      </c>
      <c r="B640" s="15">
        <v>4</v>
      </c>
      <c r="E640">
        <v>61.35</v>
      </c>
      <c r="F640">
        <v>7</v>
      </c>
    </row>
    <row r="641" spans="1:6">
      <c r="A641" s="16">
        <v>46.33</v>
      </c>
      <c r="B641" s="16">
        <v>7</v>
      </c>
      <c r="E641">
        <v>61.45</v>
      </c>
      <c r="F641">
        <v>7</v>
      </c>
    </row>
    <row r="642" spans="1:6">
      <c r="A642" s="15">
        <v>68.84</v>
      </c>
      <c r="B642" s="15">
        <v>6</v>
      </c>
      <c r="E642">
        <v>61.55</v>
      </c>
      <c r="F642">
        <v>7</v>
      </c>
    </row>
    <row r="643" spans="1:6">
      <c r="A643" s="16">
        <v>43.19</v>
      </c>
      <c r="B643" s="16">
        <v>10</v>
      </c>
      <c r="E643">
        <v>61.65</v>
      </c>
      <c r="F643">
        <v>7</v>
      </c>
    </row>
    <row r="644" spans="1:6">
      <c r="A644" s="15">
        <v>54.92</v>
      </c>
      <c r="B644" s="15">
        <v>8</v>
      </c>
      <c r="E644">
        <v>61.75</v>
      </c>
      <c r="F644">
        <v>7</v>
      </c>
    </row>
    <row r="645" spans="1:6">
      <c r="A645" s="16">
        <v>30.12</v>
      </c>
      <c r="B645" s="16">
        <v>8</v>
      </c>
      <c r="E645">
        <v>61.85</v>
      </c>
      <c r="F645">
        <v>7</v>
      </c>
    </row>
    <row r="646" spans="1:6">
      <c r="A646" s="15">
        <v>69.12</v>
      </c>
      <c r="B646" s="15">
        <v>6</v>
      </c>
      <c r="E646">
        <v>61.95</v>
      </c>
      <c r="F646">
        <v>7</v>
      </c>
    </row>
    <row r="647" spans="1:6">
      <c r="A647" s="16">
        <v>75.739999999999995</v>
      </c>
      <c r="B647" s="16">
        <v>4</v>
      </c>
      <c r="E647">
        <v>62.05</v>
      </c>
      <c r="F647">
        <v>7</v>
      </c>
    </row>
    <row r="648" spans="1:6">
      <c r="A648" s="15">
        <v>49.04</v>
      </c>
      <c r="B648" s="15">
        <v>9</v>
      </c>
      <c r="E648">
        <v>62.15</v>
      </c>
      <c r="F648">
        <v>7</v>
      </c>
    </row>
    <row r="649" spans="1:6">
      <c r="A649" s="16">
        <v>58.26</v>
      </c>
      <c r="B649" s="16">
        <v>6</v>
      </c>
      <c r="E649">
        <v>62.25</v>
      </c>
      <c r="F649">
        <v>7</v>
      </c>
    </row>
    <row r="650" spans="1:6">
      <c r="A650" s="15">
        <v>57.12</v>
      </c>
      <c r="B650" s="15">
        <v>7</v>
      </c>
      <c r="E650">
        <v>62.35</v>
      </c>
      <c r="F650">
        <v>7</v>
      </c>
    </row>
    <row r="651" spans="1:6">
      <c r="A651" s="16">
        <v>56.47</v>
      </c>
      <c r="B651" s="16">
        <v>8</v>
      </c>
      <c r="E651">
        <v>62.45</v>
      </c>
      <c r="F651">
        <v>7</v>
      </c>
    </row>
    <row r="652" spans="1:6">
      <c r="A652" s="15">
        <v>31.73</v>
      </c>
      <c r="B652" s="15">
        <v>9</v>
      </c>
      <c r="E652">
        <v>62.55</v>
      </c>
      <c r="F652">
        <v>7</v>
      </c>
    </row>
    <row r="653" spans="1:6">
      <c r="A653" s="16">
        <v>39.619999999999997</v>
      </c>
      <c r="B653" s="16">
        <v>7</v>
      </c>
      <c r="E653">
        <v>62.65</v>
      </c>
      <c r="F653">
        <v>7</v>
      </c>
    </row>
    <row r="654" spans="1:6">
      <c r="A654" s="15">
        <v>77.95</v>
      </c>
      <c r="B654" s="15">
        <v>6</v>
      </c>
      <c r="E654">
        <v>62.75</v>
      </c>
      <c r="F654">
        <v>7</v>
      </c>
    </row>
    <row r="655" spans="1:6">
      <c r="A655" s="16">
        <v>30.14</v>
      </c>
      <c r="B655" s="16">
        <v>10</v>
      </c>
      <c r="E655">
        <v>62.85</v>
      </c>
      <c r="F655">
        <v>7</v>
      </c>
    </row>
    <row r="656" spans="1:6">
      <c r="A656" s="15">
        <v>66.14</v>
      </c>
      <c r="B656" s="15">
        <v>4</v>
      </c>
      <c r="E656">
        <v>62.95</v>
      </c>
      <c r="F656">
        <v>7</v>
      </c>
    </row>
    <row r="657" spans="1:6">
      <c r="A657" s="16">
        <v>32.46</v>
      </c>
      <c r="B657" s="16">
        <v>8</v>
      </c>
      <c r="E657">
        <v>63.05</v>
      </c>
      <c r="F657">
        <v>7</v>
      </c>
    </row>
    <row r="658" spans="1:6">
      <c r="A658" s="15">
        <v>34.56</v>
      </c>
      <c r="B658" s="15">
        <v>7</v>
      </c>
      <c r="E658">
        <v>63.15</v>
      </c>
      <c r="F658">
        <v>7</v>
      </c>
    </row>
    <row r="659" spans="1:6">
      <c r="A659" s="16">
        <v>92.29</v>
      </c>
      <c r="B659" s="16">
        <v>5</v>
      </c>
      <c r="E659">
        <v>63.25</v>
      </c>
      <c r="F659">
        <v>7</v>
      </c>
    </row>
    <row r="660" spans="1:6">
      <c r="A660" s="15">
        <v>50.28</v>
      </c>
      <c r="B660" s="15">
        <v>5</v>
      </c>
      <c r="E660">
        <v>63.35</v>
      </c>
      <c r="F660">
        <v>7</v>
      </c>
    </row>
    <row r="661" spans="1:6">
      <c r="A661" s="16">
        <v>39.9</v>
      </c>
      <c r="B661" s="16">
        <v>10</v>
      </c>
      <c r="E661">
        <v>63.45</v>
      </c>
      <c r="F661">
        <v>7</v>
      </c>
    </row>
    <row r="662" spans="1:6">
      <c r="A662" s="15">
        <v>42.57</v>
      </c>
      <c r="B662" s="15">
        <v>8</v>
      </c>
      <c r="E662">
        <v>63.55</v>
      </c>
      <c r="F662">
        <v>7</v>
      </c>
    </row>
    <row r="663" spans="1:6">
      <c r="A663" s="16">
        <v>51.28</v>
      </c>
      <c r="B663" s="16">
        <v>6</v>
      </c>
      <c r="E663">
        <v>63.65</v>
      </c>
      <c r="F663">
        <v>7</v>
      </c>
    </row>
    <row r="664" spans="1:6">
      <c r="A664" s="15">
        <v>80.05</v>
      </c>
      <c r="B664" s="15">
        <v>5</v>
      </c>
      <c r="E664">
        <v>63.75</v>
      </c>
      <c r="F664">
        <v>7</v>
      </c>
    </row>
    <row r="665" spans="1:6">
      <c r="A665" s="16">
        <v>33.840000000000003</v>
      </c>
      <c r="B665" s="16">
        <v>9</v>
      </c>
      <c r="E665">
        <v>63.85</v>
      </c>
      <c r="F665">
        <v>7</v>
      </c>
    </row>
    <row r="666" spans="1:6">
      <c r="A666" s="15">
        <v>86.8</v>
      </c>
      <c r="B666" s="15">
        <v>3</v>
      </c>
      <c r="E666">
        <v>63.95</v>
      </c>
      <c r="F666">
        <v>7</v>
      </c>
    </row>
    <row r="667" spans="1:6">
      <c r="A667" s="16">
        <v>34.31</v>
      </c>
      <c r="B667" s="16">
        <v>8</v>
      </c>
      <c r="E667">
        <v>64.05</v>
      </c>
      <c r="F667">
        <v>7</v>
      </c>
    </row>
    <row r="668" spans="1:6">
      <c r="A668" s="15">
        <v>25.9</v>
      </c>
      <c r="B668" s="15">
        <v>10</v>
      </c>
      <c r="E668">
        <v>64.150000000000006</v>
      </c>
      <c r="F668">
        <v>7</v>
      </c>
    </row>
    <row r="669" spans="1:6">
      <c r="A669" s="16">
        <v>94.64</v>
      </c>
      <c r="B669" s="16">
        <v>3</v>
      </c>
      <c r="E669">
        <v>64.25</v>
      </c>
      <c r="F669">
        <v>7</v>
      </c>
    </row>
    <row r="670" spans="1:6">
      <c r="A670" s="15">
        <v>45.35</v>
      </c>
      <c r="B670" s="15">
        <v>6</v>
      </c>
      <c r="E670">
        <v>64.349999999999994</v>
      </c>
      <c r="F670">
        <v>7</v>
      </c>
    </row>
    <row r="671" spans="1:6">
      <c r="A671" s="16">
        <v>62.08</v>
      </c>
      <c r="B671" s="16">
        <v>7</v>
      </c>
      <c r="E671">
        <v>64.45</v>
      </c>
      <c r="F671">
        <v>7</v>
      </c>
    </row>
    <row r="672" spans="1:6">
      <c r="A672" s="15">
        <v>47.59</v>
      </c>
      <c r="B672" s="15">
        <v>8</v>
      </c>
      <c r="E672">
        <v>64.55</v>
      </c>
      <c r="F672">
        <v>7</v>
      </c>
    </row>
    <row r="673" spans="1:6">
      <c r="A673" s="16">
        <v>77.72</v>
      </c>
      <c r="B673" s="16">
        <v>4</v>
      </c>
      <c r="E673">
        <v>64.650000000000006</v>
      </c>
      <c r="F673">
        <v>7</v>
      </c>
    </row>
    <row r="674" spans="1:6">
      <c r="A674" s="15">
        <v>46.55</v>
      </c>
      <c r="B674" s="15">
        <v>9</v>
      </c>
      <c r="E674">
        <v>64.75</v>
      </c>
      <c r="F674">
        <v>7</v>
      </c>
    </row>
    <row r="675" spans="1:6">
      <c r="A675" s="16">
        <v>65.94</v>
      </c>
      <c r="B675" s="16">
        <v>4</v>
      </c>
      <c r="E675">
        <v>64.849999999999994</v>
      </c>
      <c r="F675">
        <v>7</v>
      </c>
    </row>
    <row r="676" spans="1:6">
      <c r="A676" s="15">
        <v>70.739999999999995</v>
      </c>
      <c r="B676" s="15">
        <v>4</v>
      </c>
      <c r="E676">
        <v>64.95</v>
      </c>
      <c r="F676">
        <v>7</v>
      </c>
    </row>
    <row r="677" spans="1:6">
      <c r="A677" s="16">
        <v>35.54</v>
      </c>
      <c r="B677" s="16">
        <v>10</v>
      </c>
      <c r="E677">
        <v>65.05</v>
      </c>
      <c r="F677">
        <v>7</v>
      </c>
    </row>
    <row r="678" spans="1:6">
      <c r="A678" s="15">
        <v>95.42</v>
      </c>
      <c r="B678" s="15">
        <v>4</v>
      </c>
      <c r="E678">
        <v>65.150000000000006</v>
      </c>
      <c r="F678">
        <v>7</v>
      </c>
    </row>
    <row r="679" spans="1:6">
      <c r="A679" s="16">
        <v>48.51</v>
      </c>
      <c r="B679" s="16">
        <v>7</v>
      </c>
      <c r="E679">
        <v>65.25</v>
      </c>
      <c r="F679">
        <v>7</v>
      </c>
    </row>
    <row r="680" spans="1:6">
      <c r="A680" s="15">
        <v>51.92</v>
      </c>
      <c r="B680" s="15">
        <v>5</v>
      </c>
      <c r="E680">
        <v>65.349999999999994</v>
      </c>
      <c r="F680">
        <v>7</v>
      </c>
    </row>
    <row r="681" spans="1:6">
      <c r="A681" s="16">
        <v>78.38</v>
      </c>
      <c r="B681" s="16">
        <v>6</v>
      </c>
      <c r="E681">
        <v>65.45</v>
      </c>
      <c r="F681">
        <v>7</v>
      </c>
    </row>
    <row r="682" spans="1:6">
      <c r="A682" s="15">
        <v>60.01</v>
      </c>
      <c r="B682" s="15">
        <v>4</v>
      </c>
      <c r="E682">
        <v>65.55</v>
      </c>
      <c r="F682">
        <v>7</v>
      </c>
    </row>
    <row r="683" spans="1:6">
      <c r="A683" s="16">
        <v>40.229999999999997</v>
      </c>
      <c r="B683" s="16">
        <v>7</v>
      </c>
      <c r="E683">
        <v>65.650000000000006</v>
      </c>
      <c r="F683">
        <v>7</v>
      </c>
    </row>
    <row r="684" spans="1:6">
      <c r="A684" s="15">
        <v>61.77</v>
      </c>
      <c r="B684" s="15">
        <v>5</v>
      </c>
      <c r="E684">
        <v>65.75</v>
      </c>
      <c r="F684">
        <v>7</v>
      </c>
    </row>
    <row r="685" spans="1:6">
      <c r="A685" s="16">
        <v>94.26</v>
      </c>
      <c r="B685" s="16">
        <v>4</v>
      </c>
      <c r="E685">
        <v>65.849999999999994</v>
      </c>
      <c r="F685">
        <v>7</v>
      </c>
    </row>
    <row r="686" spans="1:6">
      <c r="A686" s="15">
        <v>77.02</v>
      </c>
      <c r="B686" s="15">
        <v>5</v>
      </c>
      <c r="E686">
        <v>65.95</v>
      </c>
      <c r="F686">
        <v>7</v>
      </c>
    </row>
    <row r="687" spans="1:6">
      <c r="A687" s="16">
        <v>57.95</v>
      </c>
      <c r="B687" s="16">
        <v>6</v>
      </c>
      <c r="E687">
        <v>66.05</v>
      </c>
      <c r="F687">
        <v>7</v>
      </c>
    </row>
    <row r="688" spans="1:6">
      <c r="A688" s="15">
        <v>42.82</v>
      </c>
      <c r="B688" s="15">
        <v>9</v>
      </c>
      <c r="E688">
        <v>66.150000000000006</v>
      </c>
      <c r="F688">
        <v>7</v>
      </c>
    </row>
    <row r="689" spans="1:6">
      <c r="A689" s="16">
        <v>27</v>
      </c>
      <c r="B689" s="16">
        <v>9</v>
      </c>
      <c r="E689">
        <v>66.25</v>
      </c>
      <c r="F689">
        <v>7</v>
      </c>
    </row>
    <row r="690" spans="1:6">
      <c r="A690" s="15">
        <v>89.14</v>
      </c>
      <c r="B690" s="15">
        <v>4</v>
      </c>
      <c r="E690">
        <v>66.349999999999994</v>
      </c>
      <c r="F690">
        <v>7</v>
      </c>
    </row>
    <row r="691" spans="1:6">
      <c r="A691" s="16">
        <v>81.680000000000007</v>
      </c>
      <c r="B691" s="16">
        <v>4</v>
      </c>
      <c r="E691">
        <v>66.45</v>
      </c>
      <c r="F691">
        <v>7</v>
      </c>
    </row>
    <row r="692" spans="1:6">
      <c r="A692" s="15">
        <v>42.08</v>
      </c>
      <c r="B692" s="15">
        <v>6</v>
      </c>
      <c r="E692">
        <v>66.55</v>
      </c>
      <c r="F692">
        <v>7</v>
      </c>
    </row>
    <row r="693" spans="1:6">
      <c r="A693" s="16">
        <v>67.09</v>
      </c>
      <c r="B693" s="16">
        <v>5</v>
      </c>
      <c r="E693">
        <v>66.650000000000006</v>
      </c>
      <c r="F693">
        <v>7</v>
      </c>
    </row>
    <row r="694" spans="1:6">
      <c r="A694" s="15">
        <v>74.89</v>
      </c>
      <c r="B694" s="15">
        <v>4</v>
      </c>
      <c r="E694">
        <v>66.75</v>
      </c>
      <c r="F694">
        <v>7</v>
      </c>
    </row>
    <row r="695" spans="1:6">
      <c r="A695" s="16">
        <v>46.77</v>
      </c>
      <c r="B695" s="16">
        <v>6</v>
      </c>
      <c r="E695">
        <v>66.849999999999994</v>
      </c>
      <c r="F695">
        <v>7</v>
      </c>
    </row>
    <row r="696" spans="1:6">
      <c r="A696" s="15">
        <v>32.32</v>
      </c>
      <c r="B696" s="15">
        <v>10</v>
      </c>
      <c r="E696">
        <v>66.95</v>
      </c>
      <c r="F696">
        <v>7</v>
      </c>
    </row>
    <row r="697" spans="1:6">
      <c r="A697" s="16">
        <v>80.48</v>
      </c>
      <c r="B697" s="16">
        <v>3</v>
      </c>
      <c r="E697">
        <v>67.05</v>
      </c>
      <c r="F697">
        <v>7</v>
      </c>
    </row>
    <row r="698" spans="1:6">
      <c r="A698" s="15">
        <v>37.950000000000003</v>
      </c>
      <c r="B698" s="15">
        <v>10</v>
      </c>
      <c r="E698">
        <v>67.150000000000006</v>
      </c>
      <c r="F698">
        <v>7</v>
      </c>
    </row>
    <row r="699" spans="1:6">
      <c r="A699" s="16">
        <v>54.27</v>
      </c>
      <c r="B699" s="16">
        <v>5</v>
      </c>
      <c r="E699">
        <v>67.25</v>
      </c>
      <c r="F699">
        <v>7</v>
      </c>
    </row>
    <row r="700" spans="1:6">
      <c r="A700" s="15">
        <v>41.06</v>
      </c>
      <c r="B700" s="15">
        <v>6</v>
      </c>
      <c r="E700">
        <v>67.349999999999994</v>
      </c>
      <c r="F700">
        <v>7</v>
      </c>
    </row>
    <row r="701" spans="1:6">
      <c r="A701" s="16">
        <v>67.260000000000005</v>
      </c>
      <c r="B701" s="16">
        <v>4</v>
      </c>
      <c r="E701">
        <v>67.45</v>
      </c>
      <c r="F701">
        <v>7</v>
      </c>
    </row>
    <row r="702" spans="1:6">
      <c r="A702" s="15">
        <v>34.21</v>
      </c>
      <c r="B702" s="15">
        <v>10</v>
      </c>
      <c r="E702">
        <v>67.55</v>
      </c>
      <c r="F702">
        <v>7</v>
      </c>
    </row>
    <row r="703" spans="1:6">
      <c r="A703" s="16">
        <v>84.05</v>
      </c>
      <c r="B703" s="16">
        <v>3</v>
      </c>
      <c r="E703">
        <v>67.650000000000006</v>
      </c>
      <c r="F703">
        <v>7</v>
      </c>
    </row>
    <row r="704" spans="1:6">
      <c r="A704" s="15">
        <v>40.61</v>
      </c>
      <c r="B704" s="15">
        <v>9</v>
      </c>
      <c r="E704">
        <v>67.75</v>
      </c>
      <c r="F704">
        <v>7</v>
      </c>
    </row>
    <row r="705" spans="1:6">
      <c r="A705" s="16">
        <v>82.93</v>
      </c>
      <c r="B705" s="16">
        <v>4</v>
      </c>
      <c r="E705">
        <v>67.849999999999994</v>
      </c>
      <c r="F705">
        <v>7</v>
      </c>
    </row>
    <row r="706" spans="1:6">
      <c r="A706" s="15">
        <v>40.86</v>
      </c>
      <c r="B706" s="15">
        <v>8</v>
      </c>
      <c r="E706">
        <v>67.95</v>
      </c>
      <c r="F706">
        <v>7</v>
      </c>
    </row>
    <row r="707" spans="1:6">
      <c r="A707" s="16">
        <v>63.61</v>
      </c>
      <c r="B707" s="16">
        <v>5</v>
      </c>
      <c r="E707">
        <v>68.05</v>
      </c>
      <c r="F707">
        <v>7</v>
      </c>
    </row>
    <row r="708" spans="1:6">
      <c r="A708" s="15">
        <v>46.57</v>
      </c>
      <c r="B708" s="15">
        <v>10</v>
      </c>
      <c r="E708">
        <v>68.150000000000006</v>
      </c>
      <c r="F708">
        <v>7</v>
      </c>
    </row>
    <row r="709" spans="1:6">
      <c r="A709" s="16">
        <v>51.34</v>
      </c>
      <c r="B709" s="16">
        <v>5</v>
      </c>
      <c r="E709">
        <v>68.25</v>
      </c>
      <c r="F709">
        <v>7</v>
      </c>
    </row>
    <row r="710" spans="1:6">
      <c r="A710" s="15">
        <v>37.15</v>
      </c>
      <c r="B710" s="15">
        <v>7</v>
      </c>
      <c r="E710">
        <v>68.349999999999994</v>
      </c>
      <c r="F710">
        <v>7</v>
      </c>
    </row>
    <row r="711" spans="1:6">
      <c r="A711" s="16">
        <v>84.07</v>
      </c>
      <c r="B711" s="16">
        <v>4</v>
      </c>
      <c r="E711">
        <v>68.45</v>
      </c>
      <c r="F711">
        <v>7</v>
      </c>
    </row>
    <row r="712" spans="1:6">
      <c r="A712" s="15">
        <v>32.799999999999997</v>
      </c>
      <c r="B712" s="15">
        <v>10</v>
      </c>
      <c r="E712">
        <v>68.55</v>
      </c>
      <c r="F712">
        <v>7</v>
      </c>
    </row>
    <row r="713" spans="1:6">
      <c r="A713" s="16">
        <v>41.09</v>
      </c>
      <c r="B713" s="16">
        <v>10</v>
      </c>
      <c r="E713">
        <v>68.650000000000006</v>
      </c>
      <c r="F713">
        <v>7</v>
      </c>
    </row>
    <row r="714" spans="1:6">
      <c r="A714" s="15">
        <v>51.52</v>
      </c>
      <c r="B714" s="15">
        <v>8</v>
      </c>
      <c r="E714">
        <v>68.75</v>
      </c>
      <c r="F714">
        <v>7</v>
      </c>
    </row>
    <row r="715" spans="1:6">
      <c r="A715" s="16">
        <v>61.29</v>
      </c>
      <c r="B715" s="16">
        <v>5</v>
      </c>
      <c r="E715">
        <v>68.849999999999994</v>
      </c>
      <c r="F715">
        <v>7</v>
      </c>
    </row>
    <row r="716" spans="1:6">
      <c r="A716" s="15">
        <v>54.86</v>
      </c>
      <c r="B716" s="15">
        <v>5</v>
      </c>
      <c r="E716">
        <v>68.95</v>
      </c>
      <c r="F716">
        <v>7</v>
      </c>
    </row>
    <row r="717" spans="1:6">
      <c r="A717" s="16">
        <v>71.92</v>
      </c>
      <c r="B717" s="16">
        <v>5</v>
      </c>
      <c r="E717">
        <v>69.05</v>
      </c>
      <c r="F717">
        <v>7</v>
      </c>
    </row>
    <row r="718" spans="1:6">
      <c r="A718" s="15">
        <v>91.41</v>
      </c>
      <c r="B718" s="15">
        <v>5</v>
      </c>
      <c r="E718">
        <v>69.150000000000006</v>
      </c>
      <c r="F718">
        <v>7</v>
      </c>
    </row>
    <row r="719" spans="1:6">
      <c r="A719" s="16">
        <v>29.42</v>
      </c>
      <c r="B719" s="16">
        <v>10</v>
      </c>
      <c r="E719">
        <v>69.25</v>
      </c>
      <c r="F719">
        <v>7</v>
      </c>
    </row>
    <row r="720" spans="1:6">
      <c r="A720" s="15">
        <v>41.66</v>
      </c>
      <c r="B720" s="15">
        <v>6</v>
      </c>
      <c r="E720">
        <v>69.349999999999994</v>
      </c>
      <c r="F720">
        <v>7</v>
      </c>
    </row>
    <row r="721" spans="1:6">
      <c r="A721" s="16">
        <v>42.42</v>
      </c>
      <c r="B721" s="16">
        <v>8</v>
      </c>
      <c r="E721">
        <v>69.45</v>
      </c>
      <c r="F721">
        <v>7</v>
      </c>
    </row>
    <row r="722" spans="1:6">
      <c r="A722" s="15">
        <v>74.510000000000005</v>
      </c>
      <c r="B722" s="15">
        <v>6</v>
      </c>
      <c r="E722">
        <v>69.55</v>
      </c>
      <c r="F722">
        <v>7</v>
      </c>
    </row>
    <row r="723" spans="1:6">
      <c r="A723" s="16">
        <v>85.91</v>
      </c>
      <c r="B723" s="16">
        <v>5</v>
      </c>
      <c r="E723">
        <v>69.650000000000006</v>
      </c>
      <c r="F723">
        <v>7</v>
      </c>
    </row>
    <row r="724" spans="1:6">
      <c r="A724" s="15">
        <v>64.27</v>
      </c>
      <c r="B724" s="15">
        <v>4</v>
      </c>
      <c r="E724">
        <v>69.75</v>
      </c>
      <c r="F724">
        <v>7</v>
      </c>
    </row>
    <row r="725" spans="1:6">
      <c r="A725" s="16">
        <v>96.8</v>
      </c>
      <c r="B725" s="16">
        <v>3</v>
      </c>
      <c r="E725">
        <v>69.849999999999994</v>
      </c>
      <c r="F725">
        <v>7</v>
      </c>
    </row>
    <row r="726" spans="1:6">
      <c r="A726" s="15">
        <v>54.51</v>
      </c>
      <c r="B726" s="15">
        <v>6</v>
      </c>
      <c r="E726">
        <v>69.95</v>
      </c>
      <c r="F726">
        <v>7</v>
      </c>
    </row>
    <row r="727" spans="1:6">
      <c r="A727" s="16">
        <v>53.65</v>
      </c>
      <c r="B727" s="16">
        <v>7</v>
      </c>
      <c r="E727">
        <v>70.05</v>
      </c>
      <c r="F727">
        <v>7</v>
      </c>
    </row>
    <row r="728" spans="1:6">
      <c r="A728" s="15">
        <v>38.72</v>
      </c>
      <c r="B728" s="15">
        <v>9</v>
      </c>
      <c r="E728">
        <v>70.150000000000006</v>
      </c>
      <c r="F728">
        <v>7</v>
      </c>
    </row>
    <row r="729" spans="1:6">
      <c r="A729" s="16">
        <v>70.209999999999994</v>
      </c>
      <c r="B729" s="16">
        <v>6</v>
      </c>
      <c r="E729">
        <v>70.25</v>
      </c>
      <c r="F729">
        <v>7</v>
      </c>
    </row>
    <row r="730" spans="1:6">
      <c r="A730" s="15">
        <v>24.74</v>
      </c>
      <c r="B730" s="15">
        <v>10</v>
      </c>
      <c r="E730">
        <v>70.349999999999994</v>
      </c>
      <c r="F730">
        <v>7</v>
      </c>
    </row>
    <row r="731" spans="1:6">
      <c r="A731" s="16">
        <v>37.32</v>
      </c>
      <c r="B731" s="16">
        <v>9</v>
      </c>
      <c r="E731">
        <v>70.45</v>
      </c>
      <c r="F731">
        <v>8</v>
      </c>
    </row>
    <row r="732" spans="1:6">
      <c r="A732" s="15">
        <v>47.71</v>
      </c>
      <c r="B732" s="15">
        <v>6</v>
      </c>
      <c r="E732">
        <v>70.55</v>
      </c>
      <c r="F732">
        <v>8</v>
      </c>
    </row>
    <row r="733" spans="1:6">
      <c r="A733" s="16">
        <v>48.5</v>
      </c>
      <c r="B733" s="16">
        <v>6</v>
      </c>
      <c r="E733">
        <v>70.650000000000006</v>
      </c>
      <c r="F733">
        <v>8</v>
      </c>
    </row>
    <row r="734" spans="1:6">
      <c r="A734" s="15">
        <v>49.32</v>
      </c>
      <c r="B734" s="15">
        <v>6</v>
      </c>
      <c r="E734">
        <v>70.75</v>
      </c>
      <c r="F734">
        <v>8</v>
      </c>
    </row>
    <row r="735" spans="1:6">
      <c r="A735" s="16">
        <v>52.6</v>
      </c>
      <c r="B735" s="16">
        <v>9</v>
      </c>
      <c r="E735">
        <v>70.849999999999994</v>
      </c>
      <c r="F735">
        <v>8</v>
      </c>
    </row>
    <row r="736" spans="1:6">
      <c r="A736" s="15">
        <v>75.53</v>
      </c>
      <c r="B736" s="15">
        <v>4</v>
      </c>
      <c r="E736">
        <v>70.95</v>
      </c>
      <c r="F736">
        <v>8</v>
      </c>
    </row>
    <row r="737" spans="1:6">
      <c r="A737" s="16">
        <v>97.26</v>
      </c>
      <c r="B737" s="16">
        <v>4</v>
      </c>
      <c r="E737">
        <v>71.05</v>
      </c>
      <c r="F737">
        <v>8</v>
      </c>
    </row>
    <row r="738" spans="1:6">
      <c r="A738" s="15">
        <v>55.61</v>
      </c>
      <c r="B738" s="15">
        <v>7</v>
      </c>
      <c r="E738">
        <v>71.150000000000006</v>
      </c>
      <c r="F738">
        <v>8</v>
      </c>
    </row>
    <row r="739" spans="1:6">
      <c r="A739" s="16">
        <v>31.67</v>
      </c>
      <c r="B739" s="16">
        <v>8</v>
      </c>
      <c r="E739">
        <v>71.25</v>
      </c>
      <c r="F739">
        <v>8</v>
      </c>
    </row>
    <row r="740" spans="1:6">
      <c r="A740" s="15">
        <v>73.28</v>
      </c>
      <c r="B740" s="15">
        <v>5</v>
      </c>
      <c r="E740">
        <v>71.349999999999994</v>
      </c>
      <c r="F740">
        <v>8</v>
      </c>
    </row>
    <row r="741" spans="1:6">
      <c r="A741" s="16">
        <v>35.74</v>
      </c>
      <c r="B741" s="16">
        <v>8</v>
      </c>
      <c r="E741">
        <v>71.45</v>
      </c>
      <c r="F741">
        <v>8</v>
      </c>
    </row>
    <row r="742" spans="1:6">
      <c r="A742" s="15">
        <v>67.989999999999995</v>
      </c>
      <c r="B742" s="15">
        <v>7</v>
      </c>
      <c r="E742">
        <v>71.55</v>
      </c>
      <c r="F742">
        <v>8</v>
      </c>
    </row>
    <row r="743" spans="1:6">
      <c r="A743" s="16">
        <v>94.76</v>
      </c>
      <c r="B743" s="16">
        <v>4</v>
      </c>
      <c r="E743">
        <v>71.650000000000006</v>
      </c>
      <c r="F743">
        <v>8</v>
      </c>
    </row>
    <row r="744" spans="1:6">
      <c r="A744" s="15">
        <v>58.91</v>
      </c>
      <c r="B744" s="15">
        <v>7</v>
      </c>
      <c r="E744">
        <v>71.75</v>
      </c>
      <c r="F744">
        <v>8</v>
      </c>
    </row>
    <row r="745" spans="1:6">
      <c r="A745" s="16">
        <v>24.49</v>
      </c>
      <c r="B745" s="16">
        <v>10</v>
      </c>
      <c r="E745">
        <v>71.849999999999994</v>
      </c>
      <c r="F745">
        <v>8</v>
      </c>
    </row>
    <row r="746" spans="1:6">
      <c r="A746" s="15">
        <v>67.39</v>
      </c>
      <c r="B746" s="15">
        <v>7</v>
      </c>
      <c r="E746">
        <v>71.95</v>
      </c>
      <c r="F746">
        <v>8</v>
      </c>
    </row>
    <row r="747" spans="1:6">
      <c r="A747" s="16">
        <v>77.47</v>
      </c>
      <c r="B747" s="16">
        <v>4</v>
      </c>
      <c r="E747">
        <v>72.05</v>
      </c>
      <c r="F747">
        <v>8</v>
      </c>
    </row>
    <row r="748" spans="1:6">
      <c r="A748" s="15">
        <v>64.97</v>
      </c>
      <c r="B748" s="15">
        <v>5</v>
      </c>
      <c r="E748">
        <v>72.150000000000006</v>
      </c>
      <c r="F748">
        <v>8</v>
      </c>
    </row>
    <row r="749" spans="1:6">
      <c r="A749" s="16">
        <v>53.21</v>
      </c>
      <c r="B749" s="16">
        <v>8</v>
      </c>
      <c r="E749">
        <v>72.25</v>
      </c>
      <c r="F749">
        <v>8</v>
      </c>
    </row>
    <row r="750" spans="1:6">
      <c r="A750" s="15">
        <v>53.19</v>
      </c>
      <c r="B750" s="15">
        <v>7</v>
      </c>
      <c r="E750">
        <v>72.349999999999994</v>
      </c>
      <c r="F750">
        <v>8</v>
      </c>
    </row>
    <row r="751" spans="1:6">
      <c r="A751" s="16">
        <v>57.59</v>
      </c>
      <c r="B751" s="16">
        <v>6</v>
      </c>
      <c r="E751">
        <v>72.45</v>
      </c>
      <c r="F751">
        <v>8</v>
      </c>
    </row>
    <row r="752" spans="1:6">
      <c r="A752" s="15">
        <v>47.63</v>
      </c>
      <c r="B752" s="15">
        <v>9</v>
      </c>
      <c r="E752">
        <v>72.55</v>
      </c>
      <c r="F752">
        <v>8</v>
      </c>
    </row>
    <row r="753" spans="1:6">
      <c r="A753" s="16">
        <v>79.59</v>
      </c>
      <c r="B753" s="16">
        <v>3</v>
      </c>
      <c r="E753">
        <v>72.650000000000006</v>
      </c>
      <c r="F753">
        <v>8</v>
      </c>
    </row>
    <row r="754" spans="1:6">
      <c r="A754" s="15">
        <v>64.59</v>
      </c>
      <c r="B754" s="15">
        <v>4</v>
      </c>
      <c r="E754">
        <v>72.75</v>
      </c>
      <c r="F754">
        <v>8</v>
      </c>
    </row>
    <row r="755" spans="1:6">
      <c r="A755" s="16">
        <v>33.21</v>
      </c>
      <c r="B755" s="16">
        <v>10</v>
      </c>
      <c r="E755">
        <v>72.849999999999994</v>
      </c>
      <c r="F755">
        <v>8</v>
      </c>
    </row>
    <row r="756" spans="1:6">
      <c r="A756" s="15">
        <v>31.99</v>
      </c>
      <c r="B756" s="15">
        <v>10</v>
      </c>
      <c r="E756">
        <v>72.95</v>
      </c>
      <c r="F756">
        <v>8</v>
      </c>
    </row>
    <row r="757" spans="1:6">
      <c r="A757" s="16">
        <v>57.91</v>
      </c>
      <c r="B757" s="16">
        <v>8</v>
      </c>
      <c r="E757">
        <v>73.05</v>
      </c>
      <c r="F757">
        <v>8</v>
      </c>
    </row>
    <row r="758" spans="1:6">
      <c r="A758" s="15">
        <v>92.49</v>
      </c>
      <c r="B758" s="15">
        <v>5</v>
      </c>
      <c r="E758">
        <v>73.150000000000006</v>
      </c>
      <c r="F758">
        <v>8</v>
      </c>
    </row>
    <row r="759" spans="1:6">
      <c r="A759" s="16">
        <v>50.45</v>
      </c>
      <c r="B759" s="16">
        <v>6</v>
      </c>
      <c r="E759">
        <v>73.25</v>
      </c>
      <c r="F759">
        <v>8</v>
      </c>
    </row>
    <row r="760" spans="1:6">
      <c r="A760" s="15">
        <v>60.74</v>
      </c>
      <c r="B760" s="15">
        <v>7</v>
      </c>
      <c r="E760">
        <v>73.349999999999994</v>
      </c>
      <c r="F760">
        <v>8</v>
      </c>
    </row>
    <row r="761" spans="1:6">
      <c r="A761" s="16">
        <v>44.84</v>
      </c>
      <c r="B761" s="16">
        <v>9</v>
      </c>
      <c r="E761">
        <v>73.45</v>
      </c>
      <c r="F761">
        <v>8</v>
      </c>
    </row>
    <row r="762" spans="1:6">
      <c r="A762" s="15">
        <v>82.88</v>
      </c>
      <c r="B762" s="15">
        <v>5</v>
      </c>
      <c r="E762">
        <v>73.55</v>
      </c>
      <c r="F762">
        <v>8</v>
      </c>
    </row>
    <row r="763" spans="1:6">
      <c r="A763" s="16">
        <v>94.67</v>
      </c>
      <c r="B763" s="16">
        <v>4</v>
      </c>
      <c r="E763">
        <v>73.650000000000006</v>
      </c>
      <c r="F763">
        <v>8</v>
      </c>
    </row>
    <row r="764" spans="1:6">
      <c r="A764" s="15">
        <v>35.79</v>
      </c>
      <c r="B764" s="15">
        <v>9</v>
      </c>
      <c r="E764">
        <v>73.75</v>
      </c>
      <c r="F764">
        <v>8</v>
      </c>
    </row>
    <row r="765" spans="1:6">
      <c r="A765" s="16">
        <v>64.08</v>
      </c>
      <c r="B765" s="16">
        <v>7</v>
      </c>
      <c r="E765">
        <v>73.849999999999994</v>
      </c>
      <c r="F765">
        <v>8</v>
      </c>
    </row>
    <row r="766" spans="1:6">
      <c r="A766" s="15">
        <v>92.09</v>
      </c>
      <c r="B766" s="15">
        <v>3</v>
      </c>
      <c r="E766">
        <v>73.95</v>
      </c>
      <c r="F766">
        <v>8</v>
      </c>
    </row>
    <row r="767" spans="1:6">
      <c r="A767" s="16">
        <v>50.79</v>
      </c>
      <c r="B767" s="16">
        <v>5</v>
      </c>
      <c r="E767">
        <v>74.05</v>
      </c>
      <c r="F767">
        <v>8</v>
      </c>
    </row>
    <row r="768" spans="1:6">
      <c r="A768" s="15">
        <v>62.85</v>
      </c>
      <c r="B768" s="15">
        <v>4</v>
      </c>
      <c r="E768">
        <v>74.150000000000006</v>
      </c>
      <c r="F768">
        <v>8</v>
      </c>
    </row>
    <row r="769" spans="1:6">
      <c r="A769" s="16">
        <v>46.02</v>
      </c>
      <c r="B769" s="16">
        <v>6</v>
      </c>
      <c r="E769">
        <v>74.25</v>
      </c>
      <c r="F769">
        <v>8</v>
      </c>
    </row>
    <row r="770" spans="1:6">
      <c r="A770" s="15">
        <v>33.299999999999997</v>
      </c>
      <c r="B770" s="15">
        <v>9</v>
      </c>
      <c r="E770">
        <v>74.349999999999994</v>
      </c>
      <c r="F770">
        <v>8</v>
      </c>
    </row>
    <row r="771" spans="1:6">
      <c r="A771" s="16">
        <v>81.010000000000005</v>
      </c>
      <c r="B771" s="16">
        <v>3</v>
      </c>
      <c r="E771">
        <v>74.45</v>
      </c>
      <c r="F771">
        <v>8</v>
      </c>
    </row>
    <row r="772" spans="1:6">
      <c r="A772" s="15">
        <v>36.909999999999997</v>
      </c>
      <c r="B772" s="15">
        <v>7</v>
      </c>
      <c r="E772">
        <v>74.55</v>
      </c>
      <c r="F772">
        <v>8</v>
      </c>
    </row>
    <row r="773" spans="1:6">
      <c r="A773" s="16">
        <v>80.08</v>
      </c>
      <c r="B773" s="16">
        <v>3</v>
      </c>
      <c r="E773">
        <v>74.650000000000006</v>
      </c>
      <c r="F773">
        <v>8</v>
      </c>
    </row>
    <row r="774" spans="1:6">
      <c r="A774" s="15">
        <v>59.59</v>
      </c>
      <c r="B774" s="15">
        <v>4</v>
      </c>
      <c r="E774">
        <v>74.75</v>
      </c>
      <c r="F774">
        <v>8</v>
      </c>
    </row>
    <row r="775" spans="1:6">
      <c r="A775" s="16">
        <v>74.69</v>
      </c>
      <c r="B775" s="16">
        <v>7</v>
      </c>
      <c r="E775">
        <v>74.849999999999994</v>
      </c>
      <c r="F775">
        <v>8</v>
      </c>
    </row>
    <row r="776" spans="1:6">
      <c r="A776" s="15">
        <v>78.55</v>
      </c>
      <c r="B776" s="15">
        <v>9</v>
      </c>
      <c r="E776">
        <v>74.95</v>
      </c>
      <c r="F776">
        <v>8</v>
      </c>
    </row>
    <row r="777" spans="1:6">
      <c r="A777" s="16">
        <v>88.67</v>
      </c>
      <c r="B777" s="16">
        <v>10</v>
      </c>
      <c r="E777">
        <v>75.05</v>
      </c>
      <c r="F777">
        <v>8</v>
      </c>
    </row>
    <row r="778" spans="1:6">
      <c r="A778" s="15">
        <v>72.84</v>
      </c>
      <c r="B778" s="15">
        <v>7</v>
      </c>
      <c r="E778">
        <v>75.150000000000006</v>
      </c>
      <c r="F778">
        <v>8</v>
      </c>
    </row>
    <row r="779" spans="1:6">
      <c r="A779" s="16">
        <v>81.3</v>
      </c>
      <c r="B779" s="16">
        <v>6</v>
      </c>
      <c r="E779">
        <v>75.25</v>
      </c>
      <c r="F779">
        <v>8</v>
      </c>
    </row>
    <row r="780" spans="1:6">
      <c r="A780" s="15">
        <v>51.91</v>
      </c>
      <c r="B780" s="15">
        <v>10</v>
      </c>
      <c r="E780">
        <v>75.349999999999994</v>
      </c>
      <c r="F780">
        <v>8</v>
      </c>
    </row>
    <row r="781" spans="1:6">
      <c r="A781" s="16">
        <v>90.5</v>
      </c>
      <c r="B781" s="16">
        <v>10</v>
      </c>
      <c r="E781">
        <v>75.45</v>
      </c>
      <c r="F781">
        <v>8</v>
      </c>
    </row>
    <row r="782" spans="1:6">
      <c r="A782" s="15">
        <v>97.22</v>
      </c>
      <c r="B782" s="15">
        <v>9</v>
      </c>
      <c r="E782">
        <v>75.55</v>
      </c>
      <c r="F782">
        <v>8</v>
      </c>
    </row>
    <row r="783" spans="1:6">
      <c r="A783" s="16">
        <v>98.98</v>
      </c>
      <c r="B783" s="16">
        <v>10</v>
      </c>
      <c r="E783">
        <v>75.650000000000006</v>
      </c>
      <c r="F783">
        <v>8</v>
      </c>
    </row>
    <row r="784" spans="1:6">
      <c r="A784" s="15">
        <v>69.52</v>
      </c>
      <c r="B784" s="15">
        <v>7</v>
      </c>
      <c r="E784">
        <v>75.75</v>
      </c>
      <c r="F784">
        <v>8</v>
      </c>
    </row>
    <row r="785" spans="1:6">
      <c r="A785" s="16">
        <v>99.3</v>
      </c>
      <c r="B785" s="16">
        <v>10</v>
      </c>
      <c r="E785">
        <v>75.849999999999994</v>
      </c>
      <c r="F785">
        <v>8</v>
      </c>
    </row>
    <row r="786" spans="1:6">
      <c r="A786" s="15">
        <v>52.26</v>
      </c>
      <c r="B786" s="15">
        <v>10</v>
      </c>
      <c r="E786">
        <v>75.95</v>
      </c>
      <c r="F786">
        <v>8</v>
      </c>
    </row>
    <row r="787" spans="1:6">
      <c r="A787" s="16">
        <v>97.21</v>
      </c>
      <c r="B787" s="16">
        <v>10</v>
      </c>
      <c r="E787">
        <v>76.05</v>
      </c>
      <c r="F787">
        <v>8</v>
      </c>
    </row>
    <row r="788" spans="1:6">
      <c r="A788" s="15">
        <v>95.54</v>
      </c>
      <c r="B788" s="15">
        <v>7</v>
      </c>
      <c r="E788">
        <v>76.150000000000006</v>
      </c>
      <c r="F788">
        <v>8</v>
      </c>
    </row>
    <row r="789" spans="1:6">
      <c r="A789" s="16">
        <v>77.400000000000006</v>
      </c>
      <c r="B789" s="16">
        <v>9</v>
      </c>
      <c r="E789">
        <v>76.25</v>
      </c>
      <c r="F789">
        <v>8</v>
      </c>
    </row>
    <row r="790" spans="1:6">
      <c r="A790" s="15">
        <v>73.98</v>
      </c>
      <c r="B790" s="15">
        <v>7</v>
      </c>
      <c r="E790">
        <v>76.349999999999994</v>
      </c>
      <c r="F790">
        <v>8</v>
      </c>
    </row>
    <row r="791" spans="1:6">
      <c r="A791" s="16">
        <v>64.19</v>
      </c>
      <c r="B791" s="16">
        <v>10</v>
      </c>
      <c r="E791">
        <v>76.45</v>
      </c>
      <c r="F791">
        <v>8</v>
      </c>
    </row>
    <row r="792" spans="1:6">
      <c r="A792" s="15">
        <v>70.19</v>
      </c>
      <c r="B792" s="15">
        <v>9</v>
      </c>
      <c r="E792">
        <v>76.55</v>
      </c>
      <c r="F792">
        <v>8</v>
      </c>
    </row>
    <row r="793" spans="1:6">
      <c r="A793" s="16">
        <v>97.5</v>
      </c>
      <c r="B793" s="16">
        <v>10</v>
      </c>
      <c r="E793">
        <v>76.650000000000006</v>
      </c>
      <c r="F793">
        <v>8</v>
      </c>
    </row>
    <row r="794" spans="1:6">
      <c r="A794" s="15">
        <v>88.39</v>
      </c>
      <c r="B794" s="15">
        <v>9</v>
      </c>
      <c r="E794">
        <v>76.75</v>
      </c>
      <c r="F794">
        <v>8</v>
      </c>
    </row>
    <row r="795" spans="1:6">
      <c r="A795" s="16">
        <v>71.77</v>
      </c>
      <c r="B795" s="16">
        <v>7</v>
      </c>
      <c r="E795">
        <v>76.850000000000009</v>
      </c>
      <c r="F795">
        <v>8</v>
      </c>
    </row>
    <row r="796" spans="1:6">
      <c r="A796" s="15">
        <v>90.63</v>
      </c>
      <c r="B796" s="15">
        <v>9</v>
      </c>
      <c r="E796">
        <v>76.95</v>
      </c>
      <c r="F796">
        <v>8</v>
      </c>
    </row>
    <row r="797" spans="1:6">
      <c r="A797" s="16">
        <v>81.2</v>
      </c>
      <c r="B797" s="16">
        <v>7</v>
      </c>
      <c r="E797">
        <v>77.05</v>
      </c>
      <c r="F797">
        <v>8</v>
      </c>
    </row>
    <row r="798" spans="1:6">
      <c r="A798" s="15">
        <v>97.29</v>
      </c>
      <c r="B798" s="15">
        <v>8</v>
      </c>
      <c r="E798">
        <v>77.150000000000006</v>
      </c>
      <c r="F798">
        <v>8</v>
      </c>
    </row>
    <row r="799" spans="1:6">
      <c r="A799" s="16">
        <v>99.1</v>
      </c>
      <c r="B799" s="16">
        <v>6</v>
      </c>
      <c r="E799">
        <v>77.25</v>
      </c>
      <c r="F799">
        <v>8</v>
      </c>
    </row>
    <row r="800" spans="1:6">
      <c r="A800" s="15">
        <v>90.53</v>
      </c>
      <c r="B800" s="15">
        <v>8</v>
      </c>
      <c r="E800">
        <v>77.350000000000009</v>
      </c>
      <c r="F800">
        <v>8</v>
      </c>
    </row>
    <row r="801" spans="1:6">
      <c r="A801" s="16">
        <v>65.260000000000005</v>
      </c>
      <c r="B801" s="16">
        <v>8</v>
      </c>
      <c r="E801">
        <v>77.45</v>
      </c>
      <c r="F801">
        <v>8</v>
      </c>
    </row>
    <row r="802" spans="1:6">
      <c r="A802" s="15">
        <v>73.47</v>
      </c>
      <c r="B802" s="15">
        <v>10</v>
      </c>
      <c r="E802">
        <v>77.55</v>
      </c>
      <c r="F802">
        <v>8</v>
      </c>
    </row>
    <row r="803" spans="1:6">
      <c r="A803" s="16">
        <v>85.6</v>
      </c>
      <c r="B803" s="16">
        <v>7</v>
      </c>
      <c r="E803">
        <v>77.650000000000006</v>
      </c>
      <c r="F803">
        <v>8</v>
      </c>
    </row>
    <row r="804" spans="1:6">
      <c r="A804" s="15">
        <v>87.08</v>
      </c>
      <c r="B804" s="15">
        <v>7</v>
      </c>
      <c r="E804">
        <v>77.75</v>
      </c>
      <c r="F804">
        <v>8</v>
      </c>
    </row>
    <row r="805" spans="1:6">
      <c r="A805" s="16">
        <v>93.72</v>
      </c>
      <c r="B805" s="16">
        <v>6</v>
      </c>
      <c r="E805">
        <v>77.850000000000009</v>
      </c>
      <c r="F805">
        <v>8</v>
      </c>
    </row>
    <row r="806" spans="1:6">
      <c r="A806" s="15">
        <v>78.069999999999993</v>
      </c>
      <c r="B806" s="15">
        <v>9</v>
      </c>
      <c r="E806">
        <v>77.95</v>
      </c>
      <c r="F806">
        <v>8</v>
      </c>
    </row>
    <row r="807" spans="1:6">
      <c r="A807" s="16">
        <v>83.78</v>
      </c>
      <c r="B807" s="16">
        <v>8</v>
      </c>
      <c r="E807">
        <v>78.05</v>
      </c>
      <c r="F807">
        <v>8</v>
      </c>
    </row>
    <row r="808" spans="1:6">
      <c r="A808" s="15">
        <v>72.349999999999994</v>
      </c>
      <c r="B808" s="15">
        <v>10</v>
      </c>
      <c r="E808">
        <v>78.150000000000006</v>
      </c>
      <c r="F808">
        <v>8</v>
      </c>
    </row>
    <row r="809" spans="1:6">
      <c r="A809" s="16">
        <v>55.07</v>
      </c>
      <c r="B809" s="16">
        <v>9</v>
      </c>
      <c r="E809">
        <v>78.25</v>
      </c>
      <c r="F809">
        <v>8</v>
      </c>
    </row>
    <row r="810" spans="1:6">
      <c r="A810" s="15">
        <v>97.61</v>
      </c>
      <c r="B810" s="15">
        <v>6</v>
      </c>
      <c r="E810">
        <v>78.350000000000009</v>
      </c>
      <c r="F810">
        <v>8</v>
      </c>
    </row>
    <row r="811" spans="1:6">
      <c r="A811" s="16">
        <v>89.48</v>
      </c>
      <c r="B811" s="16">
        <v>10</v>
      </c>
      <c r="E811">
        <v>78.45</v>
      </c>
      <c r="F811">
        <v>8</v>
      </c>
    </row>
    <row r="812" spans="1:6">
      <c r="A812" s="15">
        <v>62.12</v>
      </c>
      <c r="B812" s="15">
        <v>10</v>
      </c>
      <c r="E812">
        <v>78.55</v>
      </c>
      <c r="F812">
        <v>8</v>
      </c>
    </row>
    <row r="813" spans="1:6">
      <c r="A813" s="16">
        <v>78.31</v>
      </c>
      <c r="B813" s="16">
        <v>10</v>
      </c>
      <c r="E813">
        <v>78.650000000000006</v>
      </c>
      <c r="F813">
        <v>8</v>
      </c>
    </row>
    <row r="814" spans="1:6">
      <c r="A814" s="15">
        <v>99.19</v>
      </c>
      <c r="B814" s="15">
        <v>6</v>
      </c>
      <c r="E814">
        <v>78.75</v>
      </c>
      <c r="F814">
        <v>8</v>
      </c>
    </row>
    <row r="815" spans="1:6">
      <c r="A815" s="16">
        <v>83.06</v>
      </c>
      <c r="B815" s="16">
        <v>7</v>
      </c>
      <c r="E815">
        <v>78.850000000000009</v>
      </c>
      <c r="F815">
        <v>8</v>
      </c>
    </row>
    <row r="816" spans="1:6">
      <c r="A816" s="15">
        <v>64.36</v>
      </c>
      <c r="B816" s="15">
        <v>9</v>
      </c>
      <c r="E816">
        <v>78.95</v>
      </c>
      <c r="F816">
        <v>9</v>
      </c>
    </row>
    <row r="817" spans="1:6">
      <c r="A817" s="16">
        <v>81.97</v>
      </c>
      <c r="B817" s="16">
        <v>10</v>
      </c>
      <c r="E817">
        <v>79.05</v>
      </c>
      <c r="F817">
        <v>9</v>
      </c>
    </row>
    <row r="818" spans="1:6">
      <c r="A818" s="15">
        <v>68.540000000000006</v>
      </c>
      <c r="B818" s="15">
        <v>8</v>
      </c>
      <c r="E818">
        <v>79.150000000000006</v>
      </c>
      <c r="F818">
        <v>9</v>
      </c>
    </row>
    <row r="819" spans="1:6">
      <c r="A819" s="16">
        <v>87.45</v>
      </c>
      <c r="B819" s="16">
        <v>6</v>
      </c>
      <c r="E819">
        <v>79.25</v>
      </c>
      <c r="F819">
        <v>9</v>
      </c>
    </row>
    <row r="820" spans="1:6">
      <c r="A820" s="15">
        <v>89.8</v>
      </c>
      <c r="B820" s="15">
        <v>10</v>
      </c>
      <c r="E820">
        <v>79.350000000000009</v>
      </c>
      <c r="F820">
        <v>9</v>
      </c>
    </row>
    <row r="821" spans="1:6">
      <c r="A821" s="16">
        <v>71.86</v>
      </c>
      <c r="B821" s="16">
        <v>8</v>
      </c>
      <c r="E821">
        <v>79.45</v>
      </c>
      <c r="F821">
        <v>9</v>
      </c>
    </row>
    <row r="822" spans="1:6">
      <c r="A822" s="15">
        <v>80.97</v>
      </c>
      <c r="B822" s="15">
        <v>8</v>
      </c>
      <c r="E822">
        <v>79.55</v>
      </c>
      <c r="F822">
        <v>9</v>
      </c>
    </row>
    <row r="823" spans="1:6">
      <c r="A823" s="16">
        <v>95.58</v>
      </c>
      <c r="B823" s="16">
        <v>10</v>
      </c>
      <c r="E823">
        <v>79.650000000000006</v>
      </c>
      <c r="F823">
        <v>9</v>
      </c>
    </row>
    <row r="824" spans="1:6">
      <c r="A824" s="15">
        <v>94.87</v>
      </c>
      <c r="B824" s="15">
        <v>8</v>
      </c>
      <c r="E824">
        <v>79.75</v>
      </c>
      <c r="F824">
        <v>9</v>
      </c>
    </row>
    <row r="825" spans="1:6">
      <c r="A825" s="16">
        <v>63.42</v>
      </c>
      <c r="B825" s="16">
        <v>8</v>
      </c>
      <c r="E825">
        <v>79.850000000000009</v>
      </c>
      <c r="F825">
        <v>9</v>
      </c>
    </row>
    <row r="826" spans="1:6">
      <c r="A826" s="15">
        <v>75.06</v>
      </c>
      <c r="B826" s="15">
        <v>9</v>
      </c>
      <c r="E826">
        <v>79.95</v>
      </c>
      <c r="F826">
        <v>9</v>
      </c>
    </row>
    <row r="827" spans="1:6">
      <c r="A827" s="16">
        <v>98.4</v>
      </c>
      <c r="B827" s="16">
        <v>7</v>
      </c>
      <c r="E827">
        <v>80.05</v>
      </c>
      <c r="F827">
        <v>9</v>
      </c>
    </row>
    <row r="828" spans="1:6">
      <c r="A828" s="15">
        <v>99.71</v>
      </c>
      <c r="B828" s="15">
        <v>6</v>
      </c>
      <c r="E828">
        <v>80.150000000000006</v>
      </c>
      <c r="F828">
        <v>9</v>
      </c>
    </row>
    <row r="829" spans="1:6">
      <c r="A829" s="16">
        <v>70.989999999999995</v>
      </c>
      <c r="B829" s="16">
        <v>10</v>
      </c>
      <c r="E829">
        <v>80.25</v>
      </c>
      <c r="F829">
        <v>9</v>
      </c>
    </row>
    <row r="830" spans="1:6">
      <c r="A830" s="15">
        <v>99.83</v>
      </c>
      <c r="B830" s="15">
        <v>6</v>
      </c>
      <c r="E830">
        <v>80.350000000000009</v>
      </c>
      <c r="F830">
        <v>9</v>
      </c>
    </row>
    <row r="831" spans="1:6">
      <c r="A831" s="16">
        <v>94.88</v>
      </c>
      <c r="B831" s="16">
        <v>7</v>
      </c>
      <c r="E831">
        <v>80.45</v>
      </c>
      <c r="F831">
        <v>9</v>
      </c>
    </row>
    <row r="832" spans="1:6">
      <c r="A832" s="15">
        <v>79.930000000000007</v>
      </c>
      <c r="B832" s="15">
        <v>6</v>
      </c>
      <c r="E832">
        <v>80.55</v>
      </c>
      <c r="F832">
        <v>9</v>
      </c>
    </row>
    <row r="833" spans="1:6">
      <c r="A833" s="16">
        <v>76.400000000000006</v>
      </c>
      <c r="B833" s="16">
        <v>9</v>
      </c>
      <c r="E833">
        <v>80.650000000000006</v>
      </c>
      <c r="F833">
        <v>9</v>
      </c>
    </row>
    <row r="834" spans="1:6">
      <c r="A834" s="15">
        <v>97.03</v>
      </c>
      <c r="B834" s="15">
        <v>5</v>
      </c>
      <c r="E834">
        <v>80.75</v>
      </c>
      <c r="F834">
        <v>9</v>
      </c>
    </row>
    <row r="835" spans="1:6">
      <c r="A835" s="16">
        <v>77.930000000000007</v>
      </c>
      <c r="B835" s="16">
        <v>9</v>
      </c>
      <c r="E835">
        <v>80.850000000000009</v>
      </c>
      <c r="F835">
        <v>9</v>
      </c>
    </row>
    <row r="836" spans="1:6">
      <c r="A836" s="15">
        <v>95.44</v>
      </c>
      <c r="B836" s="15">
        <v>10</v>
      </c>
      <c r="E836">
        <v>80.95</v>
      </c>
      <c r="F836">
        <v>9</v>
      </c>
    </row>
    <row r="837" spans="1:6">
      <c r="A837" s="16">
        <v>94.47</v>
      </c>
      <c r="B837" s="16">
        <v>8</v>
      </c>
      <c r="E837">
        <v>81.05</v>
      </c>
      <c r="F837">
        <v>9</v>
      </c>
    </row>
    <row r="838" spans="1:6">
      <c r="A838" s="15">
        <v>96.7</v>
      </c>
      <c r="B838" s="15">
        <v>5</v>
      </c>
      <c r="E838">
        <v>81.150000000000006</v>
      </c>
      <c r="F838">
        <v>9</v>
      </c>
    </row>
    <row r="839" spans="1:6">
      <c r="A839" s="16">
        <v>99.69</v>
      </c>
      <c r="B839" s="16">
        <v>5</v>
      </c>
      <c r="E839">
        <v>81.25</v>
      </c>
      <c r="F839">
        <v>9</v>
      </c>
    </row>
    <row r="840" spans="1:6">
      <c r="A840" s="15">
        <v>54.07</v>
      </c>
      <c r="B840" s="15">
        <v>9</v>
      </c>
      <c r="E840">
        <v>81.350000000000009</v>
      </c>
      <c r="F840">
        <v>9</v>
      </c>
    </row>
    <row r="841" spans="1:6">
      <c r="A841" s="16">
        <v>89.21</v>
      </c>
      <c r="B841" s="16">
        <v>9</v>
      </c>
      <c r="E841">
        <v>81.45</v>
      </c>
      <c r="F841">
        <v>9</v>
      </c>
    </row>
    <row r="842" spans="1:6">
      <c r="A842" s="15">
        <v>73.05</v>
      </c>
      <c r="B842" s="15">
        <v>10</v>
      </c>
      <c r="E842">
        <v>81.55</v>
      </c>
      <c r="F842">
        <v>9</v>
      </c>
    </row>
    <row r="843" spans="1:6">
      <c r="A843" s="16">
        <v>83.77</v>
      </c>
      <c r="B843" s="16">
        <v>6</v>
      </c>
      <c r="E843">
        <v>81.650000000000006</v>
      </c>
      <c r="F843">
        <v>9</v>
      </c>
    </row>
    <row r="844" spans="1:6">
      <c r="A844" s="15">
        <v>60.38</v>
      </c>
      <c r="B844" s="15">
        <v>10</v>
      </c>
      <c r="E844">
        <v>81.75</v>
      </c>
      <c r="F844">
        <v>9</v>
      </c>
    </row>
    <row r="845" spans="1:6">
      <c r="A845" s="16">
        <v>77.680000000000007</v>
      </c>
      <c r="B845" s="16">
        <v>9</v>
      </c>
      <c r="E845">
        <v>81.850000000000009</v>
      </c>
      <c r="F845">
        <v>9</v>
      </c>
    </row>
    <row r="846" spans="1:6">
      <c r="A846" s="15">
        <v>75.92</v>
      </c>
      <c r="B846" s="15">
        <v>8</v>
      </c>
      <c r="E846">
        <v>81.95</v>
      </c>
      <c r="F846">
        <v>9</v>
      </c>
    </row>
    <row r="847" spans="1:6">
      <c r="A847" s="16">
        <v>99.55</v>
      </c>
      <c r="B847" s="16">
        <v>7</v>
      </c>
      <c r="E847">
        <v>82.05</v>
      </c>
      <c r="F847">
        <v>9</v>
      </c>
    </row>
    <row r="848" spans="1:6">
      <c r="A848" s="15">
        <v>81.709999999999994</v>
      </c>
      <c r="B848" s="15">
        <v>6</v>
      </c>
      <c r="E848">
        <v>82.15</v>
      </c>
      <c r="F848">
        <v>9</v>
      </c>
    </row>
    <row r="849" spans="1:6">
      <c r="A849" s="16">
        <v>60.95</v>
      </c>
      <c r="B849" s="16">
        <v>9</v>
      </c>
      <c r="E849">
        <v>82.25</v>
      </c>
      <c r="F849">
        <v>9</v>
      </c>
    </row>
    <row r="850" spans="1:6">
      <c r="A850" s="15">
        <v>58.24</v>
      </c>
      <c r="B850" s="15">
        <v>9</v>
      </c>
      <c r="E850">
        <v>82.350000000000009</v>
      </c>
      <c r="F850">
        <v>9</v>
      </c>
    </row>
    <row r="851" spans="1:6">
      <c r="A851" s="16">
        <v>89.2</v>
      </c>
      <c r="B851" s="16">
        <v>10</v>
      </c>
      <c r="E851">
        <v>82.45</v>
      </c>
      <c r="F851">
        <v>9</v>
      </c>
    </row>
    <row r="852" spans="1:6">
      <c r="A852" s="15">
        <v>81.209999999999994</v>
      </c>
      <c r="B852" s="15">
        <v>10</v>
      </c>
      <c r="E852">
        <v>82.55</v>
      </c>
      <c r="F852">
        <v>9</v>
      </c>
    </row>
    <row r="853" spans="1:6">
      <c r="A853" s="16">
        <v>49.33</v>
      </c>
      <c r="B853" s="16">
        <v>10</v>
      </c>
      <c r="E853">
        <v>82.65</v>
      </c>
      <c r="F853">
        <v>9</v>
      </c>
    </row>
    <row r="854" spans="1:6">
      <c r="A854" s="15">
        <v>65.739999999999995</v>
      </c>
      <c r="B854" s="15">
        <v>9</v>
      </c>
      <c r="E854">
        <v>82.75</v>
      </c>
      <c r="F854">
        <v>9</v>
      </c>
    </row>
    <row r="855" spans="1:6">
      <c r="A855" s="16">
        <v>94.59</v>
      </c>
      <c r="B855" s="16">
        <v>7</v>
      </c>
      <c r="E855">
        <v>82.850000000000009</v>
      </c>
      <c r="F855">
        <v>9</v>
      </c>
    </row>
    <row r="856" spans="1:6">
      <c r="A856" s="15">
        <v>82.58</v>
      </c>
      <c r="B856" s="15">
        <v>10</v>
      </c>
      <c r="E856">
        <v>82.95</v>
      </c>
      <c r="F856">
        <v>9</v>
      </c>
    </row>
    <row r="857" spans="1:6">
      <c r="A857" s="16">
        <v>66.47</v>
      </c>
      <c r="B857" s="16">
        <v>10</v>
      </c>
      <c r="E857">
        <v>83.05</v>
      </c>
      <c r="F857">
        <v>9</v>
      </c>
    </row>
    <row r="858" spans="1:6">
      <c r="A858" s="15">
        <v>88.55</v>
      </c>
      <c r="B858" s="15">
        <v>8</v>
      </c>
      <c r="E858">
        <v>83.15</v>
      </c>
      <c r="F858">
        <v>9</v>
      </c>
    </row>
    <row r="859" spans="1:6">
      <c r="A859" s="16">
        <v>87.1</v>
      </c>
      <c r="B859" s="16">
        <v>10</v>
      </c>
      <c r="E859">
        <v>83.25</v>
      </c>
      <c r="F859">
        <v>9</v>
      </c>
    </row>
    <row r="860" spans="1:6">
      <c r="A860" s="15">
        <v>58.95</v>
      </c>
      <c r="B860" s="15">
        <v>10</v>
      </c>
      <c r="E860">
        <v>83.350000000000009</v>
      </c>
      <c r="F860">
        <v>9</v>
      </c>
    </row>
    <row r="861" spans="1:6">
      <c r="A861" s="16">
        <v>48.63</v>
      </c>
      <c r="B861" s="16">
        <v>10</v>
      </c>
      <c r="E861">
        <v>83.45</v>
      </c>
      <c r="F861">
        <v>9</v>
      </c>
    </row>
    <row r="862" spans="1:6">
      <c r="A862" s="15">
        <v>73.38</v>
      </c>
      <c r="B862" s="15">
        <v>7</v>
      </c>
      <c r="E862">
        <v>83.55</v>
      </c>
      <c r="F862">
        <v>9</v>
      </c>
    </row>
    <row r="863" spans="1:6">
      <c r="A863" s="16">
        <v>60.41</v>
      </c>
      <c r="B863" s="16">
        <v>8</v>
      </c>
      <c r="E863">
        <v>83.65</v>
      </c>
      <c r="F863">
        <v>9</v>
      </c>
    </row>
    <row r="864" spans="1:6">
      <c r="A864" s="15">
        <v>77.63</v>
      </c>
      <c r="B864" s="15">
        <v>9</v>
      </c>
      <c r="E864">
        <v>83.75</v>
      </c>
      <c r="F864">
        <v>9</v>
      </c>
    </row>
    <row r="865" spans="1:6">
      <c r="A865" s="16">
        <v>71.459999999999994</v>
      </c>
      <c r="B865" s="16">
        <v>7</v>
      </c>
      <c r="E865">
        <v>83.850000000000009</v>
      </c>
      <c r="F865">
        <v>9</v>
      </c>
    </row>
    <row r="866" spans="1:6">
      <c r="A866" s="15">
        <v>81.95</v>
      </c>
      <c r="B866" s="15">
        <v>10</v>
      </c>
      <c r="E866">
        <v>83.95</v>
      </c>
      <c r="F866">
        <v>9</v>
      </c>
    </row>
    <row r="867" spans="1:6">
      <c r="A867" s="16">
        <v>58.76</v>
      </c>
      <c r="B867" s="16">
        <v>10</v>
      </c>
      <c r="E867">
        <v>84.05</v>
      </c>
      <c r="F867">
        <v>9</v>
      </c>
    </row>
    <row r="868" spans="1:6">
      <c r="A868" s="15">
        <v>72.13</v>
      </c>
      <c r="B868" s="15">
        <v>10</v>
      </c>
      <c r="E868">
        <v>84.15</v>
      </c>
      <c r="F868">
        <v>9</v>
      </c>
    </row>
    <row r="869" spans="1:6">
      <c r="A869" s="16">
        <v>74.58</v>
      </c>
      <c r="B869" s="16">
        <v>7</v>
      </c>
      <c r="E869">
        <v>84.25</v>
      </c>
      <c r="F869">
        <v>9</v>
      </c>
    </row>
    <row r="870" spans="1:6">
      <c r="A870" s="15">
        <v>97.37</v>
      </c>
      <c r="B870" s="15">
        <v>10</v>
      </c>
      <c r="E870">
        <v>84.350000000000009</v>
      </c>
      <c r="F870">
        <v>9</v>
      </c>
    </row>
    <row r="871" spans="1:6">
      <c r="A871" s="16">
        <v>92.6</v>
      </c>
      <c r="B871" s="16">
        <v>7</v>
      </c>
      <c r="E871">
        <v>84.45</v>
      </c>
      <c r="F871">
        <v>9</v>
      </c>
    </row>
    <row r="872" spans="1:6">
      <c r="A872" s="15">
        <v>72.11</v>
      </c>
      <c r="B872" s="15">
        <v>9</v>
      </c>
      <c r="E872">
        <v>84.55</v>
      </c>
      <c r="F872">
        <v>9</v>
      </c>
    </row>
    <row r="873" spans="1:6">
      <c r="A873" s="16">
        <v>74.22</v>
      </c>
      <c r="B873" s="16">
        <v>10</v>
      </c>
      <c r="E873">
        <v>84.65</v>
      </c>
      <c r="F873">
        <v>9</v>
      </c>
    </row>
    <row r="874" spans="1:6">
      <c r="A874" s="15">
        <v>55.87</v>
      </c>
      <c r="B874" s="15">
        <v>10</v>
      </c>
      <c r="E874">
        <v>84.75</v>
      </c>
      <c r="F874">
        <v>9</v>
      </c>
    </row>
    <row r="875" spans="1:6">
      <c r="A875" s="16">
        <v>95.95</v>
      </c>
      <c r="B875" s="16">
        <v>5</v>
      </c>
      <c r="E875">
        <v>84.850000000000009</v>
      </c>
      <c r="F875">
        <v>9</v>
      </c>
    </row>
    <row r="876" spans="1:6">
      <c r="A876" s="15">
        <v>90.02</v>
      </c>
      <c r="B876" s="15">
        <v>8</v>
      </c>
      <c r="E876">
        <v>84.95</v>
      </c>
      <c r="F876">
        <v>9</v>
      </c>
    </row>
    <row r="877" spans="1:6">
      <c r="A877" s="16">
        <v>99.92</v>
      </c>
      <c r="B877" s="16">
        <v>6</v>
      </c>
      <c r="E877">
        <v>85.05</v>
      </c>
      <c r="F877">
        <v>9</v>
      </c>
    </row>
    <row r="878" spans="1:6">
      <c r="A878" s="15">
        <v>98.66</v>
      </c>
      <c r="B878" s="15">
        <v>9</v>
      </c>
      <c r="E878">
        <v>85.15</v>
      </c>
      <c r="F878">
        <v>9</v>
      </c>
    </row>
    <row r="879" spans="1:6">
      <c r="A879" s="16">
        <v>97.48</v>
      </c>
      <c r="B879" s="16">
        <v>9</v>
      </c>
      <c r="E879">
        <v>85.25</v>
      </c>
      <c r="F879">
        <v>9</v>
      </c>
    </row>
    <row r="880" spans="1:6">
      <c r="A880" s="15">
        <v>75.37</v>
      </c>
      <c r="B880" s="15">
        <v>8</v>
      </c>
      <c r="E880">
        <v>85.350000000000009</v>
      </c>
      <c r="F880">
        <v>9</v>
      </c>
    </row>
    <row r="881" spans="1:6">
      <c r="A881" s="16">
        <v>88.34</v>
      </c>
      <c r="B881" s="16">
        <v>7</v>
      </c>
      <c r="E881">
        <v>85.45</v>
      </c>
      <c r="F881">
        <v>9</v>
      </c>
    </row>
    <row r="882" spans="1:6">
      <c r="A882" s="15">
        <v>85.39</v>
      </c>
      <c r="B882" s="15">
        <v>7</v>
      </c>
      <c r="E882">
        <v>85.55</v>
      </c>
      <c r="F882">
        <v>9</v>
      </c>
    </row>
    <row r="883" spans="1:6">
      <c r="A883" s="16">
        <v>71.38</v>
      </c>
      <c r="B883" s="16">
        <v>10</v>
      </c>
      <c r="E883">
        <v>85.65</v>
      </c>
      <c r="F883">
        <v>9</v>
      </c>
    </row>
    <row r="884" spans="1:6">
      <c r="A884" s="15">
        <v>60.88</v>
      </c>
      <c r="B884" s="15">
        <v>9</v>
      </c>
      <c r="E884">
        <v>85.75</v>
      </c>
      <c r="F884">
        <v>9</v>
      </c>
    </row>
    <row r="885" spans="1:6">
      <c r="A885" s="16">
        <v>98.7</v>
      </c>
      <c r="B885" s="16">
        <v>8</v>
      </c>
      <c r="E885">
        <v>85.850000000000009</v>
      </c>
      <c r="F885">
        <v>9</v>
      </c>
    </row>
    <row r="886" spans="1:6">
      <c r="A886" s="15">
        <v>56.69</v>
      </c>
      <c r="B886" s="15">
        <v>9</v>
      </c>
      <c r="E886">
        <v>85.95</v>
      </c>
      <c r="F886">
        <v>9</v>
      </c>
    </row>
    <row r="887" spans="1:6">
      <c r="A887" s="16">
        <v>82.63</v>
      </c>
      <c r="B887" s="16">
        <v>10</v>
      </c>
      <c r="E887">
        <v>86.05</v>
      </c>
      <c r="F887">
        <v>9</v>
      </c>
    </row>
    <row r="888" spans="1:6">
      <c r="A888" s="15">
        <v>85.98</v>
      </c>
      <c r="B888" s="15">
        <v>8</v>
      </c>
      <c r="E888">
        <v>86.15</v>
      </c>
      <c r="F888">
        <v>9</v>
      </c>
    </row>
    <row r="889" spans="1:6">
      <c r="A889" s="16">
        <v>82.7</v>
      </c>
      <c r="B889" s="16">
        <v>6</v>
      </c>
      <c r="E889">
        <v>86.25</v>
      </c>
      <c r="F889">
        <v>9</v>
      </c>
    </row>
    <row r="890" spans="1:6">
      <c r="A890" s="15">
        <v>58.07</v>
      </c>
      <c r="B890" s="15">
        <v>9</v>
      </c>
      <c r="E890">
        <v>86.350000000000009</v>
      </c>
      <c r="F890">
        <v>9</v>
      </c>
    </row>
    <row r="891" spans="1:6">
      <c r="A891" s="16">
        <v>80.790000000000006</v>
      </c>
      <c r="B891" s="16">
        <v>9</v>
      </c>
      <c r="E891">
        <v>86.45</v>
      </c>
      <c r="F891">
        <v>9</v>
      </c>
    </row>
    <row r="892" spans="1:6">
      <c r="A892" s="15">
        <v>99.56</v>
      </c>
      <c r="B892" s="15">
        <v>8</v>
      </c>
      <c r="E892">
        <v>86.55</v>
      </c>
      <c r="F892">
        <v>9</v>
      </c>
    </row>
    <row r="893" spans="1:6">
      <c r="A893" s="16">
        <v>99.96</v>
      </c>
      <c r="B893" s="16">
        <v>9</v>
      </c>
      <c r="E893">
        <v>86.65</v>
      </c>
      <c r="F893">
        <v>9</v>
      </c>
    </row>
    <row r="894" spans="1:6">
      <c r="A894" s="15">
        <v>63.91</v>
      </c>
      <c r="B894" s="15">
        <v>8</v>
      </c>
      <c r="E894">
        <v>86.75</v>
      </c>
      <c r="F894">
        <v>9</v>
      </c>
    </row>
    <row r="895" spans="1:6">
      <c r="A895" s="16">
        <v>93.69</v>
      </c>
      <c r="B895" s="16">
        <v>7</v>
      </c>
      <c r="E895">
        <v>86.850000000000009</v>
      </c>
      <c r="F895">
        <v>9</v>
      </c>
    </row>
    <row r="896" spans="1:6">
      <c r="A896" s="15">
        <v>92.13</v>
      </c>
      <c r="B896" s="15">
        <v>6</v>
      </c>
      <c r="E896">
        <v>86.95</v>
      </c>
      <c r="F896">
        <v>9</v>
      </c>
    </row>
    <row r="897" spans="1:6">
      <c r="A897" s="16">
        <v>72.5</v>
      </c>
      <c r="B897" s="16">
        <v>8</v>
      </c>
      <c r="E897">
        <v>87.05</v>
      </c>
      <c r="F897">
        <v>9</v>
      </c>
    </row>
    <row r="898" spans="1:6">
      <c r="A898" s="15">
        <v>68.599999999999994</v>
      </c>
      <c r="B898" s="15">
        <v>10</v>
      </c>
      <c r="E898">
        <v>87.15</v>
      </c>
      <c r="F898">
        <v>9</v>
      </c>
    </row>
    <row r="899" spans="1:6">
      <c r="A899" s="16">
        <v>93.39</v>
      </c>
      <c r="B899" s="16">
        <v>6</v>
      </c>
      <c r="E899">
        <v>87.25</v>
      </c>
      <c r="F899">
        <v>9</v>
      </c>
    </row>
    <row r="900" spans="1:6">
      <c r="A900" s="15">
        <v>94.49</v>
      </c>
      <c r="B900" s="15">
        <v>8</v>
      </c>
      <c r="E900">
        <v>87.350000000000009</v>
      </c>
      <c r="F900">
        <v>9</v>
      </c>
    </row>
    <row r="901" spans="1:6">
      <c r="A901" s="16">
        <v>87.8</v>
      </c>
      <c r="B901" s="16">
        <v>9</v>
      </c>
      <c r="E901">
        <v>87.45</v>
      </c>
      <c r="F901">
        <v>9</v>
      </c>
    </row>
    <row r="902" spans="1:6">
      <c r="A902" s="15">
        <v>66.650000000000006</v>
      </c>
      <c r="B902" s="15">
        <v>9</v>
      </c>
      <c r="E902">
        <v>87.55</v>
      </c>
      <c r="F902">
        <v>9</v>
      </c>
    </row>
    <row r="903" spans="1:6">
      <c r="A903" s="16">
        <v>99.73</v>
      </c>
      <c r="B903" s="16">
        <v>9</v>
      </c>
      <c r="E903">
        <v>87.65</v>
      </c>
      <c r="F903">
        <v>9</v>
      </c>
    </row>
    <row r="904" spans="1:6">
      <c r="A904" s="15">
        <v>93.26</v>
      </c>
      <c r="B904" s="15">
        <v>9</v>
      </c>
      <c r="E904">
        <v>87.75</v>
      </c>
      <c r="F904">
        <v>9</v>
      </c>
    </row>
    <row r="905" spans="1:6">
      <c r="A905" s="16">
        <v>69.37</v>
      </c>
      <c r="B905" s="16">
        <v>9</v>
      </c>
      <c r="E905">
        <v>87.850000000000009</v>
      </c>
      <c r="F905">
        <v>9</v>
      </c>
    </row>
    <row r="906" spans="1:6">
      <c r="A906" s="15">
        <v>51.94</v>
      </c>
      <c r="B906" s="15">
        <v>10</v>
      </c>
      <c r="E906">
        <v>87.95</v>
      </c>
      <c r="F906">
        <v>9</v>
      </c>
    </row>
    <row r="907" spans="1:6">
      <c r="A907" s="16">
        <v>93.87</v>
      </c>
      <c r="B907" s="16">
        <v>8</v>
      </c>
      <c r="E907">
        <v>88.05</v>
      </c>
      <c r="F907">
        <v>9</v>
      </c>
    </row>
    <row r="908" spans="1:6">
      <c r="A908" s="15">
        <v>73.06</v>
      </c>
      <c r="B908" s="15">
        <v>7</v>
      </c>
      <c r="E908">
        <v>88.15</v>
      </c>
      <c r="F908">
        <v>10</v>
      </c>
    </row>
    <row r="909" spans="1:6">
      <c r="A909" s="16">
        <v>74.599999999999994</v>
      </c>
      <c r="B909" s="16">
        <v>10</v>
      </c>
      <c r="E909">
        <v>88.25</v>
      </c>
      <c r="F909">
        <v>10</v>
      </c>
    </row>
    <row r="910" spans="1:6">
      <c r="A910" s="15">
        <v>69.959999999999994</v>
      </c>
      <c r="B910" s="15">
        <v>8</v>
      </c>
      <c r="E910">
        <v>88.350000000000009</v>
      </c>
      <c r="F910">
        <v>10</v>
      </c>
    </row>
    <row r="911" spans="1:6">
      <c r="A911" s="16">
        <v>72.2</v>
      </c>
      <c r="B911" s="16">
        <v>7</v>
      </c>
      <c r="E911">
        <v>88.45</v>
      </c>
      <c r="F911">
        <v>10</v>
      </c>
    </row>
    <row r="912" spans="1:6">
      <c r="A912" s="15">
        <v>88.79</v>
      </c>
      <c r="B912" s="15">
        <v>8</v>
      </c>
      <c r="E912">
        <v>88.55</v>
      </c>
      <c r="F912">
        <v>10</v>
      </c>
    </row>
    <row r="913" spans="1:6">
      <c r="A913" s="16">
        <v>78.13</v>
      </c>
      <c r="B913" s="16">
        <v>10</v>
      </c>
      <c r="E913">
        <v>88.65</v>
      </c>
      <c r="F913">
        <v>10</v>
      </c>
    </row>
    <row r="914" spans="1:6">
      <c r="A914" s="15">
        <v>99.78</v>
      </c>
      <c r="B914" s="15">
        <v>5</v>
      </c>
      <c r="E914">
        <v>88.75</v>
      </c>
      <c r="F914">
        <v>10</v>
      </c>
    </row>
    <row r="915" spans="1:6">
      <c r="A915" s="16">
        <v>76.900000000000006</v>
      </c>
      <c r="B915" s="16">
        <v>7</v>
      </c>
      <c r="E915">
        <v>88.850000000000009</v>
      </c>
      <c r="F915">
        <v>10</v>
      </c>
    </row>
    <row r="916" spans="1:6">
      <c r="A916" s="15">
        <v>95.49</v>
      </c>
      <c r="B916" s="15">
        <v>7</v>
      </c>
      <c r="E916">
        <v>88.95</v>
      </c>
      <c r="F916">
        <v>10</v>
      </c>
    </row>
    <row r="917" spans="1:6">
      <c r="A917" s="16">
        <v>97.79</v>
      </c>
      <c r="B917" s="16">
        <v>7</v>
      </c>
      <c r="E917">
        <v>89.05</v>
      </c>
      <c r="F917">
        <v>10</v>
      </c>
    </row>
    <row r="918" spans="1:6">
      <c r="A918" s="15">
        <v>99.24</v>
      </c>
      <c r="B918" s="15">
        <v>9</v>
      </c>
      <c r="E918">
        <v>89.15</v>
      </c>
      <c r="F918">
        <v>10</v>
      </c>
    </row>
    <row r="919" spans="1:6">
      <c r="A919" s="16">
        <v>88.43</v>
      </c>
      <c r="B919" s="16">
        <v>8</v>
      </c>
      <c r="E919">
        <v>89.25</v>
      </c>
      <c r="F919">
        <v>10</v>
      </c>
    </row>
    <row r="920" spans="1:6">
      <c r="A920" s="15">
        <v>79.39</v>
      </c>
      <c r="B920" s="15">
        <v>10</v>
      </c>
      <c r="E920">
        <v>89.350000000000009</v>
      </c>
      <c r="F920">
        <v>10</v>
      </c>
    </row>
    <row r="921" spans="1:6">
      <c r="A921" s="16">
        <v>72.569999999999993</v>
      </c>
      <c r="B921" s="16">
        <v>8</v>
      </c>
      <c r="E921">
        <v>89.45</v>
      </c>
      <c r="F921">
        <v>10</v>
      </c>
    </row>
    <row r="922" spans="1:6">
      <c r="A922" s="15">
        <v>65.97</v>
      </c>
      <c r="B922" s="15">
        <v>8</v>
      </c>
      <c r="E922">
        <v>89.55</v>
      </c>
      <c r="F922">
        <v>10</v>
      </c>
    </row>
    <row r="923" spans="1:6">
      <c r="A923" s="16">
        <v>90.74</v>
      </c>
      <c r="B923" s="16">
        <v>7</v>
      </c>
      <c r="E923">
        <v>89.65</v>
      </c>
      <c r="F923">
        <v>10</v>
      </c>
    </row>
    <row r="924" spans="1:6">
      <c r="A924" s="15">
        <v>98.09</v>
      </c>
      <c r="B924" s="15">
        <v>9</v>
      </c>
      <c r="E924">
        <v>89.75</v>
      </c>
      <c r="F924">
        <v>10</v>
      </c>
    </row>
    <row r="925" spans="1:6">
      <c r="A925" s="16">
        <v>86.68</v>
      </c>
      <c r="B925" s="16">
        <v>8</v>
      </c>
      <c r="E925">
        <v>89.850000000000009</v>
      </c>
      <c r="F925">
        <v>10</v>
      </c>
    </row>
    <row r="926" spans="1:6">
      <c r="A926" s="15">
        <v>87.48</v>
      </c>
      <c r="B926" s="15">
        <v>6</v>
      </c>
      <c r="E926">
        <v>89.95</v>
      </c>
      <c r="F926">
        <v>10</v>
      </c>
    </row>
    <row r="927" spans="1:6">
      <c r="A927" s="16">
        <v>98.52</v>
      </c>
      <c r="B927" s="16">
        <v>10</v>
      </c>
      <c r="E927">
        <v>90.05</v>
      </c>
      <c r="F927">
        <v>10</v>
      </c>
    </row>
    <row r="928" spans="1:6">
      <c r="A928" s="15">
        <v>81.31</v>
      </c>
      <c r="B928" s="15">
        <v>7</v>
      </c>
      <c r="E928">
        <v>90.15</v>
      </c>
      <c r="F928">
        <v>10</v>
      </c>
    </row>
    <row r="929" spans="1:6">
      <c r="A929" s="16">
        <v>77.56</v>
      </c>
      <c r="B929" s="16">
        <v>10</v>
      </c>
      <c r="E929">
        <v>90.25</v>
      </c>
      <c r="F929">
        <v>10</v>
      </c>
    </row>
    <row r="930" spans="1:6">
      <c r="A930" s="15">
        <v>72.52</v>
      </c>
      <c r="B930" s="15">
        <v>8</v>
      </c>
      <c r="E930">
        <v>90.350000000000009</v>
      </c>
      <c r="F930">
        <v>10</v>
      </c>
    </row>
    <row r="931" spans="1:6">
      <c r="A931" s="16">
        <v>72.78</v>
      </c>
      <c r="B931" s="16">
        <v>10</v>
      </c>
      <c r="E931">
        <v>90.45</v>
      </c>
      <c r="F931">
        <v>10</v>
      </c>
    </row>
    <row r="932" spans="1:6">
      <c r="A932" s="15">
        <v>56.04</v>
      </c>
      <c r="B932" s="15">
        <v>10</v>
      </c>
      <c r="E932">
        <v>90.55</v>
      </c>
      <c r="F932">
        <v>10</v>
      </c>
    </row>
    <row r="933" spans="1:6">
      <c r="A933" s="16">
        <v>63.56</v>
      </c>
      <c r="B933" s="16">
        <v>10</v>
      </c>
      <c r="E933">
        <v>90.65</v>
      </c>
      <c r="F933">
        <v>10</v>
      </c>
    </row>
    <row r="934" spans="1:6">
      <c r="A934" s="15">
        <v>69.58</v>
      </c>
      <c r="B934" s="15">
        <v>9</v>
      </c>
      <c r="E934">
        <v>90.75</v>
      </c>
      <c r="F934">
        <v>10</v>
      </c>
    </row>
    <row r="935" spans="1:6">
      <c r="A935" s="16">
        <v>80.62</v>
      </c>
      <c r="B935" s="16">
        <v>6</v>
      </c>
      <c r="E935">
        <v>90.850000000000009</v>
      </c>
      <c r="F935">
        <v>10</v>
      </c>
    </row>
    <row r="936" spans="1:6">
      <c r="A936" s="15">
        <v>69.739999999999995</v>
      </c>
      <c r="B936" s="15">
        <v>10</v>
      </c>
      <c r="E936">
        <v>90.95</v>
      </c>
      <c r="F936">
        <v>10</v>
      </c>
    </row>
    <row r="937" spans="1:6">
      <c r="A937" s="16">
        <v>91.56</v>
      </c>
      <c r="B937" s="16">
        <v>8</v>
      </c>
      <c r="E937">
        <v>91.05</v>
      </c>
      <c r="F937">
        <v>10</v>
      </c>
    </row>
    <row r="938" spans="1:6">
      <c r="A938" s="15">
        <v>65.23</v>
      </c>
      <c r="B938" s="15">
        <v>10</v>
      </c>
      <c r="E938">
        <v>91.15</v>
      </c>
      <c r="F938">
        <v>10</v>
      </c>
    </row>
    <row r="939" spans="1:6">
      <c r="A939" s="16">
        <v>81.23</v>
      </c>
      <c r="B939" s="16">
        <v>7</v>
      </c>
      <c r="E939">
        <v>91.25</v>
      </c>
      <c r="F939">
        <v>10</v>
      </c>
    </row>
    <row r="940" spans="1:6">
      <c r="A940" s="15">
        <v>63.88</v>
      </c>
      <c r="B940" s="15">
        <v>8</v>
      </c>
      <c r="E940">
        <v>91.350000000000009</v>
      </c>
      <c r="F940">
        <v>10</v>
      </c>
    </row>
    <row r="941" spans="1:6">
      <c r="A941" s="16">
        <v>95.46</v>
      </c>
      <c r="B941" s="16">
        <v>8</v>
      </c>
      <c r="E941">
        <v>91.45</v>
      </c>
      <c r="F941">
        <v>10</v>
      </c>
    </row>
    <row r="942" spans="1:6">
      <c r="A942" s="15">
        <v>85.87</v>
      </c>
      <c r="B942" s="15">
        <v>7</v>
      </c>
      <c r="E942">
        <v>91.55</v>
      </c>
      <c r="F942">
        <v>10</v>
      </c>
    </row>
    <row r="943" spans="1:6">
      <c r="A943" s="16">
        <v>87.87</v>
      </c>
      <c r="B943" s="16">
        <v>9</v>
      </c>
      <c r="E943">
        <v>91.65</v>
      </c>
      <c r="F943">
        <v>10</v>
      </c>
    </row>
    <row r="944" spans="1:6">
      <c r="A944" s="15">
        <v>64.95</v>
      </c>
      <c r="B944" s="15">
        <v>10</v>
      </c>
      <c r="E944">
        <v>91.75</v>
      </c>
      <c r="F944">
        <v>10</v>
      </c>
    </row>
    <row r="945" spans="1:6">
      <c r="A945" s="16">
        <v>72.88</v>
      </c>
      <c r="B945" s="16">
        <v>9</v>
      </c>
      <c r="E945">
        <v>91.850000000000009</v>
      </c>
      <c r="F945">
        <v>10</v>
      </c>
    </row>
    <row r="946" spans="1:6">
      <c r="A946" s="15">
        <v>89.06</v>
      </c>
      <c r="B946" s="15">
        <v>6</v>
      </c>
      <c r="E946">
        <v>91.95</v>
      </c>
      <c r="F946">
        <v>10</v>
      </c>
    </row>
    <row r="947" spans="1:6">
      <c r="A947" s="16">
        <v>76.92</v>
      </c>
      <c r="B947" s="16">
        <v>10</v>
      </c>
      <c r="E947">
        <v>92.05</v>
      </c>
      <c r="F947">
        <v>10</v>
      </c>
    </row>
    <row r="948" spans="1:6">
      <c r="A948" s="15">
        <v>99.16</v>
      </c>
      <c r="B948" s="15">
        <v>8</v>
      </c>
      <c r="E948">
        <v>92.15</v>
      </c>
      <c r="F948">
        <v>10</v>
      </c>
    </row>
    <row r="949" spans="1:6">
      <c r="A949" s="16">
        <v>84.61</v>
      </c>
      <c r="B949" s="16">
        <v>10</v>
      </c>
      <c r="E949">
        <v>92.25</v>
      </c>
      <c r="F949">
        <v>10</v>
      </c>
    </row>
    <row r="950" spans="1:6">
      <c r="A950" s="15">
        <v>88.25</v>
      </c>
      <c r="B950" s="15">
        <v>9</v>
      </c>
      <c r="E950">
        <v>92.350000000000009</v>
      </c>
      <c r="F950">
        <v>10</v>
      </c>
    </row>
    <row r="951" spans="1:6">
      <c r="A951" s="16">
        <v>78.89</v>
      </c>
      <c r="B951" s="16">
        <v>7</v>
      </c>
      <c r="E951">
        <v>92.45</v>
      </c>
      <c r="F951">
        <v>10</v>
      </c>
    </row>
    <row r="952" spans="1:6">
      <c r="A952" s="15">
        <v>62</v>
      </c>
      <c r="B952" s="15">
        <v>8</v>
      </c>
      <c r="E952">
        <v>92.55</v>
      </c>
      <c r="F952">
        <v>10</v>
      </c>
    </row>
    <row r="953" spans="1:6">
      <c r="A953" s="16">
        <v>82.34</v>
      </c>
      <c r="B953" s="16">
        <v>10</v>
      </c>
      <c r="E953">
        <v>92.65</v>
      </c>
      <c r="F953">
        <v>10</v>
      </c>
    </row>
    <row r="954" spans="1:6">
      <c r="A954" s="15">
        <v>76.599999999999994</v>
      </c>
      <c r="B954" s="15">
        <v>10</v>
      </c>
      <c r="E954">
        <v>92.75</v>
      </c>
      <c r="F954">
        <v>10</v>
      </c>
    </row>
    <row r="955" spans="1:6">
      <c r="A955" s="16">
        <v>97.38</v>
      </c>
      <c r="B955" s="16">
        <v>10</v>
      </c>
      <c r="E955">
        <v>92.850000000000009</v>
      </c>
      <c r="F955">
        <v>10</v>
      </c>
    </row>
    <row r="956" spans="1:6">
      <c r="A956" s="15">
        <v>86.31</v>
      </c>
      <c r="B956" s="15">
        <v>7</v>
      </c>
      <c r="E956">
        <v>92.95</v>
      </c>
      <c r="F956">
        <v>10</v>
      </c>
    </row>
    <row r="957" spans="1:6">
      <c r="A957" s="16">
        <v>73.56</v>
      </c>
      <c r="B957" s="16">
        <v>10</v>
      </c>
      <c r="E957">
        <v>93.05</v>
      </c>
      <c r="F957">
        <v>10</v>
      </c>
    </row>
    <row r="958" spans="1:6">
      <c r="A958" s="15">
        <v>68.930000000000007</v>
      </c>
      <c r="B958" s="15">
        <v>7</v>
      </c>
      <c r="E958">
        <v>93.15</v>
      </c>
      <c r="F958">
        <v>10</v>
      </c>
    </row>
    <row r="959" spans="1:6">
      <c r="A959" s="16">
        <v>91.4</v>
      </c>
      <c r="B959" s="16">
        <v>7</v>
      </c>
      <c r="E959">
        <v>93.25</v>
      </c>
      <c r="F959">
        <v>10</v>
      </c>
    </row>
    <row r="960" spans="1:6">
      <c r="A960" s="15">
        <v>89.6</v>
      </c>
      <c r="B960" s="15">
        <v>8</v>
      </c>
      <c r="E960">
        <v>93.350000000000009</v>
      </c>
      <c r="F960">
        <v>10</v>
      </c>
    </row>
    <row r="961" spans="1:6">
      <c r="A961" s="16">
        <v>78.77</v>
      </c>
      <c r="B961" s="16">
        <v>10</v>
      </c>
      <c r="E961">
        <v>93.45</v>
      </c>
      <c r="F961">
        <v>10</v>
      </c>
    </row>
    <row r="962" spans="1:6">
      <c r="A962" s="15">
        <v>74.67</v>
      </c>
      <c r="B962" s="15">
        <v>9</v>
      </c>
      <c r="E962">
        <v>93.55</v>
      </c>
      <c r="F962">
        <v>10</v>
      </c>
    </row>
    <row r="963" spans="1:6">
      <c r="A963" s="16">
        <v>87.87</v>
      </c>
      <c r="B963" s="16">
        <v>10</v>
      </c>
      <c r="E963">
        <v>93.65</v>
      </c>
      <c r="F963">
        <v>10</v>
      </c>
    </row>
    <row r="964" spans="1:6">
      <c r="A964" s="15">
        <v>90.28</v>
      </c>
      <c r="B964" s="15">
        <v>9</v>
      </c>
      <c r="E964">
        <v>93.75</v>
      </c>
      <c r="F964">
        <v>10</v>
      </c>
    </row>
    <row r="965" spans="1:6">
      <c r="A965" s="16">
        <v>83.24</v>
      </c>
      <c r="B965" s="16">
        <v>9</v>
      </c>
      <c r="E965">
        <v>93.850000000000009</v>
      </c>
      <c r="F965">
        <v>10</v>
      </c>
    </row>
    <row r="966" spans="1:6">
      <c r="A966" s="15">
        <v>90.7</v>
      </c>
      <c r="B966" s="15">
        <v>6</v>
      </c>
      <c r="E966">
        <v>93.95</v>
      </c>
      <c r="F966">
        <v>10</v>
      </c>
    </row>
    <row r="967" spans="1:6">
      <c r="A967" s="16">
        <v>84.09</v>
      </c>
      <c r="B967" s="16">
        <v>9</v>
      </c>
      <c r="E967">
        <v>94.05</v>
      </c>
      <c r="F967">
        <v>10</v>
      </c>
    </row>
    <row r="968" spans="1:6">
      <c r="A968" s="15">
        <v>89.25</v>
      </c>
      <c r="B968" s="15">
        <v>8</v>
      </c>
      <c r="E968">
        <v>94.15</v>
      </c>
      <c r="F968">
        <v>10</v>
      </c>
    </row>
    <row r="969" spans="1:6">
      <c r="A969" s="16">
        <v>80.959999999999994</v>
      </c>
      <c r="B969" s="16">
        <v>8</v>
      </c>
      <c r="E969">
        <v>94.25</v>
      </c>
      <c r="F969">
        <v>10</v>
      </c>
    </row>
    <row r="970" spans="1:6">
      <c r="A970" s="15">
        <v>90.65</v>
      </c>
      <c r="B970" s="15">
        <v>10</v>
      </c>
      <c r="E970">
        <v>94.350000000000009</v>
      </c>
      <c r="F970">
        <v>10</v>
      </c>
    </row>
    <row r="971" spans="1:6">
      <c r="A971" s="16">
        <v>54.55</v>
      </c>
      <c r="B971" s="16">
        <v>10</v>
      </c>
      <c r="E971">
        <v>94.45</v>
      </c>
      <c r="F971">
        <v>10</v>
      </c>
    </row>
    <row r="972" spans="1:6">
      <c r="A972" s="15">
        <v>90.24</v>
      </c>
      <c r="B972" s="15">
        <v>6</v>
      </c>
      <c r="E972">
        <v>94.55</v>
      </c>
      <c r="F972">
        <v>10</v>
      </c>
    </row>
    <row r="973" spans="1:6">
      <c r="A973" s="16">
        <v>84.05</v>
      </c>
      <c r="B973" s="16">
        <v>6</v>
      </c>
      <c r="E973">
        <v>94.65</v>
      </c>
      <c r="F973">
        <v>10</v>
      </c>
    </row>
    <row r="974" spans="1:6">
      <c r="A974" s="15">
        <v>83.17</v>
      </c>
      <c r="B974" s="15">
        <v>6</v>
      </c>
      <c r="E974">
        <v>94.75</v>
      </c>
      <c r="F974">
        <v>10</v>
      </c>
    </row>
    <row r="975" spans="1:6">
      <c r="A975" s="16">
        <v>54.36</v>
      </c>
      <c r="B975" s="16">
        <v>10</v>
      </c>
      <c r="E975">
        <v>94.850000000000009</v>
      </c>
      <c r="F975">
        <v>10</v>
      </c>
    </row>
    <row r="976" spans="1:6">
      <c r="A976" s="15">
        <v>54.31</v>
      </c>
      <c r="B976" s="15">
        <v>9</v>
      </c>
      <c r="E976">
        <v>94.95</v>
      </c>
      <c r="F976">
        <v>10</v>
      </c>
    </row>
    <row r="977" spans="1:6">
      <c r="A977" s="16">
        <v>79.86</v>
      </c>
      <c r="B977" s="16">
        <v>7</v>
      </c>
      <c r="E977">
        <v>95.05</v>
      </c>
      <c r="F977">
        <v>10</v>
      </c>
    </row>
    <row r="978" spans="1:6">
      <c r="A978" s="15">
        <v>59.61</v>
      </c>
      <c r="B978" s="15">
        <v>10</v>
      </c>
      <c r="E978">
        <v>95.15</v>
      </c>
      <c r="F978">
        <v>10</v>
      </c>
    </row>
    <row r="979" spans="1:6">
      <c r="A979" s="16">
        <v>98.97</v>
      </c>
      <c r="B979" s="16">
        <v>9</v>
      </c>
      <c r="E979">
        <v>95.25</v>
      </c>
      <c r="F979">
        <v>10</v>
      </c>
    </row>
    <row r="980" spans="1:6">
      <c r="A980" s="15">
        <v>67.45</v>
      </c>
      <c r="B980" s="15">
        <v>10</v>
      </c>
      <c r="E980">
        <v>95.350000000000009</v>
      </c>
      <c r="F980">
        <v>10</v>
      </c>
    </row>
    <row r="981" spans="1:6">
      <c r="A981" s="16">
        <v>98.53</v>
      </c>
      <c r="B981" s="16">
        <v>6</v>
      </c>
      <c r="E981">
        <v>95.45</v>
      </c>
      <c r="F981">
        <v>10</v>
      </c>
    </row>
    <row r="982" spans="1:6">
      <c r="A982" s="15">
        <v>83.25</v>
      </c>
      <c r="B982" s="15">
        <v>10</v>
      </c>
      <c r="E982">
        <v>95.55</v>
      </c>
      <c r="F982">
        <v>10</v>
      </c>
    </row>
    <row r="983" spans="1:6">
      <c r="A983" s="16">
        <v>80.47</v>
      </c>
      <c r="B983" s="16">
        <v>9</v>
      </c>
      <c r="E983">
        <v>95.65</v>
      </c>
      <c r="F983">
        <v>10</v>
      </c>
    </row>
    <row r="984" spans="1:6">
      <c r="A984" s="15">
        <v>98.7</v>
      </c>
      <c r="B984" s="15">
        <v>8</v>
      </c>
      <c r="E984">
        <v>95.75</v>
      </c>
      <c r="F984">
        <v>10</v>
      </c>
    </row>
    <row r="985" spans="1:6">
      <c r="A985" s="16">
        <v>75.88</v>
      </c>
      <c r="B985" s="16">
        <v>7</v>
      </c>
      <c r="E985">
        <v>95.850000000000009</v>
      </c>
      <c r="F985">
        <v>10</v>
      </c>
    </row>
    <row r="986" spans="1:6">
      <c r="A986" s="15">
        <v>93.96</v>
      </c>
      <c r="B986" s="15">
        <v>9</v>
      </c>
      <c r="E986">
        <v>95.95</v>
      </c>
      <c r="F986">
        <v>10</v>
      </c>
    </row>
    <row r="987" spans="1:6">
      <c r="A987" s="16">
        <v>96.52</v>
      </c>
      <c r="B987" s="16">
        <v>6</v>
      </c>
      <c r="E987">
        <v>96.05</v>
      </c>
      <c r="F987">
        <v>10</v>
      </c>
    </row>
    <row r="988" spans="1:6">
      <c r="A988" s="15">
        <v>77.2</v>
      </c>
      <c r="B988" s="15">
        <v>10</v>
      </c>
      <c r="E988">
        <v>96.15</v>
      </c>
      <c r="F988">
        <v>10</v>
      </c>
    </row>
    <row r="989" spans="1:6">
      <c r="A989" s="16">
        <v>71.89</v>
      </c>
      <c r="B989" s="16">
        <v>8</v>
      </c>
      <c r="E989">
        <v>96.25</v>
      </c>
      <c r="F989">
        <v>10</v>
      </c>
    </row>
    <row r="990" spans="1:6">
      <c r="A990" s="15">
        <v>75.59</v>
      </c>
      <c r="B990" s="15">
        <v>9</v>
      </c>
      <c r="E990">
        <v>96.350000000000009</v>
      </c>
      <c r="F990">
        <v>10</v>
      </c>
    </row>
    <row r="991" spans="1:6">
      <c r="A991" s="16">
        <v>62.18</v>
      </c>
      <c r="B991" s="16">
        <v>10</v>
      </c>
      <c r="E991">
        <v>96.45</v>
      </c>
      <c r="F991">
        <v>10</v>
      </c>
    </row>
    <row r="992" spans="1:6">
      <c r="A992" s="15">
        <v>52.79</v>
      </c>
      <c r="B992" s="15">
        <v>10</v>
      </c>
      <c r="E992">
        <v>96.55</v>
      </c>
      <c r="F992">
        <v>10</v>
      </c>
    </row>
    <row r="993" spans="1:6">
      <c r="A993" s="16">
        <v>49.01</v>
      </c>
      <c r="B993" s="16">
        <v>10</v>
      </c>
      <c r="E993">
        <v>96.65</v>
      </c>
      <c r="F993">
        <v>10</v>
      </c>
    </row>
    <row r="994" spans="1:6">
      <c r="A994" s="15">
        <v>93.12</v>
      </c>
      <c r="B994" s="15">
        <v>8</v>
      </c>
      <c r="E994">
        <v>96.75</v>
      </c>
      <c r="F994">
        <v>10</v>
      </c>
    </row>
    <row r="995" spans="1:6">
      <c r="A995" s="16">
        <v>83.14</v>
      </c>
      <c r="B995" s="16">
        <v>7</v>
      </c>
      <c r="E995">
        <v>96.850000000000009</v>
      </c>
      <c r="F995">
        <v>10</v>
      </c>
    </row>
    <row r="996" spans="1:6">
      <c r="A996" s="15">
        <v>74.44</v>
      </c>
      <c r="B996" s="15">
        <v>10</v>
      </c>
      <c r="E996">
        <v>96.95</v>
      </c>
      <c r="F996">
        <v>10</v>
      </c>
    </row>
    <row r="997" spans="1:6">
      <c r="A997" s="16">
        <v>99.82</v>
      </c>
      <c r="B997" s="16">
        <v>9</v>
      </c>
      <c r="E997">
        <v>97.05</v>
      </c>
      <c r="F997">
        <v>10</v>
      </c>
    </row>
    <row r="998" spans="1:6">
      <c r="A998" s="15">
        <v>93.88</v>
      </c>
      <c r="B998" s="15">
        <v>7</v>
      </c>
      <c r="E998">
        <v>97.15</v>
      </c>
      <c r="F998">
        <v>10</v>
      </c>
    </row>
    <row r="999" spans="1:6">
      <c r="A999" s="16">
        <v>84.63</v>
      </c>
      <c r="B999" s="16">
        <v>10</v>
      </c>
      <c r="E999">
        <v>97.25</v>
      </c>
      <c r="F999">
        <v>10</v>
      </c>
    </row>
    <row r="1000" spans="1:6">
      <c r="A1000" s="15">
        <v>99.96</v>
      </c>
      <c r="B1000" s="15">
        <v>7</v>
      </c>
      <c r="E1000">
        <v>97.350000000000009</v>
      </c>
      <c r="F1000">
        <v>10</v>
      </c>
    </row>
    <row r="1001" spans="1:6">
      <c r="A1001" s="17">
        <v>96.37</v>
      </c>
      <c r="B1001" s="17">
        <v>7</v>
      </c>
      <c r="E1001">
        <v>97.45</v>
      </c>
      <c r="F1001">
        <v>10</v>
      </c>
    </row>
    <row r="1002" spans="1:6">
      <c r="E1002">
        <v>97.55</v>
      </c>
      <c r="F1002">
        <v>10</v>
      </c>
    </row>
    <row r="1003" spans="1:6">
      <c r="E1003">
        <v>97.65</v>
      </c>
      <c r="F1003">
        <v>10</v>
      </c>
    </row>
    <row r="1004" spans="1:6">
      <c r="E1004">
        <v>97.75</v>
      </c>
      <c r="F1004">
        <v>10</v>
      </c>
    </row>
    <row r="1005" spans="1:6">
      <c r="E1005">
        <v>97.850000000000009</v>
      </c>
      <c r="F1005">
        <v>10</v>
      </c>
    </row>
    <row r="1006" spans="1:6">
      <c r="E1006">
        <v>97.95</v>
      </c>
      <c r="F1006">
        <v>10</v>
      </c>
    </row>
    <row r="1007" spans="1:6">
      <c r="E1007">
        <v>98.05</v>
      </c>
      <c r="F1007">
        <v>10</v>
      </c>
    </row>
    <row r="1008" spans="1:6">
      <c r="E1008">
        <v>98.15</v>
      </c>
      <c r="F1008">
        <v>10</v>
      </c>
    </row>
    <row r="1009" spans="5:6">
      <c r="E1009">
        <v>98.25</v>
      </c>
      <c r="F1009">
        <v>10</v>
      </c>
    </row>
    <row r="1010" spans="5:6">
      <c r="E1010">
        <v>98.350000000000009</v>
      </c>
      <c r="F1010">
        <v>10</v>
      </c>
    </row>
    <row r="1011" spans="5:6">
      <c r="E1011">
        <v>98.45</v>
      </c>
      <c r="F1011">
        <v>10</v>
      </c>
    </row>
    <row r="1012" spans="5:6">
      <c r="E1012">
        <v>98.55</v>
      </c>
      <c r="F1012">
        <v>10</v>
      </c>
    </row>
    <row r="1013" spans="5:6">
      <c r="E1013">
        <v>98.65</v>
      </c>
      <c r="F1013">
        <v>10</v>
      </c>
    </row>
    <row r="1014" spans="5:6">
      <c r="E1014">
        <v>98.75</v>
      </c>
      <c r="F1014">
        <v>10</v>
      </c>
    </row>
    <row r="1015" spans="5:6">
      <c r="E1015">
        <v>98.850000000000009</v>
      </c>
      <c r="F1015">
        <v>10</v>
      </c>
    </row>
    <row r="1016" spans="5:6">
      <c r="E1016">
        <v>98.95</v>
      </c>
      <c r="F1016">
        <v>10</v>
      </c>
    </row>
    <row r="1017" spans="5:6">
      <c r="E1017">
        <v>99.05</v>
      </c>
      <c r="F1017">
        <v>10</v>
      </c>
    </row>
    <row r="1018" spans="5:6">
      <c r="E1018">
        <v>99.15</v>
      </c>
      <c r="F1018">
        <v>10</v>
      </c>
    </row>
    <row r="1019" spans="5:6">
      <c r="E1019">
        <v>99.25</v>
      </c>
      <c r="F1019">
        <v>10</v>
      </c>
    </row>
    <row r="1020" spans="5:6">
      <c r="E1020">
        <v>99.350000000000009</v>
      </c>
      <c r="F1020">
        <v>10</v>
      </c>
    </row>
    <row r="1021" spans="5:6">
      <c r="E1021">
        <v>99.45</v>
      </c>
      <c r="F1021">
        <v>10</v>
      </c>
    </row>
    <row r="1022" spans="5:6">
      <c r="E1022">
        <v>99.55</v>
      </c>
      <c r="F1022">
        <v>10</v>
      </c>
    </row>
    <row r="1023" spans="5:6">
      <c r="E1023">
        <v>99.65</v>
      </c>
      <c r="F1023">
        <v>10</v>
      </c>
    </row>
    <row r="1024" spans="5:6">
      <c r="E1024">
        <v>99.75</v>
      </c>
      <c r="F1024">
        <v>10</v>
      </c>
    </row>
    <row r="1025" spans="5:6">
      <c r="E1025">
        <v>99.850000000000009</v>
      </c>
      <c r="F1025">
        <v>10</v>
      </c>
    </row>
    <row r="1026" spans="5:6" ht="15" thickBot="1">
      <c r="E1026" s="18">
        <v>99.95</v>
      </c>
      <c r="F1026" s="18">
        <v>10</v>
      </c>
    </row>
  </sheetData>
  <sortState xmlns:xlrd2="http://schemas.microsoft.com/office/spreadsheetml/2017/richdata2" ref="F27:F1026">
    <sortCondition ref="F27"/>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B92E-9FE7-44F1-9575-52EBBECD91A5}">
  <dimension ref="A1:J1001"/>
  <sheetViews>
    <sheetView workbookViewId="0">
      <selection activeCell="F4" sqref="F4"/>
    </sheetView>
  </sheetViews>
  <sheetFormatPr defaultRowHeight="14.4"/>
  <sheetData>
    <row r="1" spans="1:10" ht="15" thickBot="1">
      <c r="A1" s="14" t="s">
        <v>6</v>
      </c>
      <c r="B1" s="14" t="s">
        <v>7</v>
      </c>
    </row>
    <row r="2" spans="1:10" ht="15.6" thickTop="1" thickBot="1">
      <c r="A2" s="15">
        <v>33.520000000000003</v>
      </c>
      <c r="B2" s="15">
        <v>1</v>
      </c>
    </row>
    <row r="3" spans="1:10">
      <c r="A3" s="16">
        <v>68.12</v>
      </c>
      <c r="B3" s="16">
        <v>1</v>
      </c>
      <c r="D3" s="19"/>
      <c r="E3" s="19" t="s">
        <v>6</v>
      </c>
      <c r="F3" s="19" t="s">
        <v>7</v>
      </c>
    </row>
    <row r="4" spans="1:10">
      <c r="A4" s="15">
        <v>86.72</v>
      </c>
      <c r="B4" s="15">
        <v>1</v>
      </c>
      <c r="D4" t="s">
        <v>6</v>
      </c>
      <c r="E4">
        <v>1</v>
      </c>
      <c r="F4">
        <f>CORREL(A1:A1001,B1:B1001)</f>
        <v>1.0777564342497305E-2</v>
      </c>
      <c r="I4" t="s">
        <v>2133</v>
      </c>
      <c r="J4" t="s">
        <v>2135</v>
      </c>
    </row>
    <row r="5" spans="1:10" ht="15" thickBot="1">
      <c r="A5" s="16">
        <v>15.43</v>
      </c>
      <c r="B5" s="16">
        <v>1</v>
      </c>
      <c r="D5" s="18" t="s">
        <v>7</v>
      </c>
      <c r="E5" s="18">
        <v>1.0777564342497305E-2</v>
      </c>
      <c r="F5" s="18">
        <v>1</v>
      </c>
      <c r="I5" t="s">
        <v>2134</v>
      </c>
      <c r="J5" t="s">
        <v>2136</v>
      </c>
    </row>
    <row r="6" spans="1:10">
      <c r="A6" s="15">
        <v>18.329999999999998</v>
      </c>
      <c r="B6" s="15">
        <v>1</v>
      </c>
      <c r="I6" t="s">
        <v>2137</v>
      </c>
      <c r="J6" t="s">
        <v>7</v>
      </c>
    </row>
    <row r="7" spans="1:10">
      <c r="A7" s="16">
        <v>42.47</v>
      </c>
      <c r="B7" s="16">
        <v>1</v>
      </c>
    </row>
    <row r="8" spans="1:10">
      <c r="A8" s="15">
        <v>89.75</v>
      </c>
      <c r="B8" s="15">
        <v>1</v>
      </c>
    </row>
    <row r="9" spans="1:10">
      <c r="A9" s="16">
        <v>97.16</v>
      </c>
      <c r="B9" s="16">
        <v>1</v>
      </c>
    </row>
    <row r="10" spans="1:10">
      <c r="A10" s="15">
        <v>48.71</v>
      </c>
      <c r="B10" s="15">
        <v>1</v>
      </c>
    </row>
    <row r="11" spans="1:10">
      <c r="A11" s="16">
        <v>51.36</v>
      </c>
      <c r="B11" s="16">
        <v>1</v>
      </c>
    </row>
    <row r="12" spans="1:10">
      <c r="A12" s="15">
        <v>30.41</v>
      </c>
      <c r="B12" s="15">
        <v>1</v>
      </c>
    </row>
    <row r="13" spans="1:10">
      <c r="A13" s="16">
        <v>72.17</v>
      </c>
      <c r="B13" s="16">
        <v>1</v>
      </c>
    </row>
    <row r="14" spans="1:10">
      <c r="A14" s="15">
        <v>63.69</v>
      </c>
      <c r="B14" s="15">
        <v>1</v>
      </c>
    </row>
    <row r="15" spans="1:10">
      <c r="A15" s="16">
        <v>74.069999999999993</v>
      </c>
      <c r="B15" s="16">
        <v>1</v>
      </c>
    </row>
    <row r="16" spans="1:10">
      <c r="A16" s="15">
        <v>74.290000000000006</v>
      </c>
      <c r="B16" s="15">
        <v>1</v>
      </c>
    </row>
    <row r="17" spans="1:2">
      <c r="A17" s="16">
        <v>25.29</v>
      </c>
      <c r="B17" s="16">
        <v>1</v>
      </c>
    </row>
    <row r="18" spans="1:2">
      <c r="A18" s="15">
        <v>18.28</v>
      </c>
      <c r="B18" s="15">
        <v>1</v>
      </c>
    </row>
    <row r="19" spans="1:2">
      <c r="A19" s="16">
        <v>12.54</v>
      </c>
      <c r="B19" s="16">
        <v>1</v>
      </c>
    </row>
    <row r="20" spans="1:2">
      <c r="A20" s="15">
        <v>89.69</v>
      </c>
      <c r="B20" s="15">
        <v>1</v>
      </c>
    </row>
    <row r="21" spans="1:2">
      <c r="A21" s="16">
        <v>66.349999999999994</v>
      </c>
      <c r="B21" s="16">
        <v>1</v>
      </c>
    </row>
    <row r="22" spans="1:2">
      <c r="A22" s="15">
        <v>54.45</v>
      </c>
      <c r="B22" s="15">
        <v>1</v>
      </c>
    </row>
    <row r="23" spans="1:2">
      <c r="A23" s="16">
        <v>37</v>
      </c>
      <c r="B23" s="16">
        <v>1</v>
      </c>
    </row>
    <row r="24" spans="1:2">
      <c r="A24" s="15">
        <v>15.34</v>
      </c>
      <c r="B24" s="15">
        <v>1</v>
      </c>
    </row>
    <row r="25" spans="1:2">
      <c r="A25" s="16">
        <v>74.86</v>
      </c>
      <c r="B25" s="16">
        <v>1</v>
      </c>
    </row>
    <row r="26" spans="1:2">
      <c r="A26" s="15">
        <v>62.48</v>
      </c>
      <c r="B26" s="15">
        <v>1</v>
      </c>
    </row>
    <row r="27" spans="1:2">
      <c r="A27" s="16">
        <v>88.61</v>
      </c>
      <c r="B27" s="16">
        <v>1</v>
      </c>
    </row>
    <row r="28" spans="1:2">
      <c r="A28" s="15">
        <v>39.01</v>
      </c>
      <c r="B28" s="15">
        <v>1</v>
      </c>
    </row>
    <row r="29" spans="1:2">
      <c r="A29" s="16">
        <v>48.61</v>
      </c>
      <c r="B29" s="16">
        <v>1</v>
      </c>
    </row>
    <row r="30" spans="1:2">
      <c r="A30" s="15">
        <v>39.42</v>
      </c>
      <c r="B30" s="15">
        <v>1</v>
      </c>
    </row>
    <row r="31" spans="1:2">
      <c r="A31" s="16">
        <v>71.95</v>
      </c>
      <c r="B31" s="16">
        <v>1</v>
      </c>
    </row>
    <row r="32" spans="1:2">
      <c r="A32" s="15">
        <v>30.24</v>
      </c>
      <c r="B32" s="15">
        <v>1</v>
      </c>
    </row>
    <row r="33" spans="1:2">
      <c r="A33" s="16">
        <v>74.97</v>
      </c>
      <c r="B33" s="16">
        <v>1</v>
      </c>
    </row>
    <row r="34" spans="1:2">
      <c r="A34" s="15">
        <v>75.819999999999993</v>
      </c>
      <c r="B34" s="15">
        <v>1</v>
      </c>
    </row>
    <row r="35" spans="1:2">
      <c r="A35" s="16">
        <v>76.819999999999993</v>
      </c>
      <c r="B35" s="16">
        <v>1</v>
      </c>
    </row>
    <row r="36" spans="1:2">
      <c r="A36" s="15">
        <v>79.739999999999995</v>
      </c>
      <c r="B36" s="15">
        <v>1</v>
      </c>
    </row>
    <row r="37" spans="1:2">
      <c r="A37" s="16">
        <v>13.98</v>
      </c>
      <c r="B37" s="16">
        <v>1</v>
      </c>
    </row>
    <row r="38" spans="1:2">
      <c r="A38" s="15">
        <v>96.11</v>
      </c>
      <c r="B38" s="15">
        <v>1</v>
      </c>
    </row>
    <row r="39" spans="1:2">
      <c r="A39" s="16">
        <v>81.510000000000005</v>
      </c>
      <c r="B39" s="16">
        <v>1</v>
      </c>
    </row>
    <row r="40" spans="1:2">
      <c r="A40" s="15">
        <v>16.28</v>
      </c>
      <c r="B40" s="15">
        <v>1</v>
      </c>
    </row>
    <row r="41" spans="1:2">
      <c r="A41" s="16">
        <v>47.44</v>
      </c>
      <c r="B41" s="16">
        <v>1</v>
      </c>
    </row>
    <row r="42" spans="1:2">
      <c r="A42" s="15">
        <v>12.78</v>
      </c>
      <c r="B42" s="15">
        <v>1</v>
      </c>
    </row>
    <row r="43" spans="1:2">
      <c r="A43" s="16">
        <v>19.149999999999999</v>
      </c>
      <c r="B43" s="16">
        <v>1</v>
      </c>
    </row>
    <row r="44" spans="1:2">
      <c r="A44" s="15">
        <v>27.07</v>
      </c>
      <c r="B44" s="15">
        <v>1</v>
      </c>
    </row>
    <row r="45" spans="1:2">
      <c r="A45" s="16">
        <v>39.119999999999997</v>
      </c>
      <c r="B45" s="16">
        <v>1</v>
      </c>
    </row>
    <row r="46" spans="1:2">
      <c r="A46" s="15">
        <v>25</v>
      </c>
      <c r="B46" s="15">
        <v>1</v>
      </c>
    </row>
    <row r="47" spans="1:2">
      <c r="A47" s="16">
        <v>35.89</v>
      </c>
      <c r="B47" s="16">
        <v>1</v>
      </c>
    </row>
    <row r="48" spans="1:2">
      <c r="A48" s="15">
        <v>22.62</v>
      </c>
      <c r="B48" s="15">
        <v>1</v>
      </c>
    </row>
    <row r="49" spans="1:2">
      <c r="A49" s="16">
        <v>21.58</v>
      </c>
      <c r="B49" s="16">
        <v>1</v>
      </c>
    </row>
    <row r="50" spans="1:2">
      <c r="A50" s="15">
        <v>98.84</v>
      </c>
      <c r="B50" s="15">
        <v>1</v>
      </c>
    </row>
    <row r="51" spans="1:2">
      <c r="A51" s="16">
        <v>38.6</v>
      </c>
      <c r="B51" s="16">
        <v>1</v>
      </c>
    </row>
    <row r="52" spans="1:2">
      <c r="A52" s="15">
        <v>22.96</v>
      </c>
      <c r="B52" s="15">
        <v>1</v>
      </c>
    </row>
    <row r="53" spans="1:2">
      <c r="A53" s="16">
        <v>98.13</v>
      </c>
      <c r="B53" s="16">
        <v>1</v>
      </c>
    </row>
    <row r="54" spans="1:2">
      <c r="A54" s="15">
        <v>73.97</v>
      </c>
      <c r="B54" s="15">
        <v>1</v>
      </c>
    </row>
    <row r="55" spans="1:2">
      <c r="A55" s="16">
        <v>31.9</v>
      </c>
      <c r="B55" s="16">
        <v>1</v>
      </c>
    </row>
    <row r="56" spans="1:2">
      <c r="A56" s="15">
        <v>88.45</v>
      </c>
      <c r="B56" s="15">
        <v>1</v>
      </c>
    </row>
    <row r="57" spans="1:2">
      <c r="A57" s="16">
        <v>51.47</v>
      </c>
      <c r="B57" s="16">
        <v>1</v>
      </c>
    </row>
    <row r="58" spans="1:2">
      <c r="A58" s="15">
        <v>73.959999999999994</v>
      </c>
      <c r="B58" s="15">
        <v>1</v>
      </c>
    </row>
    <row r="59" spans="1:2">
      <c r="A59" s="16">
        <v>97.94</v>
      </c>
      <c r="B59" s="16">
        <v>1</v>
      </c>
    </row>
    <row r="60" spans="1:2">
      <c r="A60" s="15">
        <v>75.88</v>
      </c>
      <c r="B60" s="15">
        <v>1</v>
      </c>
    </row>
    <row r="61" spans="1:2">
      <c r="A61" s="16">
        <v>71.2</v>
      </c>
      <c r="B61" s="16">
        <v>1</v>
      </c>
    </row>
    <row r="62" spans="1:2">
      <c r="A62" s="15">
        <v>45.58</v>
      </c>
      <c r="B62" s="15">
        <v>1</v>
      </c>
    </row>
    <row r="63" spans="1:2">
      <c r="A63" s="16">
        <v>83.08</v>
      </c>
      <c r="B63" s="16">
        <v>1</v>
      </c>
    </row>
    <row r="64" spans="1:2">
      <c r="A64" s="15">
        <v>64.989999999999995</v>
      </c>
      <c r="B64" s="15">
        <v>1</v>
      </c>
    </row>
    <row r="65" spans="1:2">
      <c r="A65" s="16">
        <v>30.61</v>
      </c>
      <c r="B65" s="16">
        <v>1</v>
      </c>
    </row>
    <row r="66" spans="1:2">
      <c r="A66" s="15">
        <v>28.96</v>
      </c>
      <c r="B66" s="15">
        <v>1</v>
      </c>
    </row>
    <row r="67" spans="1:2">
      <c r="A67" s="16">
        <v>80.930000000000007</v>
      </c>
      <c r="B67" s="16">
        <v>1</v>
      </c>
    </row>
    <row r="68" spans="1:2">
      <c r="A68" s="15">
        <v>91.61</v>
      </c>
      <c r="B68" s="15">
        <v>1</v>
      </c>
    </row>
    <row r="69" spans="1:2">
      <c r="A69" s="16">
        <v>91.35</v>
      </c>
      <c r="B69" s="16">
        <v>1</v>
      </c>
    </row>
    <row r="70" spans="1:2">
      <c r="A70" s="15">
        <v>12.09</v>
      </c>
      <c r="B70" s="15">
        <v>1</v>
      </c>
    </row>
    <row r="71" spans="1:2">
      <c r="A71" s="16">
        <v>46.2</v>
      </c>
      <c r="B71" s="16">
        <v>1</v>
      </c>
    </row>
    <row r="72" spans="1:2">
      <c r="A72" s="15">
        <v>33.630000000000003</v>
      </c>
      <c r="B72" s="15">
        <v>1</v>
      </c>
    </row>
    <row r="73" spans="1:2">
      <c r="A73" s="16">
        <v>99.69</v>
      </c>
      <c r="B73" s="16">
        <v>1</v>
      </c>
    </row>
    <row r="74" spans="1:2">
      <c r="A74" s="15">
        <v>55.45</v>
      </c>
      <c r="B74" s="15">
        <v>1</v>
      </c>
    </row>
    <row r="75" spans="1:2">
      <c r="A75" s="16">
        <v>39.479999999999997</v>
      </c>
      <c r="B75" s="16">
        <v>1</v>
      </c>
    </row>
    <row r="76" spans="1:2">
      <c r="A76" s="15">
        <v>34.81</v>
      </c>
      <c r="B76" s="15">
        <v>1</v>
      </c>
    </row>
    <row r="77" spans="1:2">
      <c r="A77" s="16">
        <v>68.98</v>
      </c>
      <c r="B77" s="16">
        <v>1</v>
      </c>
    </row>
    <row r="78" spans="1:2">
      <c r="A78" s="15">
        <v>19.7</v>
      </c>
      <c r="B78" s="15">
        <v>1</v>
      </c>
    </row>
    <row r="79" spans="1:2">
      <c r="A79" s="16">
        <v>53.72</v>
      </c>
      <c r="B79" s="16">
        <v>1</v>
      </c>
    </row>
    <row r="80" spans="1:2">
      <c r="A80" s="15">
        <v>84.83</v>
      </c>
      <c r="B80" s="15">
        <v>1</v>
      </c>
    </row>
    <row r="81" spans="1:2">
      <c r="A81" s="16">
        <v>38.42</v>
      </c>
      <c r="B81" s="16">
        <v>1</v>
      </c>
    </row>
    <row r="82" spans="1:2">
      <c r="A82" s="15">
        <v>52.42</v>
      </c>
      <c r="B82" s="15">
        <v>1</v>
      </c>
    </row>
    <row r="83" spans="1:2">
      <c r="A83" s="16">
        <v>93.38</v>
      </c>
      <c r="B83" s="16">
        <v>1</v>
      </c>
    </row>
    <row r="84" spans="1:2">
      <c r="A84" s="15">
        <v>30.62</v>
      </c>
      <c r="B84" s="15">
        <v>1</v>
      </c>
    </row>
    <row r="85" spans="1:2">
      <c r="A85" s="16">
        <v>46.41</v>
      </c>
      <c r="B85" s="16">
        <v>1</v>
      </c>
    </row>
    <row r="86" spans="1:2">
      <c r="A86" s="15">
        <v>60.87</v>
      </c>
      <c r="B86" s="15">
        <v>1</v>
      </c>
    </row>
    <row r="87" spans="1:2">
      <c r="A87" s="16">
        <v>92.78</v>
      </c>
      <c r="B87" s="16">
        <v>1</v>
      </c>
    </row>
    <row r="88" spans="1:2">
      <c r="A88" s="15">
        <v>17.75</v>
      </c>
      <c r="B88" s="15">
        <v>1</v>
      </c>
    </row>
    <row r="89" spans="1:2">
      <c r="A89" s="16">
        <v>95.15</v>
      </c>
      <c r="B89" s="16">
        <v>1</v>
      </c>
    </row>
    <row r="90" spans="1:2">
      <c r="A90" s="15">
        <v>10.17</v>
      </c>
      <c r="B90" s="15">
        <v>1</v>
      </c>
    </row>
    <row r="91" spans="1:2">
      <c r="A91" s="16">
        <v>91.3</v>
      </c>
      <c r="B91" s="16">
        <v>1</v>
      </c>
    </row>
    <row r="92" spans="1:2">
      <c r="A92" s="15">
        <v>52.38</v>
      </c>
      <c r="B92" s="15">
        <v>1</v>
      </c>
    </row>
    <row r="93" spans="1:2">
      <c r="A93" s="16">
        <v>60.3</v>
      </c>
      <c r="B93" s="16">
        <v>1</v>
      </c>
    </row>
    <row r="94" spans="1:2">
      <c r="A94" s="15">
        <v>21.32</v>
      </c>
      <c r="B94" s="15">
        <v>1</v>
      </c>
    </row>
    <row r="95" spans="1:2">
      <c r="A95" s="16">
        <v>73.260000000000005</v>
      </c>
      <c r="B95" s="16">
        <v>1</v>
      </c>
    </row>
    <row r="96" spans="1:2">
      <c r="A96" s="15">
        <v>22.38</v>
      </c>
      <c r="B96" s="15">
        <v>1</v>
      </c>
    </row>
    <row r="97" spans="1:2">
      <c r="A97" s="16">
        <v>74.099999999999994</v>
      </c>
      <c r="B97" s="16">
        <v>1</v>
      </c>
    </row>
    <row r="98" spans="1:2">
      <c r="A98" s="15">
        <v>86.27</v>
      </c>
      <c r="B98" s="15">
        <v>1</v>
      </c>
    </row>
    <row r="99" spans="1:2">
      <c r="A99" s="16">
        <v>56.5</v>
      </c>
      <c r="B99" s="16">
        <v>1</v>
      </c>
    </row>
    <row r="100" spans="1:2">
      <c r="A100" s="15">
        <v>52.35</v>
      </c>
      <c r="B100" s="15">
        <v>1</v>
      </c>
    </row>
    <row r="101" spans="1:2">
      <c r="A101" s="16">
        <v>39.75</v>
      </c>
      <c r="B101" s="16">
        <v>1</v>
      </c>
    </row>
    <row r="102" spans="1:2">
      <c r="A102" s="15">
        <v>87.9</v>
      </c>
      <c r="B102" s="15">
        <v>1</v>
      </c>
    </row>
    <row r="103" spans="1:2">
      <c r="A103" s="16">
        <v>42.85</v>
      </c>
      <c r="B103" s="16">
        <v>1</v>
      </c>
    </row>
    <row r="104" spans="1:2">
      <c r="A104" s="15">
        <v>88.31</v>
      </c>
      <c r="B104" s="15">
        <v>1</v>
      </c>
    </row>
    <row r="105" spans="1:2">
      <c r="A105" s="16">
        <v>53.78</v>
      </c>
      <c r="B105" s="16">
        <v>1</v>
      </c>
    </row>
    <row r="106" spans="1:2">
      <c r="A106" s="15">
        <v>91.98</v>
      </c>
      <c r="B106" s="15">
        <v>1</v>
      </c>
    </row>
    <row r="107" spans="1:2">
      <c r="A107" s="16">
        <v>15.5</v>
      </c>
      <c r="B107" s="16">
        <v>1</v>
      </c>
    </row>
    <row r="108" spans="1:2">
      <c r="A108" s="15">
        <v>25.45</v>
      </c>
      <c r="B108" s="15">
        <v>1</v>
      </c>
    </row>
    <row r="109" spans="1:2">
      <c r="A109" s="16">
        <v>67.77</v>
      </c>
      <c r="B109" s="16">
        <v>1</v>
      </c>
    </row>
    <row r="110" spans="1:2">
      <c r="A110" s="15">
        <v>60.95</v>
      </c>
      <c r="B110" s="15">
        <v>1</v>
      </c>
    </row>
    <row r="111" spans="1:2">
      <c r="A111" s="16">
        <v>40.35</v>
      </c>
      <c r="B111" s="16">
        <v>1</v>
      </c>
    </row>
    <row r="112" spans="1:2">
      <c r="A112" s="15">
        <v>31.84</v>
      </c>
      <c r="B112" s="15">
        <v>1</v>
      </c>
    </row>
    <row r="113" spans="1:2">
      <c r="A113" s="16">
        <v>65.819999999999993</v>
      </c>
      <c r="B113" s="16">
        <v>1</v>
      </c>
    </row>
    <row r="114" spans="1:2">
      <c r="A114" s="15">
        <v>36.26</v>
      </c>
      <c r="B114" s="15">
        <v>2</v>
      </c>
    </row>
    <row r="115" spans="1:2">
      <c r="A115" s="16">
        <v>40.299999999999997</v>
      </c>
      <c r="B115" s="16">
        <v>2</v>
      </c>
    </row>
    <row r="116" spans="1:2">
      <c r="A116" s="15">
        <v>33.200000000000003</v>
      </c>
      <c r="B116" s="15">
        <v>2</v>
      </c>
    </row>
    <row r="117" spans="1:2">
      <c r="A117" s="16">
        <v>87.67</v>
      </c>
      <c r="B117" s="16">
        <v>2</v>
      </c>
    </row>
    <row r="118" spans="1:2">
      <c r="A118" s="15">
        <v>96.58</v>
      </c>
      <c r="B118" s="15">
        <v>2</v>
      </c>
    </row>
    <row r="119" spans="1:2">
      <c r="A119" s="16">
        <v>56.11</v>
      </c>
      <c r="B119" s="16">
        <v>2</v>
      </c>
    </row>
    <row r="120" spans="1:2">
      <c r="A120" s="15">
        <v>15.37</v>
      </c>
      <c r="B120" s="15">
        <v>2</v>
      </c>
    </row>
    <row r="121" spans="1:2">
      <c r="A121" s="16">
        <v>16.16</v>
      </c>
      <c r="B121" s="16">
        <v>2</v>
      </c>
    </row>
    <row r="122" spans="1:2">
      <c r="A122" s="15">
        <v>44.34</v>
      </c>
      <c r="B122" s="15">
        <v>2</v>
      </c>
    </row>
    <row r="123" spans="1:2">
      <c r="A123" s="16">
        <v>33.47</v>
      </c>
      <c r="B123" s="16">
        <v>2</v>
      </c>
    </row>
    <row r="124" spans="1:2">
      <c r="A124" s="15">
        <v>16.489999999999998</v>
      </c>
      <c r="B124" s="15">
        <v>2</v>
      </c>
    </row>
    <row r="125" spans="1:2">
      <c r="A125" s="16">
        <v>53.44</v>
      </c>
      <c r="B125" s="16">
        <v>2</v>
      </c>
    </row>
    <row r="126" spans="1:2">
      <c r="A126" s="15">
        <v>76.400000000000006</v>
      </c>
      <c r="B126" s="15">
        <v>2</v>
      </c>
    </row>
    <row r="127" spans="1:2">
      <c r="A127" s="16">
        <v>73.52</v>
      </c>
      <c r="B127" s="16">
        <v>2</v>
      </c>
    </row>
    <row r="128" spans="1:2">
      <c r="A128" s="15">
        <v>43.7</v>
      </c>
      <c r="B128" s="15">
        <v>2</v>
      </c>
    </row>
    <row r="129" spans="1:2">
      <c r="A129" s="16">
        <v>43.25</v>
      </c>
      <c r="B129" s="16">
        <v>2</v>
      </c>
    </row>
    <row r="130" spans="1:2">
      <c r="A130" s="15">
        <v>87.16</v>
      </c>
      <c r="B130" s="15">
        <v>2</v>
      </c>
    </row>
    <row r="131" spans="1:2">
      <c r="A131" s="16">
        <v>81.37</v>
      </c>
      <c r="B131" s="16">
        <v>2</v>
      </c>
    </row>
    <row r="132" spans="1:2">
      <c r="A132" s="15">
        <v>93.14</v>
      </c>
      <c r="B132" s="15">
        <v>2</v>
      </c>
    </row>
    <row r="133" spans="1:2">
      <c r="A133" s="16">
        <v>59.77</v>
      </c>
      <c r="B133" s="16">
        <v>2</v>
      </c>
    </row>
    <row r="134" spans="1:2">
      <c r="A134" s="15">
        <v>93.2</v>
      </c>
      <c r="B134" s="15">
        <v>2</v>
      </c>
    </row>
    <row r="135" spans="1:2">
      <c r="A135" s="16">
        <v>14.39</v>
      </c>
      <c r="B135" s="16">
        <v>2</v>
      </c>
    </row>
    <row r="136" spans="1:2">
      <c r="A136" s="15">
        <v>21.12</v>
      </c>
      <c r="B136" s="15">
        <v>2</v>
      </c>
    </row>
    <row r="137" spans="1:2">
      <c r="A137" s="16">
        <v>12.03</v>
      </c>
      <c r="B137" s="16">
        <v>2</v>
      </c>
    </row>
    <row r="138" spans="1:2">
      <c r="A138" s="15">
        <v>36.36</v>
      </c>
      <c r="B138" s="15">
        <v>2</v>
      </c>
    </row>
    <row r="139" spans="1:2">
      <c r="A139" s="16">
        <v>99.82</v>
      </c>
      <c r="B139" s="16">
        <v>2</v>
      </c>
    </row>
    <row r="140" spans="1:2">
      <c r="A140" s="15">
        <v>81.91</v>
      </c>
      <c r="B140" s="15">
        <v>2</v>
      </c>
    </row>
    <row r="141" spans="1:2">
      <c r="A141" s="16">
        <v>69.33</v>
      </c>
      <c r="B141" s="16">
        <v>2</v>
      </c>
    </row>
    <row r="142" spans="1:2">
      <c r="A142" s="15">
        <v>99.37</v>
      </c>
      <c r="B142" s="15">
        <v>2</v>
      </c>
    </row>
    <row r="143" spans="1:2">
      <c r="A143" s="16">
        <v>23.48</v>
      </c>
      <c r="B143" s="16">
        <v>2</v>
      </c>
    </row>
    <row r="144" spans="1:2">
      <c r="A144" s="15">
        <v>99.79</v>
      </c>
      <c r="B144" s="15">
        <v>2</v>
      </c>
    </row>
    <row r="145" spans="1:2">
      <c r="A145" s="16">
        <v>60.96</v>
      </c>
      <c r="B145" s="16">
        <v>2</v>
      </c>
    </row>
    <row r="146" spans="1:2">
      <c r="A146" s="15">
        <v>26.61</v>
      </c>
      <c r="B146" s="15">
        <v>2</v>
      </c>
    </row>
    <row r="147" spans="1:2">
      <c r="A147" s="16">
        <v>21.87</v>
      </c>
      <c r="B147" s="16">
        <v>2</v>
      </c>
    </row>
    <row r="148" spans="1:2">
      <c r="A148" s="15">
        <v>57.22</v>
      </c>
      <c r="B148" s="15">
        <v>2</v>
      </c>
    </row>
    <row r="149" spans="1:2">
      <c r="A149" s="16">
        <v>69.08</v>
      </c>
      <c r="B149" s="16">
        <v>2</v>
      </c>
    </row>
    <row r="150" spans="1:2">
      <c r="A150" s="15">
        <v>43.27</v>
      </c>
      <c r="B150" s="15">
        <v>2</v>
      </c>
    </row>
    <row r="151" spans="1:2">
      <c r="A151" s="16">
        <v>34.700000000000003</v>
      </c>
      <c r="B151" s="16">
        <v>2</v>
      </c>
    </row>
    <row r="152" spans="1:2">
      <c r="A152" s="15">
        <v>99.89</v>
      </c>
      <c r="B152" s="15">
        <v>2</v>
      </c>
    </row>
    <row r="153" spans="1:2">
      <c r="A153" s="16">
        <v>63.22</v>
      </c>
      <c r="B153" s="16">
        <v>2</v>
      </c>
    </row>
    <row r="154" spans="1:2">
      <c r="A154" s="15">
        <v>69.400000000000006</v>
      </c>
      <c r="B154" s="15">
        <v>2</v>
      </c>
    </row>
    <row r="155" spans="1:2">
      <c r="A155" s="16">
        <v>93.31</v>
      </c>
      <c r="B155" s="16">
        <v>2</v>
      </c>
    </row>
    <row r="156" spans="1:2">
      <c r="A156" s="15">
        <v>34.729999999999997</v>
      </c>
      <c r="B156" s="15">
        <v>2</v>
      </c>
    </row>
    <row r="157" spans="1:2">
      <c r="A157" s="16">
        <v>62.87</v>
      </c>
      <c r="B157" s="16">
        <v>2</v>
      </c>
    </row>
    <row r="158" spans="1:2">
      <c r="A158" s="15">
        <v>59.86</v>
      </c>
      <c r="B158" s="15">
        <v>2</v>
      </c>
    </row>
    <row r="159" spans="1:2">
      <c r="A159" s="16">
        <v>72.040000000000006</v>
      </c>
      <c r="B159" s="16">
        <v>2</v>
      </c>
    </row>
    <row r="160" spans="1:2">
      <c r="A160" s="15">
        <v>99.25</v>
      </c>
      <c r="B160" s="15">
        <v>2</v>
      </c>
    </row>
    <row r="161" spans="1:2">
      <c r="A161" s="16">
        <v>72.39</v>
      </c>
      <c r="B161" s="16">
        <v>2</v>
      </c>
    </row>
    <row r="162" spans="1:2">
      <c r="A162" s="15">
        <v>69.510000000000005</v>
      </c>
      <c r="B162" s="15">
        <v>2</v>
      </c>
    </row>
    <row r="163" spans="1:2">
      <c r="A163" s="16">
        <v>92.98</v>
      </c>
      <c r="B163" s="16">
        <v>2</v>
      </c>
    </row>
    <row r="164" spans="1:2">
      <c r="A164" s="15">
        <v>70.319999999999993</v>
      </c>
      <c r="B164" s="15">
        <v>2</v>
      </c>
    </row>
    <row r="165" spans="1:2">
      <c r="A165" s="16">
        <v>57.89</v>
      </c>
      <c r="B165" s="16">
        <v>2</v>
      </c>
    </row>
    <row r="166" spans="1:2">
      <c r="A166" s="15">
        <v>78.88</v>
      </c>
      <c r="B166" s="15">
        <v>2</v>
      </c>
    </row>
    <row r="167" spans="1:2">
      <c r="A167" s="16">
        <v>60.87</v>
      </c>
      <c r="B167" s="16">
        <v>2</v>
      </c>
    </row>
    <row r="168" spans="1:2">
      <c r="A168" s="15">
        <v>83.77</v>
      </c>
      <c r="B168" s="15">
        <v>2</v>
      </c>
    </row>
    <row r="169" spans="1:2">
      <c r="A169" s="16">
        <v>55.67</v>
      </c>
      <c r="B169" s="16">
        <v>2</v>
      </c>
    </row>
    <row r="170" spans="1:2">
      <c r="A170" s="15">
        <v>15.49</v>
      </c>
      <c r="B170" s="15">
        <v>2</v>
      </c>
    </row>
    <row r="171" spans="1:2">
      <c r="A171" s="16">
        <v>98.8</v>
      </c>
      <c r="B171" s="16">
        <v>2</v>
      </c>
    </row>
    <row r="172" spans="1:2">
      <c r="A172" s="15">
        <v>40.619999999999997</v>
      </c>
      <c r="B172" s="15">
        <v>2</v>
      </c>
    </row>
    <row r="173" spans="1:2">
      <c r="A173" s="16">
        <v>93.4</v>
      </c>
      <c r="B173" s="16">
        <v>2</v>
      </c>
    </row>
    <row r="174" spans="1:2">
      <c r="A174" s="15">
        <v>83.77</v>
      </c>
      <c r="B174" s="15">
        <v>2</v>
      </c>
    </row>
    <row r="175" spans="1:2">
      <c r="A175" s="16">
        <v>21.48</v>
      </c>
      <c r="B175" s="16">
        <v>2</v>
      </c>
    </row>
    <row r="176" spans="1:2">
      <c r="A176" s="15">
        <v>49.1</v>
      </c>
      <c r="B176" s="15">
        <v>2</v>
      </c>
    </row>
    <row r="177" spans="1:2">
      <c r="A177" s="16">
        <v>64.83</v>
      </c>
      <c r="B177" s="16">
        <v>2</v>
      </c>
    </row>
    <row r="178" spans="1:2">
      <c r="A178" s="15">
        <v>72.88</v>
      </c>
      <c r="B178" s="15">
        <v>2</v>
      </c>
    </row>
    <row r="179" spans="1:2">
      <c r="A179" s="16">
        <v>71.63</v>
      </c>
      <c r="B179" s="16">
        <v>2</v>
      </c>
    </row>
    <row r="180" spans="1:2">
      <c r="A180" s="15">
        <v>37.69</v>
      </c>
      <c r="B180" s="15">
        <v>2</v>
      </c>
    </row>
    <row r="181" spans="1:2">
      <c r="A181" s="16">
        <v>65.650000000000006</v>
      </c>
      <c r="B181" s="16">
        <v>2</v>
      </c>
    </row>
    <row r="182" spans="1:2">
      <c r="A182" s="15">
        <v>46.61</v>
      </c>
      <c r="B182" s="15">
        <v>2</v>
      </c>
    </row>
    <row r="183" spans="1:2">
      <c r="A183" s="16">
        <v>27.18</v>
      </c>
      <c r="B183" s="16">
        <v>2</v>
      </c>
    </row>
    <row r="184" spans="1:2">
      <c r="A184" s="15">
        <v>93.18</v>
      </c>
      <c r="B184" s="15">
        <v>2</v>
      </c>
    </row>
    <row r="185" spans="1:2">
      <c r="A185" s="16">
        <v>47.68</v>
      </c>
      <c r="B185" s="16">
        <v>2</v>
      </c>
    </row>
    <row r="186" spans="1:2">
      <c r="A186" s="15">
        <v>39.47</v>
      </c>
      <c r="B186" s="15">
        <v>2</v>
      </c>
    </row>
    <row r="187" spans="1:2">
      <c r="A187" s="16">
        <v>14.87</v>
      </c>
      <c r="B187" s="16">
        <v>2</v>
      </c>
    </row>
    <row r="188" spans="1:2">
      <c r="A188" s="15">
        <v>98.48</v>
      </c>
      <c r="B188" s="15">
        <v>2</v>
      </c>
    </row>
    <row r="189" spans="1:2">
      <c r="A189" s="16">
        <v>12.76</v>
      </c>
      <c r="B189" s="16">
        <v>2</v>
      </c>
    </row>
    <row r="190" spans="1:2">
      <c r="A190" s="15">
        <v>62.82</v>
      </c>
      <c r="B190" s="15">
        <v>2</v>
      </c>
    </row>
    <row r="191" spans="1:2">
      <c r="A191" s="16">
        <v>83.34</v>
      </c>
      <c r="B191" s="16">
        <v>2</v>
      </c>
    </row>
    <row r="192" spans="1:2">
      <c r="A192" s="15">
        <v>58.32</v>
      </c>
      <c r="B192" s="15">
        <v>2</v>
      </c>
    </row>
    <row r="193" spans="1:2">
      <c r="A193" s="16">
        <v>79.540000000000006</v>
      </c>
      <c r="B193" s="16">
        <v>2</v>
      </c>
    </row>
    <row r="194" spans="1:2">
      <c r="A194" s="15">
        <v>12.73</v>
      </c>
      <c r="B194" s="15">
        <v>2</v>
      </c>
    </row>
    <row r="195" spans="1:2">
      <c r="A195" s="16">
        <v>25.31</v>
      </c>
      <c r="B195" s="16">
        <v>2</v>
      </c>
    </row>
    <row r="196" spans="1:2">
      <c r="A196" s="15">
        <v>83.35</v>
      </c>
      <c r="B196" s="15">
        <v>2</v>
      </c>
    </row>
    <row r="197" spans="1:2">
      <c r="A197" s="16">
        <v>84.25</v>
      </c>
      <c r="B197" s="16">
        <v>2</v>
      </c>
    </row>
    <row r="198" spans="1:2">
      <c r="A198" s="15">
        <v>20.89</v>
      </c>
      <c r="B198" s="15">
        <v>2</v>
      </c>
    </row>
    <row r="199" spans="1:2">
      <c r="A199" s="16">
        <v>33.33</v>
      </c>
      <c r="B199" s="16">
        <v>2</v>
      </c>
    </row>
    <row r="200" spans="1:2">
      <c r="A200" s="15">
        <v>38.270000000000003</v>
      </c>
      <c r="B200" s="15">
        <v>2</v>
      </c>
    </row>
    <row r="201" spans="1:2">
      <c r="A201" s="16">
        <v>86.13</v>
      </c>
      <c r="B201" s="16">
        <v>2</v>
      </c>
    </row>
    <row r="202" spans="1:2">
      <c r="A202" s="15">
        <v>49.92</v>
      </c>
      <c r="B202" s="15">
        <v>2</v>
      </c>
    </row>
    <row r="203" spans="1:2">
      <c r="A203" s="16">
        <v>14.76</v>
      </c>
      <c r="B203" s="16">
        <v>2</v>
      </c>
    </row>
    <row r="204" spans="1:2">
      <c r="A204" s="15">
        <v>58.03</v>
      </c>
      <c r="B204" s="15">
        <v>2</v>
      </c>
    </row>
    <row r="205" spans="1:2">
      <c r="A205" s="16">
        <v>54.84</v>
      </c>
      <c r="B205" s="16">
        <v>3</v>
      </c>
    </row>
    <row r="206" spans="1:2">
      <c r="A206" s="15">
        <v>54.67</v>
      </c>
      <c r="B206" s="15">
        <v>3</v>
      </c>
    </row>
    <row r="207" spans="1:2">
      <c r="A207" s="16">
        <v>24.74</v>
      </c>
      <c r="B207" s="16">
        <v>3</v>
      </c>
    </row>
    <row r="208" spans="1:2">
      <c r="A208" s="15">
        <v>48.52</v>
      </c>
      <c r="B208" s="15">
        <v>3</v>
      </c>
    </row>
    <row r="209" spans="1:2">
      <c r="A209" s="16">
        <v>52.75</v>
      </c>
      <c r="B209" s="16">
        <v>3</v>
      </c>
    </row>
    <row r="210" spans="1:2">
      <c r="A210" s="15">
        <v>27.02</v>
      </c>
      <c r="B210" s="15">
        <v>3</v>
      </c>
    </row>
    <row r="211" spans="1:2">
      <c r="A211" s="16">
        <v>18.079999999999998</v>
      </c>
      <c r="B211" s="16">
        <v>3</v>
      </c>
    </row>
    <row r="212" spans="1:2">
      <c r="A212" s="15">
        <v>77.040000000000006</v>
      </c>
      <c r="B212" s="15">
        <v>3</v>
      </c>
    </row>
    <row r="213" spans="1:2">
      <c r="A213" s="16">
        <v>30.37</v>
      </c>
      <c r="B213" s="16">
        <v>3</v>
      </c>
    </row>
    <row r="214" spans="1:2">
      <c r="A214" s="15">
        <v>46.42</v>
      </c>
      <c r="B214" s="15">
        <v>3</v>
      </c>
    </row>
    <row r="215" spans="1:2">
      <c r="A215" s="16">
        <v>57.34</v>
      </c>
      <c r="B215" s="16">
        <v>3</v>
      </c>
    </row>
    <row r="216" spans="1:2">
      <c r="A216" s="15">
        <v>10.59</v>
      </c>
      <c r="B216" s="15">
        <v>3</v>
      </c>
    </row>
    <row r="217" spans="1:2">
      <c r="A217" s="16">
        <v>26.48</v>
      </c>
      <c r="B217" s="16">
        <v>3</v>
      </c>
    </row>
    <row r="218" spans="1:2">
      <c r="A218" s="15">
        <v>21.08</v>
      </c>
      <c r="B218" s="15">
        <v>3</v>
      </c>
    </row>
    <row r="219" spans="1:2">
      <c r="A219" s="16">
        <v>32.9</v>
      </c>
      <c r="B219" s="16">
        <v>3</v>
      </c>
    </row>
    <row r="220" spans="1:2">
      <c r="A220" s="15">
        <v>47.65</v>
      </c>
      <c r="B220" s="15">
        <v>3</v>
      </c>
    </row>
    <row r="221" spans="1:2">
      <c r="A221" s="16">
        <v>48.09</v>
      </c>
      <c r="B221" s="16">
        <v>3</v>
      </c>
    </row>
    <row r="222" spans="1:2">
      <c r="A222" s="15">
        <v>44.65</v>
      </c>
      <c r="B222" s="15">
        <v>3</v>
      </c>
    </row>
    <row r="223" spans="1:2">
      <c r="A223" s="16">
        <v>27.5</v>
      </c>
      <c r="B223" s="16">
        <v>3</v>
      </c>
    </row>
    <row r="224" spans="1:2">
      <c r="A224" s="15">
        <v>25.84</v>
      </c>
      <c r="B224" s="15">
        <v>3</v>
      </c>
    </row>
    <row r="225" spans="1:2">
      <c r="A225" s="16">
        <v>38.6</v>
      </c>
      <c r="B225" s="16">
        <v>3</v>
      </c>
    </row>
    <row r="226" spans="1:2">
      <c r="A226" s="15">
        <v>20.87</v>
      </c>
      <c r="B226" s="15">
        <v>3</v>
      </c>
    </row>
    <row r="227" spans="1:2">
      <c r="A227" s="16">
        <v>45.74</v>
      </c>
      <c r="B227" s="16">
        <v>3</v>
      </c>
    </row>
    <row r="228" spans="1:2">
      <c r="A228" s="15">
        <v>65.180000000000007</v>
      </c>
      <c r="B228" s="15">
        <v>3</v>
      </c>
    </row>
    <row r="229" spans="1:2">
      <c r="A229" s="16">
        <v>48.5</v>
      </c>
      <c r="B229" s="16">
        <v>3</v>
      </c>
    </row>
    <row r="230" spans="1:2">
      <c r="A230" s="15">
        <v>45.71</v>
      </c>
      <c r="B230" s="15">
        <v>3</v>
      </c>
    </row>
    <row r="231" spans="1:2">
      <c r="A231" s="16">
        <v>30.68</v>
      </c>
      <c r="B231" s="16">
        <v>3</v>
      </c>
    </row>
    <row r="232" spans="1:2">
      <c r="A232" s="15">
        <v>57.27</v>
      </c>
      <c r="B232" s="15">
        <v>3</v>
      </c>
    </row>
    <row r="233" spans="1:2">
      <c r="A233" s="16">
        <v>37.479999999999997</v>
      </c>
      <c r="B233" s="16">
        <v>3</v>
      </c>
    </row>
    <row r="234" spans="1:2">
      <c r="A234" s="15">
        <v>72.42</v>
      </c>
      <c r="B234" s="15">
        <v>3</v>
      </c>
    </row>
    <row r="235" spans="1:2">
      <c r="A235" s="16">
        <v>27.22</v>
      </c>
      <c r="B235" s="16">
        <v>3</v>
      </c>
    </row>
    <row r="236" spans="1:2">
      <c r="A236" s="15">
        <v>63.06</v>
      </c>
      <c r="B236" s="15">
        <v>3</v>
      </c>
    </row>
    <row r="237" spans="1:2">
      <c r="A237" s="16">
        <v>52.34</v>
      </c>
      <c r="B237" s="16">
        <v>3</v>
      </c>
    </row>
    <row r="238" spans="1:2">
      <c r="A238" s="15">
        <v>75.2</v>
      </c>
      <c r="B238" s="15">
        <v>3</v>
      </c>
    </row>
    <row r="239" spans="1:2">
      <c r="A239" s="16">
        <v>14.82</v>
      </c>
      <c r="B239" s="16">
        <v>3</v>
      </c>
    </row>
    <row r="240" spans="1:2">
      <c r="A240" s="15">
        <v>52.2</v>
      </c>
      <c r="B240" s="15">
        <v>3</v>
      </c>
    </row>
    <row r="241" spans="1:2">
      <c r="A241" s="16">
        <v>71.680000000000007</v>
      </c>
      <c r="B241" s="16">
        <v>3</v>
      </c>
    </row>
    <row r="242" spans="1:2">
      <c r="A242" s="15">
        <v>53.3</v>
      </c>
      <c r="B242" s="15">
        <v>3</v>
      </c>
    </row>
    <row r="243" spans="1:2">
      <c r="A243" s="16">
        <v>78.31</v>
      </c>
      <c r="B243" s="16">
        <v>3</v>
      </c>
    </row>
    <row r="244" spans="1:2">
      <c r="A244" s="15">
        <v>52.42</v>
      </c>
      <c r="B244" s="15">
        <v>3</v>
      </c>
    </row>
    <row r="245" spans="1:2">
      <c r="A245" s="16">
        <v>15.69</v>
      </c>
      <c r="B245" s="16">
        <v>3</v>
      </c>
    </row>
    <row r="246" spans="1:2">
      <c r="A246" s="15">
        <v>42.97</v>
      </c>
      <c r="B246" s="15">
        <v>3</v>
      </c>
    </row>
    <row r="247" spans="1:2">
      <c r="A247" s="16">
        <v>57.74</v>
      </c>
      <c r="B247" s="16">
        <v>3</v>
      </c>
    </row>
    <row r="248" spans="1:2">
      <c r="A248" s="15">
        <v>73.41</v>
      </c>
      <c r="B248" s="15">
        <v>3</v>
      </c>
    </row>
    <row r="249" spans="1:2">
      <c r="A249" s="16">
        <v>67.099999999999994</v>
      </c>
      <c r="B249" s="16">
        <v>3</v>
      </c>
    </row>
    <row r="250" spans="1:2">
      <c r="A250" s="15">
        <v>32.32</v>
      </c>
      <c r="B250" s="15">
        <v>3</v>
      </c>
    </row>
    <row r="251" spans="1:2">
      <c r="A251" s="16">
        <v>25.7</v>
      </c>
      <c r="B251" s="16">
        <v>3</v>
      </c>
    </row>
    <row r="252" spans="1:2">
      <c r="A252" s="15">
        <v>11.94</v>
      </c>
      <c r="B252" s="15">
        <v>3</v>
      </c>
    </row>
    <row r="253" spans="1:2">
      <c r="A253" s="16">
        <v>45.38</v>
      </c>
      <c r="B253" s="16">
        <v>3</v>
      </c>
    </row>
    <row r="254" spans="1:2">
      <c r="A254" s="15">
        <v>44.12</v>
      </c>
      <c r="B254" s="15">
        <v>3</v>
      </c>
    </row>
    <row r="255" spans="1:2">
      <c r="A255" s="16">
        <v>55.57</v>
      </c>
      <c r="B255" s="16">
        <v>3</v>
      </c>
    </row>
    <row r="256" spans="1:2">
      <c r="A256" s="15">
        <v>56</v>
      </c>
      <c r="B256" s="15">
        <v>3</v>
      </c>
    </row>
    <row r="257" spans="1:2">
      <c r="A257" s="16">
        <v>76.06</v>
      </c>
      <c r="B257" s="16">
        <v>3</v>
      </c>
    </row>
    <row r="258" spans="1:2">
      <c r="A258" s="15">
        <v>60.47</v>
      </c>
      <c r="B258" s="15">
        <v>3</v>
      </c>
    </row>
    <row r="259" spans="1:2">
      <c r="A259" s="16">
        <v>68.709999999999994</v>
      </c>
      <c r="B259" s="16">
        <v>3</v>
      </c>
    </row>
    <row r="260" spans="1:2">
      <c r="A260" s="15">
        <v>41.28</v>
      </c>
      <c r="B260" s="15">
        <v>3</v>
      </c>
    </row>
    <row r="261" spans="1:2">
      <c r="A261" s="16">
        <v>51.94</v>
      </c>
      <c r="B261" s="16">
        <v>3</v>
      </c>
    </row>
    <row r="262" spans="1:2">
      <c r="A262" s="15">
        <v>33.81</v>
      </c>
      <c r="B262" s="15">
        <v>3</v>
      </c>
    </row>
    <row r="263" spans="1:2">
      <c r="A263" s="16">
        <v>24.31</v>
      </c>
      <c r="B263" s="16">
        <v>3</v>
      </c>
    </row>
    <row r="264" spans="1:2">
      <c r="A264" s="15">
        <v>29.15</v>
      </c>
      <c r="B264" s="15">
        <v>3</v>
      </c>
    </row>
    <row r="265" spans="1:2">
      <c r="A265" s="16">
        <v>68.97</v>
      </c>
      <c r="B265" s="16">
        <v>3</v>
      </c>
    </row>
    <row r="266" spans="1:2">
      <c r="A266" s="15">
        <v>26.26</v>
      </c>
      <c r="B266" s="15">
        <v>3</v>
      </c>
    </row>
    <row r="267" spans="1:2">
      <c r="A267" s="16">
        <v>39.909999999999997</v>
      </c>
      <c r="B267" s="16">
        <v>3</v>
      </c>
    </row>
    <row r="268" spans="1:2">
      <c r="A268" s="15">
        <v>21.9</v>
      </c>
      <c r="B268" s="15">
        <v>3</v>
      </c>
    </row>
    <row r="269" spans="1:2">
      <c r="A269" s="16">
        <v>15.8</v>
      </c>
      <c r="B269" s="16">
        <v>3</v>
      </c>
    </row>
    <row r="270" spans="1:2">
      <c r="A270" s="15">
        <v>15.28</v>
      </c>
      <c r="B270" s="15">
        <v>5</v>
      </c>
    </row>
    <row r="271" spans="1:2">
      <c r="A271" s="16">
        <v>46.95</v>
      </c>
      <c r="B271" s="16">
        <v>5</v>
      </c>
    </row>
    <row r="272" spans="1:2">
      <c r="A272" s="15">
        <v>34.56</v>
      </c>
      <c r="B272" s="15">
        <v>5</v>
      </c>
    </row>
    <row r="273" spans="1:2">
      <c r="A273" s="16">
        <v>47.38</v>
      </c>
      <c r="B273" s="16">
        <v>4</v>
      </c>
    </row>
    <row r="274" spans="1:2">
      <c r="A274" s="15">
        <v>23.07</v>
      </c>
      <c r="B274" s="15">
        <v>9</v>
      </c>
    </row>
    <row r="275" spans="1:2">
      <c r="A275" s="16">
        <v>22.51</v>
      </c>
      <c r="B275" s="16">
        <v>7</v>
      </c>
    </row>
    <row r="276" spans="1:2">
      <c r="A276" s="15">
        <v>15.5</v>
      </c>
      <c r="B276" s="15">
        <v>10</v>
      </c>
    </row>
    <row r="277" spans="1:2">
      <c r="A277" s="16">
        <v>12.34</v>
      </c>
      <c r="B277" s="16">
        <v>7</v>
      </c>
    </row>
    <row r="278" spans="1:2">
      <c r="A278" s="15">
        <v>46.47</v>
      </c>
      <c r="B278" s="15">
        <v>4</v>
      </c>
    </row>
    <row r="279" spans="1:2">
      <c r="A279" s="16">
        <v>32.71</v>
      </c>
      <c r="B279" s="16">
        <v>5</v>
      </c>
    </row>
    <row r="280" spans="1:2">
      <c r="A280" s="15">
        <v>19.149999999999999</v>
      </c>
      <c r="B280" s="15">
        <v>6</v>
      </c>
    </row>
    <row r="281" spans="1:2">
      <c r="A281" s="16">
        <v>57.49</v>
      </c>
      <c r="B281" s="16">
        <v>4</v>
      </c>
    </row>
    <row r="282" spans="1:2">
      <c r="A282" s="15">
        <v>23.75</v>
      </c>
      <c r="B282" s="15">
        <v>4</v>
      </c>
    </row>
    <row r="283" spans="1:2">
      <c r="A283" s="16">
        <v>25.91</v>
      </c>
      <c r="B283" s="16">
        <v>6</v>
      </c>
    </row>
    <row r="284" spans="1:2">
      <c r="A284" s="15">
        <v>22.24</v>
      </c>
      <c r="B284" s="15">
        <v>10</v>
      </c>
    </row>
    <row r="285" spans="1:2">
      <c r="A285" s="16">
        <v>21.54</v>
      </c>
      <c r="B285" s="16">
        <v>9</v>
      </c>
    </row>
    <row r="286" spans="1:2">
      <c r="A286" s="15">
        <v>18.11</v>
      </c>
      <c r="B286" s="15">
        <v>10</v>
      </c>
    </row>
    <row r="287" spans="1:2">
      <c r="A287" s="16">
        <v>14.23</v>
      </c>
      <c r="B287" s="16">
        <v>5</v>
      </c>
    </row>
    <row r="288" spans="1:2">
      <c r="A288" s="15">
        <v>51.13</v>
      </c>
      <c r="B288" s="15">
        <v>4</v>
      </c>
    </row>
    <row r="289" spans="1:2">
      <c r="A289" s="16">
        <v>28.45</v>
      </c>
      <c r="B289" s="16">
        <v>5</v>
      </c>
    </row>
    <row r="290" spans="1:2">
      <c r="A290" s="15">
        <v>13.5</v>
      </c>
      <c r="B290" s="15">
        <v>10</v>
      </c>
    </row>
    <row r="291" spans="1:2">
      <c r="A291" s="16">
        <v>13.59</v>
      </c>
      <c r="B291" s="16">
        <v>9</v>
      </c>
    </row>
    <row r="292" spans="1:2">
      <c r="A292" s="15">
        <v>39.75</v>
      </c>
      <c r="B292" s="15">
        <v>5</v>
      </c>
    </row>
    <row r="293" spans="1:2">
      <c r="A293" s="16">
        <v>25.22</v>
      </c>
      <c r="B293" s="16">
        <v>7</v>
      </c>
    </row>
    <row r="294" spans="1:2">
      <c r="A294" s="15">
        <v>19.100000000000001</v>
      </c>
      <c r="B294" s="15">
        <v>7</v>
      </c>
    </row>
    <row r="295" spans="1:2">
      <c r="A295" s="16">
        <v>40.049999999999997</v>
      </c>
      <c r="B295" s="16">
        <v>4</v>
      </c>
    </row>
    <row r="296" spans="1:2">
      <c r="A296" s="15">
        <v>16.309999999999999</v>
      </c>
      <c r="B296" s="15">
        <v>9</v>
      </c>
    </row>
    <row r="297" spans="1:2">
      <c r="A297" s="16">
        <v>16.670000000000002</v>
      </c>
      <c r="B297" s="16">
        <v>7</v>
      </c>
    </row>
    <row r="298" spans="1:2">
      <c r="A298" s="15">
        <v>22.21</v>
      </c>
      <c r="B298" s="15">
        <v>6</v>
      </c>
    </row>
    <row r="299" spans="1:2">
      <c r="A299" s="16">
        <v>22.32</v>
      </c>
      <c r="B299" s="16">
        <v>4</v>
      </c>
    </row>
    <row r="300" spans="1:2">
      <c r="A300" s="15">
        <v>27.28</v>
      </c>
      <c r="B300" s="15">
        <v>5</v>
      </c>
    </row>
    <row r="301" spans="1:2">
      <c r="A301" s="16">
        <v>10.69</v>
      </c>
      <c r="B301" s="16">
        <v>5</v>
      </c>
    </row>
    <row r="302" spans="1:2">
      <c r="A302" s="15">
        <v>10.99</v>
      </c>
      <c r="B302" s="15">
        <v>5</v>
      </c>
    </row>
    <row r="303" spans="1:2">
      <c r="A303" s="16">
        <v>29.22</v>
      </c>
      <c r="B303" s="16">
        <v>6</v>
      </c>
    </row>
    <row r="304" spans="1:2">
      <c r="A304" s="15">
        <v>11.28</v>
      </c>
      <c r="B304" s="15">
        <v>9</v>
      </c>
    </row>
    <row r="305" spans="1:2">
      <c r="A305" s="16">
        <v>24.82</v>
      </c>
      <c r="B305" s="16">
        <v>7</v>
      </c>
    </row>
    <row r="306" spans="1:2">
      <c r="A306" s="15">
        <v>21.43</v>
      </c>
      <c r="B306" s="15">
        <v>10</v>
      </c>
    </row>
    <row r="307" spans="1:2">
      <c r="A307" s="16">
        <v>23.29</v>
      </c>
      <c r="B307" s="16">
        <v>4</v>
      </c>
    </row>
    <row r="308" spans="1:2">
      <c r="A308" s="15">
        <v>12.1</v>
      </c>
      <c r="B308" s="15">
        <v>8</v>
      </c>
    </row>
    <row r="309" spans="1:2">
      <c r="A309" s="16">
        <v>56.13</v>
      </c>
      <c r="B309" s="16">
        <v>4</v>
      </c>
    </row>
    <row r="310" spans="1:2">
      <c r="A310" s="15">
        <v>16.37</v>
      </c>
      <c r="B310" s="15">
        <v>6</v>
      </c>
    </row>
    <row r="311" spans="1:2">
      <c r="A311" s="16">
        <v>13.78</v>
      </c>
      <c r="B311" s="16">
        <v>4</v>
      </c>
    </row>
    <row r="312" spans="1:2">
      <c r="A312" s="15">
        <v>25.51</v>
      </c>
      <c r="B312" s="15">
        <v>4</v>
      </c>
    </row>
    <row r="313" spans="1:2">
      <c r="A313" s="16">
        <v>27.38</v>
      </c>
      <c r="B313" s="16">
        <v>6</v>
      </c>
    </row>
    <row r="314" spans="1:2">
      <c r="A314" s="15">
        <v>10.96</v>
      </c>
      <c r="B314" s="15">
        <v>10</v>
      </c>
    </row>
    <row r="315" spans="1:2">
      <c r="A315" s="16">
        <v>26.31</v>
      </c>
      <c r="B315" s="16">
        <v>5</v>
      </c>
    </row>
    <row r="316" spans="1:2">
      <c r="A316" s="15">
        <v>25.55</v>
      </c>
      <c r="B316" s="15">
        <v>4</v>
      </c>
    </row>
    <row r="317" spans="1:2">
      <c r="A317" s="16">
        <v>26.23</v>
      </c>
      <c r="B317" s="16">
        <v>9</v>
      </c>
    </row>
    <row r="318" spans="1:2">
      <c r="A318" s="15">
        <v>13.22</v>
      </c>
      <c r="B318" s="15">
        <v>5</v>
      </c>
    </row>
    <row r="319" spans="1:2">
      <c r="A319" s="16">
        <v>15.26</v>
      </c>
      <c r="B319" s="16">
        <v>6</v>
      </c>
    </row>
    <row r="320" spans="1:2">
      <c r="A320" s="15">
        <v>26.26</v>
      </c>
      <c r="B320" s="15">
        <v>7</v>
      </c>
    </row>
    <row r="321" spans="1:2">
      <c r="A321" s="16">
        <v>13.79</v>
      </c>
      <c r="B321" s="16">
        <v>5</v>
      </c>
    </row>
    <row r="322" spans="1:2">
      <c r="A322" s="15">
        <v>17.04</v>
      </c>
      <c r="B322" s="15">
        <v>4</v>
      </c>
    </row>
    <row r="323" spans="1:2">
      <c r="A323" s="16">
        <v>37.020000000000003</v>
      </c>
      <c r="B323" s="16">
        <v>6</v>
      </c>
    </row>
    <row r="324" spans="1:2">
      <c r="A324" s="15">
        <v>37.15</v>
      </c>
      <c r="B324" s="15">
        <v>4</v>
      </c>
    </row>
    <row r="325" spans="1:2">
      <c r="A325" s="16">
        <v>19.66</v>
      </c>
      <c r="B325" s="16">
        <v>10</v>
      </c>
    </row>
    <row r="326" spans="1:2">
      <c r="A326" s="15">
        <v>15.95</v>
      </c>
      <c r="B326" s="15">
        <v>6</v>
      </c>
    </row>
    <row r="327" spans="1:2">
      <c r="A327" s="16">
        <v>42.91</v>
      </c>
      <c r="B327" s="16">
        <v>5</v>
      </c>
    </row>
    <row r="328" spans="1:2">
      <c r="A328" s="15">
        <v>36.85</v>
      </c>
      <c r="B328" s="15">
        <v>5</v>
      </c>
    </row>
    <row r="329" spans="1:2">
      <c r="A329" s="16">
        <v>19.36</v>
      </c>
      <c r="B329" s="16">
        <v>9</v>
      </c>
    </row>
    <row r="330" spans="1:2">
      <c r="A330" s="15">
        <v>17.97</v>
      </c>
      <c r="B330" s="15">
        <v>4</v>
      </c>
    </row>
    <row r="331" spans="1:2">
      <c r="A331" s="16">
        <v>25.56</v>
      </c>
      <c r="B331" s="16">
        <v>7</v>
      </c>
    </row>
    <row r="332" spans="1:2">
      <c r="A332" s="15">
        <v>17.489999999999998</v>
      </c>
      <c r="B332" s="15">
        <v>10</v>
      </c>
    </row>
    <row r="333" spans="1:2">
      <c r="A333" s="16">
        <v>14.48</v>
      </c>
      <c r="B333" s="16">
        <v>4</v>
      </c>
    </row>
    <row r="334" spans="1:2">
      <c r="A334" s="15">
        <v>30.61</v>
      </c>
      <c r="B334" s="15">
        <v>6</v>
      </c>
    </row>
    <row r="335" spans="1:2">
      <c r="A335" s="16">
        <v>20.38</v>
      </c>
      <c r="B335" s="16">
        <v>5</v>
      </c>
    </row>
    <row r="336" spans="1:2">
      <c r="A336" s="15">
        <v>19.25</v>
      </c>
      <c r="B336" s="15">
        <v>8</v>
      </c>
    </row>
    <row r="337" spans="1:2">
      <c r="A337" s="16">
        <v>30.35</v>
      </c>
      <c r="B337" s="16">
        <v>7</v>
      </c>
    </row>
    <row r="338" spans="1:2">
      <c r="A338" s="15">
        <v>34.840000000000003</v>
      </c>
      <c r="B338" s="15">
        <v>4</v>
      </c>
    </row>
    <row r="339" spans="1:2">
      <c r="A339" s="16">
        <v>16.48</v>
      </c>
      <c r="B339" s="16">
        <v>6</v>
      </c>
    </row>
    <row r="340" spans="1:2">
      <c r="A340" s="15">
        <v>20.85</v>
      </c>
      <c r="B340" s="15">
        <v>8</v>
      </c>
    </row>
    <row r="341" spans="1:2">
      <c r="A341" s="16">
        <v>22.17</v>
      </c>
      <c r="B341" s="16">
        <v>8</v>
      </c>
    </row>
    <row r="342" spans="1:2">
      <c r="A342" s="15">
        <v>41.5</v>
      </c>
      <c r="B342" s="15">
        <v>4</v>
      </c>
    </row>
    <row r="343" spans="1:2">
      <c r="A343" s="16">
        <v>24.77</v>
      </c>
      <c r="B343" s="16">
        <v>5</v>
      </c>
    </row>
    <row r="344" spans="1:2">
      <c r="A344" s="15">
        <v>11.81</v>
      </c>
      <c r="B344" s="15">
        <v>5</v>
      </c>
    </row>
    <row r="345" spans="1:2">
      <c r="A345" s="16">
        <v>44.22</v>
      </c>
      <c r="B345" s="16">
        <v>5</v>
      </c>
    </row>
    <row r="346" spans="1:2">
      <c r="A346" s="15">
        <v>38.299999999999997</v>
      </c>
      <c r="B346" s="15">
        <v>4</v>
      </c>
    </row>
    <row r="347" spans="1:2">
      <c r="A347" s="16">
        <v>35.47</v>
      </c>
      <c r="B347" s="16">
        <v>4</v>
      </c>
    </row>
    <row r="348" spans="1:2">
      <c r="A348" s="15">
        <v>21.82</v>
      </c>
      <c r="B348" s="15">
        <v>10</v>
      </c>
    </row>
    <row r="349" spans="1:2">
      <c r="A349" s="16">
        <v>27.85</v>
      </c>
      <c r="B349" s="16">
        <v>7</v>
      </c>
    </row>
    <row r="350" spans="1:2">
      <c r="A350" s="15">
        <v>51.19</v>
      </c>
      <c r="B350" s="15">
        <v>4</v>
      </c>
    </row>
    <row r="351" spans="1:2">
      <c r="A351" s="16">
        <v>29.67</v>
      </c>
      <c r="B351" s="16">
        <v>7</v>
      </c>
    </row>
    <row r="352" spans="1:2">
      <c r="A352" s="15">
        <v>22.93</v>
      </c>
      <c r="B352" s="15">
        <v>9</v>
      </c>
    </row>
    <row r="353" spans="1:2">
      <c r="A353" s="16">
        <v>22.02</v>
      </c>
      <c r="B353" s="16">
        <v>9</v>
      </c>
    </row>
    <row r="354" spans="1:2">
      <c r="A354" s="15">
        <v>26.02</v>
      </c>
      <c r="B354" s="15">
        <v>7</v>
      </c>
    </row>
    <row r="355" spans="1:2">
      <c r="A355" s="16">
        <v>39.43</v>
      </c>
      <c r="B355" s="16">
        <v>6</v>
      </c>
    </row>
    <row r="356" spans="1:2">
      <c r="A356" s="15">
        <v>46.22</v>
      </c>
      <c r="B356" s="15">
        <v>4</v>
      </c>
    </row>
    <row r="357" spans="1:2">
      <c r="A357" s="16">
        <v>56.53</v>
      </c>
      <c r="B357" s="16">
        <v>4</v>
      </c>
    </row>
    <row r="358" spans="1:2">
      <c r="A358" s="15">
        <v>23.82</v>
      </c>
      <c r="B358" s="15">
        <v>5</v>
      </c>
    </row>
    <row r="359" spans="1:2">
      <c r="A359" s="16">
        <v>25.42</v>
      </c>
      <c r="B359" s="16">
        <v>8</v>
      </c>
    </row>
    <row r="360" spans="1:2">
      <c r="A360" s="15">
        <v>23.46</v>
      </c>
      <c r="B360" s="15">
        <v>6</v>
      </c>
    </row>
    <row r="361" spans="1:2">
      <c r="A361" s="16">
        <v>17.440000000000001</v>
      </c>
      <c r="B361" s="16">
        <v>5</v>
      </c>
    </row>
    <row r="362" spans="1:2">
      <c r="A362" s="15">
        <v>22.01</v>
      </c>
      <c r="B362" s="15">
        <v>6</v>
      </c>
    </row>
    <row r="363" spans="1:2">
      <c r="A363" s="16">
        <v>25.32</v>
      </c>
      <c r="B363" s="16">
        <v>8</v>
      </c>
    </row>
    <row r="364" spans="1:2">
      <c r="A364" s="15">
        <v>24.18</v>
      </c>
      <c r="B364" s="15">
        <v>8</v>
      </c>
    </row>
    <row r="365" spans="1:2">
      <c r="A365" s="16">
        <v>39.39</v>
      </c>
      <c r="B365" s="16">
        <v>5</v>
      </c>
    </row>
    <row r="366" spans="1:2">
      <c r="A366" s="15">
        <v>39.21</v>
      </c>
      <c r="B366" s="15">
        <v>4</v>
      </c>
    </row>
    <row r="367" spans="1:2">
      <c r="A367" s="16">
        <v>25.43</v>
      </c>
      <c r="B367" s="16">
        <v>6</v>
      </c>
    </row>
    <row r="368" spans="1:2">
      <c r="A368" s="15">
        <v>22.95</v>
      </c>
      <c r="B368" s="15">
        <v>10</v>
      </c>
    </row>
    <row r="369" spans="1:2">
      <c r="A369" s="16">
        <v>19.32</v>
      </c>
      <c r="B369" s="16">
        <v>7</v>
      </c>
    </row>
    <row r="370" spans="1:2">
      <c r="A370" s="15">
        <v>10.130000000000001</v>
      </c>
      <c r="B370" s="15">
        <v>7</v>
      </c>
    </row>
    <row r="371" spans="1:2">
      <c r="A371" s="16">
        <v>18.079999999999998</v>
      </c>
      <c r="B371" s="16">
        <v>4</v>
      </c>
    </row>
    <row r="372" spans="1:2">
      <c r="A372" s="15">
        <v>24.24</v>
      </c>
      <c r="B372" s="15">
        <v>7</v>
      </c>
    </row>
    <row r="373" spans="1:2">
      <c r="A373" s="16">
        <v>49.79</v>
      </c>
      <c r="B373" s="16">
        <v>4</v>
      </c>
    </row>
    <row r="374" spans="1:2">
      <c r="A374" s="15">
        <v>28.95</v>
      </c>
      <c r="B374" s="15">
        <v>7</v>
      </c>
    </row>
    <row r="375" spans="1:2">
      <c r="A375" s="16">
        <v>23.08</v>
      </c>
      <c r="B375" s="16">
        <v>6</v>
      </c>
    </row>
    <row r="376" spans="1:2">
      <c r="A376" s="15">
        <v>27.04</v>
      </c>
      <c r="B376" s="15">
        <v>4</v>
      </c>
    </row>
    <row r="377" spans="1:2">
      <c r="A377" s="16">
        <v>19.77</v>
      </c>
      <c r="B377" s="16">
        <v>10</v>
      </c>
    </row>
    <row r="378" spans="1:2">
      <c r="A378" s="15">
        <v>43</v>
      </c>
      <c r="B378" s="15">
        <v>4</v>
      </c>
    </row>
    <row r="379" spans="1:2">
      <c r="A379" s="16">
        <v>15.62</v>
      </c>
      <c r="B379" s="16">
        <v>8</v>
      </c>
    </row>
    <row r="380" spans="1:2">
      <c r="A380" s="15">
        <v>35.68</v>
      </c>
      <c r="B380" s="15">
        <v>5</v>
      </c>
    </row>
    <row r="381" spans="1:2">
      <c r="A381" s="16">
        <v>23.34</v>
      </c>
      <c r="B381" s="16">
        <v>4</v>
      </c>
    </row>
    <row r="382" spans="1:2">
      <c r="A382" s="15">
        <v>12.29</v>
      </c>
      <c r="B382" s="15">
        <v>9</v>
      </c>
    </row>
    <row r="383" spans="1:2">
      <c r="A383" s="16">
        <v>18.850000000000001</v>
      </c>
      <c r="B383" s="16">
        <v>10</v>
      </c>
    </row>
    <row r="384" spans="1:2">
      <c r="A384" s="15">
        <v>11.43</v>
      </c>
      <c r="B384" s="15">
        <v>6</v>
      </c>
    </row>
    <row r="385" spans="1:2">
      <c r="A385" s="16">
        <v>28.86</v>
      </c>
      <c r="B385" s="16">
        <v>5</v>
      </c>
    </row>
    <row r="386" spans="1:2">
      <c r="A386" s="15">
        <v>25.25</v>
      </c>
      <c r="B386" s="15">
        <v>5</v>
      </c>
    </row>
    <row r="387" spans="1:2">
      <c r="A387" s="16">
        <v>21.8</v>
      </c>
      <c r="B387" s="16">
        <v>8</v>
      </c>
    </row>
    <row r="388" spans="1:2">
      <c r="A388" s="15">
        <v>50.23</v>
      </c>
      <c r="B388" s="15">
        <v>4</v>
      </c>
    </row>
    <row r="389" spans="1:2">
      <c r="A389" s="16">
        <v>22.01</v>
      </c>
      <c r="B389" s="16">
        <v>4</v>
      </c>
    </row>
    <row r="390" spans="1:2">
      <c r="A390" s="15">
        <v>10.56</v>
      </c>
      <c r="B390" s="15">
        <v>8</v>
      </c>
    </row>
    <row r="391" spans="1:2">
      <c r="A391" s="16">
        <v>21.12</v>
      </c>
      <c r="B391" s="16">
        <v>8</v>
      </c>
    </row>
    <row r="392" spans="1:2">
      <c r="A392" s="15">
        <v>28.31</v>
      </c>
      <c r="B392" s="15">
        <v>4</v>
      </c>
    </row>
    <row r="393" spans="1:2">
      <c r="A393" s="16">
        <v>28.38</v>
      </c>
      <c r="B393" s="16">
        <v>5</v>
      </c>
    </row>
    <row r="394" spans="1:2">
      <c r="A394" s="15">
        <v>27.73</v>
      </c>
      <c r="B394" s="15">
        <v>5</v>
      </c>
    </row>
    <row r="395" spans="1:2">
      <c r="A395" s="16">
        <v>11.53</v>
      </c>
      <c r="B395" s="16">
        <v>7</v>
      </c>
    </row>
    <row r="396" spans="1:2">
      <c r="A396" s="15">
        <v>10.08</v>
      </c>
      <c r="B396" s="15">
        <v>7</v>
      </c>
    </row>
    <row r="397" spans="1:2">
      <c r="A397" s="16">
        <v>35.81</v>
      </c>
      <c r="B397" s="16">
        <v>5</v>
      </c>
    </row>
    <row r="398" spans="1:2">
      <c r="A398" s="15">
        <v>34.49</v>
      </c>
      <c r="B398" s="15">
        <v>5</v>
      </c>
    </row>
    <row r="399" spans="1:2">
      <c r="A399" s="16">
        <v>58.15</v>
      </c>
      <c r="B399" s="16">
        <v>4</v>
      </c>
    </row>
    <row r="400" spans="1:2">
      <c r="A400" s="15">
        <v>24.89</v>
      </c>
      <c r="B400" s="15">
        <v>9</v>
      </c>
    </row>
    <row r="401" spans="1:2">
      <c r="A401" s="16">
        <v>17.87</v>
      </c>
      <c r="B401" s="16">
        <v>4</v>
      </c>
    </row>
    <row r="402" spans="1:2">
      <c r="A402" s="15">
        <v>20.010000000000002</v>
      </c>
      <c r="B402" s="15">
        <v>9</v>
      </c>
    </row>
    <row r="403" spans="1:2">
      <c r="A403" s="16">
        <v>12.45</v>
      </c>
      <c r="B403" s="16">
        <v>6</v>
      </c>
    </row>
    <row r="404" spans="1:2">
      <c r="A404" s="15">
        <v>19.79</v>
      </c>
      <c r="B404" s="15">
        <v>8</v>
      </c>
    </row>
    <row r="405" spans="1:2">
      <c r="A405" s="16">
        <v>17.77</v>
      </c>
      <c r="B405" s="16">
        <v>5</v>
      </c>
    </row>
    <row r="406" spans="1:2">
      <c r="A406" s="15">
        <v>24.94</v>
      </c>
      <c r="B406" s="15">
        <v>9</v>
      </c>
    </row>
    <row r="407" spans="1:2">
      <c r="A407" s="16">
        <v>28.84</v>
      </c>
      <c r="B407" s="16">
        <v>4</v>
      </c>
    </row>
    <row r="408" spans="1:2">
      <c r="A408" s="15">
        <v>14.96</v>
      </c>
      <c r="B408" s="15">
        <v>8</v>
      </c>
    </row>
    <row r="409" spans="1:2">
      <c r="A409" s="16">
        <v>20.97</v>
      </c>
      <c r="B409" s="16">
        <v>5</v>
      </c>
    </row>
    <row r="410" spans="1:2">
      <c r="A410" s="15">
        <v>33.99</v>
      </c>
      <c r="B410" s="15">
        <v>6</v>
      </c>
    </row>
    <row r="411" spans="1:2">
      <c r="A411" s="16">
        <v>51.71</v>
      </c>
      <c r="B411" s="16">
        <v>4</v>
      </c>
    </row>
    <row r="412" spans="1:2">
      <c r="A412" s="15">
        <v>31.75</v>
      </c>
      <c r="B412" s="15">
        <v>4</v>
      </c>
    </row>
    <row r="413" spans="1:2">
      <c r="A413" s="16">
        <v>17.63</v>
      </c>
      <c r="B413" s="16">
        <v>5</v>
      </c>
    </row>
    <row r="414" spans="1:2">
      <c r="A414" s="15">
        <v>12.05</v>
      </c>
      <c r="B414" s="15">
        <v>5</v>
      </c>
    </row>
    <row r="415" spans="1:2">
      <c r="A415" s="16">
        <v>17.48</v>
      </c>
      <c r="B415" s="16">
        <v>6</v>
      </c>
    </row>
    <row r="416" spans="1:2">
      <c r="A416" s="15">
        <v>22.32</v>
      </c>
      <c r="B416" s="15">
        <v>4</v>
      </c>
    </row>
    <row r="417" spans="1:2">
      <c r="A417" s="16">
        <v>17.420000000000002</v>
      </c>
      <c r="B417" s="16">
        <v>10</v>
      </c>
    </row>
    <row r="418" spans="1:2">
      <c r="A418" s="15">
        <v>23.01</v>
      </c>
      <c r="B418" s="15">
        <v>6</v>
      </c>
    </row>
    <row r="419" spans="1:2">
      <c r="A419" s="16">
        <v>10.75</v>
      </c>
      <c r="B419" s="16">
        <v>8</v>
      </c>
    </row>
    <row r="420" spans="1:2">
      <c r="A420" s="15">
        <v>10.18</v>
      </c>
      <c r="B420" s="15">
        <v>8</v>
      </c>
    </row>
    <row r="421" spans="1:2">
      <c r="A421" s="16">
        <v>34.42</v>
      </c>
      <c r="B421" s="16">
        <v>6</v>
      </c>
    </row>
    <row r="422" spans="1:2">
      <c r="A422" s="15">
        <v>45.97</v>
      </c>
      <c r="B422" s="15">
        <v>4</v>
      </c>
    </row>
    <row r="423" spans="1:2">
      <c r="A423" s="16">
        <v>35.49</v>
      </c>
      <c r="B423" s="16">
        <v>6</v>
      </c>
    </row>
    <row r="424" spans="1:2">
      <c r="A424" s="15">
        <v>20.010000000000002</v>
      </c>
      <c r="B424" s="15">
        <v>9</v>
      </c>
    </row>
    <row r="425" spans="1:2">
      <c r="A425" s="16">
        <v>18.93</v>
      </c>
      <c r="B425" s="16">
        <v>6</v>
      </c>
    </row>
    <row r="426" spans="1:2">
      <c r="A426" s="15">
        <v>44.59</v>
      </c>
      <c r="B426" s="15">
        <v>5</v>
      </c>
    </row>
    <row r="427" spans="1:2">
      <c r="A427" s="16">
        <v>15.81</v>
      </c>
      <c r="B427" s="16">
        <v>10</v>
      </c>
    </row>
    <row r="428" spans="1:2">
      <c r="A428" s="15">
        <v>15.87</v>
      </c>
      <c r="B428" s="15">
        <v>10</v>
      </c>
    </row>
    <row r="429" spans="1:2">
      <c r="A429" s="16">
        <v>21.98</v>
      </c>
      <c r="B429" s="16">
        <v>7</v>
      </c>
    </row>
    <row r="430" spans="1:2">
      <c r="A430" s="15">
        <v>21.94</v>
      </c>
      <c r="B430" s="15">
        <v>5</v>
      </c>
    </row>
    <row r="431" spans="1:2">
      <c r="A431" s="16">
        <v>32.25</v>
      </c>
      <c r="B431" s="16">
        <v>5</v>
      </c>
    </row>
    <row r="432" spans="1:2">
      <c r="A432" s="15">
        <v>34.42</v>
      </c>
      <c r="B432" s="15">
        <v>6</v>
      </c>
    </row>
    <row r="433" spans="1:2">
      <c r="A433" s="16">
        <v>23.03</v>
      </c>
      <c r="B433" s="16">
        <v>9</v>
      </c>
    </row>
    <row r="434" spans="1:2">
      <c r="A434" s="15">
        <v>29.61</v>
      </c>
      <c r="B434" s="15">
        <v>7</v>
      </c>
    </row>
    <row r="435" spans="1:2">
      <c r="A435" s="16">
        <v>37.06</v>
      </c>
      <c r="B435" s="16">
        <v>4</v>
      </c>
    </row>
    <row r="436" spans="1:2">
      <c r="A436" s="15">
        <v>17.41</v>
      </c>
      <c r="B436" s="15">
        <v>5</v>
      </c>
    </row>
    <row r="437" spans="1:2">
      <c r="A437" s="16">
        <v>17.940000000000001</v>
      </c>
      <c r="B437" s="16">
        <v>5</v>
      </c>
    </row>
    <row r="438" spans="1:2">
      <c r="A438" s="15">
        <v>32.619999999999997</v>
      </c>
      <c r="B438" s="15">
        <v>4</v>
      </c>
    </row>
    <row r="439" spans="1:2">
      <c r="A439" s="16">
        <v>32.25</v>
      </c>
      <c r="B439" s="16">
        <v>4</v>
      </c>
    </row>
    <row r="440" spans="1:2">
      <c r="A440" s="15">
        <v>16.45</v>
      </c>
      <c r="B440" s="15">
        <v>4</v>
      </c>
    </row>
    <row r="441" spans="1:2">
      <c r="A441" s="16">
        <v>47.67</v>
      </c>
      <c r="B441" s="16">
        <v>4</v>
      </c>
    </row>
    <row r="442" spans="1:2">
      <c r="A442" s="15">
        <v>23.75</v>
      </c>
      <c r="B442" s="15">
        <v>9</v>
      </c>
    </row>
    <row r="443" spans="1:2">
      <c r="A443" s="16">
        <v>15.55</v>
      </c>
      <c r="B443" s="16">
        <v>9</v>
      </c>
    </row>
    <row r="444" spans="1:2">
      <c r="A444" s="15">
        <v>44.07</v>
      </c>
      <c r="B444" s="15">
        <v>4</v>
      </c>
    </row>
    <row r="445" spans="1:2">
      <c r="A445" s="16">
        <v>21.52</v>
      </c>
      <c r="B445" s="16">
        <v>6</v>
      </c>
    </row>
    <row r="446" spans="1:2">
      <c r="A446" s="15">
        <v>36.36</v>
      </c>
      <c r="B446" s="15">
        <v>4</v>
      </c>
    </row>
    <row r="447" spans="1:2">
      <c r="A447" s="16">
        <v>14.7</v>
      </c>
      <c r="B447" s="16">
        <v>5</v>
      </c>
    </row>
    <row r="448" spans="1:2">
      <c r="A448" s="15">
        <v>41.24</v>
      </c>
      <c r="B448" s="15">
        <v>4</v>
      </c>
    </row>
    <row r="449" spans="1:2">
      <c r="A449" s="16">
        <v>14.36</v>
      </c>
      <c r="B449" s="16">
        <v>10</v>
      </c>
    </row>
    <row r="450" spans="1:2">
      <c r="A450" s="15">
        <v>21.5</v>
      </c>
      <c r="B450" s="15">
        <v>9</v>
      </c>
    </row>
    <row r="451" spans="1:2">
      <c r="A451" s="16">
        <v>23.65</v>
      </c>
      <c r="B451" s="16">
        <v>4</v>
      </c>
    </row>
    <row r="452" spans="1:2">
      <c r="A452" s="15">
        <v>40.94</v>
      </c>
      <c r="B452" s="15">
        <v>5</v>
      </c>
    </row>
    <row r="453" spans="1:2">
      <c r="A453" s="16">
        <v>18.22</v>
      </c>
      <c r="B453" s="16">
        <v>7</v>
      </c>
    </row>
    <row r="454" spans="1:2">
      <c r="A454" s="15">
        <v>19.239999999999998</v>
      </c>
      <c r="B454" s="15">
        <v>9</v>
      </c>
    </row>
    <row r="455" spans="1:2">
      <c r="A455" s="16">
        <v>45.38</v>
      </c>
      <c r="B455" s="16">
        <v>4</v>
      </c>
    </row>
    <row r="456" spans="1:2">
      <c r="A456" s="15">
        <v>20.77</v>
      </c>
      <c r="B456" s="15">
        <v>4</v>
      </c>
    </row>
    <row r="457" spans="1:2">
      <c r="A457" s="16">
        <v>29.56</v>
      </c>
      <c r="B457" s="16">
        <v>5</v>
      </c>
    </row>
    <row r="458" spans="1:2">
      <c r="A458" s="15">
        <v>40.520000000000003</v>
      </c>
      <c r="B458" s="15">
        <v>5</v>
      </c>
    </row>
    <row r="459" spans="1:2">
      <c r="A459" s="16">
        <v>33.26</v>
      </c>
      <c r="B459" s="16">
        <v>5</v>
      </c>
    </row>
    <row r="460" spans="1:2">
      <c r="A460" s="15">
        <v>37.14</v>
      </c>
      <c r="B460" s="15">
        <v>5</v>
      </c>
    </row>
    <row r="461" spans="1:2">
      <c r="A461" s="16">
        <v>49.49</v>
      </c>
      <c r="B461" s="16">
        <v>4</v>
      </c>
    </row>
    <row r="462" spans="1:2">
      <c r="A462" s="15">
        <v>12.12</v>
      </c>
      <c r="B462" s="15">
        <v>10</v>
      </c>
    </row>
    <row r="463" spans="1:2">
      <c r="A463" s="16">
        <v>37.44</v>
      </c>
      <c r="B463" s="16">
        <v>6</v>
      </c>
    </row>
    <row r="464" spans="1:2">
      <c r="A464" s="15">
        <v>28.32</v>
      </c>
      <c r="B464" s="15">
        <v>5</v>
      </c>
    </row>
    <row r="465" spans="1:2">
      <c r="A465" s="16">
        <v>20.18</v>
      </c>
      <c r="B465" s="16">
        <v>4</v>
      </c>
    </row>
    <row r="466" spans="1:2">
      <c r="A466" s="15">
        <v>18.77</v>
      </c>
      <c r="B466" s="15">
        <v>6</v>
      </c>
    </row>
    <row r="467" spans="1:2">
      <c r="A467" s="16">
        <v>38.81</v>
      </c>
      <c r="B467" s="16">
        <v>4</v>
      </c>
    </row>
    <row r="468" spans="1:2">
      <c r="A468" s="15">
        <v>21.58</v>
      </c>
      <c r="B468" s="15">
        <v>9</v>
      </c>
    </row>
    <row r="469" spans="1:2">
      <c r="A469" s="16">
        <v>31.77</v>
      </c>
      <c r="B469" s="16">
        <v>4</v>
      </c>
    </row>
    <row r="470" spans="1:2">
      <c r="A470" s="15">
        <v>43.06</v>
      </c>
      <c r="B470" s="15">
        <v>5</v>
      </c>
    </row>
    <row r="471" spans="1:2">
      <c r="A471" s="16">
        <v>14.62</v>
      </c>
      <c r="B471" s="16">
        <v>5</v>
      </c>
    </row>
    <row r="472" spans="1:2">
      <c r="A472" s="15">
        <v>27.93</v>
      </c>
      <c r="B472" s="15">
        <v>5</v>
      </c>
    </row>
    <row r="473" spans="1:2">
      <c r="A473" s="16">
        <v>17.14</v>
      </c>
      <c r="B473" s="16">
        <v>7</v>
      </c>
    </row>
    <row r="474" spans="1:2">
      <c r="A474" s="15">
        <v>48.63</v>
      </c>
      <c r="B474" s="15">
        <v>4</v>
      </c>
    </row>
    <row r="475" spans="1:2">
      <c r="A475" s="16">
        <v>13.85</v>
      </c>
      <c r="B475" s="16">
        <v>9</v>
      </c>
    </row>
    <row r="476" spans="1:2">
      <c r="A476" s="15">
        <v>28.5</v>
      </c>
      <c r="B476" s="15">
        <v>8</v>
      </c>
    </row>
    <row r="477" spans="1:2">
      <c r="A477" s="16">
        <v>10.53</v>
      </c>
      <c r="B477" s="16">
        <v>5</v>
      </c>
    </row>
    <row r="478" spans="1:2">
      <c r="A478" s="15">
        <v>55.39</v>
      </c>
      <c r="B478" s="15">
        <v>4</v>
      </c>
    </row>
    <row r="479" spans="1:2">
      <c r="A479" s="16">
        <v>55.5</v>
      </c>
      <c r="B479" s="16">
        <v>4</v>
      </c>
    </row>
    <row r="480" spans="1:2">
      <c r="A480" s="15">
        <v>13.69</v>
      </c>
      <c r="B480" s="15">
        <v>6</v>
      </c>
    </row>
    <row r="481" spans="1:2">
      <c r="A481" s="16">
        <v>10.16</v>
      </c>
      <c r="B481" s="16">
        <v>5</v>
      </c>
    </row>
    <row r="482" spans="1:2">
      <c r="A482" s="15">
        <v>47.16</v>
      </c>
      <c r="B482" s="15">
        <v>5</v>
      </c>
    </row>
    <row r="483" spans="1:2">
      <c r="A483" s="16">
        <v>52.89</v>
      </c>
      <c r="B483" s="16">
        <v>4</v>
      </c>
    </row>
    <row r="484" spans="1:2">
      <c r="A484" s="15">
        <v>11.85</v>
      </c>
      <c r="B484" s="15">
        <v>8</v>
      </c>
    </row>
    <row r="485" spans="1:2">
      <c r="A485" s="16">
        <v>38.54</v>
      </c>
      <c r="B485" s="16">
        <v>5</v>
      </c>
    </row>
    <row r="486" spans="1:2">
      <c r="A486" s="15">
        <v>12.19</v>
      </c>
      <c r="B486" s="15">
        <v>8</v>
      </c>
    </row>
    <row r="487" spans="1:2">
      <c r="A487" s="16">
        <v>35.22</v>
      </c>
      <c r="B487" s="16">
        <v>6</v>
      </c>
    </row>
    <row r="488" spans="1:2">
      <c r="A488" s="15">
        <v>26.43</v>
      </c>
      <c r="B488" s="15">
        <v>8</v>
      </c>
    </row>
    <row r="489" spans="1:2">
      <c r="A489" s="16">
        <v>21.04</v>
      </c>
      <c r="B489" s="16">
        <v>4</v>
      </c>
    </row>
    <row r="490" spans="1:2">
      <c r="A490" s="15">
        <v>15.8</v>
      </c>
      <c r="B490" s="15">
        <v>10</v>
      </c>
    </row>
    <row r="491" spans="1:2">
      <c r="A491" s="16">
        <v>26.6</v>
      </c>
      <c r="B491" s="16">
        <v>6</v>
      </c>
    </row>
    <row r="492" spans="1:2">
      <c r="A492" s="15">
        <v>58.22</v>
      </c>
      <c r="B492" s="15">
        <v>8</v>
      </c>
    </row>
    <row r="493" spans="1:2">
      <c r="A493" s="16">
        <v>88.63</v>
      </c>
      <c r="B493" s="16">
        <v>3</v>
      </c>
    </row>
    <row r="494" spans="1:2">
      <c r="A494" s="15">
        <v>52.59</v>
      </c>
      <c r="B494" s="15">
        <v>8</v>
      </c>
    </row>
    <row r="495" spans="1:2">
      <c r="A495" s="16">
        <v>88.36</v>
      </c>
      <c r="B495" s="16">
        <v>5</v>
      </c>
    </row>
    <row r="496" spans="1:2">
      <c r="A496" s="15">
        <v>94.13</v>
      </c>
      <c r="B496" s="15">
        <v>5</v>
      </c>
    </row>
    <row r="497" spans="1:2">
      <c r="A497" s="16">
        <v>62.62</v>
      </c>
      <c r="B497" s="16">
        <v>5</v>
      </c>
    </row>
    <row r="498" spans="1:2">
      <c r="A498" s="15">
        <v>93.96</v>
      </c>
      <c r="B498" s="15">
        <v>4</v>
      </c>
    </row>
    <row r="499" spans="1:2">
      <c r="A499" s="16">
        <v>75.91</v>
      </c>
      <c r="B499" s="16">
        <v>6</v>
      </c>
    </row>
    <row r="500" spans="1:2">
      <c r="A500" s="15">
        <v>41.65</v>
      </c>
      <c r="B500" s="15">
        <v>10</v>
      </c>
    </row>
    <row r="501" spans="1:2">
      <c r="A501" s="16">
        <v>96.68</v>
      </c>
      <c r="B501" s="16">
        <v>3</v>
      </c>
    </row>
    <row r="502" spans="1:2">
      <c r="A502" s="15">
        <v>80.36</v>
      </c>
      <c r="B502" s="15">
        <v>4</v>
      </c>
    </row>
    <row r="503" spans="1:2">
      <c r="A503" s="16">
        <v>49.38</v>
      </c>
      <c r="B503" s="16">
        <v>7</v>
      </c>
    </row>
    <row r="504" spans="1:2">
      <c r="A504" s="15">
        <v>76.989999999999995</v>
      </c>
      <c r="B504" s="15">
        <v>6</v>
      </c>
    </row>
    <row r="505" spans="1:2">
      <c r="A505" s="16">
        <v>44.86</v>
      </c>
      <c r="B505" s="16">
        <v>10</v>
      </c>
    </row>
    <row r="506" spans="1:2">
      <c r="A506" s="15">
        <v>62.13</v>
      </c>
      <c r="B506" s="15">
        <v>6</v>
      </c>
    </row>
    <row r="507" spans="1:2">
      <c r="A507" s="16">
        <v>90.22</v>
      </c>
      <c r="B507" s="16">
        <v>3</v>
      </c>
    </row>
    <row r="508" spans="1:2">
      <c r="A508" s="15">
        <v>46.26</v>
      </c>
      <c r="B508" s="15">
        <v>6</v>
      </c>
    </row>
    <row r="509" spans="1:2">
      <c r="A509" s="16">
        <v>91.54</v>
      </c>
      <c r="B509" s="16">
        <v>4</v>
      </c>
    </row>
    <row r="510" spans="1:2">
      <c r="A510" s="15">
        <v>43.18</v>
      </c>
      <c r="B510" s="15">
        <v>8</v>
      </c>
    </row>
    <row r="511" spans="1:2">
      <c r="A511" s="16">
        <v>45.79</v>
      </c>
      <c r="B511" s="16">
        <v>7</v>
      </c>
    </row>
    <row r="512" spans="1:2">
      <c r="A512" s="15">
        <v>52.89</v>
      </c>
      <c r="B512" s="15">
        <v>6</v>
      </c>
    </row>
    <row r="513" spans="1:2">
      <c r="A513" s="16">
        <v>73.88</v>
      </c>
      <c r="B513" s="16">
        <v>6</v>
      </c>
    </row>
    <row r="514" spans="1:2">
      <c r="A514" s="15">
        <v>69.81</v>
      </c>
      <c r="B514" s="15">
        <v>4</v>
      </c>
    </row>
    <row r="515" spans="1:2">
      <c r="A515" s="16">
        <v>71.39</v>
      </c>
      <c r="B515" s="16">
        <v>5</v>
      </c>
    </row>
    <row r="516" spans="1:2">
      <c r="A516" s="15">
        <v>28.53</v>
      </c>
      <c r="B516" s="15">
        <v>10</v>
      </c>
    </row>
    <row r="517" spans="1:2">
      <c r="A517" s="16">
        <v>92.36</v>
      </c>
      <c r="B517" s="16">
        <v>5</v>
      </c>
    </row>
    <row r="518" spans="1:2">
      <c r="A518" s="15">
        <v>73.819999999999993</v>
      </c>
      <c r="B518" s="15">
        <v>4</v>
      </c>
    </row>
    <row r="519" spans="1:2">
      <c r="A519" s="16">
        <v>81.400000000000006</v>
      </c>
      <c r="B519" s="16">
        <v>3</v>
      </c>
    </row>
    <row r="520" spans="1:2">
      <c r="A520" s="15">
        <v>35.19</v>
      </c>
      <c r="B520" s="15">
        <v>10</v>
      </c>
    </row>
    <row r="521" spans="1:2">
      <c r="A521" s="16">
        <v>67.430000000000007</v>
      </c>
      <c r="B521" s="16">
        <v>5</v>
      </c>
    </row>
    <row r="522" spans="1:2">
      <c r="A522" s="15">
        <v>47.97</v>
      </c>
      <c r="B522" s="15">
        <v>7</v>
      </c>
    </row>
    <row r="523" spans="1:2">
      <c r="A523" s="16">
        <v>44.02</v>
      </c>
      <c r="B523" s="16">
        <v>10</v>
      </c>
    </row>
    <row r="524" spans="1:2">
      <c r="A524" s="15">
        <v>66.680000000000007</v>
      </c>
      <c r="B524" s="15">
        <v>5</v>
      </c>
    </row>
    <row r="525" spans="1:2">
      <c r="A525" s="16">
        <v>40.299999999999997</v>
      </c>
      <c r="B525" s="16">
        <v>10</v>
      </c>
    </row>
    <row r="526" spans="1:2">
      <c r="A526" s="15">
        <v>97.74</v>
      </c>
      <c r="B526" s="15">
        <v>4</v>
      </c>
    </row>
    <row r="527" spans="1:2">
      <c r="A527" s="16">
        <v>55.97</v>
      </c>
      <c r="B527" s="16">
        <v>7</v>
      </c>
    </row>
    <row r="528" spans="1:2">
      <c r="A528" s="15">
        <v>51.69</v>
      </c>
      <c r="B528" s="15">
        <v>7</v>
      </c>
    </row>
    <row r="529" spans="1:2">
      <c r="A529" s="16">
        <v>54.73</v>
      </c>
      <c r="B529" s="16">
        <v>7</v>
      </c>
    </row>
    <row r="530" spans="1:2">
      <c r="A530" s="15">
        <v>37.549999999999997</v>
      </c>
      <c r="B530" s="15">
        <v>10</v>
      </c>
    </row>
    <row r="531" spans="1:2">
      <c r="A531" s="16">
        <v>73.22</v>
      </c>
      <c r="B531" s="16">
        <v>6</v>
      </c>
    </row>
    <row r="532" spans="1:2">
      <c r="A532" s="15">
        <v>51.32</v>
      </c>
      <c r="B532" s="15">
        <v>9</v>
      </c>
    </row>
    <row r="533" spans="1:2">
      <c r="A533" s="16">
        <v>70.11</v>
      </c>
      <c r="B533" s="16">
        <v>6</v>
      </c>
    </row>
    <row r="534" spans="1:2">
      <c r="A534" s="15">
        <v>35.380000000000003</v>
      </c>
      <c r="B534" s="15">
        <v>9</v>
      </c>
    </row>
    <row r="535" spans="1:2">
      <c r="A535" s="16">
        <v>96.98</v>
      </c>
      <c r="B535" s="16">
        <v>4</v>
      </c>
    </row>
    <row r="536" spans="1:2">
      <c r="A536" s="15">
        <v>77.5</v>
      </c>
      <c r="B536" s="15">
        <v>5</v>
      </c>
    </row>
    <row r="537" spans="1:2">
      <c r="A537" s="16">
        <v>68.709999999999994</v>
      </c>
      <c r="B537" s="16">
        <v>4</v>
      </c>
    </row>
    <row r="538" spans="1:2">
      <c r="A538" s="15">
        <v>50.93</v>
      </c>
      <c r="B538" s="15">
        <v>8</v>
      </c>
    </row>
    <row r="539" spans="1:2">
      <c r="A539" s="16">
        <v>53.17</v>
      </c>
      <c r="B539" s="16">
        <v>7</v>
      </c>
    </row>
    <row r="540" spans="1:2">
      <c r="A540" s="15">
        <v>67.27</v>
      </c>
      <c r="B540" s="15">
        <v>5</v>
      </c>
    </row>
    <row r="541" spans="1:2">
      <c r="A541" s="16">
        <v>74.709999999999994</v>
      </c>
      <c r="B541" s="16">
        <v>6</v>
      </c>
    </row>
    <row r="542" spans="1:2">
      <c r="A542" s="15">
        <v>43.13</v>
      </c>
      <c r="B542" s="15">
        <v>10</v>
      </c>
    </row>
    <row r="543" spans="1:2">
      <c r="A543" s="16">
        <v>64.44</v>
      </c>
      <c r="B543" s="16">
        <v>5</v>
      </c>
    </row>
    <row r="544" spans="1:2">
      <c r="A544" s="15">
        <v>36.979999999999997</v>
      </c>
      <c r="B544" s="15">
        <v>10</v>
      </c>
    </row>
    <row r="545" spans="1:2">
      <c r="A545" s="16">
        <v>54.28</v>
      </c>
      <c r="B545" s="16">
        <v>7</v>
      </c>
    </row>
    <row r="546" spans="1:2">
      <c r="A546" s="15">
        <v>58.39</v>
      </c>
      <c r="B546" s="15">
        <v>7</v>
      </c>
    </row>
    <row r="547" spans="1:2">
      <c r="A547" s="16">
        <v>73.05</v>
      </c>
      <c r="B547" s="16">
        <v>4</v>
      </c>
    </row>
    <row r="548" spans="1:2">
      <c r="A548" s="15">
        <v>51.54</v>
      </c>
      <c r="B548" s="15">
        <v>5</v>
      </c>
    </row>
    <row r="549" spans="1:2">
      <c r="A549" s="16">
        <v>82.04</v>
      </c>
      <c r="B549" s="16">
        <v>5</v>
      </c>
    </row>
    <row r="550" spans="1:2">
      <c r="A550" s="15">
        <v>60.3</v>
      </c>
      <c r="B550" s="15">
        <v>4</v>
      </c>
    </row>
    <row r="551" spans="1:2">
      <c r="A551" s="16">
        <v>77.680000000000007</v>
      </c>
      <c r="B551" s="16">
        <v>4</v>
      </c>
    </row>
    <row r="552" spans="1:2">
      <c r="A552" s="15">
        <v>46.66</v>
      </c>
      <c r="B552" s="15">
        <v>9</v>
      </c>
    </row>
    <row r="553" spans="1:2">
      <c r="A553" s="16">
        <v>51.89</v>
      </c>
      <c r="B553" s="16">
        <v>7</v>
      </c>
    </row>
    <row r="554" spans="1:2">
      <c r="A554" s="15">
        <v>72.599999999999994</v>
      </c>
      <c r="B554" s="15">
        <v>6</v>
      </c>
    </row>
    <row r="555" spans="1:2">
      <c r="A555" s="16">
        <v>87.91</v>
      </c>
      <c r="B555" s="16">
        <v>5</v>
      </c>
    </row>
    <row r="556" spans="1:2">
      <c r="A556" s="15">
        <v>43.46</v>
      </c>
      <c r="B556" s="15">
        <v>6</v>
      </c>
    </row>
    <row r="557" spans="1:2">
      <c r="A557" s="16">
        <v>79.91</v>
      </c>
      <c r="B557" s="16">
        <v>3</v>
      </c>
    </row>
    <row r="558" spans="1:2">
      <c r="A558" s="15">
        <v>98.79</v>
      </c>
      <c r="B558" s="15">
        <v>3</v>
      </c>
    </row>
    <row r="559" spans="1:2">
      <c r="A559" s="16">
        <v>75.66</v>
      </c>
      <c r="B559" s="16">
        <v>5</v>
      </c>
    </row>
    <row r="560" spans="1:2">
      <c r="A560" s="15">
        <v>60.18</v>
      </c>
      <c r="B560" s="15">
        <v>4</v>
      </c>
    </row>
    <row r="561" spans="1:2">
      <c r="A561" s="16">
        <v>58.75</v>
      </c>
      <c r="B561" s="16">
        <v>6</v>
      </c>
    </row>
    <row r="562" spans="1:2">
      <c r="A562" s="15">
        <v>33.64</v>
      </c>
      <c r="B562" s="15">
        <v>8</v>
      </c>
    </row>
    <row r="563" spans="1:2">
      <c r="A563" s="16">
        <v>64.08</v>
      </c>
      <c r="B563" s="16">
        <v>7</v>
      </c>
    </row>
    <row r="564" spans="1:2">
      <c r="A564" s="15">
        <v>73.47</v>
      </c>
      <c r="B564" s="15">
        <v>4</v>
      </c>
    </row>
    <row r="565" spans="1:2">
      <c r="A565" s="16">
        <v>55.04</v>
      </c>
      <c r="B565" s="16">
        <v>7</v>
      </c>
    </row>
    <row r="566" spans="1:2">
      <c r="A566" s="15">
        <v>87.37</v>
      </c>
      <c r="B566" s="15">
        <v>5</v>
      </c>
    </row>
    <row r="567" spans="1:2">
      <c r="A567" s="16">
        <v>62.19</v>
      </c>
      <c r="B567" s="16">
        <v>4</v>
      </c>
    </row>
    <row r="568" spans="1:2">
      <c r="A568" s="15">
        <v>36.770000000000003</v>
      </c>
      <c r="B568" s="15">
        <v>7</v>
      </c>
    </row>
    <row r="569" spans="1:2">
      <c r="A569" s="16">
        <v>84.87</v>
      </c>
      <c r="B569" s="16">
        <v>3</v>
      </c>
    </row>
    <row r="570" spans="1:2">
      <c r="A570" s="15">
        <v>95.64</v>
      </c>
      <c r="B570" s="15">
        <v>4</v>
      </c>
    </row>
    <row r="571" spans="1:2">
      <c r="A571" s="16">
        <v>65.31</v>
      </c>
      <c r="B571" s="16">
        <v>7</v>
      </c>
    </row>
    <row r="572" spans="1:2">
      <c r="A572" s="15">
        <v>44.01</v>
      </c>
      <c r="B572" s="15">
        <v>8</v>
      </c>
    </row>
    <row r="573" spans="1:2">
      <c r="A573" s="16">
        <v>68.55</v>
      </c>
      <c r="B573" s="16">
        <v>4</v>
      </c>
    </row>
    <row r="574" spans="1:2">
      <c r="A574" s="15">
        <v>86.69</v>
      </c>
      <c r="B574" s="15">
        <v>5</v>
      </c>
    </row>
    <row r="575" spans="1:2">
      <c r="A575" s="16">
        <v>30.2</v>
      </c>
      <c r="B575" s="16">
        <v>8</v>
      </c>
    </row>
    <row r="576" spans="1:2">
      <c r="A576" s="15">
        <v>40.26</v>
      </c>
      <c r="B576" s="15">
        <v>10</v>
      </c>
    </row>
    <row r="577" spans="1:2">
      <c r="A577" s="16">
        <v>33.880000000000003</v>
      </c>
      <c r="B577" s="16">
        <v>8</v>
      </c>
    </row>
    <row r="578" spans="1:2">
      <c r="A578" s="15">
        <v>96.16</v>
      </c>
      <c r="B578" s="15">
        <v>4</v>
      </c>
    </row>
    <row r="579" spans="1:2">
      <c r="A579" s="16">
        <v>62.57</v>
      </c>
      <c r="B579" s="16">
        <v>4</v>
      </c>
    </row>
    <row r="580" spans="1:2">
      <c r="A580" s="15">
        <v>44.63</v>
      </c>
      <c r="B580" s="15">
        <v>6</v>
      </c>
    </row>
    <row r="581" spans="1:2">
      <c r="A581" s="16">
        <v>35.04</v>
      </c>
      <c r="B581" s="16">
        <v>9</v>
      </c>
    </row>
    <row r="582" spans="1:2">
      <c r="A582" s="15">
        <v>78.38</v>
      </c>
      <c r="B582" s="15">
        <v>4</v>
      </c>
    </row>
    <row r="583" spans="1:2">
      <c r="A583" s="16">
        <v>99.6</v>
      </c>
      <c r="B583" s="16">
        <v>3</v>
      </c>
    </row>
    <row r="584" spans="1:2">
      <c r="A584" s="15">
        <v>39.619999999999997</v>
      </c>
      <c r="B584" s="15">
        <v>9</v>
      </c>
    </row>
    <row r="585" spans="1:2">
      <c r="A585" s="16">
        <v>63.15</v>
      </c>
      <c r="B585" s="16">
        <v>6</v>
      </c>
    </row>
    <row r="586" spans="1:2">
      <c r="A586" s="15">
        <v>85.72</v>
      </c>
      <c r="B586" s="15">
        <v>3</v>
      </c>
    </row>
    <row r="587" spans="1:2">
      <c r="A587" s="16">
        <v>57.29</v>
      </c>
      <c r="B587" s="16">
        <v>6</v>
      </c>
    </row>
    <row r="588" spans="1:2">
      <c r="A588" s="15">
        <v>66.52</v>
      </c>
      <c r="B588" s="15">
        <v>4</v>
      </c>
    </row>
    <row r="589" spans="1:2">
      <c r="A589" s="16">
        <v>45.68</v>
      </c>
      <c r="B589" s="16">
        <v>10</v>
      </c>
    </row>
    <row r="590" spans="1:2">
      <c r="A590" s="15">
        <v>50.49</v>
      </c>
      <c r="B590" s="15">
        <v>9</v>
      </c>
    </row>
    <row r="591" spans="1:2">
      <c r="A591" s="16">
        <v>96.82</v>
      </c>
      <c r="B591" s="16">
        <v>3</v>
      </c>
    </row>
    <row r="592" spans="1:2">
      <c r="A592" s="15">
        <v>63.71</v>
      </c>
      <c r="B592" s="15">
        <v>5</v>
      </c>
    </row>
    <row r="593" spans="1:2">
      <c r="A593" s="16">
        <v>56.56</v>
      </c>
      <c r="B593" s="16">
        <v>5</v>
      </c>
    </row>
    <row r="594" spans="1:2">
      <c r="A594" s="15">
        <v>72.61</v>
      </c>
      <c r="B594" s="15">
        <v>6</v>
      </c>
    </row>
    <row r="595" spans="1:2">
      <c r="A595" s="16">
        <v>86.04</v>
      </c>
      <c r="B595" s="16">
        <v>5</v>
      </c>
    </row>
    <row r="596" spans="1:2">
      <c r="A596" s="15">
        <v>87.98</v>
      </c>
      <c r="B596" s="15">
        <v>3</v>
      </c>
    </row>
    <row r="597" spans="1:2">
      <c r="A597" s="16">
        <v>99.42</v>
      </c>
      <c r="B597" s="16">
        <v>4</v>
      </c>
    </row>
    <row r="598" spans="1:2">
      <c r="A598" s="15">
        <v>55.73</v>
      </c>
      <c r="B598" s="15">
        <v>6</v>
      </c>
    </row>
    <row r="599" spans="1:2">
      <c r="A599" s="16">
        <v>48.91</v>
      </c>
      <c r="B599" s="16">
        <v>5</v>
      </c>
    </row>
    <row r="600" spans="1:2">
      <c r="A600" s="15">
        <v>76.52</v>
      </c>
      <c r="B600" s="15">
        <v>5</v>
      </c>
    </row>
    <row r="601" spans="1:2">
      <c r="A601" s="16">
        <v>33.979999999999997</v>
      </c>
      <c r="B601" s="16">
        <v>9</v>
      </c>
    </row>
    <row r="602" spans="1:2">
      <c r="A602" s="15">
        <v>98.21</v>
      </c>
      <c r="B602" s="15">
        <v>3</v>
      </c>
    </row>
    <row r="603" spans="1:2">
      <c r="A603" s="16">
        <v>70.010000000000005</v>
      </c>
      <c r="B603" s="16">
        <v>5</v>
      </c>
    </row>
    <row r="604" spans="1:2">
      <c r="A604" s="15">
        <v>64.260000000000005</v>
      </c>
      <c r="B604" s="15">
        <v>7</v>
      </c>
    </row>
    <row r="605" spans="1:2">
      <c r="A605" s="16">
        <v>38.47</v>
      </c>
      <c r="B605" s="16">
        <v>8</v>
      </c>
    </row>
    <row r="606" spans="1:2">
      <c r="A606" s="15">
        <v>61.41</v>
      </c>
      <c r="B606" s="15">
        <v>7</v>
      </c>
    </row>
    <row r="607" spans="1:2">
      <c r="A607" s="16">
        <v>62.65</v>
      </c>
      <c r="B607" s="16">
        <v>4</v>
      </c>
    </row>
    <row r="608" spans="1:2">
      <c r="A608" s="15">
        <v>58.9</v>
      </c>
      <c r="B608" s="15">
        <v>8</v>
      </c>
    </row>
    <row r="609" spans="1:2">
      <c r="A609" s="16">
        <v>74.790000000000006</v>
      </c>
      <c r="B609" s="16">
        <v>5</v>
      </c>
    </row>
    <row r="610" spans="1:2">
      <c r="A610" s="15">
        <v>65.94</v>
      </c>
      <c r="B610" s="15">
        <v>4</v>
      </c>
    </row>
    <row r="611" spans="1:2">
      <c r="A611" s="16">
        <v>82.33</v>
      </c>
      <c r="B611" s="16">
        <v>4</v>
      </c>
    </row>
    <row r="612" spans="1:2">
      <c r="A612" s="15">
        <v>27.66</v>
      </c>
      <c r="B612" s="15">
        <v>10</v>
      </c>
    </row>
    <row r="613" spans="1:2">
      <c r="A613" s="16">
        <v>73.95</v>
      </c>
      <c r="B613" s="16">
        <v>4</v>
      </c>
    </row>
    <row r="614" spans="1:2">
      <c r="A614" s="15">
        <v>34.369999999999997</v>
      </c>
      <c r="B614" s="15">
        <v>10</v>
      </c>
    </row>
    <row r="615" spans="1:2">
      <c r="A615" s="16">
        <v>66.06</v>
      </c>
      <c r="B615" s="16">
        <v>6</v>
      </c>
    </row>
    <row r="616" spans="1:2">
      <c r="A616" s="15">
        <v>26.67</v>
      </c>
      <c r="B616" s="15">
        <v>10</v>
      </c>
    </row>
    <row r="617" spans="1:2">
      <c r="A617" s="16">
        <v>46.53</v>
      </c>
      <c r="B617" s="16">
        <v>6</v>
      </c>
    </row>
    <row r="618" spans="1:2">
      <c r="A618" s="15">
        <v>93.22</v>
      </c>
      <c r="B618" s="15">
        <v>3</v>
      </c>
    </row>
    <row r="619" spans="1:2">
      <c r="A619" s="16">
        <v>99.7</v>
      </c>
      <c r="B619" s="16">
        <v>3</v>
      </c>
    </row>
    <row r="620" spans="1:2">
      <c r="A620" s="15">
        <v>55.81</v>
      </c>
      <c r="B620" s="15">
        <v>6</v>
      </c>
    </row>
    <row r="621" spans="1:2">
      <c r="A621" s="16">
        <v>88.15</v>
      </c>
      <c r="B621" s="16">
        <v>3</v>
      </c>
    </row>
    <row r="622" spans="1:2">
      <c r="A622" s="15">
        <v>45.48</v>
      </c>
      <c r="B622" s="15">
        <v>10</v>
      </c>
    </row>
    <row r="623" spans="1:2">
      <c r="A623" s="16">
        <v>52.18</v>
      </c>
      <c r="B623" s="16">
        <v>7</v>
      </c>
    </row>
    <row r="624" spans="1:2">
      <c r="A624" s="15">
        <v>95.54</v>
      </c>
      <c r="B624" s="15">
        <v>4</v>
      </c>
    </row>
    <row r="625" spans="1:2">
      <c r="A625" s="16">
        <v>48.96</v>
      </c>
      <c r="B625" s="16">
        <v>9</v>
      </c>
    </row>
    <row r="626" spans="1:2">
      <c r="A626" s="15">
        <v>48.62</v>
      </c>
      <c r="B626" s="15">
        <v>8</v>
      </c>
    </row>
    <row r="627" spans="1:2">
      <c r="A627" s="16">
        <v>45.44</v>
      </c>
      <c r="B627" s="16">
        <v>7</v>
      </c>
    </row>
    <row r="628" spans="1:2">
      <c r="A628" s="15">
        <v>60.08</v>
      </c>
      <c r="B628" s="15">
        <v>7</v>
      </c>
    </row>
    <row r="629" spans="1:2">
      <c r="A629" s="16">
        <v>40.729999999999997</v>
      </c>
      <c r="B629" s="16">
        <v>7</v>
      </c>
    </row>
    <row r="630" spans="1:2">
      <c r="A630" s="15">
        <v>93.78</v>
      </c>
      <c r="B630" s="15">
        <v>3</v>
      </c>
    </row>
    <row r="631" spans="1:2">
      <c r="A631" s="16">
        <v>36.51</v>
      </c>
      <c r="B631" s="16">
        <v>9</v>
      </c>
    </row>
    <row r="632" spans="1:2">
      <c r="A632" s="15">
        <v>51.07</v>
      </c>
      <c r="B632" s="15">
        <v>7</v>
      </c>
    </row>
    <row r="633" spans="1:2">
      <c r="A633" s="16">
        <v>45.58</v>
      </c>
      <c r="B633" s="16">
        <v>7</v>
      </c>
    </row>
    <row r="634" spans="1:2">
      <c r="A634" s="15">
        <v>83.66</v>
      </c>
      <c r="B634" s="15">
        <v>5</v>
      </c>
    </row>
    <row r="635" spans="1:2">
      <c r="A635" s="16">
        <v>47.27</v>
      </c>
      <c r="B635" s="16">
        <v>6</v>
      </c>
    </row>
    <row r="636" spans="1:2">
      <c r="A636" s="15">
        <v>51.34</v>
      </c>
      <c r="B636" s="15">
        <v>8</v>
      </c>
    </row>
    <row r="637" spans="1:2">
      <c r="A637" s="16">
        <v>89.48</v>
      </c>
      <c r="B637" s="16">
        <v>5</v>
      </c>
    </row>
    <row r="638" spans="1:2">
      <c r="A638" s="15">
        <v>65.91</v>
      </c>
      <c r="B638" s="15">
        <v>6</v>
      </c>
    </row>
    <row r="639" spans="1:2">
      <c r="A639" s="16">
        <v>42.57</v>
      </c>
      <c r="B639" s="16">
        <v>7</v>
      </c>
    </row>
    <row r="640" spans="1:2">
      <c r="A640" s="15">
        <v>74.66</v>
      </c>
      <c r="B640" s="15">
        <v>4</v>
      </c>
    </row>
    <row r="641" spans="1:2">
      <c r="A641" s="16">
        <v>46.33</v>
      </c>
      <c r="B641" s="16">
        <v>7</v>
      </c>
    </row>
    <row r="642" spans="1:2">
      <c r="A642" s="15">
        <v>68.84</v>
      </c>
      <c r="B642" s="15">
        <v>6</v>
      </c>
    </row>
    <row r="643" spans="1:2">
      <c r="A643" s="16">
        <v>43.19</v>
      </c>
      <c r="B643" s="16">
        <v>10</v>
      </c>
    </row>
    <row r="644" spans="1:2">
      <c r="A644" s="15">
        <v>54.92</v>
      </c>
      <c r="B644" s="15">
        <v>8</v>
      </c>
    </row>
    <row r="645" spans="1:2">
      <c r="A645" s="16">
        <v>30.12</v>
      </c>
      <c r="B645" s="16">
        <v>8</v>
      </c>
    </row>
    <row r="646" spans="1:2">
      <c r="A646" s="15">
        <v>69.12</v>
      </c>
      <c r="B646" s="15">
        <v>6</v>
      </c>
    </row>
    <row r="647" spans="1:2">
      <c r="A647" s="16">
        <v>75.739999999999995</v>
      </c>
      <c r="B647" s="16">
        <v>4</v>
      </c>
    </row>
    <row r="648" spans="1:2">
      <c r="A648" s="15">
        <v>49.04</v>
      </c>
      <c r="B648" s="15">
        <v>9</v>
      </c>
    </row>
    <row r="649" spans="1:2">
      <c r="A649" s="16">
        <v>58.26</v>
      </c>
      <c r="B649" s="16">
        <v>6</v>
      </c>
    </row>
    <row r="650" spans="1:2">
      <c r="A650" s="15">
        <v>57.12</v>
      </c>
      <c r="B650" s="15">
        <v>7</v>
      </c>
    </row>
    <row r="651" spans="1:2">
      <c r="A651" s="16">
        <v>56.47</v>
      </c>
      <c r="B651" s="16">
        <v>8</v>
      </c>
    </row>
    <row r="652" spans="1:2">
      <c r="A652" s="15">
        <v>31.73</v>
      </c>
      <c r="B652" s="15">
        <v>9</v>
      </c>
    </row>
    <row r="653" spans="1:2">
      <c r="A653" s="16">
        <v>39.619999999999997</v>
      </c>
      <c r="B653" s="16">
        <v>7</v>
      </c>
    </row>
    <row r="654" spans="1:2">
      <c r="A654" s="15">
        <v>77.95</v>
      </c>
      <c r="B654" s="15">
        <v>6</v>
      </c>
    </row>
    <row r="655" spans="1:2">
      <c r="A655" s="16">
        <v>30.14</v>
      </c>
      <c r="B655" s="16">
        <v>10</v>
      </c>
    </row>
    <row r="656" spans="1:2">
      <c r="A656" s="15">
        <v>66.14</v>
      </c>
      <c r="B656" s="15">
        <v>4</v>
      </c>
    </row>
    <row r="657" spans="1:2">
      <c r="A657" s="16">
        <v>32.46</v>
      </c>
      <c r="B657" s="16">
        <v>8</v>
      </c>
    </row>
    <row r="658" spans="1:2">
      <c r="A658" s="15">
        <v>34.56</v>
      </c>
      <c r="B658" s="15">
        <v>7</v>
      </c>
    </row>
    <row r="659" spans="1:2">
      <c r="A659" s="16">
        <v>92.29</v>
      </c>
      <c r="B659" s="16">
        <v>5</v>
      </c>
    </row>
    <row r="660" spans="1:2">
      <c r="A660" s="15">
        <v>50.28</v>
      </c>
      <c r="B660" s="15">
        <v>5</v>
      </c>
    </row>
    <row r="661" spans="1:2">
      <c r="A661" s="16">
        <v>39.9</v>
      </c>
      <c r="B661" s="16">
        <v>10</v>
      </c>
    </row>
    <row r="662" spans="1:2">
      <c r="A662" s="15">
        <v>42.57</v>
      </c>
      <c r="B662" s="15">
        <v>8</v>
      </c>
    </row>
    <row r="663" spans="1:2">
      <c r="A663" s="16">
        <v>51.28</v>
      </c>
      <c r="B663" s="16">
        <v>6</v>
      </c>
    </row>
    <row r="664" spans="1:2">
      <c r="A664" s="15">
        <v>80.05</v>
      </c>
      <c r="B664" s="15">
        <v>5</v>
      </c>
    </row>
    <row r="665" spans="1:2">
      <c r="A665" s="16">
        <v>33.840000000000003</v>
      </c>
      <c r="B665" s="16">
        <v>9</v>
      </c>
    </row>
    <row r="666" spans="1:2">
      <c r="A666" s="15">
        <v>86.8</v>
      </c>
      <c r="B666" s="15">
        <v>3</v>
      </c>
    </row>
    <row r="667" spans="1:2">
      <c r="A667" s="16">
        <v>34.31</v>
      </c>
      <c r="B667" s="16">
        <v>8</v>
      </c>
    </row>
    <row r="668" spans="1:2">
      <c r="A668" s="15">
        <v>25.9</v>
      </c>
      <c r="B668" s="15">
        <v>10</v>
      </c>
    </row>
    <row r="669" spans="1:2">
      <c r="A669" s="16">
        <v>94.64</v>
      </c>
      <c r="B669" s="16">
        <v>3</v>
      </c>
    </row>
    <row r="670" spans="1:2">
      <c r="A670" s="15">
        <v>45.35</v>
      </c>
      <c r="B670" s="15">
        <v>6</v>
      </c>
    </row>
    <row r="671" spans="1:2">
      <c r="A671" s="16">
        <v>62.08</v>
      </c>
      <c r="B671" s="16">
        <v>7</v>
      </c>
    </row>
    <row r="672" spans="1:2">
      <c r="A672" s="15">
        <v>47.59</v>
      </c>
      <c r="B672" s="15">
        <v>8</v>
      </c>
    </row>
    <row r="673" spans="1:2">
      <c r="A673" s="16">
        <v>77.72</v>
      </c>
      <c r="B673" s="16">
        <v>4</v>
      </c>
    </row>
    <row r="674" spans="1:2">
      <c r="A674" s="15">
        <v>46.55</v>
      </c>
      <c r="B674" s="15">
        <v>9</v>
      </c>
    </row>
    <row r="675" spans="1:2">
      <c r="A675" s="16">
        <v>65.94</v>
      </c>
      <c r="B675" s="16">
        <v>4</v>
      </c>
    </row>
    <row r="676" spans="1:2">
      <c r="A676" s="15">
        <v>70.739999999999995</v>
      </c>
      <c r="B676" s="15">
        <v>4</v>
      </c>
    </row>
    <row r="677" spans="1:2">
      <c r="A677" s="16">
        <v>35.54</v>
      </c>
      <c r="B677" s="16">
        <v>10</v>
      </c>
    </row>
    <row r="678" spans="1:2">
      <c r="A678" s="15">
        <v>95.42</v>
      </c>
      <c r="B678" s="15">
        <v>4</v>
      </c>
    </row>
    <row r="679" spans="1:2">
      <c r="A679" s="16">
        <v>48.51</v>
      </c>
      <c r="B679" s="16">
        <v>7</v>
      </c>
    </row>
    <row r="680" spans="1:2">
      <c r="A680" s="15">
        <v>51.92</v>
      </c>
      <c r="B680" s="15">
        <v>5</v>
      </c>
    </row>
    <row r="681" spans="1:2">
      <c r="A681" s="16">
        <v>78.38</v>
      </c>
      <c r="B681" s="16">
        <v>6</v>
      </c>
    </row>
    <row r="682" spans="1:2">
      <c r="A682" s="15">
        <v>60.01</v>
      </c>
      <c r="B682" s="15">
        <v>4</v>
      </c>
    </row>
    <row r="683" spans="1:2">
      <c r="A683" s="16">
        <v>40.229999999999997</v>
      </c>
      <c r="B683" s="16">
        <v>7</v>
      </c>
    </row>
    <row r="684" spans="1:2">
      <c r="A684" s="15">
        <v>61.77</v>
      </c>
      <c r="B684" s="15">
        <v>5</v>
      </c>
    </row>
    <row r="685" spans="1:2">
      <c r="A685" s="16">
        <v>94.26</v>
      </c>
      <c r="B685" s="16">
        <v>4</v>
      </c>
    </row>
    <row r="686" spans="1:2">
      <c r="A686" s="15">
        <v>77.02</v>
      </c>
      <c r="B686" s="15">
        <v>5</v>
      </c>
    </row>
    <row r="687" spans="1:2">
      <c r="A687" s="16">
        <v>57.95</v>
      </c>
      <c r="B687" s="16">
        <v>6</v>
      </c>
    </row>
    <row r="688" spans="1:2">
      <c r="A688" s="15">
        <v>42.82</v>
      </c>
      <c r="B688" s="15">
        <v>9</v>
      </c>
    </row>
    <row r="689" spans="1:2">
      <c r="A689" s="16">
        <v>27</v>
      </c>
      <c r="B689" s="16">
        <v>9</v>
      </c>
    </row>
    <row r="690" spans="1:2">
      <c r="A690" s="15">
        <v>89.14</v>
      </c>
      <c r="B690" s="15">
        <v>4</v>
      </c>
    </row>
    <row r="691" spans="1:2">
      <c r="A691" s="16">
        <v>81.680000000000007</v>
      </c>
      <c r="B691" s="16">
        <v>4</v>
      </c>
    </row>
    <row r="692" spans="1:2">
      <c r="A692" s="15">
        <v>42.08</v>
      </c>
      <c r="B692" s="15">
        <v>6</v>
      </c>
    </row>
    <row r="693" spans="1:2">
      <c r="A693" s="16">
        <v>67.09</v>
      </c>
      <c r="B693" s="16">
        <v>5</v>
      </c>
    </row>
    <row r="694" spans="1:2">
      <c r="A694" s="15">
        <v>74.89</v>
      </c>
      <c r="B694" s="15">
        <v>4</v>
      </c>
    </row>
    <row r="695" spans="1:2">
      <c r="A695" s="16">
        <v>46.77</v>
      </c>
      <c r="B695" s="16">
        <v>6</v>
      </c>
    </row>
    <row r="696" spans="1:2">
      <c r="A696" s="15">
        <v>32.32</v>
      </c>
      <c r="B696" s="15">
        <v>10</v>
      </c>
    </row>
    <row r="697" spans="1:2">
      <c r="A697" s="16">
        <v>80.48</v>
      </c>
      <c r="B697" s="16">
        <v>3</v>
      </c>
    </row>
    <row r="698" spans="1:2">
      <c r="A698" s="15">
        <v>37.950000000000003</v>
      </c>
      <c r="B698" s="15">
        <v>10</v>
      </c>
    </row>
    <row r="699" spans="1:2">
      <c r="A699" s="16">
        <v>54.27</v>
      </c>
      <c r="B699" s="16">
        <v>5</v>
      </c>
    </row>
    <row r="700" spans="1:2">
      <c r="A700" s="15">
        <v>41.06</v>
      </c>
      <c r="B700" s="15">
        <v>6</v>
      </c>
    </row>
    <row r="701" spans="1:2">
      <c r="A701" s="16">
        <v>67.260000000000005</v>
      </c>
      <c r="B701" s="16">
        <v>4</v>
      </c>
    </row>
    <row r="702" spans="1:2">
      <c r="A702" s="15">
        <v>34.21</v>
      </c>
      <c r="B702" s="15">
        <v>10</v>
      </c>
    </row>
    <row r="703" spans="1:2">
      <c r="A703" s="16">
        <v>84.05</v>
      </c>
      <c r="B703" s="16">
        <v>3</v>
      </c>
    </row>
    <row r="704" spans="1:2">
      <c r="A704" s="15">
        <v>40.61</v>
      </c>
      <c r="B704" s="15">
        <v>9</v>
      </c>
    </row>
    <row r="705" spans="1:2">
      <c r="A705" s="16">
        <v>82.93</v>
      </c>
      <c r="B705" s="16">
        <v>4</v>
      </c>
    </row>
    <row r="706" spans="1:2">
      <c r="A706" s="15">
        <v>40.86</v>
      </c>
      <c r="B706" s="15">
        <v>8</v>
      </c>
    </row>
    <row r="707" spans="1:2">
      <c r="A707" s="16">
        <v>63.61</v>
      </c>
      <c r="B707" s="16">
        <v>5</v>
      </c>
    </row>
    <row r="708" spans="1:2">
      <c r="A708" s="15">
        <v>46.57</v>
      </c>
      <c r="B708" s="15">
        <v>10</v>
      </c>
    </row>
    <row r="709" spans="1:2">
      <c r="A709" s="16">
        <v>51.34</v>
      </c>
      <c r="B709" s="16">
        <v>5</v>
      </c>
    </row>
    <row r="710" spans="1:2">
      <c r="A710" s="15">
        <v>37.15</v>
      </c>
      <c r="B710" s="15">
        <v>7</v>
      </c>
    </row>
    <row r="711" spans="1:2">
      <c r="A711" s="16">
        <v>84.07</v>
      </c>
      <c r="B711" s="16">
        <v>4</v>
      </c>
    </row>
    <row r="712" spans="1:2">
      <c r="A712" s="15">
        <v>32.799999999999997</v>
      </c>
      <c r="B712" s="15">
        <v>10</v>
      </c>
    </row>
    <row r="713" spans="1:2">
      <c r="A713" s="16">
        <v>41.09</v>
      </c>
      <c r="B713" s="16">
        <v>10</v>
      </c>
    </row>
    <row r="714" spans="1:2">
      <c r="A714" s="15">
        <v>51.52</v>
      </c>
      <c r="B714" s="15">
        <v>8</v>
      </c>
    </row>
    <row r="715" spans="1:2">
      <c r="A715" s="16">
        <v>61.29</v>
      </c>
      <c r="B715" s="16">
        <v>5</v>
      </c>
    </row>
    <row r="716" spans="1:2">
      <c r="A716" s="15">
        <v>54.86</v>
      </c>
      <c r="B716" s="15">
        <v>5</v>
      </c>
    </row>
    <row r="717" spans="1:2">
      <c r="A717" s="16">
        <v>71.92</v>
      </c>
      <c r="B717" s="16">
        <v>5</v>
      </c>
    </row>
    <row r="718" spans="1:2">
      <c r="A718" s="15">
        <v>91.41</v>
      </c>
      <c r="B718" s="15">
        <v>5</v>
      </c>
    </row>
    <row r="719" spans="1:2">
      <c r="A719" s="16">
        <v>29.42</v>
      </c>
      <c r="B719" s="16">
        <v>10</v>
      </c>
    </row>
    <row r="720" spans="1:2">
      <c r="A720" s="15">
        <v>41.66</v>
      </c>
      <c r="B720" s="15">
        <v>6</v>
      </c>
    </row>
    <row r="721" spans="1:2">
      <c r="A721" s="16">
        <v>42.42</v>
      </c>
      <c r="B721" s="16">
        <v>8</v>
      </c>
    </row>
    <row r="722" spans="1:2">
      <c r="A722" s="15">
        <v>74.510000000000005</v>
      </c>
      <c r="B722" s="15">
        <v>6</v>
      </c>
    </row>
    <row r="723" spans="1:2">
      <c r="A723" s="16">
        <v>85.91</v>
      </c>
      <c r="B723" s="16">
        <v>5</v>
      </c>
    </row>
    <row r="724" spans="1:2">
      <c r="A724" s="15">
        <v>64.27</v>
      </c>
      <c r="B724" s="15">
        <v>4</v>
      </c>
    </row>
    <row r="725" spans="1:2">
      <c r="A725" s="16">
        <v>96.8</v>
      </c>
      <c r="B725" s="16">
        <v>3</v>
      </c>
    </row>
    <row r="726" spans="1:2">
      <c r="A726" s="15">
        <v>54.51</v>
      </c>
      <c r="B726" s="15">
        <v>6</v>
      </c>
    </row>
    <row r="727" spans="1:2">
      <c r="A727" s="16">
        <v>53.65</v>
      </c>
      <c r="B727" s="16">
        <v>7</v>
      </c>
    </row>
    <row r="728" spans="1:2">
      <c r="A728" s="15">
        <v>38.72</v>
      </c>
      <c r="B728" s="15">
        <v>9</v>
      </c>
    </row>
    <row r="729" spans="1:2">
      <c r="A729" s="16">
        <v>70.209999999999994</v>
      </c>
      <c r="B729" s="16">
        <v>6</v>
      </c>
    </row>
    <row r="730" spans="1:2">
      <c r="A730" s="15">
        <v>24.74</v>
      </c>
      <c r="B730" s="15">
        <v>10</v>
      </c>
    </row>
    <row r="731" spans="1:2">
      <c r="A731" s="16">
        <v>37.32</v>
      </c>
      <c r="B731" s="16">
        <v>9</v>
      </c>
    </row>
    <row r="732" spans="1:2">
      <c r="A732" s="15">
        <v>47.71</v>
      </c>
      <c r="B732" s="15">
        <v>6</v>
      </c>
    </row>
    <row r="733" spans="1:2">
      <c r="A733" s="16">
        <v>48.5</v>
      </c>
      <c r="B733" s="16">
        <v>6</v>
      </c>
    </row>
    <row r="734" spans="1:2">
      <c r="A734" s="15">
        <v>49.32</v>
      </c>
      <c r="B734" s="15">
        <v>6</v>
      </c>
    </row>
    <row r="735" spans="1:2">
      <c r="A735" s="16">
        <v>52.6</v>
      </c>
      <c r="B735" s="16">
        <v>9</v>
      </c>
    </row>
    <row r="736" spans="1:2">
      <c r="A736" s="15">
        <v>75.53</v>
      </c>
      <c r="B736" s="15">
        <v>4</v>
      </c>
    </row>
    <row r="737" spans="1:2">
      <c r="A737" s="16">
        <v>97.26</v>
      </c>
      <c r="B737" s="16">
        <v>4</v>
      </c>
    </row>
    <row r="738" spans="1:2">
      <c r="A738" s="15">
        <v>55.61</v>
      </c>
      <c r="B738" s="15">
        <v>7</v>
      </c>
    </row>
    <row r="739" spans="1:2">
      <c r="A739" s="16">
        <v>31.67</v>
      </c>
      <c r="B739" s="16">
        <v>8</v>
      </c>
    </row>
    <row r="740" spans="1:2">
      <c r="A740" s="15">
        <v>73.28</v>
      </c>
      <c r="B740" s="15">
        <v>5</v>
      </c>
    </row>
    <row r="741" spans="1:2">
      <c r="A741" s="16">
        <v>35.74</v>
      </c>
      <c r="B741" s="16">
        <v>8</v>
      </c>
    </row>
    <row r="742" spans="1:2">
      <c r="A742" s="15">
        <v>67.989999999999995</v>
      </c>
      <c r="B742" s="15">
        <v>7</v>
      </c>
    </row>
    <row r="743" spans="1:2">
      <c r="A743" s="16">
        <v>94.76</v>
      </c>
      <c r="B743" s="16">
        <v>4</v>
      </c>
    </row>
    <row r="744" spans="1:2">
      <c r="A744" s="15">
        <v>58.91</v>
      </c>
      <c r="B744" s="15">
        <v>7</v>
      </c>
    </row>
    <row r="745" spans="1:2">
      <c r="A745" s="16">
        <v>24.49</v>
      </c>
      <c r="B745" s="16">
        <v>10</v>
      </c>
    </row>
    <row r="746" spans="1:2">
      <c r="A746" s="15">
        <v>67.39</v>
      </c>
      <c r="B746" s="15">
        <v>7</v>
      </c>
    </row>
    <row r="747" spans="1:2">
      <c r="A747" s="16">
        <v>77.47</v>
      </c>
      <c r="B747" s="16">
        <v>4</v>
      </c>
    </row>
    <row r="748" spans="1:2">
      <c r="A748" s="15">
        <v>64.97</v>
      </c>
      <c r="B748" s="15">
        <v>5</v>
      </c>
    </row>
    <row r="749" spans="1:2">
      <c r="A749" s="16">
        <v>53.21</v>
      </c>
      <c r="B749" s="16">
        <v>8</v>
      </c>
    </row>
    <row r="750" spans="1:2">
      <c r="A750" s="15">
        <v>53.19</v>
      </c>
      <c r="B750" s="15">
        <v>7</v>
      </c>
    </row>
    <row r="751" spans="1:2">
      <c r="A751" s="16">
        <v>57.59</v>
      </c>
      <c r="B751" s="16">
        <v>6</v>
      </c>
    </row>
    <row r="752" spans="1:2">
      <c r="A752" s="15">
        <v>47.63</v>
      </c>
      <c r="B752" s="15">
        <v>9</v>
      </c>
    </row>
    <row r="753" spans="1:2">
      <c r="A753" s="16">
        <v>79.59</v>
      </c>
      <c r="B753" s="16">
        <v>3</v>
      </c>
    </row>
    <row r="754" spans="1:2">
      <c r="A754" s="15">
        <v>64.59</v>
      </c>
      <c r="B754" s="15">
        <v>4</v>
      </c>
    </row>
    <row r="755" spans="1:2">
      <c r="A755" s="16">
        <v>33.21</v>
      </c>
      <c r="B755" s="16">
        <v>10</v>
      </c>
    </row>
    <row r="756" spans="1:2">
      <c r="A756" s="15">
        <v>31.99</v>
      </c>
      <c r="B756" s="15">
        <v>10</v>
      </c>
    </row>
    <row r="757" spans="1:2">
      <c r="A757" s="16">
        <v>57.91</v>
      </c>
      <c r="B757" s="16">
        <v>8</v>
      </c>
    </row>
    <row r="758" spans="1:2">
      <c r="A758" s="15">
        <v>92.49</v>
      </c>
      <c r="B758" s="15">
        <v>5</v>
      </c>
    </row>
    <row r="759" spans="1:2">
      <c r="A759" s="16">
        <v>50.45</v>
      </c>
      <c r="B759" s="16">
        <v>6</v>
      </c>
    </row>
    <row r="760" spans="1:2">
      <c r="A760" s="15">
        <v>60.74</v>
      </c>
      <c r="B760" s="15">
        <v>7</v>
      </c>
    </row>
    <row r="761" spans="1:2">
      <c r="A761" s="16">
        <v>44.84</v>
      </c>
      <c r="B761" s="16">
        <v>9</v>
      </c>
    </row>
    <row r="762" spans="1:2">
      <c r="A762" s="15">
        <v>82.88</v>
      </c>
      <c r="B762" s="15">
        <v>5</v>
      </c>
    </row>
    <row r="763" spans="1:2">
      <c r="A763" s="16">
        <v>94.67</v>
      </c>
      <c r="B763" s="16">
        <v>4</v>
      </c>
    </row>
    <row r="764" spans="1:2">
      <c r="A764" s="15">
        <v>35.79</v>
      </c>
      <c r="B764" s="15">
        <v>9</v>
      </c>
    </row>
    <row r="765" spans="1:2">
      <c r="A765" s="16">
        <v>64.08</v>
      </c>
      <c r="B765" s="16">
        <v>7</v>
      </c>
    </row>
    <row r="766" spans="1:2">
      <c r="A766" s="15">
        <v>92.09</v>
      </c>
      <c r="B766" s="15">
        <v>3</v>
      </c>
    </row>
    <row r="767" spans="1:2">
      <c r="A767" s="16">
        <v>50.79</v>
      </c>
      <c r="B767" s="16">
        <v>5</v>
      </c>
    </row>
    <row r="768" spans="1:2">
      <c r="A768" s="15">
        <v>62.85</v>
      </c>
      <c r="B768" s="15">
        <v>4</v>
      </c>
    </row>
    <row r="769" spans="1:2">
      <c r="A769" s="16">
        <v>46.02</v>
      </c>
      <c r="B769" s="16">
        <v>6</v>
      </c>
    </row>
    <row r="770" spans="1:2">
      <c r="A770" s="15">
        <v>33.299999999999997</v>
      </c>
      <c r="B770" s="15">
        <v>9</v>
      </c>
    </row>
    <row r="771" spans="1:2">
      <c r="A771" s="16">
        <v>81.010000000000005</v>
      </c>
      <c r="B771" s="16">
        <v>3</v>
      </c>
    </row>
    <row r="772" spans="1:2">
      <c r="A772" s="15">
        <v>36.909999999999997</v>
      </c>
      <c r="B772" s="15">
        <v>7</v>
      </c>
    </row>
    <row r="773" spans="1:2">
      <c r="A773" s="16">
        <v>80.08</v>
      </c>
      <c r="B773" s="16">
        <v>3</v>
      </c>
    </row>
    <row r="774" spans="1:2">
      <c r="A774" s="15">
        <v>59.59</v>
      </c>
      <c r="B774" s="15">
        <v>4</v>
      </c>
    </row>
    <row r="775" spans="1:2">
      <c r="A775" s="16">
        <v>74.69</v>
      </c>
      <c r="B775" s="16">
        <v>7</v>
      </c>
    </row>
    <row r="776" spans="1:2">
      <c r="A776" s="15">
        <v>78.55</v>
      </c>
      <c r="B776" s="15">
        <v>9</v>
      </c>
    </row>
    <row r="777" spans="1:2">
      <c r="A777" s="16">
        <v>88.67</v>
      </c>
      <c r="B777" s="16">
        <v>10</v>
      </c>
    </row>
    <row r="778" spans="1:2">
      <c r="A778" s="15">
        <v>72.84</v>
      </c>
      <c r="B778" s="15">
        <v>7</v>
      </c>
    </row>
    <row r="779" spans="1:2">
      <c r="A779" s="16">
        <v>81.3</v>
      </c>
      <c r="B779" s="16">
        <v>6</v>
      </c>
    </row>
    <row r="780" spans="1:2">
      <c r="A780" s="15">
        <v>51.91</v>
      </c>
      <c r="B780" s="15">
        <v>10</v>
      </c>
    </row>
    <row r="781" spans="1:2">
      <c r="A781" s="16">
        <v>90.5</v>
      </c>
      <c r="B781" s="16">
        <v>10</v>
      </c>
    </row>
    <row r="782" spans="1:2">
      <c r="A782" s="15">
        <v>97.22</v>
      </c>
      <c r="B782" s="15">
        <v>9</v>
      </c>
    </row>
    <row r="783" spans="1:2">
      <c r="A783" s="16">
        <v>98.98</v>
      </c>
      <c r="B783" s="16">
        <v>10</v>
      </c>
    </row>
    <row r="784" spans="1:2">
      <c r="A784" s="15">
        <v>69.52</v>
      </c>
      <c r="B784" s="15">
        <v>7</v>
      </c>
    </row>
    <row r="785" spans="1:2">
      <c r="A785" s="16">
        <v>99.3</v>
      </c>
      <c r="B785" s="16">
        <v>10</v>
      </c>
    </row>
    <row r="786" spans="1:2">
      <c r="A786" s="15">
        <v>52.26</v>
      </c>
      <c r="B786" s="15">
        <v>10</v>
      </c>
    </row>
    <row r="787" spans="1:2">
      <c r="A787" s="16">
        <v>97.21</v>
      </c>
      <c r="B787" s="16">
        <v>10</v>
      </c>
    </row>
    <row r="788" spans="1:2">
      <c r="A788" s="15">
        <v>95.54</v>
      </c>
      <c r="B788" s="15">
        <v>7</v>
      </c>
    </row>
    <row r="789" spans="1:2">
      <c r="A789" s="16">
        <v>77.400000000000006</v>
      </c>
      <c r="B789" s="16">
        <v>9</v>
      </c>
    </row>
    <row r="790" spans="1:2">
      <c r="A790" s="15">
        <v>73.98</v>
      </c>
      <c r="B790" s="15">
        <v>7</v>
      </c>
    </row>
    <row r="791" spans="1:2">
      <c r="A791" s="16">
        <v>64.19</v>
      </c>
      <c r="B791" s="16">
        <v>10</v>
      </c>
    </row>
    <row r="792" spans="1:2">
      <c r="A792" s="15">
        <v>70.19</v>
      </c>
      <c r="B792" s="15">
        <v>9</v>
      </c>
    </row>
    <row r="793" spans="1:2">
      <c r="A793" s="16">
        <v>97.5</v>
      </c>
      <c r="B793" s="16">
        <v>10</v>
      </c>
    </row>
    <row r="794" spans="1:2">
      <c r="A794" s="15">
        <v>88.39</v>
      </c>
      <c r="B794" s="15">
        <v>9</v>
      </c>
    </row>
    <row r="795" spans="1:2">
      <c r="A795" s="16">
        <v>71.77</v>
      </c>
      <c r="B795" s="16">
        <v>7</v>
      </c>
    </row>
    <row r="796" spans="1:2">
      <c r="A796" s="15">
        <v>90.63</v>
      </c>
      <c r="B796" s="15">
        <v>9</v>
      </c>
    </row>
    <row r="797" spans="1:2">
      <c r="A797" s="16">
        <v>81.2</v>
      </c>
      <c r="B797" s="16">
        <v>7</v>
      </c>
    </row>
    <row r="798" spans="1:2">
      <c r="A798" s="15">
        <v>97.29</v>
      </c>
      <c r="B798" s="15">
        <v>8</v>
      </c>
    </row>
    <row r="799" spans="1:2">
      <c r="A799" s="16">
        <v>99.1</v>
      </c>
      <c r="B799" s="16">
        <v>6</v>
      </c>
    </row>
    <row r="800" spans="1:2">
      <c r="A800" s="15">
        <v>90.53</v>
      </c>
      <c r="B800" s="15">
        <v>8</v>
      </c>
    </row>
    <row r="801" spans="1:2">
      <c r="A801" s="16">
        <v>65.260000000000005</v>
      </c>
      <c r="B801" s="16">
        <v>8</v>
      </c>
    </row>
    <row r="802" spans="1:2">
      <c r="A802" s="15">
        <v>73.47</v>
      </c>
      <c r="B802" s="15">
        <v>10</v>
      </c>
    </row>
    <row r="803" spans="1:2">
      <c r="A803" s="16">
        <v>85.6</v>
      </c>
      <c r="B803" s="16">
        <v>7</v>
      </c>
    </row>
    <row r="804" spans="1:2">
      <c r="A804" s="15">
        <v>87.08</v>
      </c>
      <c r="B804" s="15">
        <v>7</v>
      </c>
    </row>
    <row r="805" spans="1:2">
      <c r="A805" s="16">
        <v>93.72</v>
      </c>
      <c r="B805" s="16">
        <v>6</v>
      </c>
    </row>
    <row r="806" spans="1:2">
      <c r="A806" s="15">
        <v>78.069999999999993</v>
      </c>
      <c r="B806" s="15">
        <v>9</v>
      </c>
    </row>
    <row r="807" spans="1:2">
      <c r="A807" s="16">
        <v>83.78</v>
      </c>
      <c r="B807" s="16">
        <v>8</v>
      </c>
    </row>
    <row r="808" spans="1:2">
      <c r="A808" s="15">
        <v>72.349999999999994</v>
      </c>
      <c r="B808" s="15">
        <v>10</v>
      </c>
    </row>
    <row r="809" spans="1:2">
      <c r="A809" s="16">
        <v>55.07</v>
      </c>
      <c r="B809" s="16">
        <v>9</v>
      </c>
    </row>
    <row r="810" spans="1:2">
      <c r="A810" s="15">
        <v>97.61</v>
      </c>
      <c r="B810" s="15">
        <v>6</v>
      </c>
    </row>
    <row r="811" spans="1:2">
      <c r="A811" s="16">
        <v>89.48</v>
      </c>
      <c r="B811" s="16">
        <v>10</v>
      </c>
    </row>
    <row r="812" spans="1:2">
      <c r="A812" s="15">
        <v>62.12</v>
      </c>
      <c r="B812" s="15">
        <v>10</v>
      </c>
    </row>
    <row r="813" spans="1:2">
      <c r="A813" s="16">
        <v>78.31</v>
      </c>
      <c r="B813" s="16">
        <v>10</v>
      </c>
    </row>
    <row r="814" spans="1:2">
      <c r="A814" s="15">
        <v>99.19</v>
      </c>
      <c r="B814" s="15">
        <v>6</v>
      </c>
    </row>
    <row r="815" spans="1:2">
      <c r="A815" s="16">
        <v>83.06</v>
      </c>
      <c r="B815" s="16">
        <v>7</v>
      </c>
    </row>
    <row r="816" spans="1:2">
      <c r="A816" s="15">
        <v>64.36</v>
      </c>
      <c r="B816" s="15">
        <v>9</v>
      </c>
    </row>
    <row r="817" spans="1:2">
      <c r="A817" s="16">
        <v>81.97</v>
      </c>
      <c r="B817" s="16">
        <v>10</v>
      </c>
    </row>
    <row r="818" spans="1:2">
      <c r="A818" s="15">
        <v>68.540000000000006</v>
      </c>
      <c r="B818" s="15">
        <v>8</v>
      </c>
    </row>
    <row r="819" spans="1:2">
      <c r="A819" s="16">
        <v>87.45</v>
      </c>
      <c r="B819" s="16">
        <v>6</v>
      </c>
    </row>
    <row r="820" spans="1:2">
      <c r="A820" s="15">
        <v>89.8</v>
      </c>
      <c r="B820" s="15">
        <v>10</v>
      </c>
    </row>
    <row r="821" spans="1:2">
      <c r="A821" s="16">
        <v>71.86</v>
      </c>
      <c r="B821" s="16">
        <v>8</v>
      </c>
    </row>
    <row r="822" spans="1:2">
      <c r="A822" s="15">
        <v>80.97</v>
      </c>
      <c r="B822" s="15">
        <v>8</v>
      </c>
    </row>
    <row r="823" spans="1:2">
      <c r="A823" s="16">
        <v>95.58</v>
      </c>
      <c r="B823" s="16">
        <v>10</v>
      </c>
    </row>
    <row r="824" spans="1:2">
      <c r="A824" s="15">
        <v>94.87</v>
      </c>
      <c r="B824" s="15">
        <v>8</v>
      </c>
    </row>
    <row r="825" spans="1:2">
      <c r="A825" s="16">
        <v>63.42</v>
      </c>
      <c r="B825" s="16">
        <v>8</v>
      </c>
    </row>
    <row r="826" spans="1:2">
      <c r="A826" s="15">
        <v>75.06</v>
      </c>
      <c r="B826" s="15">
        <v>9</v>
      </c>
    </row>
    <row r="827" spans="1:2">
      <c r="A827" s="16">
        <v>98.4</v>
      </c>
      <c r="B827" s="16">
        <v>7</v>
      </c>
    </row>
    <row r="828" spans="1:2">
      <c r="A828" s="15">
        <v>99.71</v>
      </c>
      <c r="B828" s="15">
        <v>6</v>
      </c>
    </row>
    <row r="829" spans="1:2">
      <c r="A829" s="16">
        <v>70.989999999999995</v>
      </c>
      <c r="B829" s="16">
        <v>10</v>
      </c>
    </row>
    <row r="830" spans="1:2">
      <c r="A830" s="15">
        <v>99.83</v>
      </c>
      <c r="B830" s="15">
        <v>6</v>
      </c>
    </row>
    <row r="831" spans="1:2">
      <c r="A831" s="16">
        <v>94.88</v>
      </c>
      <c r="B831" s="16">
        <v>7</v>
      </c>
    </row>
    <row r="832" spans="1:2">
      <c r="A832" s="15">
        <v>79.930000000000007</v>
      </c>
      <c r="B832" s="15">
        <v>6</v>
      </c>
    </row>
    <row r="833" spans="1:2">
      <c r="A833" s="16">
        <v>76.400000000000006</v>
      </c>
      <c r="B833" s="16">
        <v>9</v>
      </c>
    </row>
    <row r="834" spans="1:2">
      <c r="A834" s="15">
        <v>97.03</v>
      </c>
      <c r="B834" s="15">
        <v>5</v>
      </c>
    </row>
    <row r="835" spans="1:2">
      <c r="A835" s="16">
        <v>77.930000000000007</v>
      </c>
      <c r="B835" s="16">
        <v>9</v>
      </c>
    </row>
    <row r="836" spans="1:2">
      <c r="A836" s="15">
        <v>95.44</v>
      </c>
      <c r="B836" s="15">
        <v>10</v>
      </c>
    </row>
    <row r="837" spans="1:2">
      <c r="A837" s="16">
        <v>94.47</v>
      </c>
      <c r="B837" s="16">
        <v>8</v>
      </c>
    </row>
    <row r="838" spans="1:2">
      <c r="A838" s="15">
        <v>96.7</v>
      </c>
      <c r="B838" s="15">
        <v>5</v>
      </c>
    </row>
    <row r="839" spans="1:2">
      <c r="A839" s="16">
        <v>99.69</v>
      </c>
      <c r="B839" s="16">
        <v>5</v>
      </c>
    </row>
    <row r="840" spans="1:2">
      <c r="A840" s="15">
        <v>54.07</v>
      </c>
      <c r="B840" s="15">
        <v>9</v>
      </c>
    </row>
    <row r="841" spans="1:2">
      <c r="A841" s="16">
        <v>89.21</v>
      </c>
      <c r="B841" s="16">
        <v>9</v>
      </c>
    </row>
    <row r="842" spans="1:2">
      <c r="A842" s="15">
        <v>73.05</v>
      </c>
      <c r="B842" s="15">
        <v>10</v>
      </c>
    </row>
    <row r="843" spans="1:2">
      <c r="A843" s="16">
        <v>83.77</v>
      </c>
      <c r="B843" s="16">
        <v>6</v>
      </c>
    </row>
    <row r="844" spans="1:2">
      <c r="A844" s="15">
        <v>60.38</v>
      </c>
      <c r="B844" s="15">
        <v>10</v>
      </c>
    </row>
    <row r="845" spans="1:2">
      <c r="A845" s="16">
        <v>77.680000000000007</v>
      </c>
      <c r="B845" s="16">
        <v>9</v>
      </c>
    </row>
    <row r="846" spans="1:2">
      <c r="A846" s="15">
        <v>75.92</v>
      </c>
      <c r="B846" s="15">
        <v>8</v>
      </c>
    </row>
    <row r="847" spans="1:2">
      <c r="A847" s="16">
        <v>99.55</v>
      </c>
      <c r="B847" s="16">
        <v>7</v>
      </c>
    </row>
    <row r="848" spans="1:2">
      <c r="A848" s="15">
        <v>81.709999999999994</v>
      </c>
      <c r="B848" s="15">
        <v>6</v>
      </c>
    </row>
    <row r="849" spans="1:2">
      <c r="A849" s="16">
        <v>60.95</v>
      </c>
      <c r="B849" s="16">
        <v>9</v>
      </c>
    </row>
    <row r="850" spans="1:2">
      <c r="A850" s="15">
        <v>58.24</v>
      </c>
      <c r="B850" s="15">
        <v>9</v>
      </c>
    </row>
    <row r="851" spans="1:2">
      <c r="A851" s="16">
        <v>89.2</v>
      </c>
      <c r="B851" s="16">
        <v>10</v>
      </c>
    </row>
    <row r="852" spans="1:2">
      <c r="A852" s="15">
        <v>81.209999999999994</v>
      </c>
      <c r="B852" s="15">
        <v>10</v>
      </c>
    </row>
    <row r="853" spans="1:2">
      <c r="A853" s="16">
        <v>49.33</v>
      </c>
      <c r="B853" s="16">
        <v>10</v>
      </c>
    </row>
    <row r="854" spans="1:2">
      <c r="A854" s="15">
        <v>65.739999999999995</v>
      </c>
      <c r="B854" s="15">
        <v>9</v>
      </c>
    </row>
    <row r="855" spans="1:2">
      <c r="A855" s="16">
        <v>94.59</v>
      </c>
      <c r="B855" s="16">
        <v>7</v>
      </c>
    </row>
    <row r="856" spans="1:2">
      <c r="A856" s="15">
        <v>82.58</v>
      </c>
      <c r="B856" s="15">
        <v>10</v>
      </c>
    </row>
    <row r="857" spans="1:2">
      <c r="A857" s="16">
        <v>66.47</v>
      </c>
      <c r="B857" s="16">
        <v>10</v>
      </c>
    </row>
    <row r="858" spans="1:2">
      <c r="A858" s="15">
        <v>88.55</v>
      </c>
      <c r="B858" s="15">
        <v>8</v>
      </c>
    </row>
    <row r="859" spans="1:2">
      <c r="A859" s="16">
        <v>87.1</v>
      </c>
      <c r="B859" s="16">
        <v>10</v>
      </c>
    </row>
    <row r="860" spans="1:2">
      <c r="A860" s="15">
        <v>58.95</v>
      </c>
      <c r="B860" s="15">
        <v>10</v>
      </c>
    </row>
    <row r="861" spans="1:2">
      <c r="A861" s="16">
        <v>48.63</v>
      </c>
      <c r="B861" s="16">
        <v>10</v>
      </c>
    </row>
    <row r="862" spans="1:2">
      <c r="A862" s="15">
        <v>73.38</v>
      </c>
      <c r="B862" s="15">
        <v>7</v>
      </c>
    </row>
    <row r="863" spans="1:2">
      <c r="A863" s="16">
        <v>60.41</v>
      </c>
      <c r="B863" s="16">
        <v>8</v>
      </c>
    </row>
    <row r="864" spans="1:2">
      <c r="A864" s="15">
        <v>77.63</v>
      </c>
      <c r="B864" s="15">
        <v>9</v>
      </c>
    </row>
    <row r="865" spans="1:2">
      <c r="A865" s="16">
        <v>71.459999999999994</v>
      </c>
      <c r="B865" s="16">
        <v>7</v>
      </c>
    </row>
    <row r="866" spans="1:2">
      <c r="A866" s="15">
        <v>81.95</v>
      </c>
      <c r="B866" s="15">
        <v>10</v>
      </c>
    </row>
    <row r="867" spans="1:2">
      <c r="A867" s="16">
        <v>58.76</v>
      </c>
      <c r="B867" s="16">
        <v>10</v>
      </c>
    </row>
    <row r="868" spans="1:2">
      <c r="A868" s="15">
        <v>72.13</v>
      </c>
      <c r="B868" s="15">
        <v>10</v>
      </c>
    </row>
    <row r="869" spans="1:2">
      <c r="A869" s="16">
        <v>74.58</v>
      </c>
      <c r="B869" s="16">
        <v>7</v>
      </c>
    </row>
    <row r="870" spans="1:2">
      <c r="A870" s="15">
        <v>97.37</v>
      </c>
      <c r="B870" s="15">
        <v>10</v>
      </c>
    </row>
    <row r="871" spans="1:2">
      <c r="A871" s="16">
        <v>92.6</v>
      </c>
      <c r="B871" s="16">
        <v>7</v>
      </c>
    </row>
    <row r="872" spans="1:2">
      <c r="A872" s="15">
        <v>72.11</v>
      </c>
      <c r="B872" s="15">
        <v>9</v>
      </c>
    </row>
    <row r="873" spans="1:2">
      <c r="A873" s="16">
        <v>74.22</v>
      </c>
      <c r="B873" s="16">
        <v>10</v>
      </c>
    </row>
    <row r="874" spans="1:2">
      <c r="A874" s="15">
        <v>55.87</v>
      </c>
      <c r="B874" s="15">
        <v>10</v>
      </c>
    </row>
    <row r="875" spans="1:2">
      <c r="A875" s="16">
        <v>95.95</v>
      </c>
      <c r="B875" s="16">
        <v>5</v>
      </c>
    </row>
    <row r="876" spans="1:2">
      <c r="A876" s="15">
        <v>90.02</v>
      </c>
      <c r="B876" s="15">
        <v>8</v>
      </c>
    </row>
    <row r="877" spans="1:2">
      <c r="A877" s="16">
        <v>99.92</v>
      </c>
      <c r="B877" s="16">
        <v>6</v>
      </c>
    </row>
    <row r="878" spans="1:2">
      <c r="A878" s="15">
        <v>98.66</v>
      </c>
      <c r="B878" s="15">
        <v>9</v>
      </c>
    </row>
    <row r="879" spans="1:2">
      <c r="A879" s="16">
        <v>97.48</v>
      </c>
      <c r="B879" s="16">
        <v>9</v>
      </c>
    </row>
    <row r="880" spans="1:2">
      <c r="A880" s="15">
        <v>75.37</v>
      </c>
      <c r="B880" s="15">
        <v>8</v>
      </c>
    </row>
    <row r="881" spans="1:2">
      <c r="A881" s="16">
        <v>88.34</v>
      </c>
      <c r="B881" s="16">
        <v>7</v>
      </c>
    </row>
    <row r="882" spans="1:2">
      <c r="A882" s="15">
        <v>85.39</v>
      </c>
      <c r="B882" s="15">
        <v>7</v>
      </c>
    </row>
    <row r="883" spans="1:2">
      <c r="A883" s="16">
        <v>71.38</v>
      </c>
      <c r="B883" s="16">
        <v>10</v>
      </c>
    </row>
    <row r="884" spans="1:2">
      <c r="A884" s="15">
        <v>60.88</v>
      </c>
      <c r="B884" s="15">
        <v>9</v>
      </c>
    </row>
    <row r="885" spans="1:2">
      <c r="A885" s="16">
        <v>98.7</v>
      </c>
      <c r="B885" s="16">
        <v>8</v>
      </c>
    </row>
    <row r="886" spans="1:2">
      <c r="A886" s="15">
        <v>56.69</v>
      </c>
      <c r="B886" s="15">
        <v>9</v>
      </c>
    </row>
    <row r="887" spans="1:2">
      <c r="A887" s="16">
        <v>82.63</v>
      </c>
      <c r="B887" s="16">
        <v>10</v>
      </c>
    </row>
    <row r="888" spans="1:2">
      <c r="A888" s="15">
        <v>85.98</v>
      </c>
      <c r="B888" s="15">
        <v>8</v>
      </c>
    </row>
    <row r="889" spans="1:2">
      <c r="A889" s="16">
        <v>82.7</v>
      </c>
      <c r="B889" s="16">
        <v>6</v>
      </c>
    </row>
    <row r="890" spans="1:2">
      <c r="A890" s="15">
        <v>58.07</v>
      </c>
      <c r="B890" s="15">
        <v>9</v>
      </c>
    </row>
    <row r="891" spans="1:2">
      <c r="A891" s="16">
        <v>80.790000000000006</v>
      </c>
      <c r="B891" s="16">
        <v>9</v>
      </c>
    </row>
    <row r="892" spans="1:2">
      <c r="A892" s="15">
        <v>99.56</v>
      </c>
      <c r="B892" s="15">
        <v>8</v>
      </c>
    </row>
    <row r="893" spans="1:2">
      <c r="A893" s="16">
        <v>99.96</v>
      </c>
      <c r="B893" s="16">
        <v>9</v>
      </c>
    </row>
    <row r="894" spans="1:2">
      <c r="A894" s="15">
        <v>63.91</v>
      </c>
      <c r="B894" s="15">
        <v>8</v>
      </c>
    </row>
    <row r="895" spans="1:2">
      <c r="A895" s="16">
        <v>93.69</v>
      </c>
      <c r="B895" s="16">
        <v>7</v>
      </c>
    </row>
    <row r="896" spans="1:2">
      <c r="A896" s="15">
        <v>92.13</v>
      </c>
      <c r="B896" s="15">
        <v>6</v>
      </c>
    </row>
    <row r="897" spans="1:2">
      <c r="A897" s="16">
        <v>72.5</v>
      </c>
      <c r="B897" s="16">
        <v>8</v>
      </c>
    </row>
    <row r="898" spans="1:2">
      <c r="A898" s="15">
        <v>68.599999999999994</v>
      </c>
      <c r="B898" s="15">
        <v>10</v>
      </c>
    </row>
    <row r="899" spans="1:2">
      <c r="A899" s="16">
        <v>93.39</v>
      </c>
      <c r="B899" s="16">
        <v>6</v>
      </c>
    </row>
    <row r="900" spans="1:2">
      <c r="A900" s="15">
        <v>94.49</v>
      </c>
      <c r="B900" s="15">
        <v>8</v>
      </c>
    </row>
    <row r="901" spans="1:2">
      <c r="A901" s="16">
        <v>87.8</v>
      </c>
      <c r="B901" s="16">
        <v>9</v>
      </c>
    </row>
    <row r="902" spans="1:2">
      <c r="A902" s="15">
        <v>66.650000000000006</v>
      </c>
      <c r="B902" s="15">
        <v>9</v>
      </c>
    </row>
    <row r="903" spans="1:2">
      <c r="A903" s="16">
        <v>99.73</v>
      </c>
      <c r="B903" s="16">
        <v>9</v>
      </c>
    </row>
    <row r="904" spans="1:2">
      <c r="A904" s="15">
        <v>93.26</v>
      </c>
      <c r="B904" s="15">
        <v>9</v>
      </c>
    </row>
    <row r="905" spans="1:2">
      <c r="A905" s="16">
        <v>69.37</v>
      </c>
      <c r="B905" s="16">
        <v>9</v>
      </c>
    </row>
    <row r="906" spans="1:2">
      <c r="A906" s="15">
        <v>51.94</v>
      </c>
      <c r="B906" s="15">
        <v>10</v>
      </c>
    </row>
    <row r="907" spans="1:2">
      <c r="A907" s="16">
        <v>93.87</v>
      </c>
      <c r="B907" s="16">
        <v>8</v>
      </c>
    </row>
    <row r="908" spans="1:2">
      <c r="A908" s="15">
        <v>73.06</v>
      </c>
      <c r="B908" s="15">
        <v>7</v>
      </c>
    </row>
    <row r="909" spans="1:2">
      <c r="A909" s="16">
        <v>74.599999999999994</v>
      </c>
      <c r="B909" s="16">
        <v>10</v>
      </c>
    </row>
    <row r="910" spans="1:2">
      <c r="A910" s="15">
        <v>69.959999999999994</v>
      </c>
      <c r="B910" s="15">
        <v>8</v>
      </c>
    </row>
    <row r="911" spans="1:2">
      <c r="A911" s="16">
        <v>72.2</v>
      </c>
      <c r="B911" s="16">
        <v>7</v>
      </c>
    </row>
    <row r="912" spans="1:2">
      <c r="A912" s="15">
        <v>88.79</v>
      </c>
      <c r="B912" s="15">
        <v>8</v>
      </c>
    </row>
    <row r="913" spans="1:2">
      <c r="A913" s="16">
        <v>78.13</v>
      </c>
      <c r="B913" s="16">
        <v>10</v>
      </c>
    </row>
    <row r="914" spans="1:2">
      <c r="A914" s="15">
        <v>99.78</v>
      </c>
      <c r="B914" s="15">
        <v>5</v>
      </c>
    </row>
    <row r="915" spans="1:2">
      <c r="A915" s="16">
        <v>76.900000000000006</v>
      </c>
      <c r="B915" s="16">
        <v>7</v>
      </c>
    </row>
    <row r="916" spans="1:2">
      <c r="A916" s="15">
        <v>95.49</v>
      </c>
      <c r="B916" s="15">
        <v>7</v>
      </c>
    </row>
    <row r="917" spans="1:2">
      <c r="A917" s="16">
        <v>97.79</v>
      </c>
      <c r="B917" s="16">
        <v>7</v>
      </c>
    </row>
    <row r="918" spans="1:2">
      <c r="A918" s="15">
        <v>99.24</v>
      </c>
      <c r="B918" s="15">
        <v>9</v>
      </c>
    </row>
    <row r="919" spans="1:2">
      <c r="A919" s="16">
        <v>88.43</v>
      </c>
      <c r="B919" s="16">
        <v>8</v>
      </c>
    </row>
    <row r="920" spans="1:2">
      <c r="A920" s="15">
        <v>79.39</v>
      </c>
      <c r="B920" s="15">
        <v>10</v>
      </c>
    </row>
    <row r="921" spans="1:2">
      <c r="A921" s="16">
        <v>72.569999999999993</v>
      </c>
      <c r="B921" s="16">
        <v>8</v>
      </c>
    </row>
    <row r="922" spans="1:2">
      <c r="A922" s="15">
        <v>65.97</v>
      </c>
      <c r="B922" s="15">
        <v>8</v>
      </c>
    </row>
    <row r="923" spans="1:2">
      <c r="A923" s="16">
        <v>90.74</v>
      </c>
      <c r="B923" s="16">
        <v>7</v>
      </c>
    </row>
    <row r="924" spans="1:2">
      <c r="A924" s="15">
        <v>98.09</v>
      </c>
      <c r="B924" s="15">
        <v>9</v>
      </c>
    </row>
    <row r="925" spans="1:2">
      <c r="A925" s="16">
        <v>86.68</v>
      </c>
      <c r="B925" s="16">
        <v>8</v>
      </c>
    </row>
    <row r="926" spans="1:2">
      <c r="A926" s="15">
        <v>87.48</v>
      </c>
      <c r="B926" s="15">
        <v>6</v>
      </c>
    </row>
    <row r="927" spans="1:2">
      <c r="A927" s="16">
        <v>98.52</v>
      </c>
      <c r="B927" s="16">
        <v>10</v>
      </c>
    </row>
    <row r="928" spans="1:2">
      <c r="A928" s="15">
        <v>81.31</v>
      </c>
      <c r="B928" s="15">
        <v>7</v>
      </c>
    </row>
    <row r="929" spans="1:2">
      <c r="A929" s="16">
        <v>77.56</v>
      </c>
      <c r="B929" s="16">
        <v>10</v>
      </c>
    </row>
    <row r="930" spans="1:2">
      <c r="A930" s="15">
        <v>72.52</v>
      </c>
      <c r="B930" s="15">
        <v>8</v>
      </c>
    </row>
    <row r="931" spans="1:2">
      <c r="A931" s="16">
        <v>72.78</v>
      </c>
      <c r="B931" s="16">
        <v>10</v>
      </c>
    </row>
    <row r="932" spans="1:2">
      <c r="A932" s="15">
        <v>56.04</v>
      </c>
      <c r="B932" s="15">
        <v>10</v>
      </c>
    </row>
    <row r="933" spans="1:2">
      <c r="A933" s="16">
        <v>63.56</v>
      </c>
      <c r="B933" s="16">
        <v>10</v>
      </c>
    </row>
    <row r="934" spans="1:2">
      <c r="A934" s="15">
        <v>69.58</v>
      </c>
      <c r="B934" s="15">
        <v>9</v>
      </c>
    </row>
    <row r="935" spans="1:2">
      <c r="A935" s="16">
        <v>80.62</v>
      </c>
      <c r="B935" s="16">
        <v>6</v>
      </c>
    </row>
    <row r="936" spans="1:2">
      <c r="A936" s="15">
        <v>69.739999999999995</v>
      </c>
      <c r="B936" s="15">
        <v>10</v>
      </c>
    </row>
    <row r="937" spans="1:2">
      <c r="A937" s="16">
        <v>91.56</v>
      </c>
      <c r="B937" s="16">
        <v>8</v>
      </c>
    </row>
    <row r="938" spans="1:2">
      <c r="A938" s="15">
        <v>65.23</v>
      </c>
      <c r="B938" s="15">
        <v>10</v>
      </c>
    </row>
    <row r="939" spans="1:2">
      <c r="A939" s="16">
        <v>81.23</v>
      </c>
      <c r="B939" s="16">
        <v>7</v>
      </c>
    </row>
    <row r="940" spans="1:2">
      <c r="A940" s="15">
        <v>63.88</v>
      </c>
      <c r="B940" s="15">
        <v>8</v>
      </c>
    </row>
    <row r="941" spans="1:2">
      <c r="A941" s="16">
        <v>95.46</v>
      </c>
      <c r="B941" s="16">
        <v>8</v>
      </c>
    </row>
    <row r="942" spans="1:2">
      <c r="A942" s="15">
        <v>85.87</v>
      </c>
      <c r="B942" s="15">
        <v>7</v>
      </c>
    </row>
    <row r="943" spans="1:2">
      <c r="A943" s="16">
        <v>87.87</v>
      </c>
      <c r="B943" s="16">
        <v>9</v>
      </c>
    </row>
    <row r="944" spans="1:2">
      <c r="A944" s="15">
        <v>64.95</v>
      </c>
      <c r="B944" s="15">
        <v>10</v>
      </c>
    </row>
    <row r="945" spans="1:2">
      <c r="A945" s="16">
        <v>72.88</v>
      </c>
      <c r="B945" s="16">
        <v>9</v>
      </c>
    </row>
    <row r="946" spans="1:2">
      <c r="A946" s="15">
        <v>89.06</v>
      </c>
      <c r="B946" s="15">
        <v>6</v>
      </c>
    </row>
    <row r="947" spans="1:2">
      <c r="A947" s="16">
        <v>76.92</v>
      </c>
      <c r="B947" s="16">
        <v>10</v>
      </c>
    </row>
    <row r="948" spans="1:2">
      <c r="A948" s="15">
        <v>99.16</v>
      </c>
      <c r="B948" s="15">
        <v>8</v>
      </c>
    </row>
    <row r="949" spans="1:2">
      <c r="A949" s="16">
        <v>84.61</v>
      </c>
      <c r="B949" s="16">
        <v>10</v>
      </c>
    </row>
    <row r="950" spans="1:2">
      <c r="A950" s="15">
        <v>88.25</v>
      </c>
      <c r="B950" s="15">
        <v>9</v>
      </c>
    </row>
    <row r="951" spans="1:2">
      <c r="A951" s="16">
        <v>78.89</v>
      </c>
      <c r="B951" s="16">
        <v>7</v>
      </c>
    </row>
    <row r="952" spans="1:2">
      <c r="A952" s="15">
        <v>62</v>
      </c>
      <c r="B952" s="15">
        <v>8</v>
      </c>
    </row>
    <row r="953" spans="1:2">
      <c r="A953" s="16">
        <v>82.34</v>
      </c>
      <c r="B953" s="16">
        <v>10</v>
      </c>
    </row>
    <row r="954" spans="1:2">
      <c r="A954" s="15">
        <v>76.599999999999994</v>
      </c>
      <c r="B954" s="15">
        <v>10</v>
      </c>
    </row>
    <row r="955" spans="1:2">
      <c r="A955" s="16">
        <v>97.38</v>
      </c>
      <c r="B955" s="16">
        <v>10</v>
      </c>
    </row>
    <row r="956" spans="1:2">
      <c r="A956" s="15">
        <v>86.31</v>
      </c>
      <c r="B956" s="15">
        <v>7</v>
      </c>
    </row>
    <row r="957" spans="1:2">
      <c r="A957" s="16">
        <v>73.56</v>
      </c>
      <c r="B957" s="16">
        <v>10</v>
      </c>
    </row>
    <row r="958" spans="1:2">
      <c r="A958" s="15">
        <v>68.930000000000007</v>
      </c>
      <c r="B958" s="15">
        <v>7</v>
      </c>
    </row>
    <row r="959" spans="1:2">
      <c r="A959" s="16">
        <v>91.4</v>
      </c>
      <c r="B959" s="16">
        <v>7</v>
      </c>
    </row>
    <row r="960" spans="1:2">
      <c r="A960" s="15">
        <v>89.6</v>
      </c>
      <c r="B960" s="15">
        <v>8</v>
      </c>
    </row>
    <row r="961" spans="1:2">
      <c r="A961" s="16">
        <v>78.77</v>
      </c>
      <c r="B961" s="16">
        <v>10</v>
      </c>
    </row>
    <row r="962" spans="1:2">
      <c r="A962" s="15">
        <v>74.67</v>
      </c>
      <c r="B962" s="15">
        <v>9</v>
      </c>
    </row>
    <row r="963" spans="1:2">
      <c r="A963" s="16">
        <v>87.87</v>
      </c>
      <c r="B963" s="16">
        <v>10</v>
      </c>
    </row>
    <row r="964" spans="1:2">
      <c r="A964" s="15">
        <v>90.28</v>
      </c>
      <c r="B964" s="15">
        <v>9</v>
      </c>
    </row>
    <row r="965" spans="1:2">
      <c r="A965" s="16">
        <v>83.24</v>
      </c>
      <c r="B965" s="16">
        <v>9</v>
      </c>
    </row>
    <row r="966" spans="1:2">
      <c r="A966" s="15">
        <v>90.7</v>
      </c>
      <c r="B966" s="15">
        <v>6</v>
      </c>
    </row>
    <row r="967" spans="1:2">
      <c r="A967" s="16">
        <v>84.09</v>
      </c>
      <c r="B967" s="16">
        <v>9</v>
      </c>
    </row>
    <row r="968" spans="1:2">
      <c r="A968" s="15">
        <v>89.25</v>
      </c>
      <c r="B968" s="15">
        <v>8</v>
      </c>
    </row>
    <row r="969" spans="1:2">
      <c r="A969" s="16">
        <v>80.959999999999994</v>
      </c>
      <c r="B969" s="16">
        <v>8</v>
      </c>
    </row>
    <row r="970" spans="1:2">
      <c r="A970" s="15">
        <v>90.65</v>
      </c>
      <c r="B970" s="15">
        <v>10</v>
      </c>
    </row>
    <row r="971" spans="1:2">
      <c r="A971" s="16">
        <v>54.55</v>
      </c>
      <c r="B971" s="16">
        <v>10</v>
      </c>
    </row>
    <row r="972" spans="1:2">
      <c r="A972" s="15">
        <v>90.24</v>
      </c>
      <c r="B972" s="15">
        <v>6</v>
      </c>
    </row>
    <row r="973" spans="1:2">
      <c r="A973" s="16">
        <v>84.05</v>
      </c>
      <c r="B973" s="16">
        <v>6</v>
      </c>
    </row>
    <row r="974" spans="1:2">
      <c r="A974" s="15">
        <v>83.17</v>
      </c>
      <c r="B974" s="15">
        <v>6</v>
      </c>
    </row>
    <row r="975" spans="1:2">
      <c r="A975" s="16">
        <v>54.36</v>
      </c>
      <c r="B975" s="16">
        <v>10</v>
      </c>
    </row>
    <row r="976" spans="1:2">
      <c r="A976" s="15">
        <v>54.31</v>
      </c>
      <c r="B976" s="15">
        <v>9</v>
      </c>
    </row>
    <row r="977" spans="1:2">
      <c r="A977" s="16">
        <v>79.86</v>
      </c>
      <c r="B977" s="16">
        <v>7</v>
      </c>
    </row>
    <row r="978" spans="1:2">
      <c r="A978" s="15">
        <v>59.61</v>
      </c>
      <c r="B978" s="15">
        <v>10</v>
      </c>
    </row>
    <row r="979" spans="1:2">
      <c r="A979" s="16">
        <v>98.97</v>
      </c>
      <c r="B979" s="16">
        <v>9</v>
      </c>
    </row>
    <row r="980" spans="1:2">
      <c r="A980" s="15">
        <v>67.45</v>
      </c>
      <c r="B980" s="15">
        <v>10</v>
      </c>
    </row>
    <row r="981" spans="1:2">
      <c r="A981" s="16">
        <v>98.53</v>
      </c>
      <c r="B981" s="16">
        <v>6</v>
      </c>
    </row>
    <row r="982" spans="1:2">
      <c r="A982" s="15">
        <v>83.25</v>
      </c>
      <c r="B982" s="15">
        <v>10</v>
      </c>
    </row>
    <row r="983" spans="1:2">
      <c r="A983" s="16">
        <v>80.47</v>
      </c>
      <c r="B983" s="16">
        <v>9</v>
      </c>
    </row>
    <row r="984" spans="1:2">
      <c r="A984" s="15">
        <v>98.7</v>
      </c>
      <c r="B984" s="15">
        <v>8</v>
      </c>
    </row>
    <row r="985" spans="1:2">
      <c r="A985" s="16">
        <v>75.88</v>
      </c>
      <c r="B985" s="16">
        <v>7</v>
      </c>
    </row>
    <row r="986" spans="1:2">
      <c r="A986" s="15">
        <v>93.96</v>
      </c>
      <c r="B986" s="15">
        <v>9</v>
      </c>
    </row>
    <row r="987" spans="1:2">
      <c r="A987" s="16">
        <v>96.52</v>
      </c>
      <c r="B987" s="16">
        <v>6</v>
      </c>
    </row>
    <row r="988" spans="1:2">
      <c r="A988" s="15">
        <v>77.2</v>
      </c>
      <c r="B988" s="15">
        <v>10</v>
      </c>
    </row>
    <row r="989" spans="1:2">
      <c r="A989" s="16">
        <v>71.89</v>
      </c>
      <c r="B989" s="16">
        <v>8</v>
      </c>
    </row>
    <row r="990" spans="1:2">
      <c r="A990" s="15">
        <v>75.59</v>
      </c>
      <c r="B990" s="15">
        <v>9</v>
      </c>
    </row>
    <row r="991" spans="1:2">
      <c r="A991" s="16">
        <v>62.18</v>
      </c>
      <c r="B991" s="16">
        <v>10</v>
      </c>
    </row>
    <row r="992" spans="1:2">
      <c r="A992" s="15">
        <v>52.79</v>
      </c>
      <c r="B992" s="15">
        <v>10</v>
      </c>
    </row>
    <row r="993" spans="1:2">
      <c r="A993" s="16">
        <v>49.01</v>
      </c>
      <c r="B993" s="16">
        <v>10</v>
      </c>
    </row>
    <row r="994" spans="1:2">
      <c r="A994" s="15">
        <v>93.12</v>
      </c>
      <c r="B994" s="15">
        <v>8</v>
      </c>
    </row>
    <row r="995" spans="1:2">
      <c r="A995" s="16">
        <v>83.14</v>
      </c>
      <c r="B995" s="16">
        <v>7</v>
      </c>
    </row>
    <row r="996" spans="1:2">
      <c r="A996" s="15">
        <v>74.44</v>
      </c>
      <c r="B996" s="15">
        <v>10</v>
      </c>
    </row>
    <row r="997" spans="1:2">
      <c r="A997" s="16">
        <v>99.82</v>
      </c>
      <c r="B997" s="16">
        <v>9</v>
      </c>
    </row>
    <row r="998" spans="1:2">
      <c r="A998" s="15">
        <v>93.88</v>
      </c>
      <c r="B998" s="15">
        <v>7</v>
      </c>
    </row>
    <row r="999" spans="1:2">
      <c r="A999" s="16">
        <v>84.63</v>
      </c>
      <c r="B999" s="16">
        <v>10</v>
      </c>
    </row>
    <row r="1000" spans="1:2">
      <c r="A1000" s="15">
        <v>99.96</v>
      </c>
      <c r="B1000" s="15">
        <v>7</v>
      </c>
    </row>
    <row r="1001" spans="1:2">
      <c r="A1001" s="17">
        <v>96.37</v>
      </c>
      <c r="B1001" s="17">
        <v>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5FC8-9587-415C-80CA-8B4738B0D96D}">
  <dimension ref="A1:H1001"/>
  <sheetViews>
    <sheetView workbookViewId="0">
      <selection activeCell="H11" sqref="H11"/>
    </sheetView>
  </sheetViews>
  <sheetFormatPr defaultRowHeight="14.4"/>
  <cols>
    <col min="1" max="5" width="13.88671875" customWidth="1"/>
    <col min="7" max="7" width="19.44140625" customWidth="1"/>
    <col min="8" max="8" width="16" customWidth="1"/>
  </cols>
  <sheetData>
    <row r="1" spans="1:8" ht="15" thickBot="1">
      <c r="A1" s="14" t="s">
        <v>6</v>
      </c>
      <c r="B1" s="14" t="s">
        <v>7</v>
      </c>
      <c r="C1" s="14" t="s">
        <v>15</v>
      </c>
      <c r="D1" s="14" t="s">
        <v>16</v>
      </c>
      <c r="E1" s="14" t="s">
        <v>9</v>
      </c>
    </row>
    <row r="2" spans="1:8" ht="15" thickTop="1">
      <c r="A2" s="15">
        <v>33.520000000000003</v>
      </c>
      <c r="B2" s="15">
        <v>1</v>
      </c>
      <c r="C2" s="15">
        <v>1.6759999999999999</v>
      </c>
      <c r="D2" s="15">
        <v>6.7</v>
      </c>
      <c r="E2" s="15">
        <v>35.195999999999998</v>
      </c>
    </row>
    <row r="3" spans="1:8">
      <c r="A3" s="16">
        <v>68.12</v>
      </c>
      <c r="B3" s="16">
        <v>1</v>
      </c>
      <c r="C3" s="16">
        <v>3.4060000000000001</v>
      </c>
      <c r="D3" s="16">
        <v>6.8</v>
      </c>
      <c r="E3" s="16">
        <v>71.525999999999996</v>
      </c>
      <c r="G3" t="s">
        <v>2149</v>
      </c>
      <c r="H3">
        <f>COUNT(E2:E1001)</f>
        <v>1000</v>
      </c>
    </row>
    <row r="4" spans="1:8">
      <c r="A4" s="15">
        <v>86.72</v>
      </c>
      <c r="B4" s="15">
        <v>1</v>
      </c>
      <c r="C4" s="15">
        <v>4.3360000000000003</v>
      </c>
      <c r="D4" s="15">
        <v>7.9</v>
      </c>
      <c r="E4" s="15">
        <v>91.055999999999997</v>
      </c>
      <c r="G4" t="s">
        <v>2138</v>
      </c>
      <c r="H4">
        <f>AVERAGE(E2:E1001)</f>
        <v>322.96674899999982</v>
      </c>
    </row>
    <row r="5" spans="1:8">
      <c r="A5" s="16">
        <v>15.43</v>
      </c>
      <c r="B5" s="16">
        <v>1</v>
      </c>
      <c r="C5" s="16">
        <v>0.77149999999999996</v>
      </c>
      <c r="D5" s="16">
        <v>6.1</v>
      </c>
      <c r="E5" s="16">
        <v>16.201499999999999</v>
      </c>
      <c r="G5" t="s">
        <v>2139</v>
      </c>
      <c r="H5">
        <f>MEDIAN(E2:E1001)</f>
        <v>253.84800000000001</v>
      </c>
    </row>
    <row r="6" spans="1:8">
      <c r="A6" s="15">
        <v>18.329999999999998</v>
      </c>
      <c r="B6" s="15">
        <v>1</v>
      </c>
      <c r="C6" s="15">
        <v>0.91649999999999998</v>
      </c>
      <c r="D6" s="15">
        <v>4.3</v>
      </c>
      <c r="E6" s="15">
        <v>19.246500000000001</v>
      </c>
      <c r="G6" t="s">
        <v>2140</v>
      </c>
      <c r="H6">
        <f>_xlfn.MODE.SNGL(B2:B1001)</f>
        <v>10</v>
      </c>
    </row>
    <row r="7" spans="1:8">
      <c r="A7" s="16">
        <v>42.47</v>
      </c>
      <c r="B7" s="16">
        <v>1</v>
      </c>
      <c r="C7" s="16">
        <v>2.1234999999999999</v>
      </c>
      <c r="D7" s="16">
        <v>5.7</v>
      </c>
      <c r="E7" s="16">
        <v>44.593499999999999</v>
      </c>
      <c r="G7" t="s">
        <v>2141</v>
      </c>
      <c r="H7" s="21">
        <f>MIN(E2:E1001)</f>
        <v>10.6785</v>
      </c>
    </row>
    <row r="8" spans="1:8">
      <c r="A8" s="15">
        <v>89.75</v>
      </c>
      <c r="B8" s="15">
        <v>1</v>
      </c>
      <c r="C8" s="15">
        <v>4.4874999999999998</v>
      </c>
      <c r="D8" s="15">
        <v>6.6</v>
      </c>
      <c r="E8" s="15">
        <v>94.237499999999997</v>
      </c>
      <c r="G8" t="s">
        <v>2142</v>
      </c>
      <c r="H8">
        <f>MAX(E2:E1001)</f>
        <v>1042.6500000000001</v>
      </c>
    </row>
    <row r="9" spans="1:8">
      <c r="A9" s="16">
        <v>97.16</v>
      </c>
      <c r="B9" s="16">
        <v>1</v>
      </c>
      <c r="C9" s="16">
        <v>4.8579999999999997</v>
      </c>
      <c r="D9" s="16">
        <v>7.2</v>
      </c>
      <c r="E9" s="16">
        <v>102.018</v>
      </c>
      <c r="G9" t="s">
        <v>2143</v>
      </c>
      <c r="H9">
        <f>MAX(E2:E1001)-MIN(E1:E1001)</f>
        <v>1031.9715000000001</v>
      </c>
    </row>
    <row r="10" spans="1:8">
      <c r="A10" s="15">
        <v>48.71</v>
      </c>
      <c r="B10" s="15">
        <v>1</v>
      </c>
      <c r="C10" s="15">
        <v>2.4355000000000002</v>
      </c>
      <c r="D10" s="15">
        <v>4.0999999999999996</v>
      </c>
      <c r="E10" s="15">
        <v>51.145499999999998</v>
      </c>
      <c r="G10" t="s">
        <v>2144</v>
      </c>
      <c r="H10">
        <f>_xlfn.STDEV.S(E2:E1001)</f>
        <v>245.88533510097241</v>
      </c>
    </row>
    <row r="11" spans="1:8">
      <c r="A11" s="16">
        <v>51.36</v>
      </c>
      <c r="B11" s="16">
        <v>1</v>
      </c>
      <c r="C11" s="16">
        <v>2.5680000000000001</v>
      </c>
      <c r="D11" s="16">
        <v>5.2</v>
      </c>
      <c r="E11" s="16">
        <v>53.927999999999997</v>
      </c>
      <c r="G11" t="s">
        <v>2145</v>
      </c>
      <c r="H11">
        <f>_xlfn.VAR.S(E2:E1001)</f>
        <v>60459.598017717493</v>
      </c>
    </row>
    <row r="12" spans="1:8">
      <c r="A12" s="15">
        <v>30.41</v>
      </c>
      <c r="B12" s="15">
        <v>1</v>
      </c>
      <c r="C12" s="15">
        <v>1.5205</v>
      </c>
      <c r="D12" s="15">
        <v>8.4</v>
      </c>
      <c r="E12" s="15">
        <v>31.930499999999999</v>
      </c>
      <c r="G12" t="s">
        <v>2146</v>
      </c>
      <c r="H12">
        <f>SKEW(E2:E1001)</f>
        <v>0.89256980495814575</v>
      </c>
    </row>
    <row r="13" spans="1:8">
      <c r="A13" s="16">
        <v>72.17</v>
      </c>
      <c r="B13" s="16">
        <v>1</v>
      </c>
      <c r="C13" s="16">
        <v>3.6084999999999998</v>
      </c>
      <c r="D13" s="16">
        <v>6.1</v>
      </c>
      <c r="E13" s="16">
        <v>75.778499999999994</v>
      </c>
      <c r="G13" t="s">
        <v>2147</v>
      </c>
      <c r="H13">
        <f>KURT(E2:E1001)</f>
        <v>-8.1884757904341576E-2</v>
      </c>
    </row>
    <row r="14" spans="1:8">
      <c r="A14" s="15">
        <v>63.69</v>
      </c>
      <c r="B14" s="15">
        <v>1</v>
      </c>
      <c r="C14" s="15">
        <v>3.1844999999999999</v>
      </c>
      <c r="D14" s="15">
        <v>6</v>
      </c>
      <c r="E14" s="15">
        <v>66.874499999999998</v>
      </c>
      <c r="G14" t="s">
        <v>2148</v>
      </c>
      <c r="H14">
        <f>SUM(E2:E1001)</f>
        <v>322966.74899999984</v>
      </c>
    </row>
    <row r="15" spans="1:8">
      <c r="A15" s="16">
        <v>74.069999999999993</v>
      </c>
      <c r="B15" s="16">
        <v>1</v>
      </c>
      <c r="C15" s="16">
        <v>3.7035</v>
      </c>
      <c r="D15" s="16">
        <v>9.9</v>
      </c>
      <c r="E15" s="16">
        <v>77.773499999999999</v>
      </c>
    </row>
    <row r="16" spans="1:8">
      <c r="A16" s="15">
        <v>74.290000000000006</v>
      </c>
      <c r="B16" s="15">
        <v>1</v>
      </c>
      <c r="C16" s="15">
        <v>3.7145000000000001</v>
      </c>
      <c r="D16" s="15">
        <v>5</v>
      </c>
      <c r="E16" s="15">
        <v>78.004499999999993</v>
      </c>
    </row>
    <row r="17" spans="1:5">
      <c r="A17" s="16">
        <v>25.29</v>
      </c>
      <c r="B17" s="16">
        <v>1</v>
      </c>
      <c r="C17" s="16">
        <v>1.2645</v>
      </c>
      <c r="D17" s="16">
        <v>6.1</v>
      </c>
      <c r="E17" s="16">
        <v>26.554500000000001</v>
      </c>
    </row>
    <row r="18" spans="1:5">
      <c r="A18" s="15">
        <v>18.28</v>
      </c>
      <c r="B18" s="15">
        <v>1</v>
      </c>
      <c r="C18" s="15">
        <v>0.91400000000000003</v>
      </c>
      <c r="D18" s="15">
        <v>8.3000000000000007</v>
      </c>
      <c r="E18" s="15">
        <v>19.193999999999999</v>
      </c>
    </row>
    <row r="19" spans="1:5">
      <c r="A19" s="16">
        <v>12.54</v>
      </c>
      <c r="B19" s="16">
        <v>1</v>
      </c>
      <c r="C19" s="16">
        <v>0.627</v>
      </c>
      <c r="D19" s="16">
        <v>8.1999999999999993</v>
      </c>
      <c r="E19" s="16">
        <v>13.167</v>
      </c>
    </row>
    <row r="20" spans="1:5">
      <c r="A20" s="15">
        <v>89.69</v>
      </c>
      <c r="B20" s="15">
        <v>1</v>
      </c>
      <c r="C20" s="15">
        <v>4.4844999999999997</v>
      </c>
      <c r="D20" s="15">
        <v>4.9000000000000004</v>
      </c>
      <c r="E20" s="15">
        <v>94.174499999999995</v>
      </c>
    </row>
    <row r="21" spans="1:5">
      <c r="A21" s="16">
        <v>66.349999999999994</v>
      </c>
      <c r="B21" s="16">
        <v>1</v>
      </c>
      <c r="C21" s="16">
        <v>3.3174999999999999</v>
      </c>
      <c r="D21" s="16">
        <v>9.6999999999999993</v>
      </c>
      <c r="E21" s="16">
        <v>69.667500000000004</v>
      </c>
    </row>
    <row r="22" spans="1:5">
      <c r="A22" s="15">
        <v>54.45</v>
      </c>
      <c r="B22" s="15">
        <v>1</v>
      </c>
      <c r="C22" s="15">
        <v>2.7225000000000001</v>
      </c>
      <c r="D22" s="15">
        <v>7.9</v>
      </c>
      <c r="E22" s="15">
        <v>57.172499999999999</v>
      </c>
    </row>
    <row r="23" spans="1:5">
      <c r="A23" s="16">
        <v>37</v>
      </c>
      <c r="B23" s="16">
        <v>1</v>
      </c>
      <c r="C23" s="16">
        <v>1.85</v>
      </c>
      <c r="D23" s="16">
        <v>7.9</v>
      </c>
      <c r="E23" s="16">
        <v>38.85</v>
      </c>
    </row>
    <row r="24" spans="1:5">
      <c r="A24" s="15">
        <v>15.34</v>
      </c>
      <c r="B24" s="15">
        <v>1</v>
      </c>
      <c r="C24" s="15">
        <v>0.76700000000000002</v>
      </c>
      <c r="D24" s="15">
        <v>6.5</v>
      </c>
      <c r="E24" s="15">
        <v>16.106999999999999</v>
      </c>
    </row>
    <row r="25" spans="1:5">
      <c r="A25" s="16">
        <v>74.86</v>
      </c>
      <c r="B25" s="16">
        <v>1</v>
      </c>
      <c r="C25" s="16">
        <v>3.7429999999999999</v>
      </c>
      <c r="D25" s="16">
        <v>6.9</v>
      </c>
      <c r="E25" s="16">
        <v>78.602999999999994</v>
      </c>
    </row>
    <row r="26" spans="1:5">
      <c r="A26" s="15">
        <v>62.48</v>
      </c>
      <c r="B26" s="15">
        <v>1</v>
      </c>
      <c r="C26" s="15">
        <v>3.1240000000000001</v>
      </c>
      <c r="D26" s="15">
        <v>4.7</v>
      </c>
      <c r="E26" s="15">
        <v>65.603999999999999</v>
      </c>
    </row>
    <row r="27" spans="1:5">
      <c r="A27" s="16">
        <v>88.61</v>
      </c>
      <c r="B27" s="16">
        <v>1</v>
      </c>
      <c r="C27" s="16">
        <v>4.4305000000000003</v>
      </c>
      <c r="D27" s="16">
        <v>7.7</v>
      </c>
      <c r="E27" s="16">
        <v>93.040499999999994</v>
      </c>
    </row>
    <row r="28" spans="1:5">
      <c r="A28" s="15">
        <v>39.01</v>
      </c>
      <c r="B28" s="15">
        <v>1</v>
      </c>
      <c r="C28" s="15">
        <v>1.9504999999999999</v>
      </c>
      <c r="D28" s="15">
        <v>4.7</v>
      </c>
      <c r="E28" s="15">
        <v>40.960500000000003</v>
      </c>
    </row>
    <row r="29" spans="1:5">
      <c r="A29" s="16">
        <v>48.61</v>
      </c>
      <c r="B29" s="16">
        <v>1</v>
      </c>
      <c r="C29" s="16">
        <v>2.4304999999999999</v>
      </c>
      <c r="D29" s="16">
        <v>4.4000000000000004</v>
      </c>
      <c r="E29" s="16">
        <v>51.040500000000002</v>
      </c>
    </row>
    <row r="30" spans="1:5">
      <c r="A30" s="15">
        <v>39.42</v>
      </c>
      <c r="B30" s="15">
        <v>1</v>
      </c>
      <c r="C30" s="15">
        <v>1.9710000000000001</v>
      </c>
      <c r="D30" s="15">
        <v>8.4</v>
      </c>
      <c r="E30" s="15">
        <v>41.390999999999998</v>
      </c>
    </row>
    <row r="31" spans="1:5">
      <c r="A31" s="16">
        <v>71.95</v>
      </c>
      <c r="B31" s="16">
        <v>1</v>
      </c>
      <c r="C31" s="16">
        <v>3.5975000000000001</v>
      </c>
      <c r="D31" s="16">
        <v>7.3</v>
      </c>
      <c r="E31" s="16">
        <v>75.547499999999999</v>
      </c>
    </row>
    <row r="32" spans="1:5">
      <c r="A32" s="15">
        <v>30.24</v>
      </c>
      <c r="B32" s="15">
        <v>1</v>
      </c>
      <c r="C32" s="15">
        <v>1.512</v>
      </c>
      <c r="D32" s="15">
        <v>8.4</v>
      </c>
      <c r="E32" s="15">
        <v>31.751999999999999</v>
      </c>
    </row>
    <row r="33" spans="1:5">
      <c r="A33" s="16">
        <v>74.97</v>
      </c>
      <c r="B33" s="16">
        <v>1</v>
      </c>
      <c r="C33" s="16">
        <v>3.7484999999999999</v>
      </c>
      <c r="D33" s="16">
        <v>5.6</v>
      </c>
      <c r="E33" s="16">
        <v>78.718500000000006</v>
      </c>
    </row>
    <row r="34" spans="1:5">
      <c r="A34" s="15">
        <v>75.819999999999993</v>
      </c>
      <c r="B34" s="15">
        <v>1</v>
      </c>
      <c r="C34" s="15">
        <v>3.7909999999999999</v>
      </c>
      <c r="D34" s="15">
        <v>5.8</v>
      </c>
      <c r="E34" s="15">
        <v>79.611000000000004</v>
      </c>
    </row>
    <row r="35" spans="1:5">
      <c r="A35" s="16">
        <v>76.819999999999993</v>
      </c>
      <c r="B35" s="16">
        <v>1</v>
      </c>
      <c r="C35" s="16">
        <v>3.8410000000000002</v>
      </c>
      <c r="D35" s="16">
        <v>7.2</v>
      </c>
      <c r="E35" s="16">
        <v>80.661000000000001</v>
      </c>
    </row>
    <row r="36" spans="1:5">
      <c r="A36" s="15">
        <v>79.739999999999995</v>
      </c>
      <c r="B36" s="15">
        <v>1</v>
      </c>
      <c r="C36" s="15">
        <v>3.9870000000000001</v>
      </c>
      <c r="D36" s="15">
        <v>7.3</v>
      </c>
      <c r="E36" s="15">
        <v>83.727000000000004</v>
      </c>
    </row>
    <row r="37" spans="1:5">
      <c r="A37" s="16">
        <v>13.98</v>
      </c>
      <c r="B37" s="16">
        <v>1</v>
      </c>
      <c r="C37" s="16">
        <v>0.69899999999999995</v>
      </c>
      <c r="D37" s="16">
        <v>9.8000000000000007</v>
      </c>
      <c r="E37" s="16">
        <v>14.679</v>
      </c>
    </row>
    <row r="38" spans="1:5">
      <c r="A38" s="15">
        <v>96.11</v>
      </c>
      <c r="B38" s="15">
        <v>1</v>
      </c>
      <c r="C38" s="15">
        <v>4.8055000000000003</v>
      </c>
      <c r="D38" s="15">
        <v>7.8</v>
      </c>
      <c r="E38" s="15">
        <v>100.91549999999999</v>
      </c>
    </row>
    <row r="39" spans="1:5">
      <c r="A39" s="16">
        <v>81.510000000000005</v>
      </c>
      <c r="B39" s="16">
        <v>1</v>
      </c>
      <c r="C39" s="16">
        <v>4.0754999999999999</v>
      </c>
      <c r="D39" s="16">
        <v>9.1999999999999993</v>
      </c>
      <c r="E39" s="16">
        <v>85.585499999999996</v>
      </c>
    </row>
    <row r="40" spans="1:5">
      <c r="A40" s="15">
        <v>16.28</v>
      </c>
      <c r="B40" s="15">
        <v>1</v>
      </c>
      <c r="C40" s="15">
        <v>0.81399999999999995</v>
      </c>
      <c r="D40" s="15">
        <v>5</v>
      </c>
      <c r="E40" s="15">
        <v>17.094000000000001</v>
      </c>
    </row>
    <row r="41" spans="1:5">
      <c r="A41" s="16">
        <v>47.44</v>
      </c>
      <c r="B41" s="16">
        <v>1</v>
      </c>
      <c r="C41" s="16">
        <v>2.3719999999999999</v>
      </c>
      <c r="D41" s="16">
        <v>6.8</v>
      </c>
      <c r="E41" s="16">
        <v>49.811999999999998</v>
      </c>
    </row>
    <row r="42" spans="1:5">
      <c r="A42" s="15">
        <v>12.78</v>
      </c>
      <c r="B42" s="15">
        <v>1</v>
      </c>
      <c r="C42" s="15">
        <v>0.63900000000000001</v>
      </c>
      <c r="D42" s="15">
        <v>9.5</v>
      </c>
      <c r="E42" s="15">
        <v>13.419</v>
      </c>
    </row>
    <row r="43" spans="1:5">
      <c r="A43" s="16">
        <v>19.149999999999999</v>
      </c>
      <c r="B43" s="16">
        <v>1</v>
      </c>
      <c r="C43" s="16">
        <v>0.95750000000000002</v>
      </c>
      <c r="D43" s="16">
        <v>9.5</v>
      </c>
      <c r="E43" s="16">
        <v>20.107500000000002</v>
      </c>
    </row>
    <row r="44" spans="1:5">
      <c r="A44" s="15">
        <v>27.07</v>
      </c>
      <c r="B44" s="15">
        <v>1</v>
      </c>
      <c r="C44" s="15">
        <v>1.3534999999999999</v>
      </c>
      <c r="D44" s="15">
        <v>5.3</v>
      </c>
      <c r="E44" s="15">
        <v>28.423500000000001</v>
      </c>
    </row>
    <row r="45" spans="1:5">
      <c r="A45" s="16">
        <v>39.119999999999997</v>
      </c>
      <c r="B45" s="16">
        <v>1</v>
      </c>
      <c r="C45" s="16">
        <v>1.956</v>
      </c>
      <c r="D45" s="16">
        <v>9.6</v>
      </c>
      <c r="E45" s="16">
        <v>41.076000000000001</v>
      </c>
    </row>
    <row r="46" spans="1:5">
      <c r="A46" s="15">
        <v>25</v>
      </c>
      <c r="B46" s="15">
        <v>1</v>
      </c>
      <c r="C46" s="15">
        <v>1.25</v>
      </c>
      <c r="D46" s="15">
        <v>5.5</v>
      </c>
      <c r="E46" s="15">
        <v>26.25</v>
      </c>
    </row>
    <row r="47" spans="1:5">
      <c r="A47" s="16">
        <v>35.89</v>
      </c>
      <c r="B47" s="16">
        <v>1</v>
      </c>
      <c r="C47" s="16">
        <v>1.7945</v>
      </c>
      <c r="D47" s="16">
        <v>7.9</v>
      </c>
      <c r="E47" s="16">
        <v>37.6845</v>
      </c>
    </row>
    <row r="48" spans="1:5">
      <c r="A48" s="15">
        <v>22.62</v>
      </c>
      <c r="B48" s="15">
        <v>1</v>
      </c>
      <c r="C48" s="15">
        <v>1.131</v>
      </c>
      <c r="D48" s="15">
        <v>6.4</v>
      </c>
      <c r="E48" s="15">
        <v>23.751000000000001</v>
      </c>
    </row>
    <row r="49" spans="1:5">
      <c r="A49" s="16">
        <v>21.58</v>
      </c>
      <c r="B49" s="16">
        <v>1</v>
      </c>
      <c r="C49" s="16">
        <v>1.079</v>
      </c>
      <c r="D49" s="16">
        <v>7.2</v>
      </c>
      <c r="E49" s="16">
        <v>22.658999999999999</v>
      </c>
    </row>
    <row r="50" spans="1:5">
      <c r="A50" s="15">
        <v>98.84</v>
      </c>
      <c r="B50" s="15">
        <v>1</v>
      </c>
      <c r="C50" s="15">
        <v>4.9420000000000002</v>
      </c>
      <c r="D50" s="15">
        <v>8.4</v>
      </c>
      <c r="E50" s="15">
        <v>103.782</v>
      </c>
    </row>
    <row r="51" spans="1:5">
      <c r="A51" s="16">
        <v>38.6</v>
      </c>
      <c r="B51" s="16">
        <v>1</v>
      </c>
      <c r="C51" s="16">
        <v>1.93</v>
      </c>
      <c r="D51" s="16">
        <v>6.7</v>
      </c>
      <c r="E51" s="16">
        <v>40.53</v>
      </c>
    </row>
    <row r="52" spans="1:5">
      <c r="A52" s="15">
        <v>22.96</v>
      </c>
      <c r="B52" s="15">
        <v>1</v>
      </c>
      <c r="C52" s="15">
        <v>1.1479999999999999</v>
      </c>
      <c r="D52" s="15">
        <v>4.3</v>
      </c>
      <c r="E52" s="15">
        <v>24.108000000000001</v>
      </c>
    </row>
    <row r="53" spans="1:5">
      <c r="A53" s="16">
        <v>98.13</v>
      </c>
      <c r="B53" s="16">
        <v>1</v>
      </c>
      <c r="C53" s="16">
        <v>4.9065000000000003</v>
      </c>
      <c r="D53" s="16">
        <v>8.9</v>
      </c>
      <c r="E53" s="16">
        <v>103.0365</v>
      </c>
    </row>
    <row r="54" spans="1:5">
      <c r="A54" s="15">
        <v>73.97</v>
      </c>
      <c r="B54" s="15">
        <v>1</v>
      </c>
      <c r="C54" s="15">
        <v>3.6985000000000001</v>
      </c>
      <c r="D54" s="15">
        <v>5.4</v>
      </c>
      <c r="E54" s="15">
        <v>77.668499999999995</v>
      </c>
    </row>
    <row r="55" spans="1:5">
      <c r="A55" s="16">
        <v>31.9</v>
      </c>
      <c r="B55" s="16">
        <v>1</v>
      </c>
      <c r="C55" s="16">
        <v>1.595</v>
      </c>
      <c r="D55" s="16">
        <v>9.1</v>
      </c>
      <c r="E55" s="16">
        <v>33.494999999999997</v>
      </c>
    </row>
    <row r="56" spans="1:5">
      <c r="A56" s="15">
        <v>88.45</v>
      </c>
      <c r="B56" s="15">
        <v>1</v>
      </c>
      <c r="C56" s="15">
        <v>4.4225000000000003</v>
      </c>
      <c r="D56" s="15">
        <v>9.5</v>
      </c>
      <c r="E56" s="15">
        <v>92.872500000000002</v>
      </c>
    </row>
    <row r="57" spans="1:5">
      <c r="A57" s="16">
        <v>51.47</v>
      </c>
      <c r="B57" s="16">
        <v>1</v>
      </c>
      <c r="C57" s="16">
        <v>2.5735000000000001</v>
      </c>
      <c r="D57" s="16">
        <v>8.5</v>
      </c>
      <c r="E57" s="16">
        <v>54.043500000000002</v>
      </c>
    </row>
    <row r="58" spans="1:5">
      <c r="A58" s="15">
        <v>73.959999999999994</v>
      </c>
      <c r="B58" s="15">
        <v>1</v>
      </c>
      <c r="C58" s="15">
        <v>3.698</v>
      </c>
      <c r="D58" s="15">
        <v>5</v>
      </c>
      <c r="E58" s="15">
        <v>77.658000000000001</v>
      </c>
    </row>
    <row r="59" spans="1:5">
      <c r="A59" s="16">
        <v>97.94</v>
      </c>
      <c r="B59" s="16">
        <v>1</v>
      </c>
      <c r="C59" s="16">
        <v>4.8970000000000002</v>
      </c>
      <c r="D59" s="16">
        <v>6.9</v>
      </c>
      <c r="E59" s="16">
        <v>102.837</v>
      </c>
    </row>
    <row r="60" spans="1:5">
      <c r="A60" s="15">
        <v>75.88</v>
      </c>
      <c r="B60" s="15">
        <v>1</v>
      </c>
      <c r="C60" s="15">
        <v>3.794</v>
      </c>
      <c r="D60" s="15">
        <v>7.1</v>
      </c>
      <c r="E60" s="15">
        <v>79.674000000000007</v>
      </c>
    </row>
    <row r="61" spans="1:5">
      <c r="A61" s="16">
        <v>71.2</v>
      </c>
      <c r="B61" s="16">
        <v>1</v>
      </c>
      <c r="C61" s="16">
        <v>3.56</v>
      </c>
      <c r="D61" s="16">
        <v>9.1999999999999993</v>
      </c>
      <c r="E61" s="16">
        <v>74.760000000000005</v>
      </c>
    </row>
    <row r="62" spans="1:5">
      <c r="A62" s="15">
        <v>45.58</v>
      </c>
      <c r="B62" s="15">
        <v>1</v>
      </c>
      <c r="C62" s="15">
        <v>2.2789999999999999</v>
      </c>
      <c r="D62" s="15">
        <v>9.8000000000000007</v>
      </c>
      <c r="E62" s="15">
        <v>47.859000000000002</v>
      </c>
    </row>
    <row r="63" spans="1:5">
      <c r="A63" s="16">
        <v>83.08</v>
      </c>
      <c r="B63" s="16">
        <v>1</v>
      </c>
      <c r="C63" s="16">
        <v>4.1539999999999999</v>
      </c>
      <c r="D63" s="16">
        <v>6.4</v>
      </c>
      <c r="E63" s="16">
        <v>87.233999999999995</v>
      </c>
    </row>
    <row r="64" spans="1:5">
      <c r="A64" s="15">
        <v>64.989999999999995</v>
      </c>
      <c r="B64" s="15">
        <v>1</v>
      </c>
      <c r="C64" s="15">
        <v>3.2494999999999998</v>
      </c>
      <c r="D64" s="15">
        <v>4.5</v>
      </c>
      <c r="E64" s="15">
        <v>68.239500000000007</v>
      </c>
    </row>
    <row r="65" spans="1:5">
      <c r="A65" s="16">
        <v>30.61</v>
      </c>
      <c r="B65" s="16">
        <v>1</v>
      </c>
      <c r="C65" s="16">
        <v>1.5305</v>
      </c>
      <c r="D65" s="16">
        <v>5.2</v>
      </c>
      <c r="E65" s="16">
        <v>32.140500000000003</v>
      </c>
    </row>
    <row r="66" spans="1:5">
      <c r="A66" s="15">
        <v>28.96</v>
      </c>
      <c r="B66" s="15">
        <v>1</v>
      </c>
      <c r="C66" s="15">
        <v>1.448</v>
      </c>
      <c r="D66" s="15">
        <v>6.2</v>
      </c>
      <c r="E66" s="15">
        <v>30.408000000000001</v>
      </c>
    </row>
    <row r="67" spans="1:5">
      <c r="A67" s="16">
        <v>80.930000000000007</v>
      </c>
      <c r="B67" s="16">
        <v>1</v>
      </c>
      <c r="C67" s="16">
        <v>4.0465</v>
      </c>
      <c r="D67" s="16">
        <v>9</v>
      </c>
      <c r="E67" s="16">
        <v>84.976500000000001</v>
      </c>
    </row>
    <row r="68" spans="1:5">
      <c r="A68" s="15">
        <v>91.61</v>
      </c>
      <c r="B68" s="15">
        <v>1</v>
      </c>
      <c r="C68" s="15">
        <v>4.5804999999999998</v>
      </c>
      <c r="D68" s="15">
        <v>9.8000000000000007</v>
      </c>
      <c r="E68" s="15">
        <v>96.1905</v>
      </c>
    </row>
    <row r="69" spans="1:5">
      <c r="A69" s="16">
        <v>91.35</v>
      </c>
      <c r="B69" s="16">
        <v>1</v>
      </c>
      <c r="C69" s="16">
        <v>4.5674999999999999</v>
      </c>
      <c r="D69" s="16">
        <v>6.8</v>
      </c>
      <c r="E69" s="16">
        <v>95.917500000000004</v>
      </c>
    </row>
    <row r="70" spans="1:5">
      <c r="A70" s="15">
        <v>12.09</v>
      </c>
      <c r="B70" s="15">
        <v>1</v>
      </c>
      <c r="C70" s="15">
        <v>0.60450000000000004</v>
      </c>
      <c r="D70" s="15">
        <v>8.1999999999999993</v>
      </c>
      <c r="E70" s="15">
        <v>12.6945</v>
      </c>
    </row>
    <row r="71" spans="1:5">
      <c r="A71" s="16">
        <v>46.2</v>
      </c>
      <c r="B71" s="16">
        <v>1</v>
      </c>
      <c r="C71" s="16">
        <v>2.31</v>
      </c>
      <c r="D71" s="16">
        <v>6.3</v>
      </c>
      <c r="E71" s="16">
        <v>48.51</v>
      </c>
    </row>
    <row r="72" spans="1:5">
      <c r="A72" s="15">
        <v>33.630000000000003</v>
      </c>
      <c r="B72" s="15">
        <v>1</v>
      </c>
      <c r="C72" s="15">
        <v>1.6815</v>
      </c>
      <c r="D72" s="15">
        <v>5.6</v>
      </c>
      <c r="E72" s="15">
        <v>35.311500000000002</v>
      </c>
    </row>
    <row r="73" spans="1:5">
      <c r="A73" s="16">
        <v>99.69</v>
      </c>
      <c r="B73" s="16">
        <v>1</v>
      </c>
      <c r="C73" s="16">
        <v>4.9844999999999997</v>
      </c>
      <c r="D73" s="16">
        <v>8</v>
      </c>
      <c r="E73" s="16">
        <v>104.67449999999999</v>
      </c>
    </row>
    <row r="74" spans="1:5">
      <c r="A74" s="15">
        <v>55.45</v>
      </c>
      <c r="B74" s="15">
        <v>1</v>
      </c>
      <c r="C74" s="15">
        <v>2.7725</v>
      </c>
      <c r="D74" s="15">
        <v>4.9000000000000004</v>
      </c>
      <c r="E74" s="15">
        <v>58.222499999999997</v>
      </c>
    </row>
    <row r="75" spans="1:5">
      <c r="A75" s="16">
        <v>39.479999999999997</v>
      </c>
      <c r="B75" s="16">
        <v>1</v>
      </c>
      <c r="C75" s="16">
        <v>1.974</v>
      </c>
      <c r="D75" s="16">
        <v>6.5</v>
      </c>
      <c r="E75" s="16">
        <v>41.454000000000001</v>
      </c>
    </row>
    <row r="76" spans="1:5">
      <c r="A76" s="15">
        <v>34.81</v>
      </c>
      <c r="B76" s="15">
        <v>1</v>
      </c>
      <c r="C76" s="15">
        <v>1.7404999999999999</v>
      </c>
      <c r="D76" s="15">
        <v>7</v>
      </c>
      <c r="E76" s="15">
        <v>36.5505</v>
      </c>
    </row>
    <row r="77" spans="1:5">
      <c r="A77" s="16">
        <v>68.98</v>
      </c>
      <c r="B77" s="16">
        <v>1</v>
      </c>
      <c r="C77" s="16">
        <v>3.4489999999999998</v>
      </c>
      <c r="D77" s="16">
        <v>4.8</v>
      </c>
      <c r="E77" s="16">
        <v>72.429000000000002</v>
      </c>
    </row>
    <row r="78" spans="1:5">
      <c r="A78" s="15">
        <v>19.7</v>
      </c>
      <c r="B78" s="15">
        <v>1</v>
      </c>
      <c r="C78" s="15">
        <v>0.98499999999999999</v>
      </c>
      <c r="D78" s="15">
        <v>9.5</v>
      </c>
      <c r="E78" s="15">
        <v>20.684999999999999</v>
      </c>
    </row>
    <row r="79" spans="1:5">
      <c r="A79" s="16">
        <v>53.72</v>
      </c>
      <c r="B79" s="16">
        <v>1</v>
      </c>
      <c r="C79" s="16">
        <v>2.6859999999999999</v>
      </c>
      <c r="D79" s="16">
        <v>6.4</v>
      </c>
      <c r="E79" s="16">
        <v>56.405999999999999</v>
      </c>
    </row>
    <row r="80" spans="1:5">
      <c r="A80" s="15">
        <v>84.83</v>
      </c>
      <c r="B80" s="15">
        <v>1</v>
      </c>
      <c r="C80" s="15">
        <v>4.2415000000000003</v>
      </c>
      <c r="D80" s="15">
        <v>8.8000000000000007</v>
      </c>
      <c r="E80" s="15">
        <v>89.0715</v>
      </c>
    </row>
    <row r="81" spans="1:5">
      <c r="A81" s="16">
        <v>38.42</v>
      </c>
      <c r="B81" s="16">
        <v>1</v>
      </c>
      <c r="C81" s="16">
        <v>1.921</v>
      </c>
      <c r="D81" s="16">
        <v>8.6</v>
      </c>
      <c r="E81" s="16">
        <v>40.341000000000001</v>
      </c>
    </row>
    <row r="82" spans="1:5">
      <c r="A82" s="15">
        <v>52.42</v>
      </c>
      <c r="B82" s="15">
        <v>1</v>
      </c>
      <c r="C82" s="15">
        <v>2.621</v>
      </c>
      <c r="D82" s="15">
        <v>6.3</v>
      </c>
      <c r="E82" s="15">
        <v>55.040999999999997</v>
      </c>
    </row>
    <row r="83" spans="1:5">
      <c r="A83" s="16">
        <v>93.38</v>
      </c>
      <c r="B83" s="16">
        <v>1</v>
      </c>
      <c r="C83" s="16">
        <v>4.6689999999999996</v>
      </c>
      <c r="D83" s="16">
        <v>9.6</v>
      </c>
      <c r="E83" s="16">
        <v>98.049000000000007</v>
      </c>
    </row>
    <row r="84" spans="1:5">
      <c r="A84" s="15">
        <v>30.62</v>
      </c>
      <c r="B84" s="15">
        <v>1</v>
      </c>
      <c r="C84" s="15">
        <v>1.5309999999999999</v>
      </c>
      <c r="D84" s="15">
        <v>4.0999999999999996</v>
      </c>
      <c r="E84" s="15">
        <v>32.151000000000003</v>
      </c>
    </row>
    <row r="85" spans="1:5">
      <c r="A85" s="16">
        <v>46.41</v>
      </c>
      <c r="B85" s="16">
        <v>1</v>
      </c>
      <c r="C85" s="16">
        <v>2.3205</v>
      </c>
      <c r="D85" s="16">
        <v>4</v>
      </c>
      <c r="E85" s="16">
        <v>48.730499999999999</v>
      </c>
    </row>
    <row r="86" spans="1:5">
      <c r="A86" s="15">
        <v>60.87</v>
      </c>
      <c r="B86" s="15">
        <v>1</v>
      </c>
      <c r="C86" s="15">
        <v>3.0434999999999999</v>
      </c>
      <c r="D86" s="15">
        <v>5.5</v>
      </c>
      <c r="E86" s="15">
        <v>63.913499999999999</v>
      </c>
    </row>
    <row r="87" spans="1:5">
      <c r="A87" s="16">
        <v>92.78</v>
      </c>
      <c r="B87" s="16">
        <v>1</v>
      </c>
      <c r="C87" s="16">
        <v>4.6390000000000002</v>
      </c>
      <c r="D87" s="16">
        <v>9.8000000000000007</v>
      </c>
      <c r="E87" s="16">
        <v>97.418999999999997</v>
      </c>
    </row>
    <row r="88" spans="1:5">
      <c r="A88" s="15">
        <v>17.75</v>
      </c>
      <c r="B88" s="15">
        <v>1</v>
      </c>
      <c r="C88" s="15">
        <v>0.88749999999999996</v>
      </c>
      <c r="D88" s="15">
        <v>8.6</v>
      </c>
      <c r="E88" s="15">
        <v>18.637499999999999</v>
      </c>
    </row>
    <row r="89" spans="1:5">
      <c r="A89" s="16">
        <v>95.15</v>
      </c>
      <c r="B89" s="16">
        <v>1</v>
      </c>
      <c r="C89" s="16">
        <v>4.7575000000000003</v>
      </c>
      <c r="D89" s="16">
        <v>6</v>
      </c>
      <c r="E89" s="16">
        <v>99.907499999999999</v>
      </c>
    </row>
    <row r="90" spans="1:5">
      <c r="A90" s="15">
        <v>10.17</v>
      </c>
      <c r="B90" s="15">
        <v>1</v>
      </c>
      <c r="C90" s="15">
        <v>0.50849999999999995</v>
      </c>
      <c r="D90" s="15">
        <v>5.9</v>
      </c>
      <c r="E90" s="15">
        <v>10.6785</v>
      </c>
    </row>
    <row r="91" spans="1:5">
      <c r="A91" s="16">
        <v>91.3</v>
      </c>
      <c r="B91" s="16">
        <v>1</v>
      </c>
      <c r="C91" s="16">
        <v>4.5650000000000004</v>
      </c>
      <c r="D91" s="16">
        <v>9.1999999999999993</v>
      </c>
      <c r="E91" s="16">
        <v>95.864999999999995</v>
      </c>
    </row>
    <row r="92" spans="1:5">
      <c r="A92" s="15">
        <v>52.38</v>
      </c>
      <c r="B92" s="15">
        <v>1</v>
      </c>
      <c r="C92" s="15">
        <v>2.6190000000000002</v>
      </c>
      <c r="D92" s="15">
        <v>5.8</v>
      </c>
      <c r="E92" s="15">
        <v>54.999000000000002</v>
      </c>
    </row>
    <row r="93" spans="1:5">
      <c r="A93" s="16">
        <v>60.3</v>
      </c>
      <c r="B93" s="16">
        <v>1</v>
      </c>
      <c r="C93" s="16">
        <v>3.0150000000000001</v>
      </c>
      <c r="D93" s="16">
        <v>6</v>
      </c>
      <c r="E93" s="16">
        <v>63.314999999999998</v>
      </c>
    </row>
    <row r="94" spans="1:5">
      <c r="A94" s="15">
        <v>21.32</v>
      </c>
      <c r="B94" s="15">
        <v>1</v>
      </c>
      <c r="C94" s="15">
        <v>1.0660000000000001</v>
      </c>
      <c r="D94" s="15">
        <v>5.9</v>
      </c>
      <c r="E94" s="15">
        <v>22.385999999999999</v>
      </c>
    </row>
    <row r="95" spans="1:5">
      <c r="A95" s="16">
        <v>73.260000000000005</v>
      </c>
      <c r="B95" s="16">
        <v>1</v>
      </c>
      <c r="C95" s="16">
        <v>3.6629999999999998</v>
      </c>
      <c r="D95" s="16">
        <v>9.6999999999999993</v>
      </c>
      <c r="E95" s="16">
        <v>76.923000000000002</v>
      </c>
    </row>
    <row r="96" spans="1:5">
      <c r="A96" s="15">
        <v>22.38</v>
      </c>
      <c r="B96" s="15">
        <v>1</v>
      </c>
      <c r="C96" s="15">
        <v>1.119</v>
      </c>
      <c r="D96" s="15">
        <v>8.6</v>
      </c>
      <c r="E96" s="15">
        <v>23.498999999999999</v>
      </c>
    </row>
    <row r="97" spans="1:5">
      <c r="A97" s="16">
        <v>74.099999999999994</v>
      </c>
      <c r="B97" s="16">
        <v>1</v>
      </c>
      <c r="C97" s="16">
        <v>3.7050000000000001</v>
      </c>
      <c r="D97" s="16">
        <v>9.1999999999999993</v>
      </c>
      <c r="E97" s="16">
        <v>77.805000000000007</v>
      </c>
    </row>
    <row r="98" spans="1:5">
      <c r="A98" s="15">
        <v>86.27</v>
      </c>
      <c r="B98" s="15">
        <v>1</v>
      </c>
      <c r="C98" s="15">
        <v>4.3135000000000003</v>
      </c>
      <c r="D98" s="15">
        <v>7</v>
      </c>
      <c r="E98" s="15">
        <v>90.583500000000001</v>
      </c>
    </row>
    <row r="99" spans="1:5">
      <c r="A99" s="16">
        <v>56.5</v>
      </c>
      <c r="B99" s="16">
        <v>1</v>
      </c>
      <c r="C99" s="16">
        <v>2.8250000000000002</v>
      </c>
      <c r="D99" s="16">
        <v>9.6</v>
      </c>
      <c r="E99" s="16">
        <v>59.325000000000003</v>
      </c>
    </row>
    <row r="100" spans="1:5">
      <c r="A100" s="15">
        <v>52.35</v>
      </c>
      <c r="B100" s="15">
        <v>1</v>
      </c>
      <c r="C100" s="15">
        <v>2.6175000000000002</v>
      </c>
      <c r="D100" s="15">
        <v>4</v>
      </c>
      <c r="E100" s="15">
        <v>54.967500000000001</v>
      </c>
    </row>
    <row r="101" spans="1:5">
      <c r="A101" s="16">
        <v>39.75</v>
      </c>
      <c r="B101" s="16">
        <v>1</v>
      </c>
      <c r="C101" s="16">
        <v>1.9875</v>
      </c>
      <c r="D101" s="16">
        <v>6.1</v>
      </c>
      <c r="E101" s="16">
        <v>41.737499999999997</v>
      </c>
    </row>
    <row r="102" spans="1:5">
      <c r="A102" s="15">
        <v>87.9</v>
      </c>
      <c r="B102" s="15">
        <v>1</v>
      </c>
      <c r="C102" s="15">
        <v>4.3949999999999996</v>
      </c>
      <c r="D102" s="15">
        <v>6.7</v>
      </c>
      <c r="E102" s="15">
        <v>92.295000000000002</v>
      </c>
    </row>
    <row r="103" spans="1:5">
      <c r="A103" s="16">
        <v>42.85</v>
      </c>
      <c r="B103" s="16">
        <v>1</v>
      </c>
      <c r="C103" s="16">
        <v>2.1425000000000001</v>
      </c>
      <c r="D103" s="16">
        <v>9.3000000000000007</v>
      </c>
      <c r="E103" s="16">
        <v>44.9925</v>
      </c>
    </row>
    <row r="104" spans="1:5">
      <c r="A104" s="15">
        <v>88.31</v>
      </c>
      <c r="B104" s="15">
        <v>1</v>
      </c>
      <c r="C104" s="15">
        <v>4.4154999999999998</v>
      </c>
      <c r="D104" s="15">
        <v>5.2</v>
      </c>
      <c r="E104" s="15">
        <v>92.725499999999997</v>
      </c>
    </row>
    <row r="105" spans="1:5">
      <c r="A105" s="16">
        <v>53.78</v>
      </c>
      <c r="B105" s="16">
        <v>1</v>
      </c>
      <c r="C105" s="16">
        <v>2.6890000000000001</v>
      </c>
      <c r="D105" s="16">
        <v>4.7</v>
      </c>
      <c r="E105" s="16">
        <v>56.469000000000001</v>
      </c>
    </row>
    <row r="106" spans="1:5">
      <c r="A106" s="15">
        <v>91.98</v>
      </c>
      <c r="B106" s="15">
        <v>1</v>
      </c>
      <c r="C106" s="15">
        <v>4.5990000000000002</v>
      </c>
      <c r="D106" s="15">
        <v>9.8000000000000007</v>
      </c>
      <c r="E106" s="15">
        <v>96.578999999999994</v>
      </c>
    </row>
    <row r="107" spans="1:5">
      <c r="A107" s="16">
        <v>15.5</v>
      </c>
      <c r="B107" s="16">
        <v>1</v>
      </c>
      <c r="C107" s="16">
        <v>0.77500000000000002</v>
      </c>
      <c r="D107" s="16">
        <v>7.4</v>
      </c>
      <c r="E107" s="16">
        <v>16.274999999999999</v>
      </c>
    </row>
    <row r="108" spans="1:5">
      <c r="A108" s="15">
        <v>25.45</v>
      </c>
      <c r="B108" s="15">
        <v>1</v>
      </c>
      <c r="C108" s="15">
        <v>1.2725</v>
      </c>
      <c r="D108" s="15">
        <v>5.0999999999999996</v>
      </c>
      <c r="E108" s="15">
        <v>26.7225</v>
      </c>
    </row>
    <row r="109" spans="1:5">
      <c r="A109" s="16">
        <v>67.77</v>
      </c>
      <c r="B109" s="16">
        <v>1</v>
      </c>
      <c r="C109" s="16">
        <v>3.3885000000000001</v>
      </c>
      <c r="D109" s="16">
        <v>6.5</v>
      </c>
      <c r="E109" s="16">
        <v>71.158500000000004</v>
      </c>
    </row>
    <row r="110" spans="1:5">
      <c r="A110" s="15">
        <v>60.95</v>
      </c>
      <c r="B110" s="15">
        <v>1</v>
      </c>
      <c r="C110" s="15">
        <v>3.0474999999999999</v>
      </c>
      <c r="D110" s="15">
        <v>5.9</v>
      </c>
      <c r="E110" s="15">
        <v>63.997500000000002</v>
      </c>
    </row>
    <row r="111" spans="1:5">
      <c r="A111" s="16">
        <v>40.35</v>
      </c>
      <c r="B111" s="16">
        <v>1</v>
      </c>
      <c r="C111" s="16">
        <v>2.0175000000000001</v>
      </c>
      <c r="D111" s="16">
        <v>6.2</v>
      </c>
      <c r="E111" s="16">
        <v>42.3675</v>
      </c>
    </row>
    <row r="112" spans="1:5">
      <c r="A112" s="15">
        <v>31.84</v>
      </c>
      <c r="B112" s="15">
        <v>1</v>
      </c>
      <c r="C112" s="15">
        <v>1.5920000000000001</v>
      </c>
      <c r="D112" s="15">
        <v>7.7</v>
      </c>
      <c r="E112" s="15">
        <v>33.432000000000002</v>
      </c>
    </row>
    <row r="113" spans="1:5">
      <c r="A113" s="16">
        <v>65.819999999999993</v>
      </c>
      <c r="B113" s="16">
        <v>1</v>
      </c>
      <c r="C113" s="16">
        <v>3.2909999999999999</v>
      </c>
      <c r="D113" s="16">
        <v>4.0999999999999996</v>
      </c>
      <c r="E113" s="16">
        <v>69.111000000000004</v>
      </c>
    </row>
    <row r="114" spans="1:5">
      <c r="A114" s="15">
        <v>36.26</v>
      </c>
      <c r="B114" s="15">
        <v>2</v>
      </c>
      <c r="C114" s="15">
        <v>3.6259999999999999</v>
      </c>
      <c r="D114" s="15">
        <v>7.2</v>
      </c>
      <c r="E114" s="15">
        <v>76.146000000000001</v>
      </c>
    </row>
    <row r="115" spans="1:5">
      <c r="A115" s="16">
        <v>40.299999999999997</v>
      </c>
      <c r="B115" s="16">
        <v>2</v>
      </c>
      <c r="C115" s="16">
        <v>4.03</v>
      </c>
      <c r="D115" s="16">
        <v>4.4000000000000004</v>
      </c>
      <c r="E115" s="16">
        <v>84.63</v>
      </c>
    </row>
    <row r="116" spans="1:5">
      <c r="A116" s="15">
        <v>33.200000000000003</v>
      </c>
      <c r="B116" s="15">
        <v>2</v>
      </c>
      <c r="C116" s="15">
        <v>3.32</v>
      </c>
      <c r="D116" s="15">
        <v>4.4000000000000004</v>
      </c>
      <c r="E116" s="15">
        <v>69.72</v>
      </c>
    </row>
    <row r="117" spans="1:5">
      <c r="A117" s="16">
        <v>87.67</v>
      </c>
      <c r="B117" s="16">
        <v>2</v>
      </c>
      <c r="C117" s="16">
        <v>8.7669999999999995</v>
      </c>
      <c r="D117" s="16">
        <v>7.7</v>
      </c>
      <c r="E117" s="16">
        <v>184.107</v>
      </c>
    </row>
    <row r="118" spans="1:5">
      <c r="A118" s="15">
        <v>96.58</v>
      </c>
      <c r="B118" s="15">
        <v>2</v>
      </c>
      <c r="C118" s="15">
        <v>9.6579999999999995</v>
      </c>
      <c r="D118" s="15">
        <v>5.0999999999999996</v>
      </c>
      <c r="E118" s="15">
        <v>202.81800000000001</v>
      </c>
    </row>
    <row r="119" spans="1:5">
      <c r="A119" s="16">
        <v>56.11</v>
      </c>
      <c r="B119" s="16">
        <v>2</v>
      </c>
      <c r="C119" s="16">
        <v>5.6109999999999998</v>
      </c>
      <c r="D119" s="16">
        <v>6.3</v>
      </c>
      <c r="E119" s="16">
        <v>117.831</v>
      </c>
    </row>
    <row r="120" spans="1:5">
      <c r="A120" s="15">
        <v>15.37</v>
      </c>
      <c r="B120" s="15">
        <v>2</v>
      </c>
      <c r="C120" s="15">
        <v>1.5369999999999999</v>
      </c>
      <c r="D120" s="15">
        <v>7.2</v>
      </c>
      <c r="E120" s="15">
        <v>32.277000000000001</v>
      </c>
    </row>
    <row r="121" spans="1:5">
      <c r="A121" s="16">
        <v>16.16</v>
      </c>
      <c r="B121" s="16">
        <v>2</v>
      </c>
      <c r="C121" s="16">
        <v>1.6160000000000001</v>
      </c>
      <c r="D121" s="16">
        <v>6.5</v>
      </c>
      <c r="E121" s="16">
        <v>33.936</v>
      </c>
    </row>
    <row r="122" spans="1:5">
      <c r="A122" s="15">
        <v>44.34</v>
      </c>
      <c r="B122" s="15">
        <v>2</v>
      </c>
      <c r="C122" s="15">
        <v>4.4340000000000002</v>
      </c>
      <c r="D122" s="15">
        <v>5.8</v>
      </c>
      <c r="E122" s="15">
        <v>93.114000000000004</v>
      </c>
    </row>
    <row r="123" spans="1:5">
      <c r="A123" s="16">
        <v>33.47</v>
      </c>
      <c r="B123" s="16">
        <v>2</v>
      </c>
      <c r="C123" s="16">
        <v>3.347</v>
      </c>
      <c r="D123" s="16">
        <v>6.7</v>
      </c>
      <c r="E123" s="16">
        <v>70.287000000000006</v>
      </c>
    </row>
    <row r="124" spans="1:5">
      <c r="A124" s="15">
        <v>16.489999999999998</v>
      </c>
      <c r="B124" s="15">
        <v>2</v>
      </c>
      <c r="C124" s="15">
        <v>1.649</v>
      </c>
      <c r="D124" s="15">
        <v>4.5999999999999996</v>
      </c>
      <c r="E124" s="15">
        <v>34.628999999999998</v>
      </c>
    </row>
    <row r="125" spans="1:5">
      <c r="A125" s="16">
        <v>53.44</v>
      </c>
      <c r="B125" s="16">
        <v>2</v>
      </c>
      <c r="C125" s="16">
        <v>5.3440000000000003</v>
      </c>
      <c r="D125" s="16">
        <v>4.0999999999999996</v>
      </c>
      <c r="E125" s="16">
        <v>112.224</v>
      </c>
    </row>
    <row r="126" spans="1:5">
      <c r="A126" s="15">
        <v>76.400000000000006</v>
      </c>
      <c r="B126" s="15">
        <v>2</v>
      </c>
      <c r="C126" s="15">
        <v>7.64</v>
      </c>
      <c r="D126" s="15">
        <v>6.5</v>
      </c>
      <c r="E126" s="15">
        <v>160.44</v>
      </c>
    </row>
    <row r="127" spans="1:5">
      <c r="A127" s="16">
        <v>73.52</v>
      </c>
      <c r="B127" s="16">
        <v>2</v>
      </c>
      <c r="C127" s="16">
        <v>7.3520000000000003</v>
      </c>
      <c r="D127" s="16">
        <v>4.5999999999999996</v>
      </c>
      <c r="E127" s="16">
        <v>154.392</v>
      </c>
    </row>
    <row r="128" spans="1:5">
      <c r="A128" s="15">
        <v>43.7</v>
      </c>
      <c r="B128" s="15">
        <v>2</v>
      </c>
      <c r="C128" s="15">
        <v>4.37</v>
      </c>
      <c r="D128" s="15">
        <v>4.9000000000000004</v>
      </c>
      <c r="E128" s="15">
        <v>91.77</v>
      </c>
    </row>
    <row r="129" spans="1:5">
      <c r="A129" s="16">
        <v>43.25</v>
      </c>
      <c r="B129" s="16">
        <v>2</v>
      </c>
      <c r="C129" s="16">
        <v>4.3250000000000002</v>
      </c>
      <c r="D129" s="16">
        <v>6.2</v>
      </c>
      <c r="E129" s="16">
        <v>90.825000000000003</v>
      </c>
    </row>
    <row r="130" spans="1:5">
      <c r="A130" s="15">
        <v>87.16</v>
      </c>
      <c r="B130" s="15">
        <v>2</v>
      </c>
      <c r="C130" s="15">
        <v>8.7159999999999993</v>
      </c>
      <c r="D130" s="15">
        <v>9.6999999999999993</v>
      </c>
      <c r="E130" s="15">
        <v>183.036</v>
      </c>
    </row>
    <row r="131" spans="1:5">
      <c r="A131" s="16">
        <v>81.37</v>
      </c>
      <c r="B131" s="16">
        <v>2</v>
      </c>
      <c r="C131" s="16">
        <v>8.1370000000000005</v>
      </c>
      <c r="D131" s="16">
        <v>6.5</v>
      </c>
      <c r="E131" s="16">
        <v>170.87700000000001</v>
      </c>
    </row>
    <row r="132" spans="1:5">
      <c r="A132" s="15">
        <v>93.14</v>
      </c>
      <c r="B132" s="15">
        <v>2</v>
      </c>
      <c r="C132" s="15">
        <v>9.3140000000000001</v>
      </c>
      <c r="D132" s="15">
        <v>4.0999999999999996</v>
      </c>
      <c r="E132" s="15">
        <v>195.59399999999999</v>
      </c>
    </row>
    <row r="133" spans="1:5">
      <c r="A133" s="16">
        <v>59.77</v>
      </c>
      <c r="B133" s="16">
        <v>2</v>
      </c>
      <c r="C133" s="16">
        <v>5.9770000000000003</v>
      </c>
      <c r="D133" s="16">
        <v>5.8</v>
      </c>
      <c r="E133" s="16">
        <v>125.517</v>
      </c>
    </row>
    <row r="134" spans="1:5">
      <c r="A134" s="15">
        <v>93.2</v>
      </c>
      <c r="B134" s="15">
        <v>2</v>
      </c>
      <c r="C134" s="15">
        <v>9.32</v>
      </c>
      <c r="D134" s="15">
        <v>6</v>
      </c>
      <c r="E134" s="15">
        <v>195.72</v>
      </c>
    </row>
    <row r="135" spans="1:5">
      <c r="A135" s="16">
        <v>14.39</v>
      </c>
      <c r="B135" s="16">
        <v>2</v>
      </c>
      <c r="C135" s="16">
        <v>1.4390000000000001</v>
      </c>
      <c r="D135" s="16">
        <v>7.2</v>
      </c>
      <c r="E135" s="16">
        <v>30.219000000000001</v>
      </c>
    </row>
    <row r="136" spans="1:5">
      <c r="A136" s="15">
        <v>21.12</v>
      </c>
      <c r="B136" s="15">
        <v>2</v>
      </c>
      <c r="C136" s="15">
        <v>2.1120000000000001</v>
      </c>
      <c r="D136" s="15">
        <v>9.6999999999999993</v>
      </c>
      <c r="E136" s="15">
        <v>44.351999999999997</v>
      </c>
    </row>
    <row r="137" spans="1:5">
      <c r="A137" s="16">
        <v>12.03</v>
      </c>
      <c r="B137" s="16">
        <v>2</v>
      </c>
      <c r="C137" s="16">
        <v>1.2030000000000001</v>
      </c>
      <c r="D137" s="16">
        <v>5.0999999999999996</v>
      </c>
      <c r="E137" s="16">
        <v>25.263000000000002</v>
      </c>
    </row>
    <row r="138" spans="1:5">
      <c r="A138" s="15">
        <v>36.36</v>
      </c>
      <c r="B138" s="15">
        <v>2</v>
      </c>
      <c r="C138" s="15">
        <v>3.6360000000000001</v>
      </c>
      <c r="D138" s="15">
        <v>7.1</v>
      </c>
      <c r="E138" s="15">
        <v>76.355999999999995</v>
      </c>
    </row>
    <row r="139" spans="1:5">
      <c r="A139" s="16">
        <v>99.82</v>
      </c>
      <c r="B139" s="16">
        <v>2</v>
      </c>
      <c r="C139" s="16">
        <v>9.9819999999999993</v>
      </c>
      <c r="D139" s="16">
        <v>6.7</v>
      </c>
      <c r="E139" s="16">
        <v>209.62200000000001</v>
      </c>
    </row>
    <row r="140" spans="1:5">
      <c r="A140" s="15">
        <v>81.91</v>
      </c>
      <c r="B140" s="15">
        <v>2</v>
      </c>
      <c r="C140" s="15">
        <v>8.1910000000000007</v>
      </c>
      <c r="D140" s="15">
        <v>7.8</v>
      </c>
      <c r="E140" s="15">
        <v>172.011</v>
      </c>
    </row>
    <row r="141" spans="1:5">
      <c r="A141" s="16">
        <v>69.33</v>
      </c>
      <c r="B141" s="16">
        <v>2</v>
      </c>
      <c r="C141" s="16">
        <v>6.9329999999999998</v>
      </c>
      <c r="D141" s="16">
        <v>9.6999999999999993</v>
      </c>
      <c r="E141" s="16">
        <v>145.59299999999999</v>
      </c>
    </row>
    <row r="142" spans="1:5">
      <c r="A142" s="15">
        <v>99.37</v>
      </c>
      <c r="B142" s="15">
        <v>2</v>
      </c>
      <c r="C142" s="15">
        <v>9.9369999999999994</v>
      </c>
      <c r="D142" s="15">
        <v>5.2</v>
      </c>
      <c r="E142" s="15">
        <v>208.67699999999999</v>
      </c>
    </row>
    <row r="143" spans="1:5">
      <c r="A143" s="16">
        <v>23.48</v>
      </c>
      <c r="B143" s="16">
        <v>2</v>
      </c>
      <c r="C143" s="16">
        <v>2.3479999999999999</v>
      </c>
      <c r="D143" s="16">
        <v>7.9</v>
      </c>
      <c r="E143" s="16">
        <v>49.308</v>
      </c>
    </row>
    <row r="144" spans="1:5">
      <c r="A144" s="15">
        <v>99.79</v>
      </c>
      <c r="B144" s="15">
        <v>2</v>
      </c>
      <c r="C144" s="15">
        <v>9.9789999999999992</v>
      </c>
      <c r="D144" s="15">
        <v>8</v>
      </c>
      <c r="E144" s="15">
        <v>209.559</v>
      </c>
    </row>
    <row r="145" spans="1:5">
      <c r="A145" s="16">
        <v>60.96</v>
      </c>
      <c r="B145" s="16">
        <v>2</v>
      </c>
      <c r="C145" s="16">
        <v>6.0960000000000001</v>
      </c>
      <c r="D145" s="16">
        <v>4.9000000000000004</v>
      </c>
      <c r="E145" s="16">
        <v>128.01599999999999</v>
      </c>
    </row>
    <row r="146" spans="1:5">
      <c r="A146" s="15">
        <v>26.61</v>
      </c>
      <c r="B146" s="15">
        <v>2</v>
      </c>
      <c r="C146" s="15">
        <v>2.661</v>
      </c>
      <c r="D146" s="15">
        <v>4.2</v>
      </c>
      <c r="E146" s="15">
        <v>55.881</v>
      </c>
    </row>
    <row r="147" spans="1:5">
      <c r="A147" s="16">
        <v>21.87</v>
      </c>
      <c r="B147" s="16">
        <v>2</v>
      </c>
      <c r="C147" s="16">
        <v>2.1869999999999998</v>
      </c>
      <c r="D147" s="16">
        <v>6.9</v>
      </c>
      <c r="E147" s="16">
        <v>45.927</v>
      </c>
    </row>
    <row r="148" spans="1:5">
      <c r="A148" s="15">
        <v>57.22</v>
      </c>
      <c r="B148" s="15">
        <v>2</v>
      </c>
      <c r="C148" s="15">
        <v>5.7220000000000004</v>
      </c>
      <c r="D148" s="15">
        <v>8.3000000000000007</v>
      </c>
      <c r="E148" s="15">
        <v>120.16200000000001</v>
      </c>
    </row>
    <row r="149" spans="1:5">
      <c r="A149" s="16">
        <v>69.08</v>
      </c>
      <c r="B149" s="16">
        <v>2</v>
      </c>
      <c r="C149" s="16">
        <v>6.9080000000000004</v>
      </c>
      <c r="D149" s="16">
        <v>6.9</v>
      </c>
      <c r="E149" s="16">
        <v>145.06800000000001</v>
      </c>
    </row>
    <row r="150" spans="1:5">
      <c r="A150" s="15">
        <v>43.27</v>
      </c>
      <c r="B150" s="15">
        <v>2</v>
      </c>
      <c r="C150" s="15">
        <v>4.327</v>
      </c>
      <c r="D150" s="15">
        <v>5.7</v>
      </c>
      <c r="E150" s="15">
        <v>90.867000000000004</v>
      </c>
    </row>
    <row r="151" spans="1:5">
      <c r="A151" s="16">
        <v>34.700000000000003</v>
      </c>
      <c r="B151" s="16">
        <v>2</v>
      </c>
      <c r="C151" s="16">
        <v>3.47</v>
      </c>
      <c r="D151" s="16">
        <v>8.1999999999999993</v>
      </c>
      <c r="E151" s="16">
        <v>72.87</v>
      </c>
    </row>
    <row r="152" spans="1:5">
      <c r="A152" s="15">
        <v>99.89</v>
      </c>
      <c r="B152" s="15">
        <v>2</v>
      </c>
      <c r="C152" s="15">
        <v>9.9890000000000008</v>
      </c>
      <c r="D152" s="15">
        <v>7.1</v>
      </c>
      <c r="E152" s="15">
        <v>209.76900000000001</v>
      </c>
    </row>
    <row r="153" spans="1:5">
      <c r="A153" s="16">
        <v>63.22</v>
      </c>
      <c r="B153" s="16">
        <v>2</v>
      </c>
      <c r="C153" s="16">
        <v>6.3220000000000001</v>
      </c>
      <c r="D153" s="16">
        <v>8.5</v>
      </c>
      <c r="E153" s="16">
        <v>132.762</v>
      </c>
    </row>
    <row r="154" spans="1:5">
      <c r="A154" s="15">
        <v>69.400000000000006</v>
      </c>
      <c r="B154" s="15">
        <v>2</v>
      </c>
      <c r="C154" s="15">
        <v>6.94</v>
      </c>
      <c r="D154" s="15">
        <v>9</v>
      </c>
      <c r="E154" s="15">
        <v>145.74</v>
      </c>
    </row>
    <row r="155" spans="1:5">
      <c r="A155" s="16">
        <v>93.31</v>
      </c>
      <c r="B155" s="16">
        <v>2</v>
      </c>
      <c r="C155" s="16">
        <v>9.3309999999999995</v>
      </c>
      <c r="D155" s="16">
        <v>6.3</v>
      </c>
      <c r="E155" s="16">
        <v>195.95099999999999</v>
      </c>
    </row>
    <row r="156" spans="1:5">
      <c r="A156" s="15">
        <v>34.729999999999997</v>
      </c>
      <c r="B156" s="15">
        <v>2</v>
      </c>
      <c r="C156" s="15">
        <v>3.4729999999999999</v>
      </c>
      <c r="D156" s="15">
        <v>9.6999999999999993</v>
      </c>
      <c r="E156" s="15">
        <v>72.933000000000007</v>
      </c>
    </row>
    <row r="157" spans="1:5">
      <c r="A157" s="16">
        <v>62.87</v>
      </c>
      <c r="B157" s="16">
        <v>2</v>
      </c>
      <c r="C157" s="16">
        <v>6.2869999999999999</v>
      </c>
      <c r="D157" s="16">
        <v>5</v>
      </c>
      <c r="E157" s="16">
        <v>132.02699999999999</v>
      </c>
    </row>
    <row r="158" spans="1:5">
      <c r="A158" s="15">
        <v>59.86</v>
      </c>
      <c r="B158" s="15">
        <v>2</v>
      </c>
      <c r="C158" s="15">
        <v>5.9859999999999998</v>
      </c>
      <c r="D158" s="15">
        <v>6.7</v>
      </c>
      <c r="E158" s="15">
        <v>125.706</v>
      </c>
    </row>
    <row r="159" spans="1:5">
      <c r="A159" s="16">
        <v>72.040000000000006</v>
      </c>
      <c r="B159" s="16">
        <v>2</v>
      </c>
      <c r="C159" s="16">
        <v>7.2039999999999997</v>
      </c>
      <c r="D159" s="16">
        <v>9.5</v>
      </c>
      <c r="E159" s="16">
        <v>151.28399999999999</v>
      </c>
    </row>
    <row r="160" spans="1:5">
      <c r="A160" s="15">
        <v>99.25</v>
      </c>
      <c r="B160" s="15">
        <v>2</v>
      </c>
      <c r="C160" s="15">
        <v>9.9250000000000007</v>
      </c>
      <c r="D160" s="15">
        <v>9</v>
      </c>
      <c r="E160" s="15">
        <v>208.42500000000001</v>
      </c>
    </row>
    <row r="161" spans="1:5">
      <c r="A161" s="16">
        <v>72.39</v>
      </c>
      <c r="B161" s="16">
        <v>2</v>
      </c>
      <c r="C161" s="16">
        <v>7.2389999999999999</v>
      </c>
      <c r="D161" s="16">
        <v>8.1</v>
      </c>
      <c r="E161" s="16">
        <v>152.01900000000001</v>
      </c>
    </row>
    <row r="162" spans="1:5">
      <c r="A162" s="15">
        <v>69.510000000000005</v>
      </c>
      <c r="B162" s="15">
        <v>2</v>
      </c>
      <c r="C162" s="15">
        <v>6.9509999999999996</v>
      </c>
      <c r="D162" s="15">
        <v>8.1</v>
      </c>
      <c r="E162" s="15">
        <v>145.971</v>
      </c>
    </row>
    <row r="163" spans="1:5">
      <c r="A163" s="16">
        <v>92.98</v>
      </c>
      <c r="B163" s="16">
        <v>2</v>
      </c>
      <c r="C163" s="16">
        <v>9.298</v>
      </c>
      <c r="D163" s="16">
        <v>8</v>
      </c>
      <c r="E163" s="16">
        <v>195.25800000000001</v>
      </c>
    </row>
    <row r="164" spans="1:5">
      <c r="A164" s="15">
        <v>70.319999999999993</v>
      </c>
      <c r="B164" s="15">
        <v>2</v>
      </c>
      <c r="C164" s="15">
        <v>7.032</v>
      </c>
      <c r="D164" s="15">
        <v>9.6</v>
      </c>
      <c r="E164" s="15">
        <v>147.672</v>
      </c>
    </row>
    <row r="165" spans="1:5">
      <c r="A165" s="16">
        <v>57.89</v>
      </c>
      <c r="B165" s="16">
        <v>2</v>
      </c>
      <c r="C165" s="16">
        <v>5.7889999999999997</v>
      </c>
      <c r="D165" s="16">
        <v>8.9</v>
      </c>
      <c r="E165" s="16">
        <v>121.569</v>
      </c>
    </row>
    <row r="166" spans="1:5">
      <c r="A166" s="15">
        <v>78.88</v>
      </c>
      <c r="B166" s="15">
        <v>2</v>
      </c>
      <c r="C166" s="15">
        <v>7.8879999999999999</v>
      </c>
      <c r="D166" s="15">
        <v>9.1</v>
      </c>
      <c r="E166" s="15">
        <v>165.648</v>
      </c>
    </row>
    <row r="167" spans="1:5">
      <c r="A167" s="16">
        <v>60.87</v>
      </c>
      <c r="B167" s="16">
        <v>2</v>
      </c>
      <c r="C167" s="16">
        <v>6.0869999999999997</v>
      </c>
      <c r="D167" s="16">
        <v>8.6999999999999993</v>
      </c>
      <c r="E167" s="16">
        <v>127.827</v>
      </c>
    </row>
    <row r="168" spans="1:5">
      <c r="A168" s="15">
        <v>83.77</v>
      </c>
      <c r="B168" s="15">
        <v>2</v>
      </c>
      <c r="C168" s="15">
        <v>8.3770000000000007</v>
      </c>
      <c r="D168" s="15">
        <v>7</v>
      </c>
      <c r="E168" s="15">
        <v>175.917</v>
      </c>
    </row>
    <row r="169" spans="1:5">
      <c r="A169" s="16">
        <v>55.67</v>
      </c>
      <c r="B169" s="16">
        <v>2</v>
      </c>
      <c r="C169" s="16">
        <v>5.5670000000000002</v>
      </c>
      <c r="D169" s="16">
        <v>6</v>
      </c>
      <c r="E169" s="16">
        <v>116.907</v>
      </c>
    </row>
    <row r="170" spans="1:5">
      <c r="A170" s="15">
        <v>15.49</v>
      </c>
      <c r="B170" s="15">
        <v>2</v>
      </c>
      <c r="C170" s="15">
        <v>1.5489999999999999</v>
      </c>
      <c r="D170" s="15">
        <v>6.3</v>
      </c>
      <c r="E170" s="15">
        <v>32.529000000000003</v>
      </c>
    </row>
    <row r="171" spans="1:5">
      <c r="A171" s="16">
        <v>98.8</v>
      </c>
      <c r="B171" s="16">
        <v>2</v>
      </c>
      <c r="C171" s="16">
        <v>9.8800000000000008</v>
      </c>
      <c r="D171" s="16">
        <v>7.7</v>
      </c>
      <c r="E171" s="16">
        <v>207.48</v>
      </c>
    </row>
    <row r="172" spans="1:5">
      <c r="A172" s="15">
        <v>40.619999999999997</v>
      </c>
      <c r="B172" s="15">
        <v>2</v>
      </c>
      <c r="C172" s="15">
        <v>4.0620000000000003</v>
      </c>
      <c r="D172" s="15">
        <v>4.0999999999999996</v>
      </c>
      <c r="E172" s="15">
        <v>85.302000000000007</v>
      </c>
    </row>
    <row r="173" spans="1:5">
      <c r="A173" s="16">
        <v>93.4</v>
      </c>
      <c r="B173" s="16">
        <v>2</v>
      </c>
      <c r="C173" s="16">
        <v>9.34</v>
      </c>
      <c r="D173" s="16">
        <v>5.5</v>
      </c>
      <c r="E173" s="16">
        <v>196.14</v>
      </c>
    </row>
    <row r="174" spans="1:5">
      <c r="A174" s="15">
        <v>83.77</v>
      </c>
      <c r="B174" s="15">
        <v>2</v>
      </c>
      <c r="C174" s="15">
        <v>8.3770000000000007</v>
      </c>
      <c r="D174" s="15">
        <v>4.5999999999999996</v>
      </c>
      <c r="E174" s="15">
        <v>175.917</v>
      </c>
    </row>
    <row r="175" spans="1:5">
      <c r="A175" s="16">
        <v>21.48</v>
      </c>
      <c r="B175" s="16">
        <v>2</v>
      </c>
      <c r="C175" s="16">
        <v>2.1480000000000001</v>
      </c>
      <c r="D175" s="16">
        <v>6.6</v>
      </c>
      <c r="E175" s="16">
        <v>45.107999999999997</v>
      </c>
    </row>
    <row r="176" spans="1:5">
      <c r="A176" s="15">
        <v>49.1</v>
      </c>
      <c r="B176" s="15">
        <v>2</v>
      </c>
      <c r="C176" s="15">
        <v>4.91</v>
      </c>
      <c r="D176" s="15">
        <v>6.4</v>
      </c>
      <c r="E176" s="15">
        <v>103.11</v>
      </c>
    </row>
    <row r="177" spans="1:5">
      <c r="A177" s="16">
        <v>64.83</v>
      </c>
      <c r="B177" s="16">
        <v>2</v>
      </c>
      <c r="C177" s="16">
        <v>6.4829999999999997</v>
      </c>
      <c r="D177" s="16">
        <v>8</v>
      </c>
      <c r="E177" s="16">
        <v>136.143</v>
      </c>
    </row>
    <row r="178" spans="1:5">
      <c r="A178" s="15">
        <v>72.88</v>
      </c>
      <c r="B178" s="15">
        <v>2</v>
      </c>
      <c r="C178" s="15">
        <v>7.2880000000000003</v>
      </c>
      <c r="D178" s="15">
        <v>6.1</v>
      </c>
      <c r="E178" s="15">
        <v>153.048</v>
      </c>
    </row>
    <row r="179" spans="1:5">
      <c r="A179" s="16">
        <v>71.63</v>
      </c>
      <c r="B179" s="16">
        <v>2</v>
      </c>
      <c r="C179" s="16">
        <v>7.1630000000000003</v>
      </c>
      <c r="D179" s="16">
        <v>8.8000000000000007</v>
      </c>
      <c r="E179" s="16">
        <v>150.423</v>
      </c>
    </row>
    <row r="180" spans="1:5">
      <c r="A180" s="15">
        <v>37.69</v>
      </c>
      <c r="B180" s="15">
        <v>2</v>
      </c>
      <c r="C180" s="15">
        <v>3.7690000000000001</v>
      </c>
      <c r="D180" s="15">
        <v>9.5</v>
      </c>
      <c r="E180" s="15">
        <v>79.149000000000001</v>
      </c>
    </row>
    <row r="181" spans="1:5">
      <c r="A181" s="16">
        <v>65.650000000000006</v>
      </c>
      <c r="B181" s="16">
        <v>2</v>
      </c>
      <c r="C181" s="16">
        <v>6.5650000000000004</v>
      </c>
      <c r="D181" s="16">
        <v>6</v>
      </c>
      <c r="E181" s="16">
        <v>137.86500000000001</v>
      </c>
    </row>
    <row r="182" spans="1:5">
      <c r="A182" s="15">
        <v>46.61</v>
      </c>
      <c r="B182" s="15">
        <v>2</v>
      </c>
      <c r="C182" s="15">
        <v>4.6609999999999996</v>
      </c>
      <c r="D182" s="15">
        <v>6.6</v>
      </c>
      <c r="E182" s="15">
        <v>97.881</v>
      </c>
    </row>
    <row r="183" spans="1:5">
      <c r="A183" s="16">
        <v>27.18</v>
      </c>
      <c r="B183" s="16">
        <v>2</v>
      </c>
      <c r="C183" s="16">
        <v>2.718</v>
      </c>
      <c r="D183" s="16">
        <v>4.3</v>
      </c>
      <c r="E183" s="16">
        <v>57.078000000000003</v>
      </c>
    </row>
    <row r="184" spans="1:5">
      <c r="A184" s="15">
        <v>93.18</v>
      </c>
      <c r="B184" s="15">
        <v>2</v>
      </c>
      <c r="C184" s="15">
        <v>9.3179999999999996</v>
      </c>
      <c r="D184" s="15">
        <v>8.5</v>
      </c>
      <c r="E184" s="15">
        <v>195.678</v>
      </c>
    </row>
    <row r="185" spans="1:5">
      <c r="A185" s="16">
        <v>47.68</v>
      </c>
      <c r="B185" s="16">
        <v>2</v>
      </c>
      <c r="C185" s="16">
        <v>4.7679999999999998</v>
      </c>
      <c r="D185" s="16">
        <v>4.0999999999999996</v>
      </c>
      <c r="E185" s="16">
        <v>100.128</v>
      </c>
    </row>
    <row r="186" spans="1:5">
      <c r="A186" s="15">
        <v>39.47</v>
      </c>
      <c r="B186" s="15">
        <v>2</v>
      </c>
      <c r="C186" s="15">
        <v>3.9470000000000001</v>
      </c>
      <c r="D186" s="15">
        <v>5</v>
      </c>
      <c r="E186" s="15">
        <v>82.887</v>
      </c>
    </row>
    <row r="187" spans="1:5">
      <c r="A187" s="16">
        <v>14.87</v>
      </c>
      <c r="B187" s="16">
        <v>2</v>
      </c>
      <c r="C187" s="16">
        <v>1.4870000000000001</v>
      </c>
      <c r="D187" s="16">
        <v>8.9</v>
      </c>
      <c r="E187" s="16">
        <v>31.227</v>
      </c>
    </row>
    <row r="188" spans="1:5">
      <c r="A188" s="15">
        <v>98.48</v>
      </c>
      <c r="B188" s="15">
        <v>2</v>
      </c>
      <c r="C188" s="15">
        <v>9.8480000000000008</v>
      </c>
      <c r="D188" s="15">
        <v>9.1999999999999993</v>
      </c>
      <c r="E188" s="15">
        <v>206.80799999999999</v>
      </c>
    </row>
    <row r="189" spans="1:5">
      <c r="A189" s="16">
        <v>12.76</v>
      </c>
      <c r="B189" s="16">
        <v>2</v>
      </c>
      <c r="C189" s="16">
        <v>1.276</v>
      </c>
      <c r="D189" s="16">
        <v>7.8</v>
      </c>
      <c r="E189" s="16">
        <v>26.795999999999999</v>
      </c>
    </row>
    <row r="190" spans="1:5">
      <c r="A190" s="15">
        <v>62.82</v>
      </c>
      <c r="B190" s="15">
        <v>2</v>
      </c>
      <c r="C190" s="15">
        <v>6.282</v>
      </c>
      <c r="D190" s="15">
        <v>4.9000000000000004</v>
      </c>
      <c r="E190" s="15">
        <v>131.922</v>
      </c>
    </row>
    <row r="191" spans="1:5">
      <c r="A191" s="16">
        <v>83.34</v>
      </c>
      <c r="B191" s="16">
        <v>2</v>
      </c>
      <c r="C191" s="16">
        <v>8.3339999999999996</v>
      </c>
      <c r="D191" s="16">
        <v>7.6</v>
      </c>
      <c r="E191" s="16">
        <v>175.01400000000001</v>
      </c>
    </row>
    <row r="192" spans="1:5">
      <c r="A192" s="15">
        <v>58.32</v>
      </c>
      <c r="B192" s="15">
        <v>2</v>
      </c>
      <c r="C192" s="15">
        <v>5.8319999999999999</v>
      </c>
      <c r="D192" s="15">
        <v>6</v>
      </c>
      <c r="E192" s="15">
        <v>122.47199999999999</v>
      </c>
    </row>
    <row r="193" spans="1:5">
      <c r="A193" s="16">
        <v>79.540000000000006</v>
      </c>
      <c r="B193" s="16">
        <v>2</v>
      </c>
      <c r="C193" s="16">
        <v>7.9539999999999997</v>
      </c>
      <c r="D193" s="16">
        <v>6.2</v>
      </c>
      <c r="E193" s="16">
        <v>167.03399999999999</v>
      </c>
    </row>
    <row r="194" spans="1:5">
      <c r="A194" s="15">
        <v>12.73</v>
      </c>
      <c r="B194" s="15">
        <v>2</v>
      </c>
      <c r="C194" s="15">
        <v>1.2729999999999999</v>
      </c>
      <c r="D194" s="15">
        <v>5.2</v>
      </c>
      <c r="E194" s="15">
        <v>26.733000000000001</v>
      </c>
    </row>
    <row r="195" spans="1:5">
      <c r="A195" s="16">
        <v>25.31</v>
      </c>
      <c r="B195" s="16">
        <v>2</v>
      </c>
      <c r="C195" s="16">
        <v>2.5310000000000001</v>
      </c>
      <c r="D195" s="16">
        <v>7.2</v>
      </c>
      <c r="E195" s="16">
        <v>53.151000000000003</v>
      </c>
    </row>
    <row r="196" spans="1:5">
      <c r="A196" s="15">
        <v>83.35</v>
      </c>
      <c r="B196" s="15">
        <v>2</v>
      </c>
      <c r="C196" s="15">
        <v>8.3350000000000009</v>
      </c>
      <c r="D196" s="15">
        <v>9.5</v>
      </c>
      <c r="E196" s="15">
        <v>175.035</v>
      </c>
    </row>
    <row r="197" spans="1:5">
      <c r="A197" s="16">
        <v>84.25</v>
      </c>
      <c r="B197" s="16">
        <v>2</v>
      </c>
      <c r="C197" s="16">
        <v>8.4250000000000007</v>
      </c>
      <c r="D197" s="16">
        <v>5.3</v>
      </c>
      <c r="E197" s="16">
        <v>176.92500000000001</v>
      </c>
    </row>
    <row r="198" spans="1:5">
      <c r="A198" s="15">
        <v>20.89</v>
      </c>
      <c r="B198" s="15">
        <v>2</v>
      </c>
      <c r="C198" s="15">
        <v>2.089</v>
      </c>
      <c r="D198" s="15">
        <v>9.8000000000000007</v>
      </c>
      <c r="E198" s="15">
        <v>43.869</v>
      </c>
    </row>
    <row r="199" spans="1:5">
      <c r="A199" s="16">
        <v>33.33</v>
      </c>
      <c r="B199" s="16">
        <v>2</v>
      </c>
      <c r="C199" s="16">
        <v>3.3330000000000002</v>
      </c>
      <c r="D199" s="16">
        <v>6.4</v>
      </c>
      <c r="E199" s="16">
        <v>69.992999999999995</v>
      </c>
    </row>
    <row r="200" spans="1:5">
      <c r="A200" s="15">
        <v>38.270000000000003</v>
      </c>
      <c r="B200" s="15">
        <v>2</v>
      </c>
      <c r="C200" s="15">
        <v>3.827</v>
      </c>
      <c r="D200" s="15">
        <v>5.8</v>
      </c>
      <c r="E200" s="15">
        <v>80.367000000000004</v>
      </c>
    </row>
    <row r="201" spans="1:5">
      <c r="A201" s="16">
        <v>86.13</v>
      </c>
      <c r="B201" s="16">
        <v>2</v>
      </c>
      <c r="C201" s="16">
        <v>8.6129999999999995</v>
      </c>
      <c r="D201" s="16">
        <v>8.1999999999999993</v>
      </c>
      <c r="E201" s="16">
        <v>180.87299999999999</v>
      </c>
    </row>
    <row r="202" spans="1:5">
      <c r="A202" s="15">
        <v>49.92</v>
      </c>
      <c r="B202" s="15">
        <v>2</v>
      </c>
      <c r="C202" s="15">
        <v>4.992</v>
      </c>
      <c r="D202" s="15">
        <v>7</v>
      </c>
      <c r="E202" s="15">
        <v>104.83199999999999</v>
      </c>
    </row>
    <row r="203" spans="1:5">
      <c r="A203" s="16">
        <v>14.76</v>
      </c>
      <c r="B203" s="16">
        <v>2</v>
      </c>
      <c r="C203" s="16">
        <v>1.476</v>
      </c>
      <c r="D203" s="16">
        <v>4.3</v>
      </c>
      <c r="E203" s="16">
        <v>30.995999999999999</v>
      </c>
    </row>
    <row r="204" spans="1:5">
      <c r="A204" s="15">
        <v>58.03</v>
      </c>
      <c r="B204" s="15">
        <v>2</v>
      </c>
      <c r="C204" s="15">
        <v>5.8029999999999999</v>
      </c>
      <c r="D204" s="15">
        <v>8.8000000000000007</v>
      </c>
      <c r="E204" s="15">
        <v>121.863</v>
      </c>
    </row>
    <row r="205" spans="1:5">
      <c r="A205" s="16">
        <v>54.84</v>
      </c>
      <c r="B205" s="16">
        <v>3</v>
      </c>
      <c r="C205" s="16">
        <v>8.2260000000000009</v>
      </c>
      <c r="D205" s="16">
        <v>5.9</v>
      </c>
      <c r="E205" s="16">
        <v>172.74600000000001</v>
      </c>
    </row>
    <row r="206" spans="1:5">
      <c r="A206" s="15">
        <v>54.67</v>
      </c>
      <c r="B206" s="15">
        <v>3</v>
      </c>
      <c r="C206" s="15">
        <v>8.2004999999999999</v>
      </c>
      <c r="D206" s="15">
        <v>8.6</v>
      </c>
      <c r="E206" s="15">
        <v>172.2105</v>
      </c>
    </row>
    <row r="207" spans="1:5">
      <c r="A207" s="16">
        <v>24.74</v>
      </c>
      <c r="B207" s="16">
        <v>3</v>
      </c>
      <c r="C207" s="16">
        <v>3.7109999999999999</v>
      </c>
      <c r="D207" s="16">
        <v>10</v>
      </c>
      <c r="E207" s="16">
        <v>77.930999999999997</v>
      </c>
    </row>
    <row r="208" spans="1:5">
      <c r="A208" s="15">
        <v>48.52</v>
      </c>
      <c r="B208" s="15">
        <v>3</v>
      </c>
      <c r="C208" s="15">
        <v>7.2779999999999996</v>
      </c>
      <c r="D208" s="15">
        <v>4</v>
      </c>
      <c r="E208" s="15">
        <v>152.83799999999999</v>
      </c>
    </row>
    <row r="209" spans="1:5">
      <c r="A209" s="16">
        <v>52.75</v>
      </c>
      <c r="B209" s="16">
        <v>3</v>
      </c>
      <c r="C209" s="16">
        <v>7.9124999999999996</v>
      </c>
      <c r="D209" s="16">
        <v>9.3000000000000007</v>
      </c>
      <c r="E209" s="16">
        <v>166.16249999999999</v>
      </c>
    </row>
    <row r="210" spans="1:5">
      <c r="A210" s="15">
        <v>27.02</v>
      </c>
      <c r="B210" s="15">
        <v>3</v>
      </c>
      <c r="C210" s="15">
        <v>4.0529999999999999</v>
      </c>
      <c r="D210" s="15">
        <v>7.1</v>
      </c>
      <c r="E210" s="15">
        <v>85.113</v>
      </c>
    </row>
    <row r="211" spans="1:5">
      <c r="A211" s="16">
        <v>18.079999999999998</v>
      </c>
      <c r="B211" s="16">
        <v>3</v>
      </c>
      <c r="C211" s="16">
        <v>2.7120000000000002</v>
      </c>
      <c r="D211" s="16">
        <v>8</v>
      </c>
      <c r="E211" s="16">
        <v>56.951999999999998</v>
      </c>
    </row>
    <row r="212" spans="1:5">
      <c r="A212" s="15">
        <v>77.040000000000006</v>
      </c>
      <c r="B212" s="15">
        <v>3</v>
      </c>
      <c r="C212" s="15">
        <v>11.555999999999999</v>
      </c>
      <c r="D212" s="15">
        <v>7.2</v>
      </c>
      <c r="E212" s="15">
        <v>242.67599999999999</v>
      </c>
    </row>
    <row r="213" spans="1:5">
      <c r="A213" s="16">
        <v>30.37</v>
      </c>
      <c r="B213" s="16">
        <v>3</v>
      </c>
      <c r="C213" s="16">
        <v>4.5555000000000003</v>
      </c>
      <c r="D213" s="16">
        <v>5.0999999999999996</v>
      </c>
      <c r="E213" s="16">
        <v>95.665499999999994</v>
      </c>
    </row>
    <row r="214" spans="1:5">
      <c r="A214" s="15">
        <v>46.42</v>
      </c>
      <c r="B214" s="15">
        <v>3</v>
      </c>
      <c r="C214" s="15">
        <v>6.9630000000000001</v>
      </c>
      <c r="D214" s="15">
        <v>4.4000000000000004</v>
      </c>
      <c r="E214" s="15">
        <v>146.22300000000001</v>
      </c>
    </row>
    <row r="215" spans="1:5">
      <c r="A215" s="16">
        <v>57.34</v>
      </c>
      <c r="B215" s="16">
        <v>3</v>
      </c>
      <c r="C215" s="16">
        <v>8.6010000000000009</v>
      </c>
      <c r="D215" s="16">
        <v>7.9</v>
      </c>
      <c r="E215" s="16">
        <v>180.62100000000001</v>
      </c>
    </row>
    <row r="216" spans="1:5">
      <c r="A216" s="15">
        <v>10.59</v>
      </c>
      <c r="B216" s="15">
        <v>3</v>
      </c>
      <c r="C216" s="15">
        <v>1.5885</v>
      </c>
      <c r="D216" s="15">
        <v>8.6999999999999993</v>
      </c>
      <c r="E216" s="15">
        <v>33.358499999999999</v>
      </c>
    </row>
    <row r="217" spans="1:5">
      <c r="A217" s="16">
        <v>26.48</v>
      </c>
      <c r="B217" s="16">
        <v>3</v>
      </c>
      <c r="C217" s="16">
        <v>3.972</v>
      </c>
      <c r="D217" s="16">
        <v>4.7</v>
      </c>
      <c r="E217" s="16">
        <v>83.412000000000006</v>
      </c>
    </row>
    <row r="218" spans="1:5">
      <c r="A218" s="15">
        <v>21.08</v>
      </c>
      <c r="B218" s="15">
        <v>3</v>
      </c>
      <c r="C218" s="15">
        <v>3.1619999999999999</v>
      </c>
      <c r="D218" s="15">
        <v>7.3</v>
      </c>
      <c r="E218" s="15">
        <v>66.402000000000001</v>
      </c>
    </row>
    <row r="219" spans="1:5">
      <c r="A219" s="16">
        <v>32.9</v>
      </c>
      <c r="B219" s="16">
        <v>3</v>
      </c>
      <c r="C219" s="16">
        <v>4.9349999999999996</v>
      </c>
      <c r="D219" s="16">
        <v>9.1</v>
      </c>
      <c r="E219" s="16">
        <v>103.63500000000001</v>
      </c>
    </row>
    <row r="220" spans="1:5">
      <c r="A220" s="15">
        <v>47.65</v>
      </c>
      <c r="B220" s="15">
        <v>3</v>
      </c>
      <c r="C220" s="15">
        <v>7.1475</v>
      </c>
      <c r="D220" s="15">
        <v>9.5</v>
      </c>
      <c r="E220" s="15">
        <v>150.0975</v>
      </c>
    </row>
    <row r="221" spans="1:5">
      <c r="A221" s="16">
        <v>48.09</v>
      </c>
      <c r="B221" s="16">
        <v>3</v>
      </c>
      <c r="C221" s="16">
        <v>7.2134999999999998</v>
      </c>
      <c r="D221" s="16">
        <v>7.8</v>
      </c>
      <c r="E221" s="16">
        <v>151.48349999999999</v>
      </c>
    </row>
    <row r="222" spans="1:5">
      <c r="A222" s="15">
        <v>44.65</v>
      </c>
      <c r="B222" s="15">
        <v>3</v>
      </c>
      <c r="C222" s="15">
        <v>6.6974999999999998</v>
      </c>
      <c r="D222" s="15">
        <v>6.2</v>
      </c>
      <c r="E222" s="15">
        <v>140.64750000000001</v>
      </c>
    </row>
    <row r="223" spans="1:5">
      <c r="A223" s="16">
        <v>27.5</v>
      </c>
      <c r="B223" s="16">
        <v>3</v>
      </c>
      <c r="C223" s="16">
        <v>4.125</v>
      </c>
      <c r="D223" s="16">
        <v>6.5</v>
      </c>
      <c r="E223" s="16">
        <v>86.625</v>
      </c>
    </row>
    <row r="224" spans="1:5">
      <c r="A224" s="15">
        <v>25.84</v>
      </c>
      <c r="B224" s="15">
        <v>3</v>
      </c>
      <c r="C224" s="15">
        <v>3.8759999999999999</v>
      </c>
      <c r="D224" s="15">
        <v>6.6</v>
      </c>
      <c r="E224" s="15">
        <v>81.396000000000001</v>
      </c>
    </row>
    <row r="225" spans="1:5">
      <c r="A225" s="16">
        <v>38.6</v>
      </c>
      <c r="B225" s="16">
        <v>3</v>
      </c>
      <c r="C225" s="16">
        <v>5.79</v>
      </c>
      <c r="D225" s="16">
        <v>7.5</v>
      </c>
      <c r="E225" s="16">
        <v>121.59</v>
      </c>
    </row>
    <row r="226" spans="1:5">
      <c r="A226" s="15">
        <v>20.87</v>
      </c>
      <c r="B226" s="15">
        <v>3</v>
      </c>
      <c r="C226" s="15">
        <v>3.1305000000000001</v>
      </c>
      <c r="D226" s="15">
        <v>8</v>
      </c>
      <c r="E226" s="15">
        <v>65.740499999999997</v>
      </c>
    </row>
    <row r="227" spans="1:5">
      <c r="A227" s="16">
        <v>45.74</v>
      </c>
      <c r="B227" s="16">
        <v>3</v>
      </c>
      <c r="C227" s="16">
        <v>6.8609999999999998</v>
      </c>
      <c r="D227" s="16">
        <v>6.5</v>
      </c>
      <c r="E227" s="16">
        <v>144.08099999999999</v>
      </c>
    </row>
    <row r="228" spans="1:5">
      <c r="A228" s="15">
        <v>65.180000000000007</v>
      </c>
      <c r="B228" s="15">
        <v>3</v>
      </c>
      <c r="C228" s="15">
        <v>9.7769999999999992</v>
      </c>
      <c r="D228" s="15">
        <v>6.3</v>
      </c>
      <c r="E228" s="15">
        <v>205.31700000000001</v>
      </c>
    </row>
    <row r="229" spans="1:5">
      <c r="A229" s="16">
        <v>48.5</v>
      </c>
      <c r="B229" s="16">
        <v>3</v>
      </c>
      <c r="C229" s="16">
        <v>7.2750000000000004</v>
      </c>
      <c r="D229" s="16">
        <v>6.7</v>
      </c>
      <c r="E229" s="16">
        <v>152.77500000000001</v>
      </c>
    </row>
    <row r="230" spans="1:5">
      <c r="A230" s="15">
        <v>45.71</v>
      </c>
      <c r="B230" s="15">
        <v>3</v>
      </c>
      <c r="C230" s="15">
        <v>6.8564999999999996</v>
      </c>
      <c r="D230" s="15">
        <v>7.7</v>
      </c>
      <c r="E230" s="15">
        <v>143.98650000000001</v>
      </c>
    </row>
    <row r="231" spans="1:5">
      <c r="A231" s="16">
        <v>30.68</v>
      </c>
      <c r="B231" s="16">
        <v>3</v>
      </c>
      <c r="C231" s="16">
        <v>4.6020000000000003</v>
      </c>
      <c r="D231" s="16">
        <v>9.1</v>
      </c>
      <c r="E231" s="16">
        <v>96.641999999999996</v>
      </c>
    </row>
    <row r="232" spans="1:5">
      <c r="A232" s="15">
        <v>57.27</v>
      </c>
      <c r="B232" s="15">
        <v>3</v>
      </c>
      <c r="C232" s="15">
        <v>8.5905000000000005</v>
      </c>
      <c r="D232" s="15">
        <v>6.5</v>
      </c>
      <c r="E232" s="15">
        <v>180.40049999999999</v>
      </c>
    </row>
    <row r="233" spans="1:5">
      <c r="A233" s="16">
        <v>37.479999999999997</v>
      </c>
      <c r="B233" s="16">
        <v>3</v>
      </c>
      <c r="C233" s="16">
        <v>5.6219999999999999</v>
      </c>
      <c r="D233" s="16">
        <v>7.7</v>
      </c>
      <c r="E233" s="16">
        <v>118.062</v>
      </c>
    </row>
    <row r="234" spans="1:5">
      <c r="A234" s="15">
        <v>72.42</v>
      </c>
      <c r="B234" s="15">
        <v>3</v>
      </c>
      <c r="C234" s="15">
        <v>10.863</v>
      </c>
      <c r="D234" s="15">
        <v>8.1999999999999993</v>
      </c>
      <c r="E234" s="15">
        <v>228.12299999999999</v>
      </c>
    </row>
    <row r="235" spans="1:5">
      <c r="A235" s="16">
        <v>27.22</v>
      </c>
      <c r="B235" s="16">
        <v>3</v>
      </c>
      <c r="C235" s="16">
        <v>4.0830000000000002</v>
      </c>
      <c r="D235" s="16">
        <v>7.3</v>
      </c>
      <c r="E235" s="16">
        <v>85.742999999999995</v>
      </c>
    </row>
    <row r="236" spans="1:5">
      <c r="A236" s="15">
        <v>63.06</v>
      </c>
      <c r="B236" s="15">
        <v>3</v>
      </c>
      <c r="C236" s="15">
        <v>9.4589999999999996</v>
      </c>
      <c r="D236" s="15">
        <v>7</v>
      </c>
      <c r="E236" s="15">
        <v>198.63900000000001</v>
      </c>
    </row>
    <row r="237" spans="1:5">
      <c r="A237" s="16">
        <v>52.34</v>
      </c>
      <c r="B237" s="16">
        <v>3</v>
      </c>
      <c r="C237" s="16">
        <v>7.851</v>
      </c>
      <c r="D237" s="16">
        <v>9.1999999999999993</v>
      </c>
      <c r="E237" s="16">
        <v>164.87100000000001</v>
      </c>
    </row>
    <row r="238" spans="1:5">
      <c r="A238" s="15">
        <v>75.2</v>
      </c>
      <c r="B238" s="15">
        <v>3</v>
      </c>
      <c r="C238" s="15">
        <v>11.28</v>
      </c>
      <c r="D238" s="15">
        <v>4.8</v>
      </c>
      <c r="E238" s="15">
        <v>236.88</v>
      </c>
    </row>
    <row r="239" spans="1:5">
      <c r="A239" s="16">
        <v>14.82</v>
      </c>
      <c r="B239" s="16">
        <v>3</v>
      </c>
      <c r="C239" s="16">
        <v>2.2229999999999999</v>
      </c>
      <c r="D239" s="16">
        <v>8.6999999999999993</v>
      </c>
      <c r="E239" s="16">
        <v>46.683</v>
      </c>
    </row>
    <row r="240" spans="1:5">
      <c r="A240" s="15">
        <v>52.2</v>
      </c>
      <c r="B240" s="15">
        <v>3</v>
      </c>
      <c r="C240" s="15">
        <v>7.83</v>
      </c>
      <c r="D240" s="15">
        <v>9.5</v>
      </c>
      <c r="E240" s="15">
        <v>164.43</v>
      </c>
    </row>
    <row r="241" spans="1:5">
      <c r="A241" s="16">
        <v>71.680000000000007</v>
      </c>
      <c r="B241" s="16">
        <v>3</v>
      </c>
      <c r="C241" s="16">
        <v>10.752000000000001</v>
      </c>
      <c r="D241" s="16">
        <v>9.1999999999999993</v>
      </c>
      <c r="E241" s="16">
        <v>225.792</v>
      </c>
    </row>
    <row r="242" spans="1:5">
      <c r="A242" s="15">
        <v>53.3</v>
      </c>
      <c r="B242" s="15">
        <v>3</v>
      </c>
      <c r="C242" s="15">
        <v>7.9950000000000001</v>
      </c>
      <c r="D242" s="15">
        <v>7.5</v>
      </c>
      <c r="E242" s="15">
        <v>167.89500000000001</v>
      </c>
    </row>
    <row r="243" spans="1:5">
      <c r="A243" s="16">
        <v>78.31</v>
      </c>
      <c r="B243" s="16">
        <v>3</v>
      </c>
      <c r="C243" s="16">
        <v>11.746499999999999</v>
      </c>
      <c r="D243" s="16">
        <v>5.4</v>
      </c>
      <c r="E243" s="16">
        <v>246.6765</v>
      </c>
    </row>
    <row r="244" spans="1:5">
      <c r="A244" s="15">
        <v>52.42</v>
      </c>
      <c r="B244" s="15">
        <v>3</v>
      </c>
      <c r="C244" s="15">
        <v>7.8630000000000004</v>
      </c>
      <c r="D244" s="15">
        <v>7.5</v>
      </c>
      <c r="E244" s="15">
        <v>165.12299999999999</v>
      </c>
    </row>
    <row r="245" spans="1:5">
      <c r="A245" s="16">
        <v>15.69</v>
      </c>
      <c r="B245" s="16">
        <v>3</v>
      </c>
      <c r="C245" s="16">
        <v>2.3534999999999999</v>
      </c>
      <c r="D245" s="16">
        <v>5.8</v>
      </c>
      <c r="E245" s="16">
        <v>49.423499999999997</v>
      </c>
    </row>
    <row r="246" spans="1:5">
      <c r="A246" s="15">
        <v>42.97</v>
      </c>
      <c r="B246" s="15">
        <v>3</v>
      </c>
      <c r="C246" s="15">
        <v>6.4455</v>
      </c>
      <c r="D246" s="15">
        <v>9.3000000000000007</v>
      </c>
      <c r="E246" s="15">
        <v>135.35550000000001</v>
      </c>
    </row>
    <row r="247" spans="1:5">
      <c r="A247" s="16">
        <v>57.74</v>
      </c>
      <c r="B247" s="16">
        <v>3</v>
      </c>
      <c r="C247" s="16">
        <v>8.6609999999999996</v>
      </c>
      <c r="D247" s="16">
        <v>7.7</v>
      </c>
      <c r="E247" s="16">
        <v>181.881</v>
      </c>
    </row>
    <row r="248" spans="1:5">
      <c r="A248" s="15">
        <v>73.41</v>
      </c>
      <c r="B248" s="15">
        <v>3</v>
      </c>
      <c r="C248" s="15">
        <v>11.0115</v>
      </c>
      <c r="D248" s="15">
        <v>4</v>
      </c>
      <c r="E248" s="15">
        <v>231.2415</v>
      </c>
    </row>
    <row r="249" spans="1:5">
      <c r="A249" s="16">
        <v>67.099999999999994</v>
      </c>
      <c r="B249" s="16">
        <v>3</v>
      </c>
      <c r="C249" s="16">
        <v>10.065</v>
      </c>
      <c r="D249" s="16">
        <v>7.5</v>
      </c>
      <c r="E249" s="16">
        <v>211.36500000000001</v>
      </c>
    </row>
    <row r="250" spans="1:5">
      <c r="A250" s="15">
        <v>32.32</v>
      </c>
      <c r="B250" s="15">
        <v>3</v>
      </c>
      <c r="C250" s="15">
        <v>4.8479999999999999</v>
      </c>
      <c r="D250" s="15">
        <v>4.3</v>
      </c>
      <c r="E250" s="15">
        <v>101.80800000000001</v>
      </c>
    </row>
    <row r="251" spans="1:5">
      <c r="A251" s="16">
        <v>25.7</v>
      </c>
      <c r="B251" s="16">
        <v>3</v>
      </c>
      <c r="C251" s="16">
        <v>3.855</v>
      </c>
      <c r="D251" s="16">
        <v>6.1</v>
      </c>
      <c r="E251" s="16">
        <v>80.954999999999998</v>
      </c>
    </row>
    <row r="252" spans="1:5">
      <c r="A252" s="15">
        <v>11.94</v>
      </c>
      <c r="B252" s="15">
        <v>3</v>
      </c>
      <c r="C252" s="15">
        <v>1.7909999999999999</v>
      </c>
      <c r="D252" s="15">
        <v>8.1</v>
      </c>
      <c r="E252" s="15">
        <v>37.610999999999997</v>
      </c>
    </row>
    <row r="253" spans="1:5">
      <c r="A253" s="16">
        <v>45.38</v>
      </c>
      <c r="B253" s="16">
        <v>3</v>
      </c>
      <c r="C253" s="16">
        <v>6.8070000000000004</v>
      </c>
      <c r="D253" s="16">
        <v>7.2</v>
      </c>
      <c r="E253" s="16">
        <v>142.947</v>
      </c>
    </row>
    <row r="254" spans="1:5">
      <c r="A254" s="15">
        <v>44.12</v>
      </c>
      <c r="B254" s="15">
        <v>3</v>
      </c>
      <c r="C254" s="15">
        <v>6.6180000000000003</v>
      </c>
      <c r="D254" s="15">
        <v>7.9</v>
      </c>
      <c r="E254" s="15">
        <v>138.97800000000001</v>
      </c>
    </row>
    <row r="255" spans="1:5">
      <c r="A255" s="16">
        <v>55.57</v>
      </c>
      <c r="B255" s="16">
        <v>3</v>
      </c>
      <c r="C255" s="16">
        <v>8.3354999999999997</v>
      </c>
      <c r="D255" s="16">
        <v>5.9</v>
      </c>
      <c r="E255" s="16">
        <v>175.0455</v>
      </c>
    </row>
    <row r="256" spans="1:5">
      <c r="A256" s="15">
        <v>56</v>
      </c>
      <c r="B256" s="15">
        <v>3</v>
      </c>
      <c r="C256" s="15">
        <v>8.4</v>
      </c>
      <c r="D256" s="15">
        <v>4.8</v>
      </c>
      <c r="E256" s="15">
        <v>176.4</v>
      </c>
    </row>
    <row r="257" spans="1:5">
      <c r="A257" s="16">
        <v>76.06</v>
      </c>
      <c r="B257" s="16">
        <v>3</v>
      </c>
      <c r="C257" s="16">
        <v>11.409000000000001</v>
      </c>
      <c r="D257" s="16">
        <v>9.8000000000000007</v>
      </c>
      <c r="E257" s="16">
        <v>239.589</v>
      </c>
    </row>
    <row r="258" spans="1:5">
      <c r="A258" s="15">
        <v>60.47</v>
      </c>
      <c r="B258" s="15">
        <v>3</v>
      </c>
      <c r="C258" s="15">
        <v>9.0704999999999991</v>
      </c>
      <c r="D258" s="15">
        <v>5.6</v>
      </c>
      <c r="E258" s="15">
        <v>190.48050000000001</v>
      </c>
    </row>
    <row r="259" spans="1:5">
      <c r="A259" s="16">
        <v>68.709999999999994</v>
      </c>
      <c r="B259" s="16">
        <v>3</v>
      </c>
      <c r="C259" s="16">
        <v>10.3065</v>
      </c>
      <c r="D259" s="16">
        <v>8.6999999999999993</v>
      </c>
      <c r="E259" s="16">
        <v>216.4365</v>
      </c>
    </row>
    <row r="260" spans="1:5">
      <c r="A260" s="15">
        <v>41.28</v>
      </c>
      <c r="B260" s="15">
        <v>3</v>
      </c>
      <c r="C260" s="15">
        <v>6.1920000000000002</v>
      </c>
      <c r="D260" s="15">
        <v>8.5</v>
      </c>
      <c r="E260" s="15">
        <v>130.03200000000001</v>
      </c>
    </row>
    <row r="261" spans="1:5">
      <c r="A261" s="16">
        <v>51.94</v>
      </c>
      <c r="B261" s="16">
        <v>3</v>
      </c>
      <c r="C261" s="16">
        <v>7.7910000000000004</v>
      </c>
      <c r="D261" s="16">
        <v>7.9</v>
      </c>
      <c r="E261" s="16">
        <v>163.61099999999999</v>
      </c>
    </row>
    <row r="262" spans="1:5">
      <c r="A262" s="15">
        <v>33.81</v>
      </c>
      <c r="B262" s="15">
        <v>3</v>
      </c>
      <c r="C262" s="15">
        <v>5.0715000000000003</v>
      </c>
      <c r="D262" s="15">
        <v>7.3</v>
      </c>
      <c r="E262" s="15">
        <v>106.50149999999999</v>
      </c>
    </row>
    <row r="263" spans="1:5">
      <c r="A263" s="16">
        <v>24.31</v>
      </c>
      <c r="B263" s="16">
        <v>3</v>
      </c>
      <c r="C263" s="16">
        <v>3.6465000000000001</v>
      </c>
      <c r="D263" s="16">
        <v>4.3</v>
      </c>
      <c r="E263" s="16">
        <v>76.576499999999996</v>
      </c>
    </row>
    <row r="264" spans="1:5">
      <c r="A264" s="15">
        <v>29.15</v>
      </c>
      <c r="B264" s="15">
        <v>3</v>
      </c>
      <c r="C264" s="15">
        <v>4.3724999999999996</v>
      </c>
      <c r="D264" s="15">
        <v>7.3</v>
      </c>
      <c r="E264" s="15">
        <v>91.822500000000005</v>
      </c>
    </row>
    <row r="265" spans="1:5">
      <c r="A265" s="16">
        <v>68.97</v>
      </c>
      <c r="B265" s="16">
        <v>3</v>
      </c>
      <c r="C265" s="16">
        <v>10.345499999999999</v>
      </c>
      <c r="D265" s="16">
        <v>8.6999999999999993</v>
      </c>
      <c r="E265" s="16">
        <v>217.25550000000001</v>
      </c>
    </row>
    <row r="266" spans="1:5">
      <c r="A266" s="15">
        <v>26.26</v>
      </c>
      <c r="B266" s="15">
        <v>3</v>
      </c>
      <c r="C266" s="15">
        <v>3.9390000000000001</v>
      </c>
      <c r="D266" s="15">
        <v>6.3</v>
      </c>
      <c r="E266" s="15">
        <v>82.718999999999994</v>
      </c>
    </row>
    <row r="267" spans="1:5">
      <c r="A267" s="16">
        <v>39.909999999999997</v>
      </c>
      <c r="B267" s="16">
        <v>3</v>
      </c>
      <c r="C267" s="16">
        <v>5.9865000000000004</v>
      </c>
      <c r="D267" s="16">
        <v>9.3000000000000007</v>
      </c>
      <c r="E267" s="16">
        <v>125.7165</v>
      </c>
    </row>
    <row r="268" spans="1:5">
      <c r="A268" s="15">
        <v>21.9</v>
      </c>
      <c r="B268" s="15">
        <v>3</v>
      </c>
      <c r="C268" s="15">
        <v>3.2850000000000001</v>
      </c>
      <c r="D268" s="15">
        <v>4.7</v>
      </c>
      <c r="E268" s="15">
        <v>68.984999999999999</v>
      </c>
    </row>
    <row r="269" spans="1:5">
      <c r="A269" s="16">
        <v>15.8</v>
      </c>
      <c r="B269" s="16">
        <v>3</v>
      </c>
      <c r="C269" s="16">
        <v>2.37</v>
      </c>
      <c r="D269" s="16">
        <v>9.5</v>
      </c>
      <c r="E269" s="16">
        <v>49.77</v>
      </c>
    </row>
    <row r="270" spans="1:5">
      <c r="A270" s="15">
        <v>15.28</v>
      </c>
      <c r="B270" s="15">
        <v>5</v>
      </c>
      <c r="C270" s="15">
        <v>3.82</v>
      </c>
      <c r="D270" s="15">
        <v>9.6</v>
      </c>
      <c r="E270" s="15">
        <v>80.22</v>
      </c>
    </row>
    <row r="271" spans="1:5">
      <c r="A271" s="16">
        <v>46.95</v>
      </c>
      <c r="B271" s="16">
        <v>5</v>
      </c>
      <c r="C271" s="16">
        <v>11.737500000000001</v>
      </c>
      <c r="D271" s="16">
        <v>7.1</v>
      </c>
      <c r="E271" s="16">
        <v>246.48750000000001</v>
      </c>
    </row>
    <row r="272" spans="1:5">
      <c r="A272" s="15">
        <v>34.56</v>
      </c>
      <c r="B272" s="15">
        <v>5</v>
      </c>
      <c r="C272" s="15">
        <v>8.64</v>
      </c>
      <c r="D272" s="15">
        <v>9.9</v>
      </c>
      <c r="E272" s="15">
        <v>181.44</v>
      </c>
    </row>
    <row r="273" spans="1:5">
      <c r="A273" s="16">
        <v>47.38</v>
      </c>
      <c r="B273" s="16">
        <v>4</v>
      </c>
      <c r="C273" s="16">
        <v>9.4760000000000009</v>
      </c>
      <c r="D273" s="16">
        <v>7.1</v>
      </c>
      <c r="E273" s="16">
        <v>198.99600000000001</v>
      </c>
    </row>
    <row r="274" spans="1:5">
      <c r="A274" s="15">
        <v>23.07</v>
      </c>
      <c r="B274" s="15">
        <v>9</v>
      </c>
      <c r="C274" s="15">
        <v>10.381500000000001</v>
      </c>
      <c r="D274" s="15">
        <v>4.9000000000000004</v>
      </c>
      <c r="E274" s="15">
        <v>218.01150000000001</v>
      </c>
    </row>
    <row r="275" spans="1:5">
      <c r="A275" s="16">
        <v>22.51</v>
      </c>
      <c r="B275" s="16">
        <v>7</v>
      </c>
      <c r="C275" s="16">
        <v>7.8784999999999998</v>
      </c>
      <c r="D275" s="16">
        <v>4.8</v>
      </c>
      <c r="E275" s="16">
        <v>165.4485</v>
      </c>
    </row>
    <row r="276" spans="1:5">
      <c r="A276" s="15">
        <v>15.5</v>
      </c>
      <c r="B276" s="15">
        <v>10</v>
      </c>
      <c r="C276" s="15">
        <v>7.75</v>
      </c>
      <c r="D276" s="15">
        <v>8</v>
      </c>
      <c r="E276" s="15">
        <v>162.75</v>
      </c>
    </row>
    <row r="277" spans="1:5">
      <c r="A277" s="16">
        <v>12.34</v>
      </c>
      <c r="B277" s="16">
        <v>7</v>
      </c>
      <c r="C277" s="16">
        <v>4.319</v>
      </c>
      <c r="D277" s="16">
        <v>6.7</v>
      </c>
      <c r="E277" s="16">
        <v>90.698999999999998</v>
      </c>
    </row>
    <row r="278" spans="1:5">
      <c r="A278" s="15">
        <v>46.47</v>
      </c>
      <c r="B278" s="15">
        <v>4</v>
      </c>
      <c r="C278" s="15">
        <v>9.2940000000000005</v>
      </c>
      <c r="D278" s="15">
        <v>7</v>
      </c>
      <c r="E278" s="15">
        <v>195.17400000000001</v>
      </c>
    </row>
    <row r="279" spans="1:5">
      <c r="A279" s="16">
        <v>32.71</v>
      </c>
      <c r="B279" s="16">
        <v>5</v>
      </c>
      <c r="C279" s="16">
        <v>8.1775000000000002</v>
      </c>
      <c r="D279" s="16">
        <v>9.9</v>
      </c>
      <c r="E279" s="16">
        <v>171.72749999999999</v>
      </c>
    </row>
    <row r="280" spans="1:5">
      <c r="A280" s="15">
        <v>19.149999999999999</v>
      </c>
      <c r="B280" s="15">
        <v>6</v>
      </c>
      <c r="C280" s="15">
        <v>5.7450000000000001</v>
      </c>
      <c r="D280" s="15">
        <v>6.8</v>
      </c>
      <c r="E280" s="15">
        <v>120.645</v>
      </c>
    </row>
    <row r="281" spans="1:5">
      <c r="A281" s="16">
        <v>57.49</v>
      </c>
      <c r="B281" s="16">
        <v>4</v>
      </c>
      <c r="C281" s="16">
        <v>11.497999999999999</v>
      </c>
      <c r="D281" s="16">
        <v>6.6</v>
      </c>
      <c r="E281" s="16">
        <v>241.458</v>
      </c>
    </row>
    <row r="282" spans="1:5">
      <c r="A282" s="15">
        <v>23.75</v>
      </c>
      <c r="B282" s="15">
        <v>4</v>
      </c>
      <c r="C282" s="15">
        <v>4.75</v>
      </c>
      <c r="D282" s="15">
        <v>5.2</v>
      </c>
      <c r="E282" s="15">
        <v>99.75</v>
      </c>
    </row>
    <row r="283" spans="1:5">
      <c r="A283" s="16">
        <v>25.91</v>
      </c>
      <c r="B283" s="16">
        <v>6</v>
      </c>
      <c r="C283" s="16">
        <v>7.7729999999999997</v>
      </c>
      <c r="D283" s="16">
        <v>8.6999999999999993</v>
      </c>
      <c r="E283" s="16">
        <v>163.233</v>
      </c>
    </row>
    <row r="284" spans="1:5">
      <c r="A284" s="15">
        <v>22.24</v>
      </c>
      <c r="B284" s="15">
        <v>10</v>
      </c>
      <c r="C284" s="15">
        <v>11.12</v>
      </c>
      <c r="D284" s="15">
        <v>4.2</v>
      </c>
      <c r="E284" s="15">
        <v>233.52</v>
      </c>
    </row>
    <row r="285" spans="1:5">
      <c r="A285" s="16">
        <v>21.54</v>
      </c>
      <c r="B285" s="16">
        <v>9</v>
      </c>
      <c r="C285" s="16">
        <v>9.6929999999999996</v>
      </c>
      <c r="D285" s="16">
        <v>8.8000000000000007</v>
      </c>
      <c r="E285" s="16">
        <v>203.553</v>
      </c>
    </row>
    <row r="286" spans="1:5">
      <c r="A286" s="15">
        <v>18.11</v>
      </c>
      <c r="B286" s="15">
        <v>10</v>
      </c>
      <c r="C286" s="15">
        <v>9.0549999999999997</v>
      </c>
      <c r="D286" s="15">
        <v>5.9</v>
      </c>
      <c r="E286" s="15">
        <v>190.155</v>
      </c>
    </row>
    <row r="287" spans="1:5">
      <c r="A287" s="16">
        <v>14.23</v>
      </c>
      <c r="B287" s="16">
        <v>5</v>
      </c>
      <c r="C287" s="16">
        <v>3.5575000000000001</v>
      </c>
      <c r="D287" s="16">
        <v>4.4000000000000004</v>
      </c>
      <c r="E287" s="16">
        <v>74.707499999999996</v>
      </c>
    </row>
    <row r="288" spans="1:5">
      <c r="A288" s="15">
        <v>51.13</v>
      </c>
      <c r="B288" s="15">
        <v>4</v>
      </c>
      <c r="C288" s="15">
        <v>10.226000000000001</v>
      </c>
      <c r="D288" s="15">
        <v>4</v>
      </c>
      <c r="E288" s="15">
        <v>214.74600000000001</v>
      </c>
    </row>
    <row r="289" spans="1:5">
      <c r="A289" s="16">
        <v>28.45</v>
      </c>
      <c r="B289" s="16">
        <v>5</v>
      </c>
      <c r="C289" s="16">
        <v>7.1124999999999998</v>
      </c>
      <c r="D289" s="16">
        <v>9.1</v>
      </c>
      <c r="E289" s="16">
        <v>149.36250000000001</v>
      </c>
    </row>
    <row r="290" spans="1:5">
      <c r="A290" s="15">
        <v>13.5</v>
      </c>
      <c r="B290" s="15">
        <v>10</v>
      </c>
      <c r="C290" s="15">
        <v>6.75</v>
      </c>
      <c r="D290" s="15">
        <v>4.8</v>
      </c>
      <c r="E290" s="15">
        <v>141.75</v>
      </c>
    </row>
    <row r="291" spans="1:5">
      <c r="A291" s="16">
        <v>13.59</v>
      </c>
      <c r="B291" s="16">
        <v>9</v>
      </c>
      <c r="C291" s="16">
        <v>6.1154999999999999</v>
      </c>
      <c r="D291" s="16">
        <v>5.8</v>
      </c>
      <c r="E291" s="16">
        <v>128.4255</v>
      </c>
    </row>
    <row r="292" spans="1:5">
      <c r="A292" s="15">
        <v>39.75</v>
      </c>
      <c r="B292" s="15">
        <v>5</v>
      </c>
      <c r="C292" s="15">
        <v>9.9375</v>
      </c>
      <c r="D292" s="15">
        <v>9.6</v>
      </c>
      <c r="E292" s="15">
        <v>208.6875</v>
      </c>
    </row>
    <row r="293" spans="1:5">
      <c r="A293" s="16">
        <v>25.22</v>
      </c>
      <c r="B293" s="16">
        <v>7</v>
      </c>
      <c r="C293" s="16">
        <v>8.827</v>
      </c>
      <c r="D293" s="16">
        <v>8.1999999999999993</v>
      </c>
      <c r="E293" s="16">
        <v>185.36699999999999</v>
      </c>
    </row>
    <row r="294" spans="1:5">
      <c r="A294" s="15">
        <v>19.100000000000001</v>
      </c>
      <c r="B294" s="15">
        <v>7</v>
      </c>
      <c r="C294" s="15">
        <v>6.6849999999999996</v>
      </c>
      <c r="D294" s="15">
        <v>9.6999999999999993</v>
      </c>
      <c r="E294" s="15">
        <v>140.38499999999999</v>
      </c>
    </row>
    <row r="295" spans="1:5">
      <c r="A295" s="16">
        <v>40.049999999999997</v>
      </c>
      <c r="B295" s="16">
        <v>4</v>
      </c>
      <c r="C295" s="16">
        <v>8.01</v>
      </c>
      <c r="D295" s="16">
        <v>9.6999999999999993</v>
      </c>
      <c r="E295" s="16">
        <v>168.21</v>
      </c>
    </row>
    <row r="296" spans="1:5">
      <c r="A296" s="15">
        <v>16.309999999999999</v>
      </c>
      <c r="B296" s="15">
        <v>9</v>
      </c>
      <c r="C296" s="15">
        <v>7.3395000000000001</v>
      </c>
      <c r="D296" s="15">
        <v>8.4</v>
      </c>
      <c r="E296" s="15">
        <v>154.12950000000001</v>
      </c>
    </row>
    <row r="297" spans="1:5">
      <c r="A297" s="16">
        <v>16.670000000000002</v>
      </c>
      <c r="B297" s="16">
        <v>7</v>
      </c>
      <c r="C297" s="16">
        <v>5.8345000000000002</v>
      </c>
      <c r="D297" s="16">
        <v>7.4</v>
      </c>
      <c r="E297" s="16">
        <v>122.5245</v>
      </c>
    </row>
    <row r="298" spans="1:5">
      <c r="A298" s="15">
        <v>22.21</v>
      </c>
      <c r="B298" s="15">
        <v>6</v>
      </c>
      <c r="C298" s="15">
        <v>6.6630000000000003</v>
      </c>
      <c r="D298" s="15">
        <v>8.6</v>
      </c>
      <c r="E298" s="15">
        <v>139.923</v>
      </c>
    </row>
    <row r="299" spans="1:5">
      <c r="A299" s="16">
        <v>22.32</v>
      </c>
      <c r="B299" s="16">
        <v>4</v>
      </c>
      <c r="C299" s="16">
        <v>4.4640000000000004</v>
      </c>
      <c r="D299" s="16">
        <v>4.0999999999999996</v>
      </c>
      <c r="E299" s="16">
        <v>93.744</v>
      </c>
    </row>
    <row r="300" spans="1:5">
      <c r="A300" s="15">
        <v>27.28</v>
      </c>
      <c r="B300" s="15">
        <v>5</v>
      </c>
      <c r="C300" s="15">
        <v>6.82</v>
      </c>
      <c r="D300" s="15">
        <v>8.6</v>
      </c>
      <c r="E300" s="15">
        <v>143.22</v>
      </c>
    </row>
    <row r="301" spans="1:5">
      <c r="A301" s="16">
        <v>10.69</v>
      </c>
      <c r="B301" s="16">
        <v>5</v>
      </c>
      <c r="C301" s="16">
        <v>2.6724999999999999</v>
      </c>
      <c r="D301" s="16">
        <v>7.6</v>
      </c>
      <c r="E301" s="16">
        <v>56.122500000000002</v>
      </c>
    </row>
    <row r="302" spans="1:5">
      <c r="A302" s="15">
        <v>10.99</v>
      </c>
      <c r="B302" s="15">
        <v>5</v>
      </c>
      <c r="C302" s="15">
        <v>2.7475000000000001</v>
      </c>
      <c r="D302" s="15">
        <v>9.3000000000000007</v>
      </c>
      <c r="E302" s="15">
        <v>57.697499999999998</v>
      </c>
    </row>
    <row r="303" spans="1:5">
      <c r="A303" s="16">
        <v>29.22</v>
      </c>
      <c r="B303" s="16">
        <v>6</v>
      </c>
      <c r="C303" s="16">
        <v>8.766</v>
      </c>
      <c r="D303" s="16">
        <v>5</v>
      </c>
      <c r="E303" s="16">
        <v>184.08600000000001</v>
      </c>
    </row>
    <row r="304" spans="1:5">
      <c r="A304" s="15">
        <v>11.28</v>
      </c>
      <c r="B304" s="15">
        <v>9</v>
      </c>
      <c r="C304" s="15">
        <v>5.0759999999999996</v>
      </c>
      <c r="D304" s="15">
        <v>4.3</v>
      </c>
      <c r="E304" s="15">
        <v>106.596</v>
      </c>
    </row>
    <row r="305" spans="1:5">
      <c r="A305" s="16">
        <v>24.82</v>
      </c>
      <c r="B305" s="16">
        <v>7</v>
      </c>
      <c r="C305" s="16">
        <v>8.6869999999999994</v>
      </c>
      <c r="D305" s="16">
        <v>7.1</v>
      </c>
      <c r="E305" s="16">
        <v>182.42699999999999</v>
      </c>
    </row>
    <row r="306" spans="1:5">
      <c r="A306" s="15">
        <v>21.43</v>
      </c>
      <c r="B306" s="15">
        <v>10</v>
      </c>
      <c r="C306" s="15">
        <v>10.715</v>
      </c>
      <c r="D306" s="15">
        <v>6.2</v>
      </c>
      <c r="E306" s="15">
        <v>225.01499999999999</v>
      </c>
    </row>
    <row r="307" spans="1:5">
      <c r="A307" s="16">
        <v>23.29</v>
      </c>
      <c r="B307" s="16">
        <v>4</v>
      </c>
      <c r="C307" s="16">
        <v>4.6580000000000004</v>
      </c>
      <c r="D307" s="16">
        <v>5.9</v>
      </c>
      <c r="E307" s="16">
        <v>97.817999999999998</v>
      </c>
    </row>
    <row r="308" spans="1:5">
      <c r="A308" s="15">
        <v>12.1</v>
      </c>
      <c r="B308" s="15">
        <v>8</v>
      </c>
      <c r="C308" s="15">
        <v>4.84</v>
      </c>
      <c r="D308" s="15">
        <v>8.6</v>
      </c>
      <c r="E308" s="15">
        <v>101.64</v>
      </c>
    </row>
    <row r="309" spans="1:5">
      <c r="A309" s="16">
        <v>56.13</v>
      </c>
      <c r="B309" s="16">
        <v>4</v>
      </c>
      <c r="C309" s="16">
        <v>11.226000000000001</v>
      </c>
      <c r="D309" s="16">
        <v>8.6</v>
      </c>
      <c r="E309" s="16">
        <v>235.74600000000001</v>
      </c>
    </row>
    <row r="310" spans="1:5">
      <c r="A310" s="15">
        <v>16.37</v>
      </c>
      <c r="B310" s="15">
        <v>6</v>
      </c>
      <c r="C310" s="15">
        <v>4.9109999999999996</v>
      </c>
      <c r="D310" s="15">
        <v>7</v>
      </c>
      <c r="E310" s="15">
        <v>103.131</v>
      </c>
    </row>
    <row r="311" spans="1:5">
      <c r="A311" s="16">
        <v>13.78</v>
      </c>
      <c r="B311" s="16">
        <v>4</v>
      </c>
      <c r="C311" s="16">
        <v>2.7559999999999998</v>
      </c>
      <c r="D311" s="16">
        <v>9</v>
      </c>
      <c r="E311" s="16">
        <v>57.875999999999998</v>
      </c>
    </row>
    <row r="312" spans="1:5">
      <c r="A312" s="15">
        <v>25.51</v>
      </c>
      <c r="B312" s="15">
        <v>4</v>
      </c>
      <c r="C312" s="15">
        <v>5.1020000000000003</v>
      </c>
      <c r="D312" s="15">
        <v>6.8</v>
      </c>
      <c r="E312" s="15">
        <v>107.142</v>
      </c>
    </row>
    <row r="313" spans="1:5">
      <c r="A313" s="16">
        <v>27.38</v>
      </c>
      <c r="B313" s="16">
        <v>6</v>
      </c>
      <c r="C313" s="16">
        <v>8.2140000000000004</v>
      </c>
      <c r="D313" s="16">
        <v>7.9</v>
      </c>
      <c r="E313" s="16">
        <v>172.494</v>
      </c>
    </row>
    <row r="314" spans="1:5">
      <c r="A314" s="15">
        <v>10.96</v>
      </c>
      <c r="B314" s="15">
        <v>10</v>
      </c>
      <c r="C314" s="15">
        <v>5.48</v>
      </c>
      <c r="D314" s="15">
        <v>6</v>
      </c>
      <c r="E314" s="15">
        <v>115.08</v>
      </c>
    </row>
    <row r="315" spans="1:5">
      <c r="A315" s="16">
        <v>26.31</v>
      </c>
      <c r="B315" s="16">
        <v>5</v>
      </c>
      <c r="C315" s="16">
        <v>6.5774999999999997</v>
      </c>
      <c r="D315" s="16">
        <v>8.8000000000000007</v>
      </c>
      <c r="E315" s="16">
        <v>138.1275</v>
      </c>
    </row>
    <row r="316" spans="1:5">
      <c r="A316" s="15">
        <v>25.55</v>
      </c>
      <c r="B316" s="15">
        <v>4</v>
      </c>
      <c r="C316" s="15">
        <v>5.1100000000000003</v>
      </c>
      <c r="D316" s="15">
        <v>5.7</v>
      </c>
      <c r="E316" s="15">
        <v>107.31</v>
      </c>
    </row>
    <row r="317" spans="1:5">
      <c r="A317" s="16">
        <v>26.23</v>
      </c>
      <c r="B317" s="16">
        <v>9</v>
      </c>
      <c r="C317" s="16">
        <v>11.8035</v>
      </c>
      <c r="D317" s="16">
        <v>5.9</v>
      </c>
      <c r="E317" s="16">
        <v>247.87350000000001</v>
      </c>
    </row>
    <row r="318" spans="1:5">
      <c r="A318" s="15">
        <v>13.22</v>
      </c>
      <c r="B318" s="15">
        <v>5</v>
      </c>
      <c r="C318" s="15">
        <v>3.3050000000000002</v>
      </c>
      <c r="D318" s="15">
        <v>4.3</v>
      </c>
      <c r="E318" s="15">
        <v>69.405000000000001</v>
      </c>
    </row>
    <row r="319" spans="1:5">
      <c r="A319" s="16">
        <v>15.26</v>
      </c>
      <c r="B319" s="16">
        <v>6</v>
      </c>
      <c r="C319" s="16">
        <v>4.5780000000000003</v>
      </c>
      <c r="D319" s="16">
        <v>9.8000000000000007</v>
      </c>
      <c r="E319" s="16">
        <v>96.138000000000005</v>
      </c>
    </row>
    <row r="320" spans="1:5">
      <c r="A320" s="15">
        <v>26.26</v>
      </c>
      <c r="B320" s="15">
        <v>7</v>
      </c>
      <c r="C320" s="15">
        <v>9.1910000000000007</v>
      </c>
      <c r="D320" s="15">
        <v>9.9</v>
      </c>
      <c r="E320" s="15">
        <v>193.011</v>
      </c>
    </row>
    <row r="321" spans="1:5">
      <c r="A321" s="16">
        <v>13.79</v>
      </c>
      <c r="B321" s="16">
        <v>5</v>
      </c>
      <c r="C321" s="16">
        <v>3.4474999999999998</v>
      </c>
      <c r="D321" s="16">
        <v>7.8</v>
      </c>
      <c r="E321" s="16">
        <v>72.397499999999994</v>
      </c>
    </row>
    <row r="322" spans="1:5">
      <c r="A322" s="15">
        <v>17.04</v>
      </c>
      <c r="B322" s="15">
        <v>4</v>
      </c>
      <c r="C322" s="15">
        <v>3.4079999999999999</v>
      </c>
      <c r="D322" s="15">
        <v>7</v>
      </c>
      <c r="E322" s="15">
        <v>71.567999999999998</v>
      </c>
    </row>
    <row r="323" spans="1:5">
      <c r="A323" s="16">
        <v>37.020000000000003</v>
      </c>
      <c r="B323" s="16">
        <v>6</v>
      </c>
      <c r="C323" s="16">
        <v>11.106</v>
      </c>
      <c r="D323" s="16">
        <v>4.5</v>
      </c>
      <c r="E323" s="16">
        <v>233.226</v>
      </c>
    </row>
    <row r="324" spans="1:5">
      <c r="A324" s="15">
        <v>37.15</v>
      </c>
      <c r="B324" s="15">
        <v>4</v>
      </c>
      <c r="C324" s="15">
        <v>7.43</v>
      </c>
      <c r="D324" s="15">
        <v>8.3000000000000007</v>
      </c>
      <c r="E324" s="15">
        <v>156.03</v>
      </c>
    </row>
    <row r="325" spans="1:5">
      <c r="A325" s="16">
        <v>19.66</v>
      </c>
      <c r="B325" s="16">
        <v>10</v>
      </c>
      <c r="C325" s="16">
        <v>9.83</v>
      </c>
      <c r="D325" s="16">
        <v>7.2</v>
      </c>
      <c r="E325" s="16">
        <v>206.43</v>
      </c>
    </row>
    <row r="326" spans="1:5">
      <c r="A326" s="15">
        <v>15.95</v>
      </c>
      <c r="B326" s="15">
        <v>6</v>
      </c>
      <c r="C326" s="15">
        <v>4.7850000000000001</v>
      </c>
      <c r="D326" s="15">
        <v>5.0999999999999996</v>
      </c>
      <c r="E326" s="15">
        <v>100.485</v>
      </c>
    </row>
    <row r="327" spans="1:5">
      <c r="A327" s="16">
        <v>42.91</v>
      </c>
      <c r="B327" s="16">
        <v>5</v>
      </c>
      <c r="C327" s="16">
        <v>10.727499999999999</v>
      </c>
      <c r="D327" s="16">
        <v>6.1</v>
      </c>
      <c r="E327" s="16">
        <v>225.2775</v>
      </c>
    </row>
    <row r="328" spans="1:5">
      <c r="A328" s="15">
        <v>36.85</v>
      </c>
      <c r="B328" s="15">
        <v>5</v>
      </c>
      <c r="C328" s="15">
        <v>9.2125000000000004</v>
      </c>
      <c r="D328" s="15">
        <v>9.1999999999999993</v>
      </c>
      <c r="E328" s="15">
        <v>193.46250000000001</v>
      </c>
    </row>
    <row r="329" spans="1:5">
      <c r="A329" s="16">
        <v>19.36</v>
      </c>
      <c r="B329" s="16">
        <v>9</v>
      </c>
      <c r="C329" s="16">
        <v>8.7119999999999997</v>
      </c>
      <c r="D329" s="16">
        <v>8.6999999999999993</v>
      </c>
      <c r="E329" s="16">
        <v>182.952</v>
      </c>
    </row>
    <row r="330" spans="1:5">
      <c r="A330" s="15">
        <v>17.97</v>
      </c>
      <c r="B330" s="15">
        <v>4</v>
      </c>
      <c r="C330" s="15">
        <v>3.5939999999999999</v>
      </c>
      <c r="D330" s="15">
        <v>6.4</v>
      </c>
      <c r="E330" s="15">
        <v>75.474000000000004</v>
      </c>
    </row>
    <row r="331" spans="1:5">
      <c r="A331" s="16">
        <v>25.56</v>
      </c>
      <c r="B331" s="16">
        <v>7</v>
      </c>
      <c r="C331" s="16">
        <v>8.9459999999999997</v>
      </c>
      <c r="D331" s="16">
        <v>7.1</v>
      </c>
      <c r="E331" s="16">
        <v>187.86600000000001</v>
      </c>
    </row>
    <row r="332" spans="1:5">
      <c r="A332" s="15">
        <v>17.489999999999998</v>
      </c>
      <c r="B332" s="15">
        <v>10</v>
      </c>
      <c r="C332" s="15">
        <v>8.7449999999999992</v>
      </c>
      <c r="D332" s="15">
        <v>6.6</v>
      </c>
      <c r="E332" s="15">
        <v>183.64500000000001</v>
      </c>
    </row>
    <row r="333" spans="1:5">
      <c r="A333" s="16">
        <v>14.48</v>
      </c>
      <c r="B333" s="16">
        <v>4</v>
      </c>
      <c r="C333" s="16">
        <v>2.8959999999999999</v>
      </c>
      <c r="D333" s="16">
        <v>4.5</v>
      </c>
      <c r="E333" s="16">
        <v>60.816000000000003</v>
      </c>
    </row>
    <row r="334" spans="1:5">
      <c r="A334" s="15">
        <v>30.61</v>
      </c>
      <c r="B334" s="15">
        <v>6</v>
      </c>
      <c r="C334" s="15">
        <v>9.1829999999999998</v>
      </c>
      <c r="D334" s="15">
        <v>9.3000000000000007</v>
      </c>
      <c r="E334" s="15">
        <v>192.84299999999999</v>
      </c>
    </row>
    <row r="335" spans="1:5">
      <c r="A335" s="16">
        <v>20.38</v>
      </c>
      <c r="B335" s="16">
        <v>5</v>
      </c>
      <c r="C335" s="16">
        <v>5.0949999999999998</v>
      </c>
      <c r="D335" s="16">
        <v>6</v>
      </c>
      <c r="E335" s="16">
        <v>106.995</v>
      </c>
    </row>
    <row r="336" spans="1:5">
      <c r="A336" s="15">
        <v>19.25</v>
      </c>
      <c r="B336" s="15">
        <v>8</v>
      </c>
      <c r="C336" s="15">
        <v>7.7</v>
      </c>
      <c r="D336" s="15">
        <v>6.6</v>
      </c>
      <c r="E336" s="15">
        <v>161.69999999999999</v>
      </c>
    </row>
    <row r="337" spans="1:5">
      <c r="A337" s="16">
        <v>30.35</v>
      </c>
      <c r="B337" s="16">
        <v>7</v>
      </c>
      <c r="C337" s="16">
        <v>10.6225</v>
      </c>
      <c r="D337" s="16">
        <v>8</v>
      </c>
      <c r="E337" s="16">
        <v>223.07249999999999</v>
      </c>
    </row>
    <row r="338" spans="1:5">
      <c r="A338" s="15">
        <v>34.840000000000003</v>
      </c>
      <c r="B338" s="15">
        <v>4</v>
      </c>
      <c r="C338" s="15">
        <v>6.968</v>
      </c>
      <c r="D338" s="15">
        <v>7.4</v>
      </c>
      <c r="E338" s="15">
        <v>146.328</v>
      </c>
    </row>
    <row r="339" spans="1:5">
      <c r="A339" s="16">
        <v>16.48</v>
      </c>
      <c r="B339" s="16">
        <v>6</v>
      </c>
      <c r="C339" s="16">
        <v>4.944</v>
      </c>
      <c r="D339" s="16">
        <v>9.9</v>
      </c>
      <c r="E339" s="16">
        <v>103.824</v>
      </c>
    </row>
    <row r="340" spans="1:5">
      <c r="A340" s="15">
        <v>20.85</v>
      </c>
      <c r="B340" s="15">
        <v>8</v>
      </c>
      <c r="C340" s="15">
        <v>8.34</v>
      </c>
      <c r="D340" s="15">
        <v>6.3</v>
      </c>
      <c r="E340" s="15">
        <v>175.14</v>
      </c>
    </row>
    <row r="341" spans="1:5">
      <c r="A341" s="16">
        <v>22.17</v>
      </c>
      <c r="B341" s="16">
        <v>8</v>
      </c>
      <c r="C341" s="16">
        <v>8.8680000000000003</v>
      </c>
      <c r="D341" s="16">
        <v>9.6</v>
      </c>
      <c r="E341" s="16">
        <v>186.22800000000001</v>
      </c>
    </row>
    <row r="342" spans="1:5">
      <c r="A342" s="15">
        <v>41.5</v>
      </c>
      <c r="B342" s="15">
        <v>4</v>
      </c>
      <c r="C342" s="15">
        <v>8.3000000000000007</v>
      </c>
      <c r="D342" s="15">
        <v>8.1999999999999993</v>
      </c>
      <c r="E342" s="15">
        <v>174.3</v>
      </c>
    </row>
    <row r="343" spans="1:5">
      <c r="A343" s="16">
        <v>24.77</v>
      </c>
      <c r="B343" s="16">
        <v>5</v>
      </c>
      <c r="C343" s="16">
        <v>6.1924999999999999</v>
      </c>
      <c r="D343" s="16">
        <v>8.5</v>
      </c>
      <c r="E343" s="16">
        <v>130.04249999999999</v>
      </c>
    </row>
    <row r="344" spans="1:5">
      <c r="A344" s="15">
        <v>11.81</v>
      </c>
      <c r="B344" s="15">
        <v>5</v>
      </c>
      <c r="C344" s="15">
        <v>2.9525000000000001</v>
      </c>
      <c r="D344" s="15">
        <v>9.4</v>
      </c>
      <c r="E344" s="15">
        <v>62.002499999999998</v>
      </c>
    </row>
    <row r="345" spans="1:5">
      <c r="A345" s="16">
        <v>44.22</v>
      </c>
      <c r="B345" s="16">
        <v>5</v>
      </c>
      <c r="C345" s="16">
        <v>11.055</v>
      </c>
      <c r="D345" s="16">
        <v>8.6</v>
      </c>
      <c r="E345" s="16">
        <v>232.155</v>
      </c>
    </row>
    <row r="346" spans="1:5">
      <c r="A346" s="15">
        <v>38.299999999999997</v>
      </c>
      <c r="B346" s="15">
        <v>4</v>
      </c>
      <c r="C346" s="15">
        <v>7.66</v>
      </c>
      <c r="D346" s="15">
        <v>5.7</v>
      </c>
      <c r="E346" s="15">
        <v>160.86000000000001</v>
      </c>
    </row>
    <row r="347" spans="1:5">
      <c r="A347" s="16">
        <v>35.47</v>
      </c>
      <c r="B347" s="16">
        <v>4</v>
      </c>
      <c r="C347" s="16">
        <v>7.0940000000000003</v>
      </c>
      <c r="D347" s="16">
        <v>6.9</v>
      </c>
      <c r="E347" s="16">
        <v>148.97399999999999</v>
      </c>
    </row>
    <row r="348" spans="1:5">
      <c r="A348" s="15">
        <v>21.82</v>
      </c>
      <c r="B348" s="15">
        <v>10</v>
      </c>
      <c r="C348" s="15">
        <v>10.91</v>
      </c>
      <c r="D348" s="15">
        <v>7.1</v>
      </c>
      <c r="E348" s="15">
        <v>229.11</v>
      </c>
    </row>
    <row r="349" spans="1:5">
      <c r="A349" s="16">
        <v>27.85</v>
      </c>
      <c r="B349" s="16">
        <v>7</v>
      </c>
      <c r="C349" s="16">
        <v>9.7475000000000005</v>
      </c>
      <c r="D349" s="16">
        <v>6</v>
      </c>
      <c r="E349" s="16">
        <v>204.69749999999999</v>
      </c>
    </row>
    <row r="350" spans="1:5">
      <c r="A350" s="15">
        <v>51.19</v>
      </c>
      <c r="B350" s="15">
        <v>4</v>
      </c>
      <c r="C350" s="15">
        <v>10.238</v>
      </c>
      <c r="D350" s="15">
        <v>4.7</v>
      </c>
      <c r="E350" s="15">
        <v>214.99799999999999</v>
      </c>
    </row>
    <row r="351" spans="1:5">
      <c r="A351" s="16">
        <v>29.67</v>
      </c>
      <c r="B351" s="16">
        <v>7</v>
      </c>
      <c r="C351" s="16">
        <v>10.384499999999999</v>
      </c>
      <c r="D351" s="16">
        <v>8.1</v>
      </c>
      <c r="E351" s="16">
        <v>218.0745</v>
      </c>
    </row>
    <row r="352" spans="1:5">
      <c r="A352" s="15">
        <v>22.93</v>
      </c>
      <c r="B352" s="15">
        <v>9</v>
      </c>
      <c r="C352" s="15">
        <v>10.3185</v>
      </c>
      <c r="D352" s="15">
        <v>5.5</v>
      </c>
      <c r="E352" s="15">
        <v>216.6885</v>
      </c>
    </row>
    <row r="353" spans="1:5">
      <c r="A353" s="16">
        <v>22.02</v>
      </c>
      <c r="B353" s="16">
        <v>9</v>
      </c>
      <c r="C353" s="16">
        <v>9.9090000000000007</v>
      </c>
      <c r="D353" s="16">
        <v>6.8</v>
      </c>
      <c r="E353" s="16">
        <v>208.089</v>
      </c>
    </row>
    <row r="354" spans="1:5">
      <c r="A354" s="15">
        <v>26.02</v>
      </c>
      <c r="B354" s="15">
        <v>7</v>
      </c>
      <c r="C354" s="15">
        <v>9.1069999999999993</v>
      </c>
      <c r="D354" s="15">
        <v>5.0999999999999996</v>
      </c>
      <c r="E354" s="15">
        <v>191.24700000000001</v>
      </c>
    </row>
    <row r="355" spans="1:5">
      <c r="A355" s="16">
        <v>39.43</v>
      </c>
      <c r="B355" s="16">
        <v>6</v>
      </c>
      <c r="C355" s="16">
        <v>11.829000000000001</v>
      </c>
      <c r="D355" s="16">
        <v>9.4</v>
      </c>
      <c r="E355" s="16">
        <v>248.40899999999999</v>
      </c>
    </row>
    <row r="356" spans="1:5">
      <c r="A356" s="15">
        <v>46.22</v>
      </c>
      <c r="B356" s="15">
        <v>4</v>
      </c>
      <c r="C356" s="15">
        <v>9.2439999999999998</v>
      </c>
      <c r="D356" s="15">
        <v>6.2</v>
      </c>
      <c r="E356" s="15">
        <v>194.124</v>
      </c>
    </row>
    <row r="357" spans="1:5">
      <c r="A357" s="16">
        <v>56.53</v>
      </c>
      <c r="B357" s="16">
        <v>4</v>
      </c>
      <c r="C357" s="16">
        <v>11.305999999999999</v>
      </c>
      <c r="D357" s="16">
        <v>5.5</v>
      </c>
      <c r="E357" s="16">
        <v>237.42599999999999</v>
      </c>
    </row>
    <row r="358" spans="1:5">
      <c r="A358" s="15">
        <v>23.82</v>
      </c>
      <c r="B358" s="15">
        <v>5</v>
      </c>
      <c r="C358" s="15">
        <v>5.9550000000000001</v>
      </c>
      <c r="D358" s="15">
        <v>5.4</v>
      </c>
      <c r="E358" s="15">
        <v>125.05500000000001</v>
      </c>
    </row>
    <row r="359" spans="1:5">
      <c r="A359" s="16">
        <v>25.42</v>
      </c>
      <c r="B359" s="16">
        <v>8</v>
      </c>
      <c r="C359" s="16">
        <v>10.167999999999999</v>
      </c>
      <c r="D359" s="16">
        <v>6.7</v>
      </c>
      <c r="E359" s="16">
        <v>213.52799999999999</v>
      </c>
    </row>
    <row r="360" spans="1:5">
      <c r="A360" s="15">
        <v>23.46</v>
      </c>
      <c r="B360" s="15">
        <v>6</v>
      </c>
      <c r="C360" s="15">
        <v>7.0380000000000003</v>
      </c>
      <c r="D360" s="15">
        <v>6.4</v>
      </c>
      <c r="E360" s="15">
        <v>147.798</v>
      </c>
    </row>
    <row r="361" spans="1:5">
      <c r="A361" s="16">
        <v>17.440000000000001</v>
      </c>
      <c r="B361" s="16">
        <v>5</v>
      </c>
      <c r="C361" s="16">
        <v>4.3600000000000003</v>
      </c>
      <c r="D361" s="16">
        <v>8.1</v>
      </c>
      <c r="E361" s="16">
        <v>91.56</v>
      </c>
    </row>
    <row r="362" spans="1:5">
      <c r="A362" s="15">
        <v>22.01</v>
      </c>
      <c r="B362" s="15">
        <v>6</v>
      </c>
      <c r="C362" s="15">
        <v>6.6029999999999998</v>
      </c>
      <c r="D362" s="15">
        <v>7.6</v>
      </c>
      <c r="E362" s="15">
        <v>138.66300000000001</v>
      </c>
    </row>
    <row r="363" spans="1:5">
      <c r="A363" s="16">
        <v>25.32</v>
      </c>
      <c r="B363" s="16">
        <v>8</v>
      </c>
      <c r="C363" s="16">
        <v>10.128</v>
      </c>
      <c r="D363" s="16">
        <v>8.6999999999999993</v>
      </c>
      <c r="E363" s="16">
        <v>212.68799999999999</v>
      </c>
    </row>
    <row r="364" spans="1:5">
      <c r="A364" s="15">
        <v>24.18</v>
      </c>
      <c r="B364" s="15">
        <v>8</v>
      </c>
      <c r="C364" s="15">
        <v>9.6720000000000006</v>
      </c>
      <c r="D364" s="15">
        <v>9.8000000000000007</v>
      </c>
      <c r="E364" s="15">
        <v>203.11199999999999</v>
      </c>
    </row>
    <row r="365" spans="1:5">
      <c r="A365" s="16">
        <v>39.39</v>
      </c>
      <c r="B365" s="16">
        <v>5</v>
      </c>
      <c r="C365" s="16">
        <v>9.8475000000000001</v>
      </c>
      <c r="D365" s="16">
        <v>8.6999999999999993</v>
      </c>
      <c r="E365" s="16">
        <v>206.79750000000001</v>
      </c>
    </row>
    <row r="366" spans="1:5">
      <c r="A366" s="15">
        <v>39.21</v>
      </c>
      <c r="B366" s="15">
        <v>4</v>
      </c>
      <c r="C366" s="15">
        <v>7.8419999999999996</v>
      </c>
      <c r="D366" s="15">
        <v>9</v>
      </c>
      <c r="E366" s="15">
        <v>164.68199999999999</v>
      </c>
    </row>
    <row r="367" spans="1:5">
      <c r="A367" s="16">
        <v>25.43</v>
      </c>
      <c r="B367" s="16">
        <v>6</v>
      </c>
      <c r="C367" s="16">
        <v>7.6289999999999996</v>
      </c>
      <c r="D367" s="16">
        <v>7</v>
      </c>
      <c r="E367" s="16">
        <v>160.209</v>
      </c>
    </row>
    <row r="368" spans="1:5">
      <c r="A368" s="15">
        <v>22.95</v>
      </c>
      <c r="B368" s="15">
        <v>10</v>
      </c>
      <c r="C368" s="15">
        <v>11.475</v>
      </c>
      <c r="D368" s="15">
        <v>8.1999999999999993</v>
      </c>
      <c r="E368" s="15">
        <v>240.97499999999999</v>
      </c>
    </row>
    <row r="369" spans="1:5">
      <c r="A369" s="16">
        <v>19.32</v>
      </c>
      <c r="B369" s="16">
        <v>7</v>
      </c>
      <c r="C369" s="16">
        <v>6.7619999999999996</v>
      </c>
      <c r="D369" s="16">
        <v>6.9</v>
      </c>
      <c r="E369" s="16">
        <v>142.00200000000001</v>
      </c>
    </row>
    <row r="370" spans="1:5">
      <c r="A370" s="15">
        <v>10.130000000000001</v>
      </c>
      <c r="B370" s="15">
        <v>7</v>
      </c>
      <c r="C370" s="15">
        <v>3.5455000000000001</v>
      </c>
      <c r="D370" s="15">
        <v>8.3000000000000007</v>
      </c>
      <c r="E370" s="15">
        <v>74.455500000000001</v>
      </c>
    </row>
    <row r="371" spans="1:5">
      <c r="A371" s="16">
        <v>18.079999999999998</v>
      </c>
      <c r="B371" s="16">
        <v>4</v>
      </c>
      <c r="C371" s="16">
        <v>3.6160000000000001</v>
      </c>
      <c r="D371" s="16">
        <v>9.5</v>
      </c>
      <c r="E371" s="16">
        <v>75.936000000000007</v>
      </c>
    </row>
    <row r="372" spans="1:5">
      <c r="A372" s="15">
        <v>24.24</v>
      </c>
      <c r="B372" s="15">
        <v>7</v>
      </c>
      <c r="C372" s="15">
        <v>8.484</v>
      </c>
      <c r="D372" s="15">
        <v>9.4</v>
      </c>
      <c r="E372" s="15">
        <v>178.16399999999999</v>
      </c>
    </row>
    <row r="373" spans="1:5">
      <c r="A373" s="16">
        <v>49.79</v>
      </c>
      <c r="B373" s="16">
        <v>4</v>
      </c>
      <c r="C373" s="16">
        <v>9.9580000000000002</v>
      </c>
      <c r="D373" s="16">
        <v>6.4</v>
      </c>
      <c r="E373" s="16">
        <v>209.11799999999999</v>
      </c>
    </row>
    <row r="374" spans="1:5">
      <c r="A374" s="15">
        <v>28.95</v>
      </c>
      <c r="B374" s="15">
        <v>7</v>
      </c>
      <c r="C374" s="15">
        <v>10.1325</v>
      </c>
      <c r="D374" s="15">
        <v>6</v>
      </c>
      <c r="E374" s="15">
        <v>212.7825</v>
      </c>
    </row>
    <row r="375" spans="1:5">
      <c r="A375" s="16">
        <v>23.08</v>
      </c>
      <c r="B375" s="16">
        <v>6</v>
      </c>
      <c r="C375" s="16">
        <v>6.9240000000000004</v>
      </c>
      <c r="D375" s="16">
        <v>4.9000000000000004</v>
      </c>
      <c r="E375" s="16">
        <v>145.404</v>
      </c>
    </row>
    <row r="376" spans="1:5">
      <c r="A376" s="15">
        <v>27.04</v>
      </c>
      <c r="B376" s="15">
        <v>4</v>
      </c>
      <c r="C376" s="15">
        <v>5.4080000000000004</v>
      </c>
      <c r="D376" s="15">
        <v>6.9</v>
      </c>
      <c r="E376" s="15">
        <v>113.568</v>
      </c>
    </row>
    <row r="377" spans="1:5">
      <c r="A377" s="16">
        <v>19.77</v>
      </c>
      <c r="B377" s="16">
        <v>10</v>
      </c>
      <c r="C377" s="16">
        <v>9.8849999999999998</v>
      </c>
      <c r="D377" s="16">
        <v>5</v>
      </c>
      <c r="E377" s="16">
        <v>207.58500000000001</v>
      </c>
    </row>
    <row r="378" spans="1:5">
      <c r="A378" s="15">
        <v>43</v>
      </c>
      <c r="B378" s="15">
        <v>4</v>
      </c>
      <c r="C378" s="15">
        <v>8.6</v>
      </c>
      <c r="D378" s="15">
        <v>7.6</v>
      </c>
      <c r="E378" s="15">
        <v>180.6</v>
      </c>
    </row>
    <row r="379" spans="1:5">
      <c r="A379" s="16">
        <v>15.62</v>
      </c>
      <c r="B379" s="16">
        <v>8</v>
      </c>
      <c r="C379" s="16">
        <v>6.2480000000000002</v>
      </c>
      <c r="D379" s="16">
        <v>9.1</v>
      </c>
      <c r="E379" s="16">
        <v>131.208</v>
      </c>
    </row>
    <row r="380" spans="1:5">
      <c r="A380" s="15">
        <v>35.68</v>
      </c>
      <c r="B380" s="15">
        <v>5</v>
      </c>
      <c r="C380" s="15">
        <v>8.92</v>
      </c>
      <c r="D380" s="15">
        <v>6.6</v>
      </c>
      <c r="E380" s="15">
        <v>187.32</v>
      </c>
    </row>
    <row r="381" spans="1:5">
      <c r="A381" s="16">
        <v>23.34</v>
      </c>
      <c r="B381" s="16">
        <v>4</v>
      </c>
      <c r="C381" s="16">
        <v>4.6680000000000001</v>
      </c>
      <c r="D381" s="16">
        <v>7.4</v>
      </c>
      <c r="E381" s="16">
        <v>98.028000000000006</v>
      </c>
    </row>
    <row r="382" spans="1:5">
      <c r="A382" s="15">
        <v>12.29</v>
      </c>
      <c r="B382" s="15">
        <v>9</v>
      </c>
      <c r="C382" s="15">
        <v>5.5305</v>
      </c>
      <c r="D382" s="15">
        <v>8</v>
      </c>
      <c r="E382" s="15">
        <v>116.1405</v>
      </c>
    </row>
    <row r="383" spans="1:5">
      <c r="A383" s="16">
        <v>18.850000000000001</v>
      </c>
      <c r="B383" s="16">
        <v>10</v>
      </c>
      <c r="C383" s="16">
        <v>9.4250000000000007</v>
      </c>
      <c r="D383" s="16">
        <v>5.6</v>
      </c>
      <c r="E383" s="16">
        <v>197.92500000000001</v>
      </c>
    </row>
    <row r="384" spans="1:5">
      <c r="A384" s="15">
        <v>11.43</v>
      </c>
      <c r="B384" s="15">
        <v>6</v>
      </c>
      <c r="C384" s="15">
        <v>3.4289999999999998</v>
      </c>
      <c r="D384" s="15">
        <v>7.7</v>
      </c>
      <c r="E384" s="15">
        <v>72.009</v>
      </c>
    </row>
    <row r="385" spans="1:5">
      <c r="A385" s="16">
        <v>28.86</v>
      </c>
      <c r="B385" s="16">
        <v>5</v>
      </c>
      <c r="C385" s="16">
        <v>7.2149999999999999</v>
      </c>
      <c r="D385" s="16">
        <v>8</v>
      </c>
      <c r="E385" s="16">
        <v>151.51499999999999</v>
      </c>
    </row>
    <row r="386" spans="1:5">
      <c r="A386" s="15">
        <v>25.25</v>
      </c>
      <c r="B386" s="15">
        <v>5</v>
      </c>
      <c r="C386" s="15">
        <v>6.3125</v>
      </c>
      <c r="D386" s="15">
        <v>6.1</v>
      </c>
      <c r="E386" s="15">
        <v>132.5625</v>
      </c>
    </row>
    <row r="387" spans="1:5">
      <c r="A387" s="16">
        <v>21.8</v>
      </c>
      <c r="B387" s="16">
        <v>8</v>
      </c>
      <c r="C387" s="16">
        <v>8.7200000000000006</v>
      </c>
      <c r="D387" s="16">
        <v>8.3000000000000007</v>
      </c>
      <c r="E387" s="16">
        <v>183.12</v>
      </c>
    </row>
    <row r="388" spans="1:5">
      <c r="A388" s="15">
        <v>50.23</v>
      </c>
      <c r="B388" s="15">
        <v>4</v>
      </c>
      <c r="C388" s="15">
        <v>10.045999999999999</v>
      </c>
      <c r="D388" s="15">
        <v>9</v>
      </c>
      <c r="E388" s="15">
        <v>210.96600000000001</v>
      </c>
    </row>
    <row r="389" spans="1:5">
      <c r="A389" s="16">
        <v>22.01</v>
      </c>
      <c r="B389" s="16">
        <v>4</v>
      </c>
      <c r="C389" s="16">
        <v>4.4020000000000001</v>
      </c>
      <c r="D389" s="16">
        <v>6.6</v>
      </c>
      <c r="E389" s="16">
        <v>92.441999999999993</v>
      </c>
    </row>
    <row r="390" spans="1:5">
      <c r="A390" s="15">
        <v>10.56</v>
      </c>
      <c r="B390" s="15">
        <v>8</v>
      </c>
      <c r="C390" s="15">
        <v>4.2240000000000002</v>
      </c>
      <c r="D390" s="15">
        <v>7.6</v>
      </c>
      <c r="E390" s="15">
        <v>88.703999999999994</v>
      </c>
    </row>
    <row r="391" spans="1:5">
      <c r="A391" s="16">
        <v>21.12</v>
      </c>
      <c r="B391" s="16">
        <v>8</v>
      </c>
      <c r="C391" s="16">
        <v>8.4480000000000004</v>
      </c>
      <c r="D391" s="16">
        <v>6.3</v>
      </c>
      <c r="E391" s="16">
        <v>177.40799999999999</v>
      </c>
    </row>
    <row r="392" spans="1:5">
      <c r="A392" s="15">
        <v>28.31</v>
      </c>
      <c r="B392" s="15">
        <v>4</v>
      </c>
      <c r="C392" s="15">
        <v>5.6619999999999999</v>
      </c>
      <c r="D392" s="15">
        <v>8.1999999999999993</v>
      </c>
      <c r="E392" s="15">
        <v>118.902</v>
      </c>
    </row>
    <row r="393" spans="1:5">
      <c r="A393" s="16">
        <v>28.38</v>
      </c>
      <c r="B393" s="16">
        <v>5</v>
      </c>
      <c r="C393" s="16">
        <v>7.0949999999999998</v>
      </c>
      <c r="D393" s="16">
        <v>9.4</v>
      </c>
      <c r="E393" s="16">
        <v>148.995</v>
      </c>
    </row>
    <row r="394" spans="1:5">
      <c r="A394" s="15">
        <v>27.73</v>
      </c>
      <c r="B394" s="15">
        <v>5</v>
      </c>
      <c r="C394" s="15">
        <v>6.9325000000000001</v>
      </c>
      <c r="D394" s="15">
        <v>4.2</v>
      </c>
      <c r="E394" s="15">
        <v>145.58250000000001</v>
      </c>
    </row>
    <row r="395" spans="1:5">
      <c r="A395" s="16">
        <v>11.53</v>
      </c>
      <c r="B395" s="16">
        <v>7</v>
      </c>
      <c r="C395" s="16">
        <v>4.0354999999999999</v>
      </c>
      <c r="D395" s="16">
        <v>8.1</v>
      </c>
      <c r="E395" s="16">
        <v>84.745500000000007</v>
      </c>
    </row>
    <row r="396" spans="1:5">
      <c r="A396" s="15">
        <v>10.08</v>
      </c>
      <c r="B396" s="15">
        <v>7</v>
      </c>
      <c r="C396" s="15">
        <v>3.528</v>
      </c>
      <c r="D396" s="15">
        <v>4.2</v>
      </c>
      <c r="E396" s="15">
        <v>74.087999999999994</v>
      </c>
    </row>
    <row r="397" spans="1:5">
      <c r="A397" s="16">
        <v>35.81</v>
      </c>
      <c r="B397" s="16">
        <v>5</v>
      </c>
      <c r="C397" s="16">
        <v>8.9525000000000006</v>
      </c>
      <c r="D397" s="16">
        <v>7.9</v>
      </c>
      <c r="E397" s="16">
        <v>188.0025</v>
      </c>
    </row>
    <row r="398" spans="1:5">
      <c r="A398" s="15">
        <v>34.49</v>
      </c>
      <c r="B398" s="15">
        <v>5</v>
      </c>
      <c r="C398" s="15">
        <v>8.6225000000000005</v>
      </c>
      <c r="D398" s="15">
        <v>9</v>
      </c>
      <c r="E398" s="15">
        <v>181.07249999999999</v>
      </c>
    </row>
    <row r="399" spans="1:5">
      <c r="A399" s="16">
        <v>58.15</v>
      </c>
      <c r="B399" s="16">
        <v>4</v>
      </c>
      <c r="C399" s="16">
        <v>11.63</v>
      </c>
      <c r="D399" s="16">
        <v>8.4</v>
      </c>
      <c r="E399" s="16">
        <v>244.23</v>
      </c>
    </row>
    <row r="400" spans="1:5">
      <c r="A400" s="15">
        <v>24.89</v>
      </c>
      <c r="B400" s="15">
        <v>9</v>
      </c>
      <c r="C400" s="15">
        <v>11.2005</v>
      </c>
      <c r="D400" s="15">
        <v>7.4</v>
      </c>
      <c r="E400" s="15">
        <v>235.2105</v>
      </c>
    </row>
    <row r="401" spans="1:5">
      <c r="A401" s="16">
        <v>17.87</v>
      </c>
      <c r="B401" s="16">
        <v>4</v>
      </c>
      <c r="C401" s="16">
        <v>3.5739999999999998</v>
      </c>
      <c r="D401" s="16">
        <v>6.5</v>
      </c>
      <c r="E401" s="16">
        <v>75.054000000000002</v>
      </c>
    </row>
    <row r="402" spans="1:5">
      <c r="A402" s="15">
        <v>20.010000000000002</v>
      </c>
      <c r="B402" s="15">
        <v>9</v>
      </c>
      <c r="C402" s="15">
        <v>9.0045000000000002</v>
      </c>
      <c r="D402" s="15">
        <v>5.7</v>
      </c>
      <c r="E402" s="15">
        <v>189.09450000000001</v>
      </c>
    </row>
    <row r="403" spans="1:5">
      <c r="A403" s="16">
        <v>12.45</v>
      </c>
      <c r="B403" s="16">
        <v>6</v>
      </c>
      <c r="C403" s="16">
        <v>3.7349999999999999</v>
      </c>
      <c r="D403" s="16">
        <v>4.0999999999999996</v>
      </c>
      <c r="E403" s="16">
        <v>78.435000000000002</v>
      </c>
    </row>
    <row r="404" spans="1:5">
      <c r="A404" s="15">
        <v>19.79</v>
      </c>
      <c r="B404" s="15">
        <v>8</v>
      </c>
      <c r="C404" s="15">
        <v>7.9160000000000004</v>
      </c>
      <c r="D404" s="15">
        <v>8.6999999999999993</v>
      </c>
      <c r="E404" s="15">
        <v>166.23599999999999</v>
      </c>
    </row>
    <row r="405" spans="1:5">
      <c r="A405" s="16">
        <v>17.77</v>
      </c>
      <c r="B405" s="16">
        <v>5</v>
      </c>
      <c r="C405" s="16">
        <v>4.4424999999999999</v>
      </c>
      <c r="D405" s="16">
        <v>5.4</v>
      </c>
      <c r="E405" s="16">
        <v>93.292500000000004</v>
      </c>
    </row>
    <row r="406" spans="1:5">
      <c r="A406" s="15">
        <v>24.94</v>
      </c>
      <c r="B406" s="15">
        <v>9</v>
      </c>
      <c r="C406" s="15">
        <v>11.223000000000001</v>
      </c>
      <c r="D406" s="15">
        <v>5.6</v>
      </c>
      <c r="E406" s="15">
        <v>235.68299999999999</v>
      </c>
    </row>
    <row r="407" spans="1:5">
      <c r="A407" s="16">
        <v>28.84</v>
      </c>
      <c r="B407" s="16">
        <v>4</v>
      </c>
      <c r="C407" s="16">
        <v>5.7679999999999998</v>
      </c>
      <c r="D407" s="16">
        <v>6.4</v>
      </c>
      <c r="E407" s="16">
        <v>121.128</v>
      </c>
    </row>
    <row r="408" spans="1:5">
      <c r="A408" s="15">
        <v>14.96</v>
      </c>
      <c r="B408" s="15">
        <v>8</v>
      </c>
      <c r="C408" s="15">
        <v>5.984</v>
      </c>
      <c r="D408" s="15">
        <v>8.6</v>
      </c>
      <c r="E408" s="15">
        <v>125.664</v>
      </c>
    </row>
    <row r="409" spans="1:5">
      <c r="A409" s="16">
        <v>20.97</v>
      </c>
      <c r="B409" s="16">
        <v>5</v>
      </c>
      <c r="C409" s="16">
        <v>5.2424999999999997</v>
      </c>
      <c r="D409" s="16">
        <v>7.8</v>
      </c>
      <c r="E409" s="16">
        <v>110.0925</v>
      </c>
    </row>
    <row r="410" spans="1:5">
      <c r="A410" s="15">
        <v>33.99</v>
      </c>
      <c r="B410" s="15">
        <v>6</v>
      </c>
      <c r="C410" s="15">
        <v>10.196999999999999</v>
      </c>
      <c r="D410" s="15">
        <v>7.7</v>
      </c>
      <c r="E410" s="15">
        <v>214.137</v>
      </c>
    </row>
    <row r="411" spans="1:5">
      <c r="A411" s="16">
        <v>51.71</v>
      </c>
      <c r="B411" s="16">
        <v>4</v>
      </c>
      <c r="C411" s="16">
        <v>10.342000000000001</v>
      </c>
      <c r="D411" s="16">
        <v>9.8000000000000007</v>
      </c>
      <c r="E411" s="16">
        <v>217.18199999999999</v>
      </c>
    </row>
    <row r="412" spans="1:5">
      <c r="A412" s="15">
        <v>31.75</v>
      </c>
      <c r="B412" s="15">
        <v>4</v>
      </c>
      <c r="C412" s="15">
        <v>6.35</v>
      </c>
      <c r="D412" s="15">
        <v>8.6</v>
      </c>
      <c r="E412" s="15">
        <v>133.35</v>
      </c>
    </row>
    <row r="413" spans="1:5">
      <c r="A413" s="16">
        <v>17.63</v>
      </c>
      <c r="B413" s="16">
        <v>5</v>
      </c>
      <c r="C413" s="16">
        <v>4.4074999999999998</v>
      </c>
      <c r="D413" s="16">
        <v>8.5</v>
      </c>
      <c r="E413" s="16">
        <v>92.557500000000005</v>
      </c>
    </row>
    <row r="414" spans="1:5">
      <c r="A414" s="15">
        <v>12.05</v>
      </c>
      <c r="B414" s="15">
        <v>5</v>
      </c>
      <c r="C414" s="15">
        <v>3.0125000000000002</v>
      </c>
      <c r="D414" s="15">
        <v>5.5</v>
      </c>
      <c r="E414" s="15">
        <v>63.262500000000003</v>
      </c>
    </row>
    <row r="415" spans="1:5">
      <c r="A415" s="16">
        <v>17.48</v>
      </c>
      <c r="B415" s="16">
        <v>6</v>
      </c>
      <c r="C415" s="16">
        <v>5.2439999999999998</v>
      </c>
      <c r="D415" s="16">
        <v>6.1</v>
      </c>
      <c r="E415" s="16">
        <v>110.124</v>
      </c>
    </row>
    <row r="416" spans="1:5">
      <c r="A416" s="15">
        <v>22.32</v>
      </c>
      <c r="B416" s="15">
        <v>4</v>
      </c>
      <c r="C416" s="15">
        <v>4.4640000000000004</v>
      </c>
      <c r="D416" s="15">
        <v>4.4000000000000004</v>
      </c>
      <c r="E416" s="15">
        <v>93.744</v>
      </c>
    </row>
    <row r="417" spans="1:5">
      <c r="A417" s="16">
        <v>17.420000000000002</v>
      </c>
      <c r="B417" s="16">
        <v>10</v>
      </c>
      <c r="C417" s="16">
        <v>8.7100000000000009</v>
      </c>
      <c r="D417" s="16">
        <v>7</v>
      </c>
      <c r="E417" s="16">
        <v>182.91</v>
      </c>
    </row>
    <row r="418" spans="1:5">
      <c r="A418" s="15">
        <v>23.01</v>
      </c>
      <c r="B418" s="15">
        <v>6</v>
      </c>
      <c r="C418" s="15">
        <v>6.9029999999999996</v>
      </c>
      <c r="D418" s="15">
        <v>7.9</v>
      </c>
      <c r="E418" s="15">
        <v>144.96299999999999</v>
      </c>
    </row>
    <row r="419" spans="1:5">
      <c r="A419" s="16">
        <v>10.75</v>
      </c>
      <c r="B419" s="16">
        <v>8</v>
      </c>
      <c r="C419" s="16">
        <v>4.3</v>
      </c>
      <c r="D419" s="16">
        <v>6.2</v>
      </c>
      <c r="E419" s="16">
        <v>90.3</v>
      </c>
    </row>
    <row r="420" spans="1:5">
      <c r="A420" s="15">
        <v>10.18</v>
      </c>
      <c r="B420" s="15">
        <v>8</v>
      </c>
      <c r="C420" s="15">
        <v>4.0720000000000001</v>
      </c>
      <c r="D420" s="15">
        <v>9.5</v>
      </c>
      <c r="E420" s="15">
        <v>85.512</v>
      </c>
    </row>
    <row r="421" spans="1:5">
      <c r="A421" s="16">
        <v>34.42</v>
      </c>
      <c r="B421" s="16">
        <v>6</v>
      </c>
      <c r="C421" s="16">
        <v>10.326000000000001</v>
      </c>
      <c r="D421" s="16">
        <v>7.5</v>
      </c>
      <c r="E421" s="16">
        <v>216.846</v>
      </c>
    </row>
    <row r="422" spans="1:5">
      <c r="A422" s="15">
        <v>45.97</v>
      </c>
      <c r="B422" s="15">
        <v>4</v>
      </c>
      <c r="C422" s="15">
        <v>9.1940000000000008</v>
      </c>
      <c r="D422" s="15">
        <v>5.0999999999999996</v>
      </c>
      <c r="E422" s="15">
        <v>193.07400000000001</v>
      </c>
    </row>
    <row r="423" spans="1:5">
      <c r="A423" s="16">
        <v>35.49</v>
      </c>
      <c r="B423" s="16">
        <v>6</v>
      </c>
      <c r="C423" s="16">
        <v>10.647</v>
      </c>
      <c r="D423" s="16">
        <v>4.0999999999999996</v>
      </c>
      <c r="E423" s="16">
        <v>223.58699999999999</v>
      </c>
    </row>
    <row r="424" spans="1:5">
      <c r="A424" s="15">
        <v>20.010000000000002</v>
      </c>
      <c r="B424" s="15">
        <v>9</v>
      </c>
      <c r="C424" s="15">
        <v>9.0045000000000002</v>
      </c>
      <c r="D424" s="15">
        <v>4.0999999999999996</v>
      </c>
      <c r="E424" s="15">
        <v>189.09450000000001</v>
      </c>
    </row>
    <row r="425" spans="1:5">
      <c r="A425" s="16">
        <v>18.93</v>
      </c>
      <c r="B425" s="16">
        <v>6</v>
      </c>
      <c r="C425" s="16">
        <v>5.6790000000000003</v>
      </c>
      <c r="D425" s="16">
        <v>8.1</v>
      </c>
      <c r="E425" s="16">
        <v>119.259</v>
      </c>
    </row>
    <row r="426" spans="1:5">
      <c r="A426" s="15">
        <v>44.59</v>
      </c>
      <c r="B426" s="15">
        <v>5</v>
      </c>
      <c r="C426" s="15">
        <v>11.147500000000001</v>
      </c>
      <c r="D426" s="15">
        <v>8.5</v>
      </c>
      <c r="E426" s="15">
        <v>234.0975</v>
      </c>
    </row>
    <row r="427" spans="1:5">
      <c r="A427" s="16">
        <v>15.81</v>
      </c>
      <c r="B427" s="16">
        <v>10</v>
      </c>
      <c r="C427" s="16">
        <v>7.9050000000000002</v>
      </c>
      <c r="D427" s="16">
        <v>8.6</v>
      </c>
      <c r="E427" s="16">
        <v>166.005</v>
      </c>
    </row>
    <row r="428" spans="1:5">
      <c r="A428" s="15">
        <v>15.87</v>
      </c>
      <c r="B428" s="15">
        <v>10</v>
      </c>
      <c r="C428" s="15">
        <v>7.9349999999999996</v>
      </c>
      <c r="D428" s="15">
        <v>5.8</v>
      </c>
      <c r="E428" s="15">
        <v>166.63499999999999</v>
      </c>
    </row>
    <row r="429" spans="1:5">
      <c r="A429" s="16">
        <v>21.98</v>
      </c>
      <c r="B429" s="16">
        <v>7</v>
      </c>
      <c r="C429" s="16">
        <v>7.6929999999999996</v>
      </c>
      <c r="D429" s="16">
        <v>5.0999999999999996</v>
      </c>
      <c r="E429" s="16">
        <v>161.553</v>
      </c>
    </row>
    <row r="430" spans="1:5">
      <c r="A430" s="15">
        <v>21.94</v>
      </c>
      <c r="B430" s="15">
        <v>5</v>
      </c>
      <c r="C430" s="15">
        <v>5.4850000000000003</v>
      </c>
      <c r="D430" s="15">
        <v>5.3</v>
      </c>
      <c r="E430" s="15">
        <v>115.185</v>
      </c>
    </row>
    <row r="431" spans="1:5">
      <c r="A431" s="16">
        <v>32.25</v>
      </c>
      <c r="B431" s="16">
        <v>5</v>
      </c>
      <c r="C431" s="16">
        <v>8.0625</v>
      </c>
      <c r="D431" s="16">
        <v>9</v>
      </c>
      <c r="E431" s="16">
        <v>169.3125</v>
      </c>
    </row>
    <row r="432" spans="1:5">
      <c r="A432" s="15">
        <v>34.42</v>
      </c>
      <c r="B432" s="15">
        <v>6</v>
      </c>
      <c r="C432" s="15">
        <v>10.326000000000001</v>
      </c>
      <c r="D432" s="15">
        <v>9.8000000000000007</v>
      </c>
      <c r="E432" s="15">
        <v>216.846</v>
      </c>
    </row>
    <row r="433" spans="1:5">
      <c r="A433" s="16">
        <v>23.03</v>
      </c>
      <c r="B433" s="16">
        <v>9</v>
      </c>
      <c r="C433" s="16">
        <v>10.3635</v>
      </c>
      <c r="D433" s="16">
        <v>7.9</v>
      </c>
      <c r="E433" s="16">
        <v>217.6335</v>
      </c>
    </row>
    <row r="434" spans="1:5">
      <c r="A434" s="15">
        <v>29.61</v>
      </c>
      <c r="B434" s="15">
        <v>7</v>
      </c>
      <c r="C434" s="15">
        <v>10.3635</v>
      </c>
      <c r="D434" s="15">
        <v>6.5</v>
      </c>
      <c r="E434" s="15">
        <v>217.6335</v>
      </c>
    </row>
    <row r="435" spans="1:5">
      <c r="A435" s="16">
        <v>37.06</v>
      </c>
      <c r="B435" s="16">
        <v>4</v>
      </c>
      <c r="C435" s="16">
        <v>7.4119999999999999</v>
      </c>
      <c r="D435" s="16">
        <v>9.6999999999999993</v>
      </c>
      <c r="E435" s="16">
        <v>155.65199999999999</v>
      </c>
    </row>
    <row r="436" spans="1:5">
      <c r="A436" s="15">
        <v>17.41</v>
      </c>
      <c r="B436" s="15">
        <v>5</v>
      </c>
      <c r="C436" s="15">
        <v>4.3525</v>
      </c>
      <c r="D436" s="15">
        <v>4.9000000000000004</v>
      </c>
      <c r="E436" s="15">
        <v>91.402500000000003</v>
      </c>
    </row>
    <row r="437" spans="1:5">
      <c r="A437" s="16">
        <v>17.940000000000001</v>
      </c>
      <c r="B437" s="16">
        <v>5</v>
      </c>
      <c r="C437" s="16">
        <v>4.4850000000000003</v>
      </c>
      <c r="D437" s="16">
        <v>6.8</v>
      </c>
      <c r="E437" s="16">
        <v>94.185000000000002</v>
      </c>
    </row>
    <row r="438" spans="1:5">
      <c r="A438" s="15">
        <v>32.619999999999997</v>
      </c>
      <c r="B438" s="15">
        <v>4</v>
      </c>
      <c r="C438" s="15">
        <v>6.524</v>
      </c>
      <c r="D438" s="15">
        <v>9</v>
      </c>
      <c r="E438" s="15">
        <v>137.00399999999999</v>
      </c>
    </row>
    <row r="439" spans="1:5">
      <c r="A439" s="16">
        <v>32.25</v>
      </c>
      <c r="B439" s="16">
        <v>4</v>
      </c>
      <c r="C439" s="16">
        <v>6.45</v>
      </c>
      <c r="D439" s="16">
        <v>6.5</v>
      </c>
      <c r="E439" s="16">
        <v>135.44999999999999</v>
      </c>
    </row>
    <row r="440" spans="1:5">
      <c r="A440" s="15">
        <v>16.45</v>
      </c>
      <c r="B440" s="15">
        <v>4</v>
      </c>
      <c r="C440" s="15">
        <v>3.29</v>
      </c>
      <c r="D440" s="15">
        <v>5.6</v>
      </c>
      <c r="E440" s="15">
        <v>69.09</v>
      </c>
    </row>
    <row r="441" spans="1:5">
      <c r="A441" s="16">
        <v>47.67</v>
      </c>
      <c r="B441" s="16">
        <v>4</v>
      </c>
      <c r="C441" s="16">
        <v>9.5340000000000007</v>
      </c>
      <c r="D441" s="16">
        <v>9.1</v>
      </c>
      <c r="E441" s="16">
        <v>200.214</v>
      </c>
    </row>
    <row r="442" spans="1:5">
      <c r="A442" s="15">
        <v>23.75</v>
      </c>
      <c r="B442" s="15">
        <v>9</v>
      </c>
      <c r="C442" s="15">
        <v>10.6875</v>
      </c>
      <c r="D442" s="15">
        <v>9.5</v>
      </c>
      <c r="E442" s="15">
        <v>224.4375</v>
      </c>
    </row>
    <row r="443" spans="1:5">
      <c r="A443" s="16">
        <v>15.55</v>
      </c>
      <c r="B443" s="16">
        <v>9</v>
      </c>
      <c r="C443" s="16">
        <v>6.9974999999999996</v>
      </c>
      <c r="D443" s="16">
        <v>5</v>
      </c>
      <c r="E443" s="16">
        <v>146.94749999999999</v>
      </c>
    </row>
    <row r="444" spans="1:5">
      <c r="A444" s="15">
        <v>44.07</v>
      </c>
      <c r="B444" s="15">
        <v>4</v>
      </c>
      <c r="C444" s="15">
        <v>8.8140000000000001</v>
      </c>
      <c r="D444" s="15">
        <v>8.4</v>
      </c>
      <c r="E444" s="15">
        <v>185.09399999999999</v>
      </c>
    </row>
    <row r="445" spans="1:5">
      <c r="A445" s="16">
        <v>21.52</v>
      </c>
      <c r="B445" s="16">
        <v>6</v>
      </c>
      <c r="C445" s="16">
        <v>6.4560000000000004</v>
      </c>
      <c r="D445" s="16">
        <v>9.4</v>
      </c>
      <c r="E445" s="16">
        <v>135.57599999999999</v>
      </c>
    </row>
    <row r="446" spans="1:5">
      <c r="A446" s="15">
        <v>36.36</v>
      </c>
      <c r="B446" s="15">
        <v>4</v>
      </c>
      <c r="C446" s="15">
        <v>7.2720000000000002</v>
      </c>
      <c r="D446" s="15">
        <v>7.6</v>
      </c>
      <c r="E446" s="15">
        <v>152.71199999999999</v>
      </c>
    </row>
    <row r="447" spans="1:5">
      <c r="A447" s="16">
        <v>14.7</v>
      </c>
      <c r="B447" s="16">
        <v>5</v>
      </c>
      <c r="C447" s="16">
        <v>3.6749999999999998</v>
      </c>
      <c r="D447" s="16">
        <v>8.5</v>
      </c>
      <c r="E447" s="16">
        <v>77.174999999999997</v>
      </c>
    </row>
    <row r="448" spans="1:5">
      <c r="A448" s="15">
        <v>41.24</v>
      </c>
      <c r="B448" s="15">
        <v>4</v>
      </c>
      <c r="C448" s="15">
        <v>8.2479999999999993</v>
      </c>
      <c r="D448" s="15">
        <v>7.1</v>
      </c>
      <c r="E448" s="15">
        <v>173.208</v>
      </c>
    </row>
    <row r="449" spans="1:5">
      <c r="A449" s="16">
        <v>14.36</v>
      </c>
      <c r="B449" s="16">
        <v>10</v>
      </c>
      <c r="C449" s="16">
        <v>7.18</v>
      </c>
      <c r="D449" s="16">
        <v>5.4</v>
      </c>
      <c r="E449" s="16">
        <v>150.78</v>
      </c>
    </row>
    <row r="450" spans="1:5">
      <c r="A450" s="15">
        <v>21.5</v>
      </c>
      <c r="B450" s="15">
        <v>9</v>
      </c>
      <c r="C450" s="15">
        <v>9.6750000000000007</v>
      </c>
      <c r="D450" s="15">
        <v>7.8</v>
      </c>
      <c r="E450" s="15">
        <v>203.17500000000001</v>
      </c>
    </row>
    <row r="451" spans="1:5">
      <c r="A451" s="16">
        <v>23.65</v>
      </c>
      <c r="B451" s="16">
        <v>4</v>
      </c>
      <c r="C451" s="16">
        <v>4.7300000000000004</v>
      </c>
      <c r="D451" s="16">
        <v>4</v>
      </c>
      <c r="E451" s="16">
        <v>99.33</v>
      </c>
    </row>
    <row r="452" spans="1:5">
      <c r="A452" s="15">
        <v>40.94</v>
      </c>
      <c r="B452" s="15">
        <v>5</v>
      </c>
      <c r="C452" s="15">
        <v>10.234999999999999</v>
      </c>
      <c r="D452" s="15">
        <v>9.9</v>
      </c>
      <c r="E452" s="15">
        <v>214.935</v>
      </c>
    </row>
    <row r="453" spans="1:5">
      <c r="A453" s="16">
        <v>18.22</v>
      </c>
      <c r="B453" s="16">
        <v>7</v>
      </c>
      <c r="C453" s="16">
        <v>6.3769999999999998</v>
      </c>
      <c r="D453" s="16">
        <v>6.6</v>
      </c>
      <c r="E453" s="16">
        <v>133.917</v>
      </c>
    </row>
    <row r="454" spans="1:5">
      <c r="A454" s="15">
        <v>19.239999999999998</v>
      </c>
      <c r="B454" s="15">
        <v>9</v>
      </c>
      <c r="C454" s="15">
        <v>8.6579999999999995</v>
      </c>
      <c r="D454" s="15">
        <v>8</v>
      </c>
      <c r="E454" s="15">
        <v>181.81800000000001</v>
      </c>
    </row>
    <row r="455" spans="1:5">
      <c r="A455" s="16">
        <v>45.38</v>
      </c>
      <c r="B455" s="16">
        <v>4</v>
      </c>
      <c r="C455" s="16">
        <v>9.0760000000000005</v>
      </c>
      <c r="D455" s="16">
        <v>8.6999999999999993</v>
      </c>
      <c r="E455" s="16">
        <v>190.596</v>
      </c>
    </row>
    <row r="456" spans="1:5">
      <c r="A456" s="15">
        <v>20.77</v>
      </c>
      <c r="B456" s="15">
        <v>4</v>
      </c>
      <c r="C456" s="15">
        <v>4.1539999999999999</v>
      </c>
      <c r="D456" s="15">
        <v>4.7</v>
      </c>
      <c r="E456" s="15">
        <v>87.233999999999995</v>
      </c>
    </row>
    <row r="457" spans="1:5">
      <c r="A457" s="16">
        <v>29.56</v>
      </c>
      <c r="B457" s="16">
        <v>5</v>
      </c>
      <c r="C457" s="16">
        <v>7.39</v>
      </c>
      <c r="D457" s="16">
        <v>6.9</v>
      </c>
      <c r="E457" s="16">
        <v>155.19</v>
      </c>
    </row>
    <row r="458" spans="1:5">
      <c r="A458" s="15">
        <v>40.520000000000003</v>
      </c>
      <c r="B458" s="15">
        <v>5</v>
      </c>
      <c r="C458" s="15">
        <v>10.130000000000001</v>
      </c>
      <c r="D458" s="15">
        <v>4.5</v>
      </c>
      <c r="E458" s="15">
        <v>212.73</v>
      </c>
    </row>
    <row r="459" spans="1:5">
      <c r="A459" s="16">
        <v>33.26</v>
      </c>
      <c r="B459" s="16">
        <v>5</v>
      </c>
      <c r="C459" s="16">
        <v>8.3149999999999995</v>
      </c>
      <c r="D459" s="16">
        <v>4.2</v>
      </c>
      <c r="E459" s="16">
        <v>174.61500000000001</v>
      </c>
    </row>
    <row r="460" spans="1:5">
      <c r="A460" s="15">
        <v>37.14</v>
      </c>
      <c r="B460" s="15">
        <v>5</v>
      </c>
      <c r="C460" s="15">
        <v>9.2850000000000001</v>
      </c>
      <c r="D460" s="15">
        <v>5</v>
      </c>
      <c r="E460" s="15">
        <v>194.98500000000001</v>
      </c>
    </row>
    <row r="461" spans="1:5">
      <c r="A461" s="16">
        <v>49.49</v>
      </c>
      <c r="B461" s="16">
        <v>4</v>
      </c>
      <c r="C461" s="16">
        <v>9.8979999999999997</v>
      </c>
      <c r="D461" s="16">
        <v>6.6</v>
      </c>
      <c r="E461" s="16">
        <v>207.858</v>
      </c>
    </row>
    <row r="462" spans="1:5">
      <c r="A462" s="15">
        <v>12.12</v>
      </c>
      <c r="B462" s="15">
        <v>10</v>
      </c>
      <c r="C462" s="15">
        <v>6.06</v>
      </c>
      <c r="D462" s="15">
        <v>8.4</v>
      </c>
      <c r="E462" s="15">
        <v>127.26</v>
      </c>
    </row>
    <row r="463" spans="1:5">
      <c r="A463" s="16">
        <v>37.44</v>
      </c>
      <c r="B463" s="16">
        <v>6</v>
      </c>
      <c r="C463" s="16">
        <v>11.231999999999999</v>
      </c>
      <c r="D463" s="16">
        <v>5.9</v>
      </c>
      <c r="E463" s="16">
        <v>235.87200000000001</v>
      </c>
    </row>
    <row r="464" spans="1:5">
      <c r="A464" s="15">
        <v>28.32</v>
      </c>
      <c r="B464" s="15">
        <v>5</v>
      </c>
      <c r="C464" s="15">
        <v>7.08</v>
      </c>
      <c r="D464" s="15">
        <v>6.2</v>
      </c>
      <c r="E464" s="15">
        <v>148.68</v>
      </c>
    </row>
    <row r="465" spans="1:5">
      <c r="A465" s="16">
        <v>20.18</v>
      </c>
      <c r="B465" s="16">
        <v>4</v>
      </c>
      <c r="C465" s="16">
        <v>4.0359999999999996</v>
      </c>
      <c r="D465" s="16">
        <v>5</v>
      </c>
      <c r="E465" s="16">
        <v>84.756</v>
      </c>
    </row>
    <row r="466" spans="1:5">
      <c r="A466" s="15">
        <v>18.77</v>
      </c>
      <c r="B466" s="15">
        <v>6</v>
      </c>
      <c r="C466" s="15">
        <v>5.6310000000000002</v>
      </c>
      <c r="D466" s="15">
        <v>5.5</v>
      </c>
      <c r="E466" s="15">
        <v>118.251</v>
      </c>
    </row>
    <row r="467" spans="1:5">
      <c r="A467" s="16">
        <v>38.81</v>
      </c>
      <c r="B467" s="16">
        <v>4</v>
      </c>
      <c r="C467" s="16">
        <v>7.7619999999999996</v>
      </c>
      <c r="D467" s="16">
        <v>4.9000000000000004</v>
      </c>
      <c r="E467" s="16">
        <v>163.00200000000001</v>
      </c>
    </row>
    <row r="468" spans="1:5">
      <c r="A468" s="15">
        <v>21.58</v>
      </c>
      <c r="B468" s="15">
        <v>9</v>
      </c>
      <c r="C468" s="15">
        <v>9.7110000000000003</v>
      </c>
      <c r="D468" s="15">
        <v>7.3</v>
      </c>
      <c r="E468" s="15">
        <v>203.93100000000001</v>
      </c>
    </row>
    <row r="469" spans="1:5">
      <c r="A469" s="16">
        <v>31.77</v>
      </c>
      <c r="B469" s="16">
        <v>4</v>
      </c>
      <c r="C469" s="16">
        <v>6.3540000000000001</v>
      </c>
      <c r="D469" s="16">
        <v>6.2</v>
      </c>
      <c r="E469" s="16">
        <v>133.434</v>
      </c>
    </row>
    <row r="470" spans="1:5">
      <c r="A470" s="15">
        <v>43.06</v>
      </c>
      <c r="B470" s="15">
        <v>5</v>
      </c>
      <c r="C470" s="15">
        <v>10.765000000000001</v>
      </c>
      <c r="D470" s="15">
        <v>7.7</v>
      </c>
      <c r="E470" s="15">
        <v>226.065</v>
      </c>
    </row>
    <row r="471" spans="1:5">
      <c r="A471" s="16">
        <v>14.62</v>
      </c>
      <c r="B471" s="16">
        <v>5</v>
      </c>
      <c r="C471" s="16">
        <v>3.6549999999999998</v>
      </c>
      <c r="D471" s="16">
        <v>4.4000000000000004</v>
      </c>
      <c r="E471" s="16">
        <v>76.754999999999995</v>
      </c>
    </row>
    <row r="472" spans="1:5">
      <c r="A472" s="15">
        <v>27.93</v>
      </c>
      <c r="B472" s="15">
        <v>5</v>
      </c>
      <c r="C472" s="15">
        <v>6.9824999999999999</v>
      </c>
      <c r="D472" s="15">
        <v>5.9</v>
      </c>
      <c r="E472" s="15">
        <v>146.63249999999999</v>
      </c>
    </row>
    <row r="473" spans="1:5">
      <c r="A473" s="16">
        <v>17.14</v>
      </c>
      <c r="B473" s="16">
        <v>7</v>
      </c>
      <c r="C473" s="16">
        <v>5.9989999999999997</v>
      </c>
      <c r="D473" s="16">
        <v>7.9</v>
      </c>
      <c r="E473" s="16">
        <v>125.979</v>
      </c>
    </row>
    <row r="474" spans="1:5">
      <c r="A474" s="15">
        <v>48.63</v>
      </c>
      <c r="B474" s="15">
        <v>4</v>
      </c>
      <c r="C474" s="15">
        <v>9.7260000000000009</v>
      </c>
      <c r="D474" s="15">
        <v>7.6</v>
      </c>
      <c r="E474" s="15">
        <v>204.24600000000001</v>
      </c>
    </row>
    <row r="475" spans="1:5">
      <c r="A475" s="16">
        <v>13.85</v>
      </c>
      <c r="B475" s="16">
        <v>9</v>
      </c>
      <c r="C475" s="16">
        <v>6.2324999999999999</v>
      </c>
      <c r="D475" s="16">
        <v>6</v>
      </c>
      <c r="E475" s="16">
        <v>130.88249999999999</v>
      </c>
    </row>
    <row r="476" spans="1:5">
      <c r="A476" s="15">
        <v>28.5</v>
      </c>
      <c r="B476" s="15">
        <v>8</v>
      </c>
      <c r="C476" s="15">
        <v>11.4</v>
      </c>
      <c r="D476" s="15">
        <v>6.6</v>
      </c>
      <c r="E476" s="15">
        <v>239.4</v>
      </c>
    </row>
    <row r="477" spans="1:5">
      <c r="A477" s="16">
        <v>10.53</v>
      </c>
      <c r="B477" s="16">
        <v>5</v>
      </c>
      <c r="C477" s="16">
        <v>2.6324999999999998</v>
      </c>
      <c r="D477" s="16">
        <v>5.8</v>
      </c>
      <c r="E477" s="16">
        <v>55.282499999999999</v>
      </c>
    </row>
    <row r="478" spans="1:5">
      <c r="A478" s="15">
        <v>55.39</v>
      </c>
      <c r="B478" s="15">
        <v>4</v>
      </c>
      <c r="C478" s="15">
        <v>11.077999999999999</v>
      </c>
      <c r="D478" s="15">
        <v>8</v>
      </c>
      <c r="E478" s="15">
        <v>232.63800000000001</v>
      </c>
    </row>
    <row r="479" spans="1:5">
      <c r="A479" s="16">
        <v>55.5</v>
      </c>
      <c r="B479" s="16">
        <v>4</v>
      </c>
      <c r="C479" s="16">
        <v>11.1</v>
      </c>
      <c r="D479" s="16">
        <v>6.6</v>
      </c>
      <c r="E479" s="16">
        <v>233.1</v>
      </c>
    </row>
    <row r="480" spans="1:5">
      <c r="A480" s="15">
        <v>13.69</v>
      </c>
      <c r="B480" s="15">
        <v>6</v>
      </c>
      <c r="C480" s="15">
        <v>4.1070000000000002</v>
      </c>
      <c r="D480" s="15">
        <v>6.3</v>
      </c>
      <c r="E480" s="15">
        <v>86.247</v>
      </c>
    </row>
    <row r="481" spans="1:5">
      <c r="A481" s="16">
        <v>10.16</v>
      </c>
      <c r="B481" s="16">
        <v>5</v>
      </c>
      <c r="C481" s="16">
        <v>2.54</v>
      </c>
      <c r="D481" s="16">
        <v>4.0999999999999996</v>
      </c>
      <c r="E481" s="16">
        <v>53.34</v>
      </c>
    </row>
    <row r="482" spans="1:5">
      <c r="A482" s="15">
        <v>47.16</v>
      </c>
      <c r="B482" s="15">
        <v>5</v>
      </c>
      <c r="C482" s="15">
        <v>11.79</v>
      </c>
      <c r="D482" s="15">
        <v>6</v>
      </c>
      <c r="E482" s="15">
        <v>247.59</v>
      </c>
    </row>
    <row r="483" spans="1:5">
      <c r="A483" s="16">
        <v>52.89</v>
      </c>
      <c r="B483" s="16">
        <v>4</v>
      </c>
      <c r="C483" s="16">
        <v>10.577999999999999</v>
      </c>
      <c r="D483" s="16">
        <v>6.7</v>
      </c>
      <c r="E483" s="16">
        <v>222.13800000000001</v>
      </c>
    </row>
    <row r="484" spans="1:5">
      <c r="A484" s="15">
        <v>11.85</v>
      </c>
      <c r="B484" s="15">
        <v>8</v>
      </c>
      <c r="C484" s="15">
        <v>4.74</v>
      </c>
      <c r="D484" s="15">
        <v>4.0999999999999996</v>
      </c>
      <c r="E484" s="15">
        <v>99.54</v>
      </c>
    </row>
    <row r="485" spans="1:5">
      <c r="A485" s="16">
        <v>38.54</v>
      </c>
      <c r="B485" s="16">
        <v>5</v>
      </c>
      <c r="C485" s="16">
        <v>9.6349999999999998</v>
      </c>
      <c r="D485" s="16">
        <v>5.6</v>
      </c>
      <c r="E485" s="16">
        <v>202.33500000000001</v>
      </c>
    </row>
    <row r="486" spans="1:5">
      <c r="A486" s="15">
        <v>12.19</v>
      </c>
      <c r="B486" s="15">
        <v>8</v>
      </c>
      <c r="C486" s="15">
        <v>4.8760000000000003</v>
      </c>
      <c r="D486" s="15">
        <v>6.8</v>
      </c>
      <c r="E486" s="15">
        <v>102.396</v>
      </c>
    </row>
    <row r="487" spans="1:5">
      <c r="A487" s="16">
        <v>35.22</v>
      </c>
      <c r="B487" s="16">
        <v>6</v>
      </c>
      <c r="C487" s="16">
        <v>10.566000000000001</v>
      </c>
      <c r="D487" s="16">
        <v>6.5</v>
      </c>
      <c r="E487" s="16">
        <v>221.886</v>
      </c>
    </row>
    <row r="488" spans="1:5">
      <c r="A488" s="15">
        <v>26.43</v>
      </c>
      <c r="B488" s="15">
        <v>8</v>
      </c>
      <c r="C488" s="15">
        <v>10.571999999999999</v>
      </c>
      <c r="D488" s="15">
        <v>8.9</v>
      </c>
      <c r="E488" s="15">
        <v>222.012</v>
      </c>
    </row>
    <row r="489" spans="1:5">
      <c r="A489" s="16">
        <v>21.04</v>
      </c>
      <c r="B489" s="16">
        <v>4</v>
      </c>
      <c r="C489" s="16">
        <v>4.2080000000000002</v>
      </c>
      <c r="D489" s="16">
        <v>7.6</v>
      </c>
      <c r="E489" s="16">
        <v>88.367999999999995</v>
      </c>
    </row>
    <row r="490" spans="1:5">
      <c r="A490" s="15">
        <v>15.8</v>
      </c>
      <c r="B490" s="15">
        <v>10</v>
      </c>
      <c r="C490" s="15">
        <v>7.9</v>
      </c>
      <c r="D490" s="15">
        <v>7.8</v>
      </c>
      <c r="E490" s="15">
        <v>165.9</v>
      </c>
    </row>
    <row r="491" spans="1:5">
      <c r="A491" s="16">
        <v>26.6</v>
      </c>
      <c r="B491" s="16">
        <v>6</v>
      </c>
      <c r="C491" s="16">
        <v>7.98</v>
      </c>
      <c r="D491" s="16">
        <v>4.9000000000000004</v>
      </c>
      <c r="E491" s="16">
        <v>167.58</v>
      </c>
    </row>
    <row r="492" spans="1:5">
      <c r="A492" s="15">
        <v>58.22</v>
      </c>
      <c r="B492" s="15">
        <v>8</v>
      </c>
      <c r="C492" s="15">
        <v>23.288</v>
      </c>
      <c r="D492" s="15">
        <v>8.4</v>
      </c>
      <c r="E492" s="15">
        <v>489.048</v>
      </c>
    </row>
    <row r="493" spans="1:5">
      <c r="A493" s="16">
        <v>88.63</v>
      </c>
      <c r="B493" s="16">
        <v>3</v>
      </c>
      <c r="C493" s="16">
        <v>13.294499999999999</v>
      </c>
      <c r="D493" s="16">
        <v>6</v>
      </c>
      <c r="E493" s="16">
        <v>279.18450000000001</v>
      </c>
    </row>
    <row r="494" spans="1:5">
      <c r="A494" s="15">
        <v>52.59</v>
      </c>
      <c r="B494" s="15">
        <v>8</v>
      </c>
      <c r="C494" s="15">
        <v>21.036000000000001</v>
      </c>
      <c r="D494" s="15">
        <v>8.5</v>
      </c>
      <c r="E494" s="15">
        <v>441.75599999999997</v>
      </c>
    </row>
    <row r="495" spans="1:5">
      <c r="A495" s="16">
        <v>88.36</v>
      </c>
      <c r="B495" s="16">
        <v>5</v>
      </c>
      <c r="C495" s="16">
        <v>22.09</v>
      </c>
      <c r="D495" s="16">
        <v>9.6</v>
      </c>
      <c r="E495" s="16">
        <v>463.89</v>
      </c>
    </row>
    <row r="496" spans="1:5">
      <c r="A496" s="15">
        <v>94.13</v>
      </c>
      <c r="B496" s="15">
        <v>5</v>
      </c>
      <c r="C496" s="15">
        <v>23.532499999999999</v>
      </c>
      <c r="D496" s="15">
        <v>4.8</v>
      </c>
      <c r="E496" s="15">
        <v>494.1825</v>
      </c>
    </row>
    <row r="497" spans="1:5">
      <c r="A497" s="16">
        <v>62.62</v>
      </c>
      <c r="B497" s="16">
        <v>5</v>
      </c>
      <c r="C497" s="16">
        <v>15.654999999999999</v>
      </c>
      <c r="D497" s="16">
        <v>7</v>
      </c>
      <c r="E497" s="16">
        <v>328.755</v>
      </c>
    </row>
    <row r="498" spans="1:5">
      <c r="A498" s="15">
        <v>93.96</v>
      </c>
      <c r="B498" s="15">
        <v>4</v>
      </c>
      <c r="C498" s="15">
        <v>18.792000000000002</v>
      </c>
      <c r="D498" s="15">
        <v>9.5</v>
      </c>
      <c r="E498" s="15">
        <v>394.63200000000001</v>
      </c>
    </row>
    <row r="499" spans="1:5">
      <c r="A499" s="16">
        <v>75.91</v>
      </c>
      <c r="B499" s="16">
        <v>6</v>
      </c>
      <c r="C499" s="16">
        <v>22.773</v>
      </c>
      <c r="D499" s="16">
        <v>8.6999999999999993</v>
      </c>
      <c r="E499" s="16">
        <v>478.233</v>
      </c>
    </row>
    <row r="500" spans="1:5">
      <c r="A500" s="15">
        <v>41.65</v>
      </c>
      <c r="B500" s="15">
        <v>10</v>
      </c>
      <c r="C500" s="15">
        <v>20.824999999999999</v>
      </c>
      <c r="D500" s="15">
        <v>5.4</v>
      </c>
      <c r="E500" s="15">
        <v>437.32499999999999</v>
      </c>
    </row>
    <row r="501" spans="1:5">
      <c r="A501" s="16">
        <v>96.68</v>
      </c>
      <c r="B501" s="16">
        <v>3</v>
      </c>
      <c r="C501" s="16">
        <v>14.502000000000001</v>
      </c>
      <c r="D501" s="16">
        <v>6.4</v>
      </c>
      <c r="E501" s="16">
        <v>304.54199999999997</v>
      </c>
    </row>
    <row r="502" spans="1:5">
      <c r="A502" s="15">
        <v>80.36</v>
      </c>
      <c r="B502" s="15">
        <v>4</v>
      </c>
      <c r="C502" s="15">
        <v>16.071999999999999</v>
      </c>
      <c r="D502" s="15">
        <v>8.3000000000000007</v>
      </c>
      <c r="E502" s="15">
        <v>337.512</v>
      </c>
    </row>
    <row r="503" spans="1:5">
      <c r="A503" s="16">
        <v>49.38</v>
      </c>
      <c r="B503" s="16">
        <v>7</v>
      </c>
      <c r="C503" s="16">
        <v>17.283000000000001</v>
      </c>
      <c r="D503" s="16">
        <v>7.3</v>
      </c>
      <c r="E503" s="16">
        <v>362.94299999999998</v>
      </c>
    </row>
    <row r="504" spans="1:5">
      <c r="A504" s="15">
        <v>76.989999999999995</v>
      </c>
      <c r="B504" s="15">
        <v>6</v>
      </c>
      <c r="C504" s="15">
        <v>23.097000000000001</v>
      </c>
      <c r="D504" s="15">
        <v>6.1</v>
      </c>
      <c r="E504" s="15">
        <v>485.03699999999998</v>
      </c>
    </row>
    <row r="505" spans="1:5">
      <c r="A505" s="16">
        <v>44.86</v>
      </c>
      <c r="B505" s="16">
        <v>10</v>
      </c>
      <c r="C505" s="16">
        <v>22.43</v>
      </c>
      <c r="D505" s="16">
        <v>8.1999999999999993</v>
      </c>
      <c r="E505" s="16">
        <v>471.03</v>
      </c>
    </row>
    <row r="506" spans="1:5">
      <c r="A506" s="15">
        <v>62.13</v>
      </c>
      <c r="B506" s="15">
        <v>6</v>
      </c>
      <c r="C506" s="15">
        <v>18.638999999999999</v>
      </c>
      <c r="D506" s="15">
        <v>7.4</v>
      </c>
      <c r="E506" s="15">
        <v>391.41899999999998</v>
      </c>
    </row>
    <row r="507" spans="1:5">
      <c r="A507" s="16">
        <v>90.22</v>
      </c>
      <c r="B507" s="16">
        <v>3</v>
      </c>
      <c r="C507" s="16">
        <v>13.532999999999999</v>
      </c>
      <c r="D507" s="16">
        <v>6.2</v>
      </c>
      <c r="E507" s="16">
        <v>284.19299999999998</v>
      </c>
    </row>
    <row r="508" spans="1:5">
      <c r="A508" s="15">
        <v>46.26</v>
      </c>
      <c r="B508" s="15">
        <v>6</v>
      </c>
      <c r="C508" s="15">
        <v>13.878</v>
      </c>
      <c r="D508" s="15">
        <v>9.5</v>
      </c>
      <c r="E508" s="15">
        <v>291.43799999999999</v>
      </c>
    </row>
    <row r="509" spans="1:5">
      <c r="A509" s="16">
        <v>91.54</v>
      </c>
      <c r="B509" s="16">
        <v>4</v>
      </c>
      <c r="C509" s="16">
        <v>18.308</v>
      </c>
      <c r="D509" s="16">
        <v>4.8</v>
      </c>
      <c r="E509" s="16">
        <v>384.46800000000002</v>
      </c>
    </row>
    <row r="510" spans="1:5">
      <c r="A510" s="15">
        <v>43.18</v>
      </c>
      <c r="B510" s="15">
        <v>8</v>
      </c>
      <c r="C510" s="15">
        <v>17.271999999999998</v>
      </c>
      <c r="D510" s="15">
        <v>8.3000000000000007</v>
      </c>
      <c r="E510" s="15">
        <v>362.71199999999999</v>
      </c>
    </row>
    <row r="511" spans="1:5">
      <c r="A511" s="16">
        <v>45.79</v>
      </c>
      <c r="B511" s="16">
        <v>7</v>
      </c>
      <c r="C511" s="16">
        <v>16.026499999999999</v>
      </c>
      <c r="D511" s="16">
        <v>7</v>
      </c>
      <c r="E511" s="16">
        <v>336.55650000000003</v>
      </c>
    </row>
    <row r="512" spans="1:5">
      <c r="A512" s="15">
        <v>52.89</v>
      </c>
      <c r="B512" s="15">
        <v>6</v>
      </c>
      <c r="C512" s="15">
        <v>15.867000000000001</v>
      </c>
      <c r="D512" s="15">
        <v>9.8000000000000007</v>
      </c>
      <c r="E512" s="15">
        <v>333.20699999999999</v>
      </c>
    </row>
    <row r="513" spans="1:5">
      <c r="A513" s="16">
        <v>73.88</v>
      </c>
      <c r="B513" s="16">
        <v>6</v>
      </c>
      <c r="C513" s="16">
        <v>22.164000000000001</v>
      </c>
      <c r="D513" s="16">
        <v>4.4000000000000004</v>
      </c>
      <c r="E513" s="16">
        <v>465.44400000000002</v>
      </c>
    </row>
    <row r="514" spans="1:5">
      <c r="A514" s="15">
        <v>69.81</v>
      </c>
      <c r="B514" s="15">
        <v>4</v>
      </c>
      <c r="C514" s="15">
        <v>13.962</v>
      </c>
      <c r="D514" s="15">
        <v>5.9</v>
      </c>
      <c r="E514" s="15">
        <v>293.202</v>
      </c>
    </row>
    <row r="515" spans="1:5">
      <c r="A515" s="16">
        <v>71.39</v>
      </c>
      <c r="B515" s="16">
        <v>5</v>
      </c>
      <c r="C515" s="16">
        <v>17.8475</v>
      </c>
      <c r="D515" s="16">
        <v>5.5</v>
      </c>
      <c r="E515" s="16">
        <v>374.79750000000001</v>
      </c>
    </row>
    <row r="516" spans="1:5">
      <c r="A516" s="15">
        <v>28.53</v>
      </c>
      <c r="B516" s="15">
        <v>10</v>
      </c>
      <c r="C516" s="15">
        <v>14.265000000000001</v>
      </c>
      <c r="D516" s="15">
        <v>7.8</v>
      </c>
      <c r="E516" s="15">
        <v>299.565</v>
      </c>
    </row>
    <row r="517" spans="1:5">
      <c r="A517" s="16">
        <v>92.36</v>
      </c>
      <c r="B517" s="16">
        <v>5</v>
      </c>
      <c r="C517" s="16">
        <v>23.09</v>
      </c>
      <c r="D517" s="16">
        <v>4.9000000000000004</v>
      </c>
      <c r="E517" s="16">
        <v>484.89</v>
      </c>
    </row>
    <row r="518" spans="1:5">
      <c r="A518" s="15">
        <v>73.819999999999993</v>
      </c>
      <c r="B518" s="15">
        <v>4</v>
      </c>
      <c r="C518" s="15">
        <v>14.763999999999999</v>
      </c>
      <c r="D518" s="15">
        <v>6.7</v>
      </c>
      <c r="E518" s="15">
        <v>310.04399999999998</v>
      </c>
    </row>
    <row r="519" spans="1:5">
      <c r="A519" s="16">
        <v>81.400000000000006</v>
      </c>
      <c r="B519" s="16">
        <v>3</v>
      </c>
      <c r="C519" s="16">
        <v>12.21</v>
      </c>
      <c r="D519" s="16">
        <v>4.8</v>
      </c>
      <c r="E519" s="16">
        <v>256.41000000000003</v>
      </c>
    </row>
    <row r="520" spans="1:5">
      <c r="A520" s="15">
        <v>35.19</v>
      </c>
      <c r="B520" s="15">
        <v>10</v>
      </c>
      <c r="C520" s="15">
        <v>17.594999999999999</v>
      </c>
      <c r="D520" s="15">
        <v>8.4</v>
      </c>
      <c r="E520" s="15">
        <v>369.495</v>
      </c>
    </row>
    <row r="521" spans="1:5">
      <c r="A521" s="16">
        <v>67.430000000000007</v>
      </c>
      <c r="B521" s="16">
        <v>5</v>
      </c>
      <c r="C521" s="16">
        <v>16.857500000000002</v>
      </c>
      <c r="D521" s="16">
        <v>6.3</v>
      </c>
      <c r="E521" s="16">
        <v>354.00749999999999</v>
      </c>
    </row>
    <row r="522" spans="1:5">
      <c r="A522" s="15">
        <v>47.97</v>
      </c>
      <c r="B522" s="15">
        <v>7</v>
      </c>
      <c r="C522" s="15">
        <v>16.7895</v>
      </c>
      <c r="D522" s="15">
        <v>6.2</v>
      </c>
      <c r="E522" s="15">
        <v>352.5795</v>
      </c>
    </row>
    <row r="523" spans="1:5">
      <c r="A523" s="16">
        <v>44.02</v>
      </c>
      <c r="B523" s="16">
        <v>10</v>
      </c>
      <c r="C523" s="16">
        <v>22.01</v>
      </c>
      <c r="D523" s="16">
        <v>9.6</v>
      </c>
      <c r="E523" s="16">
        <v>462.21</v>
      </c>
    </row>
    <row r="524" spans="1:5">
      <c r="A524" s="15">
        <v>66.680000000000007</v>
      </c>
      <c r="B524" s="15">
        <v>5</v>
      </c>
      <c r="C524" s="15">
        <v>16.670000000000002</v>
      </c>
      <c r="D524" s="15">
        <v>7.6</v>
      </c>
      <c r="E524" s="15">
        <v>350.07</v>
      </c>
    </row>
    <row r="525" spans="1:5">
      <c r="A525" s="16">
        <v>40.299999999999997</v>
      </c>
      <c r="B525" s="16">
        <v>10</v>
      </c>
      <c r="C525" s="16">
        <v>20.149999999999999</v>
      </c>
      <c r="D525" s="16">
        <v>7</v>
      </c>
      <c r="E525" s="16">
        <v>423.15</v>
      </c>
    </row>
    <row r="526" spans="1:5">
      <c r="A526" s="15">
        <v>97.74</v>
      </c>
      <c r="B526" s="15">
        <v>4</v>
      </c>
      <c r="C526" s="15">
        <v>19.547999999999998</v>
      </c>
      <c r="D526" s="15">
        <v>6.4</v>
      </c>
      <c r="E526" s="15">
        <v>410.50799999999998</v>
      </c>
    </row>
    <row r="527" spans="1:5">
      <c r="A527" s="16">
        <v>55.97</v>
      </c>
      <c r="B527" s="16">
        <v>7</v>
      </c>
      <c r="C527" s="16">
        <v>19.589500000000001</v>
      </c>
      <c r="D527" s="16">
        <v>8.9</v>
      </c>
      <c r="E527" s="16">
        <v>411.37950000000001</v>
      </c>
    </row>
    <row r="528" spans="1:5">
      <c r="A528" s="15">
        <v>51.69</v>
      </c>
      <c r="B528" s="15">
        <v>7</v>
      </c>
      <c r="C528" s="15">
        <v>18.0915</v>
      </c>
      <c r="D528" s="15">
        <v>5.5</v>
      </c>
      <c r="E528" s="15">
        <v>379.92149999999998</v>
      </c>
    </row>
    <row r="529" spans="1:5">
      <c r="A529" s="16">
        <v>54.73</v>
      </c>
      <c r="B529" s="16">
        <v>7</v>
      </c>
      <c r="C529" s="16">
        <v>19.1555</v>
      </c>
      <c r="D529" s="16">
        <v>8.5</v>
      </c>
      <c r="E529" s="16">
        <v>402.26549999999997</v>
      </c>
    </row>
    <row r="530" spans="1:5">
      <c r="A530" s="15">
        <v>37.549999999999997</v>
      </c>
      <c r="B530" s="15">
        <v>10</v>
      </c>
      <c r="C530" s="15">
        <v>18.774999999999999</v>
      </c>
      <c r="D530" s="15">
        <v>9.3000000000000007</v>
      </c>
      <c r="E530" s="15">
        <v>394.27499999999998</v>
      </c>
    </row>
    <row r="531" spans="1:5">
      <c r="A531" s="16">
        <v>73.22</v>
      </c>
      <c r="B531" s="16">
        <v>6</v>
      </c>
      <c r="C531" s="16">
        <v>21.966000000000001</v>
      </c>
      <c r="D531" s="16">
        <v>7.2</v>
      </c>
      <c r="E531" s="16">
        <v>461.286</v>
      </c>
    </row>
    <row r="532" spans="1:5">
      <c r="A532" s="15">
        <v>51.32</v>
      </c>
      <c r="B532" s="15">
        <v>9</v>
      </c>
      <c r="C532" s="15">
        <v>23.094000000000001</v>
      </c>
      <c r="D532" s="15">
        <v>5.6</v>
      </c>
      <c r="E532" s="15">
        <v>484.97399999999999</v>
      </c>
    </row>
    <row r="533" spans="1:5">
      <c r="A533" s="16">
        <v>70.11</v>
      </c>
      <c r="B533" s="16">
        <v>6</v>
      </c>
      <c r="C533" s="16">
        <v>21.033000000000001</v>
      </c>
      <c r="D533" s="16">
        <v>5.2</v>
      </c>
      <c r="E533" s="16">
        <v>441.69299999999998</v>
      </c>
    </row>
    <row r="534" spans="1:5">
      <c r="A534" s="15">
        <v>35.380000000000003</v>
      </c>
      <c r="B534" s="15">
        <v>9</v>
      </c>
      <c r="C534" s="15">
        <v>15.920999999999999</v>
      </c>
      <c r="D534" s="15">
        <v>9.6</v>
      </c>
      <c r="E534" s="15">
        <v>334.34100000000001</v>
      </c>
    </row>
    <row r="535" spans="1:5">
      <c r="A535" s="16">
        <v>96.98</v>
      </c>
      <c r="B535" s="16">
        <v>4</v>
      </c>
      <c r="C535" s="16">
        <v>19.396000000000001</v>
      </c>
      <c r="D535" s="16">
        <v>9.4</v>
      </c>
      <c r="E535" s="16">
        <v>407.31599999999997</v>
      </c>
    </row>
    <row r="536" spans="1:5">
      <c r="A536" s="15">
        <v>77.5</v>
      </c>
      <c r="B536" s="15">
        <v>5</v>
      </c>
      <c r="C536" s="15">
        <v>19.375</v>
      </c>
      <c r="D536" s="15">
        <v>4.3</v>
      </c>
      <c r="E536" s="15">
        <v>406.875</v>
      </c>
    </row>
    <row r="537" spans="1:5">
      <c r="A537" s="16">
        <v>68.709999999999994</v>
      </c>
      <c r="B537" s="16">
        <v>4</v>
      </c>
      <c r="C537" s="16">
        <v>13.742000000000001</v>
      </c>
      <c r="D537" s="16">
        <v>4.0999999999999996</v>
      </c>
      <c r="E537" s="16">
        <v>288.58199999999999</v>
      </c>
    </row>
    <row r="538" spans="1:5">
      <c r="A538" s="15">
        <v>50.93</v>
      </c>
      <c r="B538" s="15">
        <v>8</v>
      </c>
      <c r="C538" s="15">
        <v>20.372</v>
      </c>
      <c r="D538" s="15">
        <v>9.1999999999999993</v>
      </c>
      <c r="E538" s="15">
        <v>427.81200000000001</v>
      </c>
    </row>
    <row r="539" spans="1:5">
      <c r="A539" s="16">
        <v>53.17</v>
      </c>
      <c r="B539" s="16">
        <v>7</v>
      </c>
      <c r="C539" s="16">
        <v>18.609500000000001</v>
      </c>
      <c r="D539" s="16">
        <v>8.9</v>
      </c>
      <c r="E539" s="16">
        <v>390.79950000000002</v>
      </c>
    </row>
    <row r="540" spans="1:5">
      <c r="A540" s="15">
        <v>67.27</v>
      </c>
      <c r="B540" s="15">
        <v>5</v>
      </c>
      <c r="C540" s="15">
        <v>16.817499999999999</v>
      </c>
      <c r="D540" s="15">
        <v>6.9</v>
      </c>
      <c r="E540" s="15">
        <v>353.16750000000002</v>
      </c>
    </row>
    <row r="541" spans="1:5">
      <c r="A541" s="16">
        <v>74.709999999999994</v>
      </c>
      <c r="B541" s="16">
        <v>6</v>
      </c>
      <c r="C541" s="16">
        <v>22.413</v>
      </c>
      <c r="D541" s="16">
        <v>6.7</v>
      </c>
      <c r="E541" s="16">
        <v>470.673</v>
      </c>
    </row>
    <row r="542" spans="1:5">
      <c r="A542" s="15">
        <v>43.13</v>
      </c>
      <c r="B542" s="15">
        <v>10</v>
      </c>
      <c r="C542" s="15">
        <v>21.565000000000001</v>
      </c>
      <c r="D542" s="15">
        <v>5.5</v>
      </c>
      <c r="E542" s="15">
        <v>452.86500000000001</v>
      </c>
    </row>
    <row r="543" spans="1:5">
      <c r="A543" s="16">
        <v>64.44</v>
      </c>
      <c r="B543" s="16">
        <v>5</v>
      </c>
      <c r="C543" s="16">
        <v>16.11</v>
      </c>
      <c r="D543" s="16">
        <v>6.6</v>
      </c>
      <c r="E543" s="16">
        <v>338.31</v>
      </c>
    </row>
    <row r="544" spans="1:5">
      <c r="A544" s="15">
        <v>36.979999999999997</v>
      </c>
      <c r="B544" s="15">
        <v>10</v>
      </c>
      <c r="C544" s="15">
        <v>18.489999999999998</v>
      </c>
      <c r="D544" s="15">
        <v>7</v>
      </c>
      <c r="E544" s="15">
        <v>388.29</v>
      </c>
    </row>
    <row r="545" spans="1:5">
      <c r="A545" s="16">
        <v>54.28</v>
      </c>
      <c r="B545" s="16">
        <v>7</v>
      </c>
      <c r="C545" s="16">
        <v>18.998000000000001</v>
      </c>
      <c r="D545" s="16">
        <v>9.3000000000000007</v>
      </c>
      <c r="E545" s="16">
        <v>398.95800000000003</v>
      </c>
    </row>
    <row r="546" spans="1:5">
      <c r="A546" s="15">
        <v>58.39</v>
      </c>
      <c r="B546" s="15">
        <v>7</v>
      </c>
      <c r="C546" s="15">
        <v>20.436499999999999</v>
      </c>
      <c r="D546" s="15">
        <v>8.1999999999999993</v>
      </c>
      <c r="E546" s="15">
        <v>429.16649999999998</v>
      </c>
    </row>
    <row r="547" spans="1:5">
      <c r="A547" s="16">
        <v>73.05</v>
      </c>
      <c r="B547" s="16">
        <v>4</v>
      </c>
      <c r="C547" s="16">
        <v>14.61</v>
      </c>
      <c r="D547" s="16">
        <v>4.9000000000000004</v>
      </c>
      <c r="E547" s="16">
        <v>306.81</v>
      </c>
    </row>
    <row r="548" spans="1:5">
      <c r="A548" s="15">
        <v>51.54</v>
      </c>
      <c r="B548" s="15">
        <v>5</v>
      </c>
      <c r="C548" s="15">
        <v>12.885</v>
      </c>
      <c r="D548" s="15">
        <v>4.2</v>
      </c>
      <c r="E548" s="15">
        <v>270.58499999999998</v>
      </c>
    </row>
    <row r="549" spans="1:5">
      <c r="A549" s="16">
        <v>82.04</v>
      </c>
      <c r="B549" s="16">
        <v>5</v>
      </c>
      <c r="C549" s="16">
        <v>20.51</v>
      </c>
      <c r="D549" s="16">
        <v>7.6</v>
      </c>
      <c r="E549" s="16">
        <v>430.71</v>
      </c>
    </row>
    <row r="550" spans="1:5">
      <c r="A550" s="15">
        <v>60.3</v>
      </c>
      <c r="B550" s="15">
        <v>4</v>
      </c>
      <c r="C550" s="15">
        <v>12.06</v>
      </c>
      <c r="D550" s="15">
        <v>5.8</v>
      </c>
      <c r="E550" s="15">
        <v>253.26</v>
      </c>
    </row>
    <row r="551" spans="1:5">
      <c r="A551" s="16">
        <v>77.680000000000007</v>
      </c>
      <c r="B551" s="16">
        <v>4</v>
      </c>
      <c r="C551" s="16">
        <v>15.536</v>
      </c>
      <c r="D551" s="16">
        <v>8.4</v>
      </c>
      <c r="E551" s="16">
        <v>326.25599999999997</v>
      </c>
    </row>
    <row r="552" spans="1:5">
      <c r="A552" s="15">
        <v>46.66</v>
      </c>
      <c r="B552" s="15">
        <v>9</v>
      </c>
      <c r="C552" s="15">
        <v>20.997</v>
      </c>
      <c r="D552" s="15">
        <v>5.3</v>
      </c>
      <c r="E552" s="15">
        <v>440.93700000000001</v>
      </c>
    </row>
    <row r="553" spans="1:5">
      <c r="A553" s="16">
        <v>51.89</v>
      </c>
      <c r="B553" s="16">
        <v>7</v>
      </c>
      <c r="C553" s="16">
        <v>18.1615</v>
      </c>
      <c r="D553" s="16">
        <v>4.5</v>
      </c>
      <c r="E553" s="16">
        <v>381.39150000000001</v>
      </c>
    </row>
    <row r="554" spans="1:5">
      <c r="A554" s="15">
        <v>72.599999999999994</v>
      </c>
      <c r="B554" s="15">
        <v>6</v>
      </c>
      <c r="C554" s="15">
        <v>21.78</v>
      </c>
      <c r="D554" s="15">
        <v>6.9</v>
      </c>
      <c r="E554" s="15">
        <v>457.38</v>
      </c>
    </row>
    <row r="555" spans="1:5">
      <c r="A555" s="16">
        <v>87.91</v>
      </c>
      <c r="B555" s="16">
        <v>5</v>
      </c>
      <c r="C555" s="16">
        <v>21.977499999999999</v>
      </c>
      <c r="D555" s="16">
        <v>4.4000000000000004</v>
      </c>
      <c r="E555" s="16">
        <v>461.52749999999997</v>
      </c>
    </row>
    <row r="556" spans="1:5">
      <c r="A556" s="15">
        <v>43.46</v>
      </c>
      <c r="B556" s="15">
        <v>6</v>
      </c>
      <c r="C556" s="15">
        <v>13.038</v>
      </c>
      <c r="D556" s="15">
        <v>8.5</v>
      </c>
      <c r="E556" s="15">
        <v>273.798</v>
      </c>
    </row>
    <row r="557" spans="1:5">
      <c r="A557" s="16">
        <v>79.91</v>
      </c>
      <c r="B557" s="16">
        <v>3</v>
      </c>
      <c r="C557" s="16">
        <v>11.986499999999999</v>
      </c>
      <c r="D557" s="16">
        <v>5</v>
      </c>
      <c r="E557" s="16">
        <v>251.7165</v>
      </c>
    </row>
    <row r="558" spans="1:5">
      <c r="A558" s="15">
        <v>98.79</v>
      </c>
      <c r="B558" s="15">
        <v>3</v>
      </c>
      <c r="C558" s="15">
        <v>14.8185</v>
      </c>
      <c r="D558" s="15">
        <v>6.4</v>
      </c>
      <c r="E558" s="15">
        <v>311.18849999999998</v>
      </c>
    </row>
    <row r="559" spans="1:5">
      <c r="A559" s="16">
        <v>75.66</v>
      </c>
      <c r="B559" s="16">
        <v>5</v>
      </c>
      <c r="C559" s="16">
        <v>18.914999999999999</v>
      </c>
      <c r="D559" s="16">
        <v>7.8</v>
      </c>
      <c r="E559" s="16">
        <v>397.21499999999997</v>
      </c>
    </row>
    <row r="560" spans="1:5">
      <c r="A560" s="15">
        <v>60.18</v>
      </c>
      <c r="B560" s="15">
        <v>4</v>
      </c>
      <c r="C560" s="15">
        <v>12.036</v>
      </c>
      <c r="D560" s="15">
        <v>9.4</v>
      </c>
      <c r="E560" s="15">
        <v>252.756</v>
      </c>
    </row>
    <row r="561" spans="1:5">
      <c r="A561" s="16">
        <v>58.75</v>
      </c>
      <c r="B561" s="16">
        <v>6</v>
      </c>
      <c r="C561" s="16">
        <v>17.625</v>
      </c>
      <c r="D561" s="16">
        <v>5.9</v>
      </c>
      <c r="E561" s="16">
        <v>370.125</v>
      </c>
    </row>
    <row r="562" spans="1:5">
      <c r="A562" s="15">
        <v>33.64</v>
      </c>
      <c r="B562" s="15">
        <v>8</v>
      </c>
      <c r="C562" s="15">
        <v>13.456</v>
      </c>
      <c r="D562" s="15">
        <v>9.3000000000000007</v>
      </c>
      <c r="E562" s="15">
        <v>282.57600000000002</v>
      </c>
    </row>
    <row r="563" spans="1:5">
      <c r="A563" s="16">
        <v>64.08</v>
      </c>
      <c r="B563" s="16">
        <v>7</v>
      </c>
      <c r="C563" s="16">
        <v>22.428000000000001</v>
      </c>
      <c r="D563" s="16">
        <v>7.3</v>
      </c>
      <c r="E563" s="16">
        <v>470.988</v>
      </c>
    </row>
    <row r="564" spans="1:5">
      <c r="A564" s="15">
        <v>73.47</v>
      </c>
      <c r="B564" s="15">
        <v>4</v>
      </c>
      <c r="C564" s="15">
        <v>14.694000000000001</v>
      </c>
      <c r="D564" s="15">
        <v>6</v>
      </c>
      <c r="E564" s="15">
        <v>308.57400000000001</v>
      </c>
    </row>
    <row r="565" spans="1:5">
      <c r="A565" s="16">
        <v>55.04</v>
      </c>
      <c r="B565" s="16">
        <v>7</v>
      </c>
      <c r="C565" s="16">
        <v>19.263999999999999</v>
      </c>
      <c r="D565" s="16">
        <v>5.2</v>
      </c>
      <c r="E565" s="16">
        <v>404.54399999999998</v>
      </c>
    </row>
    <row r="566" spans="1:5">
      <c r="A566" s="15">
        <v>87.37</v>
      </c>
      <c r="B566" s="15">
        <v>5</v>
      </c>
      <c r="C566" s="15">
        <v>21.842500000000001</v>
      </c>
      <c r="D566" s="15">
        <v>6.6</v>
      </c>
      <c r="E566" s="15">
        <v>458.6925</v>
      </c>
    </row>
    <row r="567" spans="1:5">
      <c r="A567" s="16">
        <v>62.19</v>
      </c>
      <c r="B567" s="16">
        <v>4</v>
      </c>
      <c r="C567" s="16">
        <v>12.438000000000001</v>
      </c>
      <c r="D567" s="16">
        <v>4.3</v>
      </c>
      <c r="E567" s="16">
        <v>261.19799999999998</v>
      </c>
    </row>
    <row r="568" spans="1:5">
      <c r="A568" s="15">
        <v>36.770000000000003</v>
      </c>
      <c r="B568" s="15">
        <v>7</v>
      </c>
      <c r="C568" s="15">
        <v>12.8695</v>
      </c>
      <c r="D568" s="15">
        <v>7.4</v>
      </c>
      <c r="E568" s="15">
        <v>270.2595</v>
      </c>
    </row>
    <row r="569" spans="1:5">
      <c r="A569" s="16">
        <v>84.87</v>
      </c>
      <c r="B569" s="16">
        <v>3</v>
      </c>
      <c r="C569" s="16">
        <v>12.730499999999999</v>
      </c>
      <c r="D569" s="16">
        <v>7.4</v>
      </c>
      <c r="E569" s="16">
        <v>267.34050000000002</v>
      </c>
    </row>
    <row r="570" spans="1:5">
      <c r="A570" s="15">
        <v>95.64</v>
      </c>
      <c r="B570" s="15">
        <v>4</v>
      </c>
      <c r="C570" s="15">
        <v>19.128</v>
      </c>
      <c r="D570" s="15">
        <v>7.9</v>
      </c>
      <c r="E570" s="15">
        <v>401.68799999999999</v>
      </c>
    </row>
    <row r="571" spans="1:5">
      <c r="A571" s="16">
        <v>65.31</v>
      </c>
      <c r="B571" s="16">
        <v>7</v>
      </c>
      <c r="C571" s="16">
        <v>22.858499999999999</v>
      </c>
      <c r="D571" s="16">
        <v>4.2</v>
      </c>
      <c r="E571" s="16">
        <v>480.02850000000001</v>
      </c>
    </row>
    <row r="572" spans="1:5">
      <c r="A572" s="15">
        <v>44.01</v>
      </c>
      <c r="B572" s="15">
        <v>8</v>
      </c>
      <c r="C572" s="15">
        <v>17.603999999999999</v>
      </c>
      <c r="D572" s="15">
        <v>8.8000000000000007</v>
      </c>
      <c r="E572" s="15">
        <v>369.68400000000003</v>
      </c>
    </row>
    <row r="573" spans="1:5">
      <c r="A573" s="16">
        <v>68.55</v>
      </c>
      <c r="B573" s="16">
        <v>4</v>
      </c>
      <c r="C573" s="16">
        <v>13.71</v>
      </c>
      <c r="D573" s="16">
        <v>9.1999999999999993</v>
      </c>
      <c r="E573" s="16">
        <v>287.91000000000003</v>
      </c>
    </row>
    <row r="574" spans="1:5">
      <c r="A574" s="15">
        <v>86.69</v>
      </c>
      <c r="B574" s="15">
        <v>5</v>
      </c>
      <c r="C574" s="15">
        <v>21.672499999999999</v>
      </c>
      <c r="D574" s="15">
        <v>9.4</v>
      </c>
      <c r="E574" s="15">
        <v>455.1225</v>
      </c>
    </row>
    <row r="575" spans="1:5">
      <c r="A575" s="16">
        <v>30.2</v>
      </c>
      <c r="B575" s="16">
        <v>8</v>
      </c>
      <c r="C575" s="16">
        <v>12.08</v>
      </c>
      <c r="D575" s="16">
        <v>5.0999999999999996</v>
      </c>
      <c r="E575" s="16">
        <v>253.68</v>
      </c>
    </row>
    <row r="576" spans="1:5">
      <c r="A576" s="15">
        <v>40.26</v>
      </c>
      <c r="B576" s="15">
        <v>10</v>
      </c>
      <c r="C576" s="15">
        <v>20.13</v>
      </c>
      <c r="D576" s="15">
        <v>5</v>
      </c>
      <c r="E576" s="15">
        <v>422.73</v>
      </c>
    </row>
    <row r="577" spans="1:5">
      <c r="A577" s="16">
        <v>33.880000000000003</v>
      </c>
      <c r="B577" s="16">
        <v>8</v>
      </c>
      <c r="C577" s="16">
        <v>13.552</v>
      </c>
      <c r="D577" s="16">
        <v>9.6</v>
      </c>
      <c r="E577" s="16">
        <v>284.59199999999998</v>
      </c>
    </row>
    <row r="578" spans="1:5">
      <c r="A578" s="15">
        <v>96.16</v>
      </c>
      <c r="B578" s="15">
        <v>4</v>
      </c>
      <c r="C578" s="15">
        <v>19.231999999999999</v>
      </c>
      <c r="D578" s="15">
        <v>8.4</v>
      </c>
      <c r="E578" s="15">
        <v>403.87200000000001</v>
      </c>
    </row>
    <row r="579" spans="1:5">
      <c r="A579" s="16">
        <v>62.57</v>
      </c>
      <c r="B579" s="16">
        <v>4</v>
      </c>
      <c r="C579" s="16">
        <v>12.513999999999999</v>
      </c>
      <c r="D579" s="16">
        <v>9.5</v>
      </c>
      <c r="E579" s="16">
        <v>262.79399999999998</v>
      </c>
    </row>
    <row r="580" spans="1:5">
      <c r="A580" s="15">
        <v>44.63</v>
      </c>
      <c r="B580" s="15">
        <v>6</v>
      </c>
      <c r="C580" s="15">
        <v>13.388999999999999</v>
      </c>
      <c r="D580" s="15">
        <v>5.0999999999999996</v>
      </c>
      <c r="E580" s="15">
        <v>281.16899999999998</v>
      </c>
    </row>
    <row r="581" spans="1:5">
      <c r="A581" s="16">
        <v>35.04</v>
      </c>
      <c r="B581" s="16">
        <v>9</v>
      </c>
      <c r="C581" s="16">
        <v>15.768000000000001</v>
      </c>
      <c r="D581" s="16">
        <v>4.5999999999999996</v>
      </c>
      <c r="E581" s="16">
        <v>331.12799999999999</v>
      </c>
    </row>
    <row r="582" spans="1:5">
      <c r="A582" s="15">
        <v>78.38</v>
      </c>
      <c r="B582" s="15">
        <v>4</v>
      </c>
      <c r="C582" s="15">
        <v>15.676</v>
      </c>
      <c r="D582" s="15">
        <v>7.9</v>
      </c>
      <c r="E582" s="15">
        <v>329.19600000000003</v>
      </c>
    </row>
    <row r="583" spans="1:5">
      <c r="A583" s="16">
        <v>99.6</v>
      </c>
      <c r="B583" s="16">
        <v>3</v>
      </c>
      <c r="C583" s="16">
        <v>14.94</v>
      </c>
      <c r="D583" s="16">
        <v>5.8</v>
      </c>
      <c r="E583" s="16">
        <v>313.74</v>
      </c>
    </row>
    <row r="584" spans="1:5">
      <c r="A584" s="15">
        <v>39.619999999999997</v>
      </c>
      <c r="B584" s="15">
        <v>9</v>
      </c>
      <c r="C584" s="15">
        <v>17.829000000000001</v>
      </c>
      <c r="D584" s="15">
        <v>6.8</v>
      </c>
      <c r="E584" s="15">
        <v>374.40899999999999</v>
      </c>
    </row>
    <row r="585" spans="1:5">
      <c r="A585" s="16">
        <v>63.15</v>
      </c>
      <c r="B585" s="16">
        <v>6</v>
      </c>
      <c r="C585" s="16">
        <v>18.945</v>
      </c>
      <c r="D585" s="16">
        <v>9.8000000000000007</v>
      </c>
      <c r="E585" s="16">
        <v>397.84500000000003</v>
      </c>
    </row>
    <row r="586" spans="1:5">
      <c r="A586" s="15">
        <v>85.72</v>
      </c>
      <c r="B586" s="15">
        <v>3</v>
      </c>
      <c r="C586" s="15">
        <v>12.858000000000001</v>
      </c>
      <c r="D586" s="15">
        <v>5.0999999999999996</v>
      </c>
      <c r="E586" s="15">
        <v>270.01799999999997</v>
      </c>
    </row>
    <row r="587" spans="1:5">
      <c r="A587" s="16">
        <v>57.29</v>
      </c>
      <c r="B587" s="16">
        <v>6</v>
      </c>
      <c r="C587" s="16">
        <v>17.187000000000001</v>
      </c>
      <c r="D587" s="16">
        <v>5.9</v>
      </c>
      <c r="E587" s="16">
        <v>360.92700000000002</v>
      </c>
    </row>
    <row r="588" spans="1:5">
      <c r="A588" s="15">
        <v>66.52</v>
      </c>
      <c r="B588" s="15">
        <v>4</v>
      </c>
      <c r="C588" s="15">
        <v>13.304</v>
      </c>
      <c r="D588" s="15">
        <v>6.9</v>
      </c>
      <c r="E588" s="15">
        <v>279.38400000000001</v>
      </c>
    </row>
    <row r="589" spans="1:5">
      <c r="A589" s="16">
        <v>45.68</v>
      </c>
      <c r="B589" s="16">
        <v>10</v>
      </c>
      <c r="C589" s="16">
        <v>22.84</v>
      </c>
      <c r="D589" s="16">
        <v>5.7</v>
      </c>
      <c r="E589" s="16">
        <v>479.64</v>
      </c>
    </row>
    <row r="590" spans="1:5">
      <c r="A590" s="15">
        <v>50.49</v>
      </c>
      <c r="B590" s="15">
        <v>9</v>
      </c>
      <c r="C590" s="15">
        <v>22.720500000000001</v>
      </c>
      <c r="D590" s="15">
        <v>5.4</v>
      </c>
      <c r="E590" s="15">
        <v>477.13049999999998</v>
      </c>
    </row>
    <row r="591" spans="1:5">
      <c r="A591" s="16">
        <v>96.82</v>
      </c>
      <c r="B591" s="16">
        <v>3</v>
      </c>
      <c r="C591" s="16">
        <v>14.523</v>
      </c>
      <c r="D591" s="16">
        <v>6.7</v>
      </c>
      <c r="E591" s="16">
        <v>304.983</v>
      </c>
    </row>
    <row r="592" spans="1:5">
      <c r="A592" s="15">
        <v>63.71</v>
      </c>
      <c r="B592" s="15">
        <v>5</v>
      </c>
      <c r="C592" s="15">
        <v>15.9275</v>
      </c>
      <c r="D592" s="15">
        <v>8.5</v>
      </c>
      <c r="E592" s="15">
        <v>334.47750000000002</v>
      </c>
    </row>
    <row r="593" spans="1:5">
      <c r="A593" s="16">
        <v>56.56</v>
      </c>
      <c r="B593" s="16">
        <v>5</v>
      </c>
      <c r="C593" s="16">
        <v>14.14</v>
      </c>
      <c r="D593" s="16">
        <v>4.5</v>
      </c>
      <c r="E593" s="16">
        <v>296.94</v>
      </c>
    </row>
    <row r="594" spans="1:5">
      <c r="A594" s="15">
        <v>72.61</v>
      </c>
      <c r="B594" s="15">
        <v>6</v>
      </c>
      <c r="C594" s="15">
        <v>21.783000000000001</v>
      </c>
      <c r="D594" s="15">
        <v>6.9</v>
      </c>
      <c r="E594" s="15">
        <v>457.44299999999998</v>
      </c>
    </row>
    <row r="595" spans="1:5">
      <c r="A595" s="16">
        <v>86.04</v>
      </c>
      <c r="B595" s="16">
        <v>5</v>
      </c>
      <c r="C595" s="16">
        <v>21.51</v>
      </c>
      <c r="D595" s="16">
        <v>4.8</v>
      </c>
      <c r="E595" s="16">
        <v>451.71</v>
      </c>
    </row>
    <row r="596" spans="1:5">
      <c r="A596" s="15">
        <v>87.98</v>
      </c>
      <c r="B596" s="15">
        <v>3</v>
      </c>
      <c r="C596" s="15">
        <v>13.196999999999999</v>
      </c>
      <c r="D596" s="15">
        <v>5.0999999999999996</v>
      </c>
      <c r="E596" s="15">
        <v>277.137</v>
      </c>
    </row>
    <row r="597" spans="1:5">
      <c r="A597" s="16">
        <v>99.42</v>
      </c>
      <c r="B597" s="16">
        <v>4</v>
      </c>
      <c r="C597" s="16">
        <v>19.884</v>
      </c>
      <c r="D597" s="16">
        <v>7.5</v>
      </c>
      <c r="E597" s="16">
        <v>417.56400000000002</v>
      </c>
    </row>
    <row r="598" spans="1:5">
      <c r="A598" s="15">
        <v>55.73</v>
      </c>
      <c r="B598" s="15">
        <v>6</v>
      </c>
      <c r="C598" s="15">
        <v>16.719000000000001</v>
      </c>
      <c r="D598" s="15">
        <v>7</v>
      </c>
      <c r="E598" s="15">
        <v>351.09899999999999</v>
      </c>
    </row>
    <row r="599" spans="1:5">
      <c r="A599" s="16">
        <v>48.91</v>
      </c>
      <c r="B599" s="16">
        <v>5</v>
      </c>
      <c r="C599" s="16">
        <v>12.227499999999999</v>
      </c>
      <c r="D599" s="16">
        <v>6.6</v>
      </c>
      <c r="E599" s="16">
        <v>256.77749999999997</v>
      </c>
    </row>
    <row r="600" spans="1:5">
      <c r="A600" s="15">
        <v>76.52</v>
      </c>
      <c r="B600" s="15">
        <v>5</v>
      </c>
      <c r="C600" s="15">
        <v>19.13</v>
      </c>
      <c r="D600" s="15">
        <v>9.9</v>
      </c>
      <c r="E600" s="15">
        <v>401.73</v>
      </c>
    </row>
    <row r="601" spans="1:5">
      <c r="A601" s="16">
        <v>33.979999999999997</v>
      </c>
      <c r="B601" s="16">
        <v>9</v>
      </c>
      <c r="C601" s="16">
        <v>15.291</v>
      </c>
      <c r="D601" s="16">
        <v>4.2</v>
      </c>
      <c r="E601" s="16">
        <v>321.11099999999999</v>
      </c>
    </row>
    <row r="602" spans="1:5">
      <c r="A602" s="15">
        <v>98.21</v>
      </c>
      <c r="B602" s="15">
        <v>3</v>
      </c>
      <c r="C602" s="15">
        <v>14.7315</v>
      </c>
      <c r="D602" s="15">
        <v>7.8</v>
      </c>
      <c r="E602" s="15">
        <v>309.36149999999998</v>
      </c>
    </row>
    <row r="603" spans="1:5">
      <c r="A603" s="16">
        <v>70.010000000000005</v>
      </c>
      <c r="B603" s="16">
        <v>5</v>
      </c>
      <c r="C603" s="16">
        <v>17.502500000000001</v>
      </c>
      <c r="D603" s="16">
        <v>5.5</v>
      </c>
      <c r="E603" s="16">
        <v>367.55250000000001</v>
      </c>
    </row>
    <row r="604" spans="1:5">
      <c r="A604" s="15">
        <v>64.260000000000005</v>
      </c>
      <c r="B604" s="15">
        <v>7</v>
      </c>
      <c r="C604" s="15">
        <v>22.491</v>
      </c>
      <c r="D604" s="15">
        <v>5.7</v>
      </c>
      <c r="E604" s="15">
        <v>472.31099999999998</v>
      </c>
    </row>
    <row r="605" spans="1:5">
      <c r="A605" s="16">
        <v>38.47</v>
      </c>
      <c r="B605" s="16">
        <v>8</v>
      </c>
      <c r="C605" s="16">
        <v>15.388</v>
      </c>
      <c r="D605" s="16">
        <v>7.7</v>
      </c>
      <c r="E605" s="16">
        <v>323.14800000000002</v>
      </c>
    </row>
    <row r="606" spans="1:5">
      <c r="A606" s="15">
        <v>61.41</v>
      </c>
      <c r="B606" s="15">
        <v>7</v>
      </c>
      <c r="C606" s="15">
        <v>21.493500000000001</v>
      </c>
      <c r="D606" s="15">
        <v>9.8000000000000007</v>
      </c>
      <c r="E606" s="15">
        <v>451.36349999999999</v>
      </c>
    </row>
    <row r="607" spans="1:5">
      <c r="A607" s="16">
        <v>62.65</v>
      </c>
      <c r="B607" s="16">
        <v>4</v>
      </c>
      <c r="C607" s="16">
        <v>12.53</v>
      </c>
      <c r="D607" s="16">
        <v>4.2</v>
      </c>
      <c r="E607" s="16">
        <v>263.13</v>
      </c>
    </row>
    <row r="608" spans="1:5">
      <c r="A608" s="15">
        <v>58.9</v>
      </c>
      <c r="B608" s="15">
        <v>8</v>
      </c>
      <c r="C608" s="15">
        <v>23.56</v>
      </c>
      <c r="D608" s="15">
        <v>8.9</v>
      </c>
      <c r="E608" s="15">
        <v>494.76</v>
      </c>
    </row>
    <row r="609" spans="1:5">
      <c r="A609" s="16">
        <v>74.790000000000006</v>
      </c>
      <c r="B609" s="16">
        <v>5</v>
      </c>
      <c r="C609" s="16">
        <v>18.697500000000002</v>
      </c>
      <c r="D609" s="16">
        <v>4.9000000000000004</v>
      </c>
      <c r="E609" s="16">
        <v>392.64749999999998</v>
      </c>
    </row>
    <row r="610" spans="1:5">
      <c r="A610" s="15">
        <v>65.94</v>
      </c>
      <c r="B610" s="15">
        <v>4</v>
      </c>
      <c r="C610" s="15">
        <v>13.188000000000001</v>
      </c>
      <c r="D610" s="15">
        <v>6</v>
      </c>
      <c r="E610" s="15">
        <v>276.94799999999998</v>
      </c>
    </row>
    <row r="611" spans="1:5">
      <c r="A611" s="16">
        <v>82.33</v>
      </c>
      <c r="B611" s="16">
        <v>4</v>
      </c>
      <c r="C611" s="16">
        <v>16.466000000000001</v>
      </c>
      <c r="D611" s="16">
        <v>7.5</v>
      </c>
      <c r="E611" s="16">
        <v>345.786</v>
      </c>
    </row>
    <row r="612" spans="1:5">
      <c r="A612" s="15">
        <v>27.66</v>
      </c>
      <c r="B612" s="15">
        <v>10</v>
      </c>
      <c r="C612" s="15">
        <v>13.83</v>
      </c>
      <c r="D612" s="15">
        <v>8.9</v>
      </c>
      <c r="E612" s="15">
        <v>290.43</v>
      </c>
    </row>
    <row r="613" spans="1:5">
      <c r="A613" s="16">
        <v>73.95</v>
      </c>
      <c r="B613" s="16">
        <v>4</v>
      </c>
      <c r="C613" s="16">
        <v>14.79</v>
      </c>
      <c r="D613" s="16">
        <v>6.1</v>
      </c>
      <c r="E613" s="16">
        <v>310.58999999999997</v>
      </c>
    </row>
    <row r="614" spans="1:5">
      <c r="A614" s="15">
        <v>34.369999999999997</v>
      </c>
      <c r="B614" s="15">
        <v>10</v>
      </c>
      <c r="C614" s="15">
        <v>17.184999999999999</v>
      </c>
      <c r="D614" s="15">
        <v>6.7</v>
      </c>
      <c r="E614" s="15">
        <v>360.88499999999999</v>
      </c>
    </row>
    <row r="615" spans="1:5">
      <c r="A615" s="16">
        <v>66.06</v>
      </c>
      <c r="B615" s="16">
        <v>6</v>
      </c>
      <c r="C615" s="16">
        <v>19.818000000000001</v>
      </c>
      <c r="D615" s="16">
        <v>7.3</v>
      </c>
      <c r="E615" s="16">
        <v>416.178</v>
      </c>
    </row>
    <row r="616" spans="1:5">
      <c r="A616" s="15">
        <v>26.67</v>
      </c>
      <c r="B616" s="15">
        <v>10</v>
      </c>
      <c r="C616" s="15">
        <v>13.335000000000001</v>
      </c>
      <c r="D616" s="15">
        <v>8.6</v>
      </c>
      <c r="E616" s="15">
        <v>280.03500000000003</v>
      </c>
    </row>
    <row r="617" spans="1:5">
      <c r="A617" s="16">
        <v>46.53</v>
      </c>
      <c r="B617" s="16">
        <v>6</v>
      </c>
      <c r="C617" s="16">
        <v>13.959</v>
      </c>
      <c r="D617" s="16">
        <v>4.3</v>
      </c>
      <c r="E617" s="16">
        <v>293.13900000000001</v>
      </c>
    </row>
    <row r="618" spans="1:5">
      <c r="A618" s="15">
        <v>93.22</v>
      </c>
      <c r="B618" s="15">
        <v>3</v>
      </c>
      <c r="C618" s="15">
        <v>13.983000000000001</v>
      </c>
      <c r="D618" s="15">
        <v>7.2</v>
      </c>
      <c r="E618" s="15">
        <v>293.64299999999997</v>
      </c>
    </row>
    <row r="619" spans="1:5">
      <c r="A619" s="16">
        <v>99.7</v>
      </c>
      <c r="B619" s="16">
        <v>3</v>
      </c>
      <c r="C619" s="16">
        <v>14.955</v>
      </c>
      <c r="D619" s="16">
        <v>4.7</v>
      </c>
      <c r="E619" s="16">
        <v>314.05500000000001</v>
      </c>
    </row>
    <row r="620" spans="1:5">
      <c r="A620" s="15">
        <v>55.81</v>
      </c>
      <c r="B620" s="15">
        <v>6</v>
      </c>
      <c r="C620" s="15">
        <v>16.742999999999999</v>
      </c>
      <c r="D620" s="15">
        <v>9.9</v>
      </c>
      <c r="E620" s="15">
        <v>351.60300000000001</v>
      </c>
    </row>
    <row r="621" spans="1:5">
      <c r="A621" s="16">
        <v>88.15</v>
      </c>
      <c r="B621" s="16">
        <v>3</v>
      </c>
      <c r="C621" s="16">
        <v>13.2225</v>
      </c>
      <c r="D621" s="16">
        <v>7.9</v>
      </c>
      <c r="E621" s="16">
        <v>277.67250000000001</v>
      </c>
    </row>
    <row r="622" spans="1:5">
      <c r="A622" s="15">
        <v>45.48</v>
      </c>
      <c r="B622" s="15">
        <v>10</v>
      </c>
      <c r="C622" s="15">
        <v>22.74</v>
      </c>
      <c r="D622" s="15">
        <v>4.8</v>
      </c>
      <c r="E622" s="15">
        <v>477.54</v>
      </c>
    </row>
    <row r="623" spans="1:5">
      <c r="A623" s="16">
        <v>52.18</v>
      </c>
      <c r="B623" s="16">
        <v>7</v>
      </c>
      <c r="C623" s="16">
        <v>18.263000000000002</v>
      </c>
      <c r="D623" s="16">
        <v>9.3000000000000007</v>
      </c>
      <c r="E623" s="16">
        <v>383.52300000000002</v>
      </c>
    </row>
    <row r="624" spans="1:5">
      <c r="A624" s="15">
        <v>95.54</v>
      </c>
      <c r="B624" s="15">
        <v>4</v>
      </c>
      <c r="C624" s="15">
        <v>19.108000000000001</v>
      </c>
      <c r="D624" s="15">
        <v>4.5</v>
      </c>
      <c r="E624" s="15">
        <v>401.26799999999997</v>
      </c>
    </row>
    <row r="625" spans="1:5">
      <c r="A625" s="16">
        <v>48.96</v>
      </c>
      <c r="B625" s="16">
        <v>9</v>
      </c>
      <c r="C625" s="16">
        <v>22.032</v>
      </c>
      <c r="D625" s="16">
        <v>8</v>
      </c>
      <c r="E625" s="16">
        <v>462.67200000000003</v>
      </c>
    </row>
    <row r="626" spans="1:5">
      <c r="A626" s="15">
        <v>48.62</v>
      </c>
      <c r="B626" s="15">
        <v>8</v>
      </c>
      <c r="C626" s="15">
        <v>19.448</v>
      </c>
      <c r="D626" s="15">
        <v>5</v>
      </c>
      <c r="E626" s="15">
        <v>408.40800000000002</v>
      </c>
    </row>
    <row r="627" spans="1:5">
      <c r="A627" s="16">
        <v>45.44</v>
      </c>
      <c r="B627" s="16">
        <v>7</v>
      </c>
      <c r="C627" s="16">
        <v>15.904</v>
      </c>
      <c r="D627" s="16">
        <v>9.1999999999999993</v>
      </c>
      <c r="E627" s="16">
        <v>333.98399999999998</v>
      </c>
    </row>
    <row r="628" spans="1:5">
      <c r="A628" s="15">
        <v>60.08</v>
      </c>
      <c r="B628" s="15">
        <v>7</v>
      </c>
      <c r="C628" s="15">
        <v>21.027999999999999</v>
      </c>
      <c r="D628" s="15">
        <v>4.5</v>
      </c>
      <c r="E628" s="15">
        <v>441.58800000000002</v>
      </c>
    </row>
    <row r="629" spans="1:5">
      <c r="A629" s="16">
        <v>40.729999999999997</v>
      </c>
      <c r="B629" s="16">
        <v>7</v>
      </c>
      <c r="C629" s="16">
        <v>14.2555</v>
      </c>
      <c r="D629" s="16">
        <v>5.4</v>
      </c>
      <c r="E629" s="16">
        <v>299.3655</v>
      </c>
    </row>
    <row r="630" spans="1:5">
      <c r="A630" s="15">
        <v>93.78</v>
      </c>
      <c r="B630" s="15">
        <v>3</v>
      </c>
      <c r="C630" s="15">
        <v>14.067</v>
      </c>
      <c r="D630" s="15">
        <v>5.9</v>
      </c>
      <c r="E630" s="15">
        <v>295.40699999999998</v>
      </c>
    </row>
    <row r="631" spans="1:5">
      <c r="A631" s="16">
        <v>36.51</v>
      </c>
      <c r="B631" s="16">
        <v>9</v>
      </c>
      <c r="C631" s="16">
        <v>16.429500000000001</v>
      </c>
      <c r="D631" s="16">
        <v>4.2</v>
      </c>
      <c r="E631" s="16">
        <v>345.01949999999999</v>
      </c>
    </row>
    <row r="632" spans="1:5">
      <c r="A632" s="15">
        <v>51.07</v>
      </c>
      <c r="B632" s="15">
        <v>7</v>
      </c>
      <c r="C632" s="15">
        <v>17.874500000000001</v>
      </c>
      <c r="D632" s="15">
        <v>7</v>
      </c>
      <c r="E632" s="15">
        <v>375.36450000000002</v>
      </c>
    </row>
    <row r="633" spans="1:5">
      <c r="A633" s="16">
        <v>45.58</v>
      </c>
      <c r="B633" s="16">
        <v>7</v>
      </c>
      <c r="C633" s="16">
        <v>15.952999999999999</v>
      </c>
      <c r="D633" s="16">
        <v>5</v>
      </c>
      <c r="E633" s="16">
        <v>335.01299999999998</v>
      </c>
    </row>
    <row r="634" spans="1:5">
      <c r="A634" s="15">
        <v>83.66</v>
      </c>
      <c r="B634" s="15">
        <v>5</v>
      </c>
      <c r="C634" s="15">
        <v>20.914999999999999</v>
      </c>
      <c r="D634" s="15">
        <v>7.2</v>
      </c>
      <c r="E634" s="15">
        <v>439.21499999999997</v>
      </c>
    </row>
    <row r="635" spans="1:5">
      <c r="A635" s="16">
        <v>47.27</v>
      </c>
      <c r="B635" s="16">
        <v>6</v>
      </c>
      <c r="C635" s="16">
        <v>14.180999999999999</v>
      </c>
      <c r="D635" s="16">
        <v>8.8000000000000007</v>
      </c>
      <c r="E635" s="16">
        <v>297.80099999999999</v>
      </c>
    </row>
    <row r="636" spans="1:5">
      <c r="A636" s="15">
        <v>51.34</v>
      </c>
      <c r="B636" s="15">
        <v>8</v>
      </c>
      <c r="C636" s="15">
        <v>20.536000000000001</v>
      </c>
      <c r="D636" s="15">
        <v>7.6</v>
      </c>
      <c r="E636" s="15">
        <v>431.25599999999997</v>
      </c>
    </row>
    <row r="637" spans="1:5">
      <c r="A637" s="16">
        <v>89.48</v>
      </c>
      <c r="B637" s="16">
        <v>5</v>
      </c>
      <c r="C637" s="16">
        <v>22.37</v>
      </c>
      <c r="D637" s="16">
        <v>7.4</v>
      </c>
      <c r="E637" s="16">
        <v>469.77</v>
      </c>
    </row>
    <row r="638" spans="1:5">
      <c r="A638" s="15">
        <v>65.91</v>
      </c>
      <c r="B638" s="15">
        <v>6</v>
      </c>
      <c r="C638" s="15">
        <v>19.773</v>
      </c>
      <c r="D638" s="15">
        <v>5.7</v>
      </c>
      <c r="E638" s="15">
        <v>415.233</v>
      </c>
    </row>
    <row r="639" spans="1:5">
      <c r="A639" s="16">
        <v>42.57</v>
      </c>
      <c r="B639" s="16">
        <v>7</v>
      </c>
      <c r="C639" s="16">
        <v>14.8995</v>
      </c>
      <c r="D639" s="16">
        <v>6.8</v>
      </c>
      <c r="E639" s="16">
        <v>312.8895</v>
      </c>
    </row>
    <row r="640" spans="1:5">
      <c r="A640" s="15">
        <v>74.66</v>
      </c>
      <c r="B640" s="15">
        <v>4</v>
      </c>
      <c r="C640" s="15">
        <v>14.932</v>
      </c>
      <c r="D640" s="15">
        <v>8.5</v>
      </c>
      <c r="E640" s="15">
        <v>313.572</v>
      </c>
    </row>
    <row r="641" spans="1:5">
      <c r="A641" s="16">
        <v>46.33</v>
      </c>
      <c r="B641" s="16">
        <v>7</v>
      </c>
      <c r="C641" s="16">
        <v>16.215499999999999</v>
      </c>
      <c r="D641" s="16">
        <v>7.4</v>
      </c>
      <c r="E641" s="16">
        <v>340.52550000000002</v>
      </c>
    </row>
    <row r="642" spans="1:5">
      <c r="A642" s="15">
        <v>68.84</v>
      </c>
      <c r="B642" s="15">
        <v>6</v>
      </c>
      <c r="C642" s="15">
        <v>20.652000000000001</v>
      </c>
      <c r="D642" s="15">
        <v>5.8</v>
      </c>
      <c r="E642" s="15">
        <v>433.69200000000001</v>
      </c>
    </row>
    <row r="643" spans="1:5">
      <c r="A643" s="16">
        <v>43.19</v>
      </c>
      <c r="B643" s="16">
        <v>10</v>
      </c>
      <c r="C643" s="16">
        <v>21.594999999999999</v>
      </c>
      <c r="D643" s="16">
        <v>8.1999999999999993</v>
      </c>
      <c r="E643" s="16">
        <v>453.495</v>
      </c>
    </row>
    <row r="644" spans="1:5">
      <c r="A644" s="15">
        <v>54.92</v>
      </c>
      <c r="B644" s="15">
        <v>8</v>
      </c>
      <c r="C644" s="15">
        <v>21.968</v>
      </c>
      <c r="D644" s="15">
        <v>7.6</v>
      </c>
      <c r="E644" s="15">
        <v>461.32799999999997</v>
      </c>
    </row>
    <row r="645" spans="1:5">
      <c r="A645" s="16">
        <v>30.12</v>
      </c>
      <c r="B645" s="16">
        <v>8</v>
      </c>
      <c r="C645" s="16">
        <v>12.048</v>
      </c>
      <c r="D645" s="16">
        <v>7.7</v>
      </c>
      <c r="E645" s="16">
        <v>253.00800000000001</v>
      </c>
    </row>
    <row r="646" spans="1:5">
      <c r="A646" s="15">
        <v>69.12</v>
      </c>
      <c r="B646" s="15">
        <v>6</v>
      </c>
      <c r="C646" s="15">
        <v>20.736000000000001</v>
      </c>
      <c r="D646" s="15">
        <v>5.6</v>
      </c>
      <c r="E646" s="15">
        <v>435.45600000000002</v>
      </c>
    </row>
    <row r="647" spans="1:5">
      <c r="A647" s="16">
        <v>75.739999999999995</v>
      </c>
      <c r="B647" s="16">
        <v>4</v>
      </c>
      <c r="C647" s="16">
        <v>15.148</v>
      </c>
      <c r="D647" s="16">
        <v>7.6</v>
      </c>
      <c r="E647" s="16">
        <v>318.108</v>
      </c>
    </row>
    <row r="648" spans="1:5">
      <c r="A648" s="15">
        <v>49.04</v>
      </c>
      <c r="B648" s="15">
        <v>9</v>
      </c>
      <c r="C648" s="15">
        <v>22.068000000000001</v>
      </c>
      <c r="D648" s="15">
        <v>8.6</v>
      </c>
      <c r="E648" s="15">
        <v>463.428</v>
      </c>
    </row>
    <row r="649" spans="1:5">
      <c r="A649" s="16">
        <v>58.26</v>
      </c>
      <c r="B649" s="16">
        <v>6</v>
      </c>
      <c r="C649" s="16">
        <v>17.478000000000002</v>
      </c>
      <c r="D649" s="16">
        <v>9.9</v>
      </c>
      <c r="E649" s="16">
        <v>367.03800000000001</v>
      </c>
    </row>
    <row r="650" spans="1:5">
      <c r="A650" s="15">
        <v>57.12</v>
      </c>
      <c r="B650" s="15">
        <v>7</v>
      </c>
      <c r="C650" s="15">
        <v>19.992000000000001</v>
      </c>
      <c r="D650" s="15">
        <v>6.5</v>
      </c>
      <c r="E650" s="15">
        <v>419.83199999999999</v>
      </c>
    </row>
    <row r="651" spans="1:5">
      <c r="A651" s="16">
        <v>56.47</v>
      </c>
      <c r="B651" s="16">
        <v>8</v>
      </c>
      <c r="C651" s="16">
        <v>22.588000000000001</v>
      </c>
      <c r="D651" s="16">
        <v>7.3</v>
      </c>
      <c r="E651" s="16">
        <v>474.34800000000001</v>
      </c>
    </row>
    <row r="652" spans="1:5">
      <c r="A652" s="15">
        <v>31.73</v>
      </c>
      <c r="B652" s="15">
        <v>9</v>
      </c>
      <c r="C652" s="15">
        <v>14.278499999999999</v>
      </c>
      <c r="D652" s="15">
        <v>5.9</v>
      </c>
      <c r="E652" s="15">
        <v>299.8485</v>
      </c>
    </row>
    <row r="653" spans="1:5">
      <c r="A653" s="16">
        <v>39.619999999999997</v>
      </c>
      <c r="B653" s="16">
        <v>7</v>
      </c>
      <c r="C653" s="16">
        <v>13.867000000000001</v>
      </c>
      <c r="D653" s="16">
        <v>7.5</v>
      </c>
      <c r="E653" s="16">
        <v>291.20699999999999</v>
      </c>
    </row>
    <row r="654" spans="1:5">
      <c r="A654" s="15">
        <v>77.95</v>
      </c>
      <c r="B654" s="15">
        <v>6</v>
      </c>
      <c r="C654" s="15">
        <v>23.385000000000002</v>
      </c>
      <c r="D654" s="15">
        <v>8</v>
      </c>
      <c r="E654" s="15">
        <v>491.08499999999998</v>
      </c>
    </row>
    <row r="655" spans="1:5">
      <c r="A655" s="16">
        <v>30.14</v>
      </c>
      <c r="B655" s="16">
        <v>10</v>
      </c>
      <c r="C655" s="16">
        <v>15.07</v>
      </c>
      <c r="D655" s="16">
        <v>9.1999999999999993</v>
      </c>
      <c r="E655" s="16">
        <v>316.47000000000003</v>
      </c>
    </row>
    <row r="656" spans="1:5">
      <c r="A656" s="15">
        <v>66.14</v>
      </c>
      <c r="B656" s="15">
        <v>4</v>
      </c>
      <c r="C656" s="15">
        <v>13.228</v>
      </c>
      <c r="D656" s="15">
        <v>5.6</v>
      </c>
      <c r="E656" s="15">
        <v>277.78800000000001</v>
      </c>
    </row>
    <row r="657" spans="1:5">
      <c r="A657" s="16">
        <v>32.46</v>
      </c>
      <c r="B657" s="16">
        <v>8</v>
      </c>
      <c r="C657" s="16">
        <v>12.984</v>
      </c>
      <c r="D657" s="16">
        <v>4.9000000000000004</v>
      </c>
      <c r="E657" s="16">
        <v>272.66399999999999</v>
      </c>
    </row>
    <row r="658" spans="1:5">
      <c r="A658" s="15">
        <v>34.56</v>
      </c>
      <c r="B658" s="15">
        <v>7</v>
      </c>
      <c r="C658" s="15">
        <v>12.096</v>
      </c>
      <c r="D658" s="15">
        <v>7.3</v>
      </c>
      <c r="E658" s="15">
        <v>254.01599999999999</v>
      </c>
    </row>
    <row r="659" spans="1:5">
      <c r="A659" s="16">
        <v>92.29</v>
      </c>
      <c r="B659" s="16">
        <v>5</v>
      </c>
      <c r="C659" s="16">
        <v>23.072500000000002</v>
      </c>
      <c r="D659" s="16">
        <v>9</v>
      </c>
      <c r="E659" s="16">
        <v>484.52249999999998</v>
      </c>
    </row>
    <row r="660" spans="1:5">
      <c r="A660" s="15">
        <v>50.28</v>
      </c>
      <c r="B660" s="15">
        <v>5</v>
      </c>
      <c r="C660" s="15">
        <v>12.57</v>
      </c>
      <c r="D660" s="15">
        <v>9.6999999999999993</v>
      </c>
      <c r="E660" s="15">
        <v>263.97000000000003</v>
      </c>
    </row>
    <row r="661" spans="1:5">
      <c r="A661" s="16">
        <v>39.9</v>
      </c>
      <c r="B661" s="16">
        <v>10</v>
      </c>
      <c r="C661" s="16">
        <v>19.95</v>
      </c>
      <c r="D661" s="16">
        <v>5.9</v>
      </c>
      <c r="E661" s="16">
        <v>418.95</v>
      </c>
    </row>
    <row r="662" spans="1:5">
      <c r="A662" s="15">
        <v>42.57</v>
      </c>
      <c r="B662" s="15">
        <v>8</v>
      </c>
      <c r="C662" s="15">
        <v>17.027999999999999</v>
      </c>
      <c r="D662" s="15">
        <v>5.6</v>
      </c>
      <c r="E662" s="15">
        <v>357.58800000000002</v>
      </c>
    </row>
    <row r="663" spans="1:5">
      <c r="A663" s="16">
        <v>51.28</v>
      </c>
      <c r="B663" s="16">
        <v>6</v>
      </c>
      <c r="C663" s="16">
        <v>15.384</v>
      </c>
      <c r="D663" s="16">
        <v>6.5</v>
      </c>
      <c r="E663" s="16">
        <v>323.06400000000002</v>
      </c>
    </row>
    <row r="664" spans="1:5">
      <c r="A664" s="15">
        <v>80.05</v>
      </c>
      <c r="B664" s="15">
        <v>5</v>
      </c>
      <c r="C664" s="15">
        <v>20.012499999999999</v>
      </c>
      <c r="D664" s="15">
        <v>9.4</v>
      </c>
      <c r="E664" s="15">
        <v>420.26249999999999</v>
      </c>
    </row>
    <row r="665" spans="1:5">
      <c r="A665" s="16">
        <v>33.840000000000003</v>
      </c>
      <c r="B665" s="16">
        <v>9</v>
      </c>
      <c r="C665" s="16">
        <v>15.228</v>
      </c>
      <c r="D665" s="16">
        <v>8.8000000000000007</v>
      </c>
      <c r="E665" s="16">
        <v>319.78800000000001</v>
      </c>
    </row>
    <row r="666" spans="1:5">
      <c r="A666" s="15">
        <v>86.8</v>
      </c>
      <c r="B666" s="15">
        <v>3</v>
      </c>
      <c r="C666" s="15">
        <v>13.02</v>
      </c>
      <c r="D666" s="15">
        <v>9.9</v>
      </c>
      <c r="E666" s="15">
        <v>273.42</v>
      </c>
    </row>
    <row r="667" spans="1:5">
      <c r="A667" s="16">
        <v>34.31</v>
      </c>
      <c r="B667" s="16">
        <v>8</v>
      </c>
      <c r="C667" s="16">
        <v>13.724</v>
      </c>
      <c r="D667" s="16">
        <v>5.7</v>
      </c>
      <c r="E667" s="16">
        <v>288.20400000000001</v>
      </c>
    </row>
    <row r="668" spans="1:5">
      <c r="A668" s="15">
        <v>25.9</v>
      </c>
      <c r="B668" s="15">
        <v>10</v>
      </c>
      <c r="C668" s="15">
        <v>12.95</v>
      </c>
      <c r="D668" s="15">
        <v>8.6999999999999993</v>
      </c>
      <c r="E668" s="15">
        <v>271.95</v>
      </c>
    </row>
    <row r="669" spans="1:5">
      <c r="A669" s="16">
        <v>94.64</v>
      </c>
      <c r="B669" s="16">
        <v>3</v>
      </c>
      <c r="C669" s="16">
        <v>14.196</v>
      </c>
      <c r="D669" s="16">
        <v>5.5</v>
      </c>
      <c r="E669" s="16">
        <v>298.11599999999999</v>
      </c>
    </row>
    <row r="670" spans="1:5">
      <c r="A670" s="15">
        <v>45.35</v>
      </c>
      <c r="B670" s="15">
        <v>6</v>
      </c>
      <c r="C670" s="15">
        <v>13.605</v>
      </c>
      <c r="D670" s="15">
        <v>6.1</v>
      </c>
      <c r="E670" s="15">
        <v>285.70499999999998</v>
      </c>
    </row>
    <row r="671" spans="1:5">
      <c r="A671" s="16">
        <v>62.08</v>
      </c>
      <c r="B671" s="16">
        <v>7</v>
      </c>
      <c r="C671" s="16">
        <v>21.728000000000002</v>
      </c>
      <c r="D671" s="16">
        <v>5.4</v>
      </c>
      <c r="E671" s="16">
        <v>456.28800000000001</v>
      </c>
    </row>
    <row r="672" spans="1:5">
      <c r="A672" s="15">
        <v>47.59</v>
      </c>
      <c r="B672" s="15">
        <v>8</v>
      </c>
      <c r="C672" s="15">
        <v>19.036000000000001</v>
      </c>
      <c r="D672" s="15">
        <v>5.7</v>
      </c>
      <c r="E672" s="15">
        <v>399.75599999999997</v>
      </c>
    </row>
    <row r="673" spans="1:5">
      <c r="A673" s="16">
        <v>77.72</v>
      </c>
      <c r="B673" s="16">
        <v>4</v>
      </c>
      <c r="C673" s="16">
        <v>15.544</v>
      </c>
      <c r="D673" s="16">
        <v>8.8000000000000007</v>
      </c>
      <c r="E673" s="16">
        <v>326.42399999999998</v>
      </c>
    </row>
    <row r="674" spans="1:5">
      <c r="A674" s="15">
        <v>46.55</v>
      </c>
      <c r="B674" s="15">
        <v>9</v>
      </c>
      <c r="C674" s="15">
        <v>20.947500000000002</v>
      </c>
      <c r="D674" s="15">
        <v>6.4</v>
      </c>
      <c r="E674" s="15">
        <v>439.89749999999998</v>
      </c>
    </row>
    <row r="675" spans="1:5">
      <c r="A675" s="16">
        <v>65.94</v>
      </c>
      <c r="B675" s="16">
        <v>4</v>
      </c>
      <c r="C675" s="16">
        <v>13.188000000000001</v>
      </c>
      <c r="D675" s="16">
        <v>6.9</v>
      </c>
      <c r="E675" s="16">
        <v>276.94799999999998</v>
      </c>
    </row>
    <row r="676" spans="1:5">
      <c r="A676" s="15">
        <v>70.739999999999995</v>
      </c>
      <c r="B676" s="15">
        <v>4</v>
      </c>
      <c r="C676" s="15">
        <v>14.148</v>
      </c>
      <c r="D676" s="15">
        <v>4.4000000000000004</v>
      </c>
      <c r="E676" s="15">
        <v>297.108</v>
      </c>
    </row>
    <row r="677" spans="1:5">
      <c r="A677" s="16">
        <v>35.54</v>
      </c>
      <c r="B677" s="16">
        <v>10</v>
      </c>
      <c r="C677" s="16">
        <v>17.77</v>
      </c>
      <c r="D677" s="16">
        <v>7</v>
      </c>
      <c r="E677" s="16">
        <v>373.17</v>
      </c>
    </row>
    <row r="678" spans="1:5">
      <c r="A678" s="15">
        <v>95.42</v>
      </c>
      <c r="B678" s="15">
        <v>4</v>
      </c>
      <c r="C678" s="15">
        <v>19.084</v>
      </c>
      <c r="D678" s="15">
        <v>6.4</v>
      </c>
      <c r="E678" s="15">
        <v>400.76400000000001</v>
      </c>
    </row>
    <row r="679" spans="1:5">
      <c r="A679" s="16">
        <v>48.51</v>
      </c>
      <c r="B679" s="16">
        <v>7</v>
      </c>
      <c r="C679" s="16">
        <v>16.9785</v>
      </c>
      <c r="D679" s="16">
        <v>5.2</v>
      </c>
      <c r="E679" s="16">
        <v>356.54849999999999</v>
      </c>
    </row>
    <row r="680" spans="1:5">
      <c r="A680" s="15">
        <v>51.92</v>
      </c>
      <c r="B680" s="15">
        <v>5</v>
      </c>
      <c r="C680" s="15">
        <v>12.98</v>
      </c>
      <c r="D680" s="15">
        <v>7.5</v>
      </c>
      <c r="E680" s="15">
        <v>272.58</v>
      </c>
    </row>
    <row r="681" spans="1:5">
      <c r="A681" s="16">
        <v>78.38</v>
      </c>
      <c r="B681" s="16">
        <v>6</v>
      </c>
      <c r="C681" s="16">
        <v>23.513999999999999</v>
      </c>
      <c r="D681" s="16">
        <v>5.8</v>
      </c>
      <c r="E681" s="16">
        <v>493.79399999999998</v>
      </c>
    </row>
    <row r="682" spans="1:5">
      <c r="A682" s="15">
        <v>60.01</v>
      </c>
      <c r="B682" s="15">
        <v>4</v>
      </c>
      <c r="C682" s="15">
        <v>12.002000000000001</v>
      </c>
      <c r="D682" s="15">
        <v>4.5</v>
      </c>
      <c r="E682" s="15">
        <v>252.042</v>
      </c>
    </row>
    <row r="683" spans="1:5">
      <c r="A683" s="16">
        <v>40.229999999999997</v>
      </c>
      <c r="B683" s="16">
        <v>7</v>
      </c>
      <c r="C683" s="16">
        <v>14.080500000000001</v>
      </c>
      <c r="D683" s="16">
        <v>9.6</v>
      </c>
      <c r="E683" s="16">
        <v>295.69049999999999</v>
      </c>
    </row>
    <row r="684" spans="1:5">
      <c r="A684" s="15">
        <v>61.77</v>
      </c>
      <c r="B684" s="15">
        <v>5</v>
      </c>
      <c r="C684" s="15">
        <v>15.442500000000001</v>
      </c>
      <c r="D684" s="15">
        <v>6.7</v>
      </c>
      <c r="E684" s="15">
        <v>324.29250000000002</v>
      </c>
    </row>
    <row r="685" spans="1:5">
      <c r="A685" s="16">
        <v>94.26</v>
      </c>
      <c r="B685" s="16">
        <v>4</v>
      </c>
      <c r="C685" s="16">
        <v>18.852</v>
      </c>
      <c r="D685" s="16">
        <v>8.6</v>
      </c>
      <c r="E685" s="16">
        <v>395.892</v>
      </c>
    </row>
    <row r="686" spans="1:5">
      <c r="A686" s="15">
        <v>77.02</v>
      </c>
      <c r="B686" s="15">
        <v>5</v>
      </c>
      <c r="C686" s="15">
        <v>19.254999999999999</v>
      </c>
      <c r="D686" s="15">
        <v>5.5</v>
      </c>
      <c r="E686" s="15">
        <v>404.35500000000002</v>
      </c>
    </row>
    <row r="687" spans="1:5">
      <c r="A687" s="16">
        <v>57.95</v>
      </c>
      <c r="B687" s="16">
        <v>6</v>
      </c>
      <c r="C687" s="16">
        <v>17.385000000000002</v>
      </c>
      <c r="D687" s="16">
        <v>5.2</v>
      </c>
      <c r="E687" s="16">
        <v>365.08499999999998</v>
      </c>
    </row>
    <row r="688" spans="1:5">
      <c r="A688" s="15">
        <v>42.82</v>
      </c>
      <c r="B688" s="15">
        <v>9</v>
      </c>
      <c r="C688" s="15">
        <v>19.268999999999998</v>
      </c>
      <c r="D688" s="15">
        <v>8.9</v>
      </c>
      <c r="E688" s="15">
        <v>404.649</v>
      </c>
    </row>
    <row r="689" spans="1:5">
      <c r="A689" s="16">
        <v>27</v>
      </c>
      <c r="B689" s="16">
        <v>9</v>
      </c>
      <c r="C689" s="16">
        <v>12.15</v>
      </c>
      <c r="D689" s="16">
        <v>4.8</v>
      </c>
      <c r="E689" s="16">
        <v>255.15</v>
      </c>
    </row>
    <row r="690" spans="1:5">
      <c r="A690" s="15">
        <v>89.14</v>
      </c>
      <c r="B690" s="15">
        <v>4</v>
      </c>
      <c r="C690" s="15">
        <v>17.827999999999999</v>
      </c>
      <c r="D690" s="15">
        <v>7.8</v>
      </c>
      <c r="E690" s="15">
        <v>374.38799999999998</v>
      </c>
    </row>
    <row r="691" spans="1:5">
      <c r="A691" s="16">
        <v>81.680000000000007</v>
      </c>
      <c r="B691" s="16">
        <v>4</v>
      </c>
      <c r="C691" s="16">
        <v>16.335999999999999</v>
      </c>
      <c r="D691" s="16">
        <v>9.1</v>
      </c>
      <c r="E691" s="16">
        <v>343.05599999999998</v>
      </c>
    </row>
    <row r="692" spans="1:5">
      <c r="A692" s="15">
        <v>42.08</v>
      </c>
      <c r="B692" s="15">
        <v>6</v>
      </c>
      <c r="C692" s="15">
        <v>12.624000000000001</v>
      </c>
      <c r="D692" s="15">
        <v>8.9</v>
      </c>
      <c r="E692" s="15">
        <v>265.10399999999998</v>
      </c>
    </row>
    <row r="693" spans="1:5">
      <c r="A693" s="16">
        <v>67.09</v>
      </c>
      <c r="B693" s="16">
        <v>5</v>
      </c>
      <c r="C693" s="16">
        <v>16.772500000000001</v>
      </c>
      <c r="D693" s="16">
        <v>9.1</v>
      </c>
      <c r="E693" s="16">
        <v>352.22250000000003</v>
      </c>
    </row>
    <row r="694" spans="1:5">
      <c r="A694" s="15">
        <v>74.89</v>
      </c>
      <c r="B694" s="15">
        <v>4</v>
      </c>
      <c r="C694" s="15">
        <v>14.978</v>
      </c>
      <c r="D694" s="15">
        <v>4.2</v>
      </c>
      <c r="E694" s="15">
        <v>314.53800000000001</v>
      </c>
    </row>
    <row r="695" spans="1:5">
      <c r="A695" s="16">
        <v>46.77</v>
      </c>
      <c r="B695" s="16">
        <v>6</v>
      </c>
      <c r="C695" s="16">
        <v>14.031000000000001</v>
      </c>
      <c r="D695" s="16">
        <v>6</v>
      </c>
      <c r="E695" s="16">
        <v>294.65100000000001</v>
      </c>
    </row>
    <row r="696" spans="1:5">
      <c r="A696" s="15">
        <v>32.32</v>
      </c>
      <c r="B696" s="15">
        <v>10</v>
      </c>
      <c r="C696" s="15">
        <v>16.16</v>
      </c>
      <c r="D696" s="15">
        <v>10</v>
      </c>
      <c r="E696" s="15">
        <v>339.36</v>
      </c>
    </row>
    <row r="697" spans="1:5">
      <c r="A697" s="16">
        <v>80.48</v>
      </c>
      <c r="B697" s="16">
        <v>3</v>
      </c>
      <c r="C697" s="16">
        <v>12.071999999999999</v>
      </c>
      <c r="D697" s="16">
        <v>8.1</v>
      </c>
      <c r="E697" s="16">
        <v>253.512</v>
      </c>
    </row>
    <row r="698" spans="1:5">
      <c r="A698" s="15">
        <v>37.950000000000003</v>
      </c>
      <c r="B698" s="15">
        <v>10</v>
      </c>
      <c r="C698" s="15">
        <v>18.975000000000001</v>
      </c>
      <c r="D698" s="15">
        <v>9.6999999999999993</v>
      </c>
      <c r="E698" s="15">
        <v>398.47500000000002</v>
      </c>
    </row>
    <row r="699" spans="1:5">
      <c r="A699" s="16">
        <v>54.27</v>
      </c>
      <c r="B699" s="16">
        <v>5</v>
      </c>
      <c r="C699" s="16">
        <v>13.567500000000001</v>
      </c>
      <c r="D699" s="16">
        <v>4.5999999999999996</v>
      </c>
      <c r="E699" s="16">
        <v>284.91750000000002</v>
      </c>
    </row>
    <row r="700" spans="1:5">
      <c r="A700" s="15">
        <v>41.06</v>
      </c>
      <c r="B700" s="15">
        <v>6</v>
      </c>
      <c r="C700" s="15">
        <v>12.318</v>
      </c>
      <c r="D700" s="15">
        <v>8.3000000000000007</v>
      </c>
      <c r="E700" s="15">
        <v>258.678</v>
      </c>
    </row>
    <row r="701" spans="1:5">
      <c r="A701" s="16">
        <v>67.260000000000005</v>
      </c>
      <c r="B701" s="16">
        <v>4</v>
      </c>
      <c r="C701" s="16">
        <v>13.452</v>
      </c>
      <c r="D701" s="16">
        <v>8</v>
      </c>
      <c r="E701" s="16">
        <v>282.49200000000002</v>
      </c>
    </row>
    <row r="702" spans="1:5">
      <c r="A702" s="15">
        <v>34.21</v>
      </c>
      <c r="B702" s="15">
        <v>10</v>
      </c>
      <c r="C702" s="15">
        <v>17.105</v>
      </c>
      <c r="D702" s="15">
        <v>5.0999999999999996</v>
      </c>
      <c r="E702" s="15">
        <v>359.20499999999998</v>
      </c>
    </row>
    <row r="703" spans="1:5">
      <c r="A703" s="16">
        <v>84.05</v>
      </c>
      <c r="B703" s="16">
        <v>3</v>
      </c>
      <c r="C703" s="16">
        <v>12.6075</v>
      </c>
      <c r="D703" s="16">
        <v>9.8000000000000007</v>
      </c>
      <c r="E703" s="16">
        <v>264.75749999999999</v>
      </c>
    </row>
    <row r="704" spans="1:5">
      <c r="A704" s="15">
        <v>40.61</v>
      </c>
      <c r="B704" s="15">
        <v>9</v>
      </c>
      <c r="C704" s="15">
        <v>18.2745</v>
      </c>
      <c r="D704" s="15">
        <v>7</v>
      </c>
      <c r="E704" s="15">
        <v>383.7645</v>
      </c>
    </row>
    <row r="705" spans="1:5">
      <c r="A705" s="16">
        <v>82.93</v>
      </c>
      <c r="B705" s="16">
        <v>4</v>
      </c>
      <c r="C705" s="16">
        <v>16.585999999999999</v>
      </c>
      <c r="D705" s="16">
        <v>9.6</v>
      </c>
      <c r="E705" s="16">
        <v>348.30599999999998</v>
      </c>
    </row>
    <row r="706" spans="1:5">
      <c r="A706" s="15">
        <v>40.86</v>
      </c>
      <c r="B706" s="15">
        <v>8</v>
      </c>
      <c r="C706" s="15">
        <v>16.344000000000001</v>
      </c>
      <c r="D706" s="15">
        <v>6.5</v>
      </c>
      <c r="E706" s="15">
        <v>343.22399999999999</v>
      </c>
    </row>
    <row r="707" spans="1:5">
      <c r="A707" s="16">
        <v>63.61</v>
      </c>
      <c r="B707" s="16">
        <v>5</v>
      </c>
      <c r="C707" s="16">
        <v>15.9025</v>
      </c>
      <c r="D707" s="16">
        <v>4.8</v>
      </c>
      <c r="E707" s="16">
        <v>333.95249999999999</v>
      </c>
    </row>
    <row r="708" spans="1:5">
      <c r="A708" s="15">
        <v>46.57</v>
      </c>
      <c r="B708" s="15">
        <v>10</v>
      </c>
      <c r="C708" s="15">
        <v>23.285</v>
      </c>
      <c r="D708" s="15">
        <v>7.6</v>
      </c>
      <c r="E708" s="15">
        <v>488.98500000000001</v>
      </c>
    </row>
    <row r="709" spans="1:5">
      <c r="A709" s="16">
        <v>51.34</v>
      </c>
      <c r="B709" s="16">
        <v>5</v>
      </c>
      <c r="C709" s="16">
        <v>12.835000000000001</v>
      </c>
      <c r="D709" s="16">
        <v>9.1</v>
      </c>
      <c r="E709" s="16">
        <v>269.53500000000003</v>
      </c>
    </row>
    <row r="710" spans="1:5">
      <c r="A710" s="15">
        <v>37.15</v>
      </c>
      <c r="B710" s="15">
        <v>7</v>
      </c>
      <c r="C710" s="15">
        <v>13.0025</v>
      </c>
      <c r="D710" s="15">
        <v>7.7</v>
      </c>
      <c r="E710" s="15">
        <v>273.05250000000001</v>
      </c>
    </row>
    <row r="711" spans="1:5">
      <c r="A711" s="16">
        <v>84.07</v>
      </c>
      <c r="B711" s="16">
        <v>4</v>
      </c>
      <c r="C711" s="16">
        <v>16.814</v>
      </c>
      <c r="D711" s="16">
        <v>4.4000000000000004</v>
      </c>
      <c r="E711" s="16">
        <v>353.09399999999999</v>
      </c>
    </row>
    <row r="712" spans="1:5">
      <c r="A712" s="15">
        <v>32.799999999999997</v>
      </c>
      <c r="B712" s="15">
        <v>10</v>
      </c>
      <c r="C712" s="15">
        <v>16.399999999999999</v>
      </c>
      <c r="D712" s="15">
        <v>6.2</v>
      </c>
      <c r="E712" s="15">
        <v>344.4</v>
      </c>
    </row>
    <row r="713" spans="1:5">
      <c r="A713" s="16">
        <v>41.09</v>
      </c>
      <c r="B713" s="16">
        <v>10</v>
      </c>
      <c r="C713" s="16">
        <v>20.545000000000002</v>
      </c>
      <c r="D713" s="16">
        <v>7.3</v>
      </c>
      <c r="E713" s="16">
        <v>431.44499999999999</v>
      </c>
    </row>
    <row r="714" spans="1:5">
      <c r="A714" s="15">
        <v>51.52</v>
      </c>
      <c r="B714" s="15">
        <v>8</v>
      </c>
      <c r="C714" s="15">
        <v>20.608000000000001</v>
      </c>
      <c r="D714" s="15">
        <v>9.6</v>
      </c>
      <c r="E714" s="15">
        <v>432.76799999999997</v>
      </c>
    </row>
    <row r="715" spans="1:5">
      <c r="A715" s="16">
        <v>61.29</v>
      </c>
      <c r="B715" s="16">
        <v>5</v>
      </c>
      <c r="C715" s="16">
        <v>15.3225</v>
      </c>
      <c r="D715" s="16">
        <v>7</v>
      </c>
      <c r="E715" s="16">
        <v>321.77249999999998</v>
      </c>
    </row>
    <row r="716" spans="1:5">
      <c r="A716" s="15">
        <v>54.86</v>
      </c>
      <c r="B716" s="15">
        <v>5</v>
      </c>
      <c r="C716" s="15">
        <v>13.715</v>
      </c>
      <c r="D716" s="15">
        <v>9.8000000000000007</v>
      </c>
      <c r="E716" s="15">
        <v>288.01499999999999</v>
      </c>
    </row>
    <row r="717" spans="1:5">
      <c r="A717" s="16">
        <v>71.92</v>
      </c>
      <c r="B717" s="16">
        <v>5</v>
      </c>
      <c r="C717" s="16">
        <v>17.98</v>
      </c>
      <c r="D717" s="16">
        <v>4.3</v>
      </c>
      <c r="E717" s="16">
        <v>377.58</v>
      </c>
    </row>
    <row r="718" spans="1:5">
      <c r="A718" s="15">
        <v>91.41</v>
      </c>
      <c r="B718" s="15">
        <v>5</v>
      </c>
      <c r="C718" s="15">
        <v>22.852499999999999</v>
      </c>
      <c r="D718" s="15">
        <v>7.1</v>
      </c>
      <c r="E718" s="15">
        <v>479.90249999999997</v>
      </c>
    </row>
    <row r="719" spans="1:5">
      <c r="A719" s="16">
        <v>29.42</v>
      </c>
      <c r="B719" s="16">
        <v>10</v>
      </c>
      <c r="C719" s="16">
        <v>14.71</v>
      </c>
      <c r="D719" s="16">
        <v>8.9</v>
      </c>
      <c r="E719" s="16">
        <v>308.91000000000003</v>
      </c>
    </row>
    <row r="720" spans="1:5">
      <c r="A720" s="15">
        <v>41.66</v>
      </c>
      <c r="B720" s="15">
        <v>6</v>
      </c>
      <c r="C720" s="15">
        <v>12.497999999999999</v>
      </c>
      <c r="D720" s="15">
        <v>5.6</v>
      </c>
      <c r="E720" s="15">
        <v>262.45800000000003</v>
      </c>
    </row>
    <row r="721" spans="1:5">
      <c r="A721" s="16">
        <v>42.42</v>
      </c>
      <c r="B721" s="16">
        <v>8</v>
      </c>
      <c r="C721" s="16">
        <v>16.968</v>
      </c>
      <c r="D721" s="16">
        <v>5.7</v>
      </c>
      <c r="E721" s="16">
        <v>356.32799999999997</v>
      </c>
    </row>
    <row r="722" spans="1:5">
      <c r="A722" s="15">
        <v>74.510000000000005</v>
      </c>
      <c r="B722" s="15">
        <v>6</v>
      </c>
      <c r="C722" s="15">
        <v>22.353000000000002</v>
      </c>
      <c r="D722" s="15">
        <v>5</v>
      </c>
      <c r="E722" s="15">
        <v>469.41300000000001</v>
      </c>
    </row>
    <row r="723" spans="1:5">
      <c r="A723" s="16">
        <v>85.91</v>
      </c>
      <c r="B723" s="16">
        <v>5</v>
      </c>
      <c r="C723" s="16">
        <v>21.477499999999999</v>
      </c>
      <c r="D723" s="16">
        <v>8.6</v>
      </c>
      <c r="E723" s="16">
        <v>451.02749999999997</v>
      </c>
    </row>
    <row r="724" spans="1:5">
      <c r="A724" s="15">
        <v>64.27</v>
      </c>
      <c r="B724" s="15">
        <v>4</v>
      </c>
      <c r="C724" s="15">
        <v>12.853999999999999</v>
      </c>
      <c r="D724" s="15">
        <v>7.7</v>
      </c>
      <c r="E724" s="15">
        <v>269.93400000000003</v>
      </c>
    </row>
    <row r="725" spans="1:5">
      <c r="A725" s="16">
        <v>96.8</v>
      </c>
      <c r="B725" s="16">
        <v>3</v>
      </c>
      <c r="C725" s="16">
        <v>14.52</v>
      </c>
      <c r="D725" s="16">
        <v>5.3</v>
      </c>
      <c r="E725" s="16">
        <v>304.92</v>
      </c>
    </row>
    <row r="726" spans="1:5">
      <c r="A726" s="15">
        <v>54.51</v>
      </c>
      <c r="B726" s="15">
        <v>6</v>
      </c>
      <c r="C726" s="15">
        <v>16.353000000000002</v>
      </c>
      <c r="D726" s="15">
        <v>7.8</v>
      </c>
      <c r="E726" s="15">
        <v>343.41300000000001</v>
      </c>
    </row>
    <row r="727" spans="1:5">
      <c r="A727" s="16">
        <v>53.65</v>
      </c>
      <c r="B727" s="16">
        <v>7</v>
      </c>
      <c r="C727" s="16">
        <v>18.7775</v>
      </c>
      <c r="D727" s="16">
        <v>5.2</v>
      </c>
      <c r="E727" s="16">
        <v>394.32749999999999</v>
      </c>
    </row>
    <row r="728" spans="1:5">
      <c r="A728" s="15">
        <v>38.72</v>
      </c>
      <c r="B728" s="15">
        <v>9</v>
      </c>
      <c r="C728" s="15">
        <v>17.423999999999999</v>
      </c>
      <c r="D728" s="15">
        <v>4.2</v>
      </c>
      <c r="E728" s="15">
        <v>365.904</v>
      </c>
    </row>
    <row r="729" spans="1:5">
      <c r="A729" s="16">
        <v>70.209999999999994</v>
      </c>
      <c r="B729" s="16">
        <v>6</v>
      </c>
      <c r="C729" s="16">
        <v>21.062999999999999</v>
      </c>
      <c r="D729" s="16">
        <v>7.4</v>
      </c>
      <c r="E729" s="16">
        <v>442.32299999999998</v>
      </c>
    </row>
    <row r="730" spans="1:5">
      <c r="A730" s="15">
        <v>24.74</v>
      </c>
      <c r="B730" s="15">
        <v>10</v>
      </c>
      <c r="C730" s="15">
        <v>12.37</v>
      </c>
      <c r="D730" s="15">
        <v>7.1</v>
      </c>
      <c r="E730" s="15">
        <v>259.77</v>
      </c>
    </row>
    <row r="731" spans="1:5">
      <c r="A731" s="16">
        <v>37.32</v>
      </c>
      <c r="B731" s="16">
        <v>9</v>
      </c>
      <c r="C731" s="16">
        <v>16.794</v>
      </c>
      <c r="D731" s="16">
        <v>5.0999999999999996</v>
      </c>
      <c r="E731" s="16">
        <v>352.67399999999998</v>
      </c>
    </row>
    <row r="732" spans="1:5">
      <c r="A732" s="15">
        <v>47.71</v>
      </c>
      <c r="B732" s="15">
        <v>6</v>
      </c>
      <c r="C732" s="15">
        <v>14.313000000000001</v>
      </c>
      <c r="D732" s="15">
        <v>4.4000000000000004</v>
      </c>
      <c r="E732" s="15">
        <v>300.57299999999998</v>
      </c>
    </row>
    <row r="733" spans="1:5">
      <c r="A733" s="16">
        <v>48.5</v>
      </c>
      <c r="B733" s="16">
        <v>6</v>
      </c>
      <c r="C733" s="16">
        <v>14.55</v>
      </c>
      <c r="D733" s="16">
        <v>9.4</v>
      </c>
      <c r="E733" s="16">
        <v>305.55</v>
      </c>
    </row>
    <row r="734" spans="1:5">
      <c r="A734" s="15">
        <v>49.32</v>
      </c>
      <c r="B734" s="15">
        <v>6</v>
      </c>
      <c r="C734" s="15">
        <v>14.795999999999999</v>
      </c>
      <c r="D734" s="15">
        <v>7.1</v>
      </c>
      <c r="E734" s="15">
        <v>310.71600000000001</v>
      </c>
    </row>
    <row r="735" spans="1:5">
      <c r="A735" s="16">
        <v>52.6</v>
      </c>
      <c r="B735" s="16">
        <v>9</v>
      </c>
      <c r="C735" s="16">
        <v>23.67</v>
      </c>
      <c r="D735" s="16">
        <v>7.6</v>
      </c>
      <c r="E735" s="16">
        <v>497.07</v>
      </c>
    </row>
    <row r="736" spans="1:5">
      <c r="A736" s="15">
        <v>75.53</v>
      </c>
      <c r="B736" s="15">
        <v>4</v>
      </c>
      <c r="C736" s="15">
        <v>15.106</v>
      </c>
      <c r="D736" s="15">
        <v>8.3000000000000007</v>
      </c>
      <c r="E736" s="15">
        <v>317.226</v>
      </c>
    </row>
    <row r="737" spans="1:5">
      <c r="A737" s="16">
        <v>97.26</v>
      </c>
      <c r="B737" s="16">
        <v>4</v>
      </c>
      <c r="C737" s="16">
        <v>19.452000000000002</v>
      </c>
      <c r="D737" s="16">
        <v>6.8</v>
      </c>
      <c r="E737" s="16">
        <v>408.49200000000002</v>
      </c>
    </row>
    <row r="738" spans="1:5">
      <c r="A738" s="15">
        <v>55.61</v>
      </c>
      <c r="B738" s="15">
        <v>7</v>
      </c>
      <c r="C738" s="15">
        <v>19.4635</v>
      </c>
      <c r="D738" s="15">
        <v>8.5</v>
      </c>
      <c r="E738" s="15">
        <v>408.73349999999999</v>
      </c>
    </row>
    <row r="739" spans="1:5">
      <c r="A739" s="16">
        <v>31.67</v>
      </c>
      <c r="B739" s="16">
        <v>8</v>
      </c>
      <c r="C739" s="16">
        <v>12.667999999999999</v>
      </c>
      <c r="D739" s="16">
        <v>5.6</v>
      </c>
      <c r="E739" s="16">
        <v>266.02800000000002</v>
      </c>
    </row>
    <row r="740" spans="1:5">
      <c r="A740" s="15">
        <v>73.28</v>
      </c>
      <c r="B740" s="15">
        <v>5</v>
      </c>
      <c r="C740" s="15">
        <v>18.32</v>
      </c>
      <c r="D740" s="15">
        <v>8.4</v>
      </c>
      <c r="E740" s="15">
        <v>384.72</v>
      </c>
    </row>
    <row r="741" spans="1:5">
      <c r="A741" s="16">
        <v>35.74</v>
      </c>
      <c r="B741" s="16">
        <v>8</v>
      </c>
      <c r="C741" s="16">
        <v>14.295999999999999</v>
      </c>
      <c r="D741" s="16">
        <v>4.9000000000000004</v>
      </c>
      <c r="E741" s="16">
        <v>300.21600000000001</v>
      </c>
    </row>
    <row r="742" spans="1:5">
      <c r="A742" s="15">
        <v>67.989999999999995</v>
      </c>
      <c r="B742" s="15">
        <v>7</v>
      </c>
      <c r="C742" s="15">
        <v>23.796500000000002</v>
      </c>
      <c r="D742" s="15">
        <v>5.7</v>
      </c>
      <c r="E742" s="15">
        <v>499.72649999999999</v>
      </c>
    </row>
    <row r="743" spans="1:5">
      <c r="A743" s="16">
        <v>94.76</v>
      </c>
      <c r="B743" s="16">
        <v>4</v>
      </c>
      <c r="C743" s="16">
        <v>18.952000000000002</v>
      </c>
      <c r="D743" s="16">
        <v>7.8</v>
      </c>
      <c r="E743" s="16">
        <v>397.99200000000002</v>
      </c>
    </row>
    <row r="744" spans="1:5">
      <c r="A744" s="15">
        <v>58.91</v>
      </c>
      <c r="B744" s="15">
        <v>7</v>
      </c>
      <c r="C744" s="15">
        <v>20.618500000000001</v>
      </c>
      <c r="D744" s="15">
        <v>9.6999999999999993</v>
      </c>
      <c r="E744" s="15">
        <v>432.98849999999999</v>
      </c>
    </row>
    <row r="745" spans="1:5">
      <c r="A745" s="16">
        <v>24.49</v>
      </c>
      <c r="B745" s="16">
        <v>10</v>
      </c>
      <c r="C745" s="16">
        <v>12.244999999999999</v>
      </c>
      <c r="D745" s="16">
        <v>8.1</v>
      </c>
      <c r="E745" s="16">
        <v>257.14499999999998</v>
      </c>
    </row>
    <row r="746" spans="1:5">
      <c r="A746" s="15">
        <v>67.39</v>
      </c>
      <c r="B746" s="15">
        <v>7</v>
      </c>
      <c r="C746" s="15">
        <v>23.586500000000001</v>
      </c>
      <c r="D746" s="15">
        <v>6.9</v>
      </c>
      <c r="E746" s="15">
        <v>495.31650000000002</v>
      </c>
    </row>
    <row r="747" spans="1:5">
      <c r="A747" s="16">
        <v>77.47</v>
      </c>
      <c r="B747" s="16">
        <v>4</v>
      </c>
      <c r="C747" s="16">
        <v>15.494</v>
      </c>
      <c r="D747" s="16">
        <v>4.2</v>
      </c>
      <c r="E747" s="16">
        <v>325.37400000000002</v>
      </c>
    </row>
    <row r="748" spans="1:5">
      <c r="A748" s="15">
        <v>64.97</v>
      </c>
      <c r="B748" s="15">
        <v>5</v>
      </c>
      <c r="C748" s="15">
        <v>16.2425</v>
      </c>
      <c r="D748" s="15">
        <v>6.5</v>
      </c>
      <c r="E748" s="15">
        <v>341.09249999999997</v>
      </c>
    </row>
    <row r="749" spans="1:5">
      <c r="A749" s="16">
        <v>53.21</v>
      </c>
      <c r="B749" s="16">
        <v>8</v>
      </c>
      <c r="C749" s="16">
        <v>21.283999999999999</v>
      </c>
      <c r="D749" s="16">
        <v>5</v>
      </c>
      <c r="E749" s="16">
        <v>446.964</v>
      </c>
    </row>
    <row r="750" spans="1:5">
      <c r="A750" s="15">
        <v>53.19</v>
      </c>
      <c r="B750" s="15">
        <v>7</v>
      </c>
      <c r="C750" s="15">
        <v>18.616499999999998</v>
      </c>
      <c r="D750" s="15">
        <v>5</v>
      </c>
      <c r="E750" s="15">
        <v>390.94650000000001</v>
      </c>
    </row>
    <row r="751" spans="1:5">
      <c r="A751" s="16">
        <v>57.59</v>
      </c>
      <c r="B751" s="16">
        <v>6</v>
      </c>
      <c r="C751" s="16">
        <v>17.277000000000001</v>
      </c>
      <c r="D751" s="16">
        <v>5.0999999999999996</v>
      </c>
      <c r="E751" s="16">
        <v>362.81700000000001</v>
      </c>
    </row>
    <row r="752" spans="1:5">
      <c r="A752" s="15">
        <v>47.63</v>
      </c>
      <c r="B752" s="15">
        <v>9</v>
      </c>
      <c r="C752" s="15">
        <v>21.433499999999999</v>
      </c>
      <c r="D752" s="15">
        <v>5</v>
      </c>
      <c r="E752" s="15">
        <v>450.1035</v>
      </c>
    </row>
    <row r="753" spans="1:5">
      <c r="A753" s="16">
        <v>79.59</v>
      </c>
      <c r="B753" s="16">
        <v>3</v>
      </c>
      <c r="C753" s="16">
        <v>11.938499999999999</v>
      </c>
      <c r="D753" s="16">
        <v>6.6</v>
      </c>
      <c r="E753" s="16">
        <v>250.70849999999999</v>
      </c>
    </row>
    <row r="754" spans="1:5">
      <c r="A754" s="15">
        <v>64.59</v>
      </c>
      <c r="B754" s="15">
        <v>4</v>
      </c>
      <c r="C754" s="15">
        <v>12.917999999999999</v>
      </c>
      <c r="D754" s="15">
        <v>9.3000000000000007</v>
      </c>
      <c r="E754" s="15">
        <v>271.27800000000002</v>
      </c>
    </row>
    <row r="755" spans="1:5">
      <c r="A755" s="16">
        <v>33.21</v>
      </c>
      <c r="B755" s="16">
        <v>10</v>
      </c>
      <c r="C755" s="16">
        <v>16.605</v>
      </c>
      <c r="D755" s="16">
        <v>6</v>
      </c>
      <c r="E755" s="16">
        <v>348.70499999999998</v>
      </c>
    </row>
    <row r="756" spans="1:5">
      <c r="A756" s="15">
        <v>31.99</v>
      </c>
      <c r="B756" s="15">
        <v>10</v>
      </c>
      <c r="C756" s="15">
        <v>15.994999999999999</v>
      </c>
      <c r="D756" s="15">
        <v>9.9</v>
      </c>
      <c r="E756" s="15">
        <v>335.89499999999998</v>
      </c>
    </row>
    <row r="757" spans="1:5">
      <c r="A757" s="16">
        <v>57.91</v>
      </c>
      <c r="B757" s="16">
        <v>8</v>
      </c>
      <c r="C757" s="16">
        <v>23.164000000000001</v>
      </c>
      <c r="D757" s="16">
        <v>8.1</v>
      </c>
      <c r="E757" s="16">
        <v>486.44400000000002</v>
      </c>
    </row>
    <row r="758" spans="1:5">
      <c r="A758" s="15">
        <v>92.49</v>
      </c>
      <c r="B758" s="15">
        <v>5</v>
      </c>
      <c r="C758" s="15">
        <v>23.122499999999999</v>
      </c>
      <c r="D758" s="15">
        <v>8.6</v>
      </c>
      <c r="E758" s="15">
        <v>485.57249999999999</v>
      </c>
    </row>
    <row r="759" spans="1:5">
      <c r="A759" s="16">
        <v>50.45</v>
      </c>
      <c r="B759" s="16">
        <v>6</v>
      </c>
      <c r="C759" s="16">
        <v>15.135</v>
      </c>
      <c r="D759" s="16">
        <v>8.9</v>
      </c>
      <c r="E759" s="16">
        <v>317.83499999999998</v>
      </c>
    </row>
    <row r="760" spans="1:5">
      <c r="A760" s="15">
        <v>60.74</v>
      </c>
      <c r="B760" s="15">
        <v>7</v>
      </c>
      <c r="C760" s="15">
        <v>21.259</v>
      </c>
      <c r="D760" s="15">
        <v>5</v>
      </c>
      <c r="E760" s="15">
        <v>446.43900000000002</v>
      </c>
    </row>
    <row r="761" spans="1:5">
      <c r="A761" s="16">
        <v>44.84</v>
      </c>
      <c r="B761" s="16">
        <v>9</v>
      </c>
      <c r="C761" s="16">
        <v>20.178000000000001</v>
      </c>
      <c r="D761" s="16">
        <v>7.5</v>
      </c>
      <c r="E761" s="16">
        <v>423.738</v>
      </c>
    </row>
    <row r="762" spans="1:5">
      <c r="A762" s="15">
        <v>82.88</v>
      </c>
      <c r="B762" s="15">
        <v>5</v>
      </c>
      <c r="C762" s="15">
        <v>20.72</v>
      </c>
      <c r="D762" s="15">
        <v>6.6</v>
      </c>
      <c r="E762" s="15">
        <v>435.12</v>
      </c>
    </row>
    <row r="763" spans="1:5">
      <c r="A763" s="16">
        <v>94.67</v>
      </c>
      <c r="B763" s="16">
        <v>4</v>
      </c>
      <c r="C763" s="16">
        <v>18.934000000000001</v>
      </c>
      <c r="D763" s="16">
        <v>6.8</v>
      </c>
      <c r="E763" s="16">
        <v>397.61399999999998</v>
      </c>
    </row>
    <row r="764" spans="1:5">
      <c r="A764" s="15">
        <v>35.79</v>
      </c>
      <c r="B764" s="15">
        <v>9</v>
      </c>
      <c r="C764" s="15">
        <v>16.105499999999999</v>
      </c>
      <c r="D764" s="15">
        <v>5.0999999999999996</v>
      </c>
      <c r="E764" s="15">
        <v>338.21550000000002</v>
      </c>
    </row>
    <row r="765" spans="1:5">
      <c r="A765" s="16">
        <v>64.08</v>
      </c>
      <c r="B765" s="16">
        <v>7</v>
      </c>
      <c r="C765" s="16">
        <v>22.428000000000001</v>
      </c>
      <c r="D765" s="16">
        <v>7.6</v>
      </c>
      <c r="E765" s="16">
        <v>470.988</v>
      </c>
    </row>
    <row r="766" spans="1:5">
      <c r="A766" s="15">
        <v>92.09</v>
      </c>
      <c r="B766" s="15">
        <v>3</v>
      </c>
      <c r="C766" s="15">
        <v>13.813499999999999</v>
      </c>
      <c r="D766" s="15">
        <v>4.2</v>
      </c>
      <c r="E766" s="15">
        <v>290.08350000000002</v>
      </c>
    </row>
    <row r="767" spans="1:5">
      <c r="A767" s="16">
        <v>50.79</v>
      </c>
      <c r="B767" s="16">
        <v>5</v>
      </c>
      <c r="C767" s="16">
        <v>12.6975</v>
      </c>
      <c r="D767" s="16">
        <v>5.3</v>
      </c>
      <c r="E767" s="16">
        <v>266.64749999999998</v>
      </c>
    </row>
    <row r="768" spans="1:5">
      <c r="A768" s="15">
        <v>62.85</v>
      </c>
      <c r="B768" s="15">
        <v>4</v>
      </c>
      <c r="C768" s="15">
        <v>12.57</v>
      </c>
      <c r="D768" s="15">
        <v>8.6999999999999993</v>
      </c>
      <c r="E768" s="15">
        <v>263.97000000000003</v>
      </c>
    </row>
    <row r="769" spans="1:5">
      <c r="A769" s="16">
        <v>46.02</v>
      </c>
      <c r="B769" s="16">
        <v>6</v>
      </c>
      <c r="C769" s="16">
        <v>13.805999999999999</v>
      </c>
      <c r="D769" s="16">
        <v>7.1</v>
      </c>
      <c r="E769" s="16">
        <v>289.92599999999999</v>
      </c>
    </row>
    <row r="770" spans="1:5">
      <c r="A770" s="15">
        <v>33.299999999999997</v>
      </c>
      <c r="B770" s="15">
        <v>9</v>
      </c>
      <c r="C770" s="15">
        <v>14.984999999999999</v>
      </c>
      <c r="D770" s="15">
        <v>7.2</v>
      </c>
      <c r="E770" s="15">
        <v>314.685</v>
      </c>
    </row>
    <row r="771" spans="1:5">
      <c r="A771" s="16">
        <v>81.010000000000005</v>
      </c>
      <c r="B771" s="16">
        <v>3</v>
      </c>
      <c r="C771" s="16">
        <v>12.1515</v>
      </c>
      <c r="D771" s="16">
        <v>9.3000000000000007</v>
      </c>
      <c r="E771" s="16">
        <v>255.1815</v>
      </c>
    </row>
    <row r="772" spans="1:5">
      <c r="A772" s="15">
        <v>36.909999999999997</v>
      </c>
      <c r="B772" s="15">
        <v>7</v>
      </c>
      <c r="C772" s="15">
        <v>12.9185</v>
      </c>
      <c r="D772" s="15">
        <v>6.7</v>
      </c>
      <c r="E772" s="15">
        <v>271.2885</v>
      </c>
    </row>
    <row r="773" spans="1:5">
      <c r="A773" s="16">
        <v>80.08</v>
      </c>
      <c r="B773" s="16">
        <v>3</v>
      </c>
      <c r="C773" s="16">
        <v>12.012</v>
      </c>
      <c r="D773" s="16">
        <v>5.4</v>
      </c>
      <c r="E773" s="16">
        <v>252.25200000000001</v>
      </c>
    </row>
    <row r="774" spans="1:5">
      <c r="A774" s="15">
        <v>59.59</v>
      </c>
      <c r="B774" s="15">
        <v>4</v>
      </c>
      <c r="C774" s="15">
        <v>11.917999999999999</v>
      </c>
      <c r="D774" s="15">
        <v>9.8000000000000007</v>
      </c>
      <c r="E774" s="15">
        <v>250.27799999999999</v>
      </c>
    </row>
    <row r="775" spans="1:5">
      <c r="A775" s="16">
        <v>74.69</v>
      </c>
      <c r="B775" s="16">
        <v>7</v>
      </c>
      <c r="C775" s="16">
        <v>26.141500000000001</v>
      </c>
      <c r="D775" s="16">
        <v>9.1</v>
      </c>
      <c r="E775" s="16">
        <v>548.97149999999999</v>
      </c>
    </row>
    <row r="776" spans="1:5">
      <c r="A776" s="15">
        <v>78.55</v>
      </c>
      <c r="B776" s="15">
        <v>9</v>
      </c>
      <c r="C776" s="15">
        <v>35.347499999999997</v>
      </c>
      <c r="D776" s="15">
        <v>7.2</v>
      </c>
      <c r="E776" s="15">
        <v>742.29750000000001</v>
      </c>
    </row>
    <row r="777" spans="1:5">
      <c r="A777" s="16">
        <v>88.67</v>
      </c>
      <c r="B777" s="16">
        <v>10</v>
      </c>
      <c r="C777" s="16">
        <v>44.335000000000001</v>
      </c>
      <c r="D777" s="16">
        <v>7.3</v>
      </c>
      <c r="E777" s="16">
        <v>931.03499999999997</v>
      </c>
    </row>
    <row r="778" spans="1:5">
      <c r="A778" s="15">
        <v>72.84</v>
      </c>
      <c r="B778" s="15">
        <v>7</v>
      </c>
      <c r="C778" s="15">
        <v>25.494</v>
      </c>
      <c r="D778" s="15">
        <v>8.4</v>
      </c>
      <c r="E778" s="15">
        <v>535.37400000000002</v>
      </c>
    </row>
    <row r="779" spans="1:5">
      <c r="A779" s="16">
        <v>81.3</v>
      </c>
      <c r="B779" s="16">
        <v>6</v>
      </c>
      <c r="C779" s="16">
        <v>24.39</v>
      </c>
      <c r="D779" s="16">
        <v>5.3</v>
      </c>
      <c r="E779" s="16">
        <v>512.19000000000005</v>
      </c>
    </row>
    <row r="780" spans="1:5">
      <c r="A780" s="15">
        <v>51.91</v>
      </c>
      <c r="B780" s="15">
        <v>10</v>
      </c>
      <c r="C780" s="15">
        <v>25.954999999999998</v>
      </c>
      <c r="D780" s="15">
        <v>8.1999999999999993</v>
      </c>
      <c r="E780" s="15">
        <v>545.05499999999995</v>
      </c>
    </row>
    <row r="781" spans="1:5">
      <c r="A781" s="16">
        <v>90.5</v>
      </c>
      <c r="B781" s="16">
        <v>10</v>
      </c>
      <c r="C781" s="16">
        <v>45.25</v>
      </c>
      <c r="D781" s="16">
        <v>8.1</v>
      </c>
      <c r="E781" s="16">
        <v>950.25</v>
      </c>
    </row>
    <row r="782" spans="1:5">
      <c r="A782" s="15">
        <v>97.22</v>
      </c>
      <c r="B782" s="15">
        <v>9</v>
      </c>
      <c r="C782" s="15">
        <v>43.749000000000002</v>
      </c>
      <c r="D782" s="15">
        <v>6</v>
      </c>
      <c r="E782" s="15">
        <v>918.72900000000004</v>
      </c>
    </row>
    <row r="783" spans="1:5">
      <c r="A783" s="16">
        <v>98.98</v>
      </c>
      <c r="B783" s="16">
        <v>10</v>
      </c>
      <c r="C783" s="16">
        <v>49.49</v>
      </c>
      <c r="D783" s="16">
        <v>8.6999999999999993</v>
      </c>
      <c r="E783" s="16">
        <v>1039.29</v>
      </c>
    </row>
    <row r="784" spans="1:5">
      <c r="A784" s="15">
        <v>69.52</v>
      </c>
      <c r="B784" s="15">
        <v>7</v>
      </c>
      <c r="C784" s="15">
        <v>24.332000000000001</v>
      </c>
      <c r="D784" s="15">
        <v>8.5</v>
      </c>
      <c r="E784" s="15">
        <v>510.97199999999998</v>
      </c>
    </row>
    <row r="785" spans="1:5">
      <c r="A785" s="16">
        <v>99.3</v>
      </c>
      <c r="B785" s="16">
        <v>10</v>
      </c>
      <c r="C785" s="16">
        <v>49.65</v>
      </c>
      <c r="D785" s="16">
        <v>6.6</v>
      </c>
      <c r="E785" s="16">
        <v>1042.6500000000001</v>
      </c>
    </row>
    <row r="786" spans="1:5">
      <c r="A786" s="15">
        <v>52.26</v>
      </c>
      <c r="B786" s="15">
        <v>10</v>
      </c>
      <c r="C786" s="15">
        <v>26.13</v>
      </c>
      <c r="D786" s="15">
        <v>6.2</v>
      </c>
      <c r="E786" s="15">
        <v>548.73</v>
      </c>
    </row>
    <row r="787" spans="1:5">
      <c r="A787" s="16">
        <v>97.21</v>
      </c>
      <c r="B787" s="16">
        <v>10</v>
      </c>
      <c r="C787" s="16">
        <v>48.604999999999997</v>
      </c>
      <c r="D787" s="16">
        <v>8.6999999999999993</v>
      </c>
      <c r="E787" s="16">
        <v>1020.705</v>
      </c>
    </row>
    <row r="788" spans="1:5">
      <c r="A788" s="15">
        <v>95.54</v>
      </c>
      <c r="B788" s="15">
        <v>7</v>
      </c>
      <c r="C788" s="15">
        <v>33.439</v>
      </c>
      <c r="D788" s="15">
        <v>9.6</v>
      </c>
      <c r="E788" s="15">
        <v>702.21900000000005</v>
      </c>
    </row>
    <row r="789" spans="1:5">
      <c r="A789" s="16">
        <v>77.400000000000006</v>
      </c>
      <c r="B789" s="16">
        <v>9</v>
      </c>
      <c r="C789" s="16">
        <v>34.83</v>
      </c>
      <c r="D789" s="16">
        <v>4.5</v>
      </c>
      <c r="E789" s="16">
        <v>731.43</v>
      </c>
    </row>
    <row r="790" spans="1:5">
      <c r="A790" s="15">
        <v>73.98</v>
      </c>
      <c r="B790" s="15">
        <v>7</v>
      </c>
      <c r="C790" s="15">
        <v>25.893000000000001</v>
      </c>
      <c r="D790" s="15">
        <v>4.0999999999999996</v>
      </c>
      <c r="E790" s="15">
        <v>543.75300000000004</v>
      </c>
    </row>
    <row r="791" spans="1:5">
      <c r="A791" s="16">
        <v>64.19</v>
      </c>
      <c r="B791" s="16">
        <v>10</v>
      </c>
      <c r="C791" s="16">
        <v>32.094999999999999</v>
      </c>
      <c r="D791" s="16">
        <v>6.7</v>
      </c>
      <c r="E791" s="16">
        <v>673.995</v>
      </c>
    </row>
    <row r="792" spans="1:5">
      <c r="A792" s="15">
        <v>70.19</v>
      </c>
      <c r="B792" s="15">
        <v>9</v>
      </c>
      <c r="C792" s="15">
        <v>31.5855</v>
      </c>
      <c r="D792" s="15">
        <v>6.7</v>
      </c>
      <c r="E792" s="15">
        <v>663.29549999999995</v>
      </c>
    </row>
    <row r="793" spans="1:5">
      <c r="A793" s="16">
        <v>97.5</v>
      </c>
      <c r="B793" s="16">
        <v>10</v>
      </c>
      <c r="C793" s="16">
        <v>48.75</v>
      </c>
      <c r="D793" s="16">
        <v>8</v>
      </c>
      <c r="E793" s="16">
        <v>1023.75</v>
      </c>
    </row>
    <row r="794" spans="1:5">
      <c r="A794" s="15">
        <v>88.39</v>
      </c>
      <c r="B794" s="15">
        <v>9</v>
      </c>
      <c r="C794" s="15">
        <v>39.775500000000001</v>
      </c>
      <c r="D794" s="15">
        <v>6.3</v>
      </c>
      <c r="E794" s="15">
        <v>835.28549999999996</v>
      </c>
    </row>
    <row r="795" spans="1:5">
      <c r="A795" s="16">
        <v>71.77</v>
      </c>
      <c r="B795" s="16">
        <v>7</v>
      </c>
      <c r="C795" s="16">
        <v>25.119499999999999</v>
      </c>
      <c r="D795" s="16">
        <v>8.9</v>
      </c>
      <c r="E795" s="16">
        <v>527.5095</v>
      </c>
    </row>
    <row r="796" spans="1:5">
      <c r="A796" s="15">
        <v>90.63</v>
      </c>
      <c r="B796" s="15">
        <v>9</v>
      </c>
      <c r="C796" s="15">
        <v>40.783499999999997</v>
      </c>
      <c r="D796" s="15">
        <v>5.0999999999999996</v>
      </c>
      <c r="E796" s="15">
        <v>856.45349999999996</v>
      </c>
    </row>
    <row r="797" spans="1:5">
      <c r="A797" s="16">
        <v>81.2</v>
      </c>
      <c r="B797" s="16">
        <v>7</v>
      </c>
      <c r="C797" s="16">
        <v>28.42</v>
      </c>
      <c r="D797" s="16">
        <v>8.1</v>
      </c>
      <c r="E797" s="16">
        <v>596.82000000000005</v>
      </c>
    </row>
    <row r="798" spans="1:5">
      <c r="A798" s="15">
        <v>97.29</v>
      </c>
      <c r="B798" s="15">
        <v>8</v>
      </c>
      <c r="C798" s="15">
        <v>38.915999999999997</v>
      </c>
      <c r="D798" s="15">
        <v>6.2</v>
      </c>
      <c r="E798" s="15">
        <v>817.23599999999999</v>
      </c>
    </row>
    <row r="799" spans="1:5">
      <c r="A799" s="16">
        <v>99.1</v>
      </c>
      <c r="B799" s="16">
        <v>6</v>
      </c>
      <c r="C799" s="16">
        <v>29.73</v>
      </c>
      <c r="D799" s="16">
        <v>4.2</v>
      </c>
      <c r="E799" s="16">
        <v>624.33000000000004</v>
      </c>
    </row>
    <row r="800" spans="1:5">
      <c r="A800" s="15">
        <v>90.53</v>
      </c>
      <c r="B800" s="15">
        <v>8</v>
      </c>
      <c r="C800" s="15">
        <v>36.212000000000003</v>
      </c>
      <c r="D800" s="15">
        <v>6.5</v>
      </c>
      <c r="E800" s="15">
        <v>760.452</v>
      </c>
    </row>
    <row r="801" spans="1:5">
      <c r="A801" s="16">
        <v>65.260000000000005</v>
      </c>
      <c r="B801" s="16">
        <v>8</v>
      </c>
      <c r="C801" s="16">
        <v>26.103999999999999</v>
      </c>
      <c r="D801" s="16">
        <v>6.3</v>
      </c>
      <c r="E801" s="16">
        <v>548.18399999999997</v>
      </c>
    </row>
    <row r="802" spans="1:5">
      <c r="A802" s="15">
        <v>73.47</v>
      </c>
      <c r="B802" s="15">
        <v>10</v>
      </c>
      <c r="C802" s="15">
        <v>36.734999999999999</v>
      </c>
      <c r="D802" s="15">
        <v>9.5</v>
      </c>
      <c r="E802" s="15">
        <v>771.43499999999995</v>
      </c>
    </row>
    <row r="803" spans="1:5">
      <c r="A803" s="16">
        <v>85.6</v>
      </c>
      <c r="B803" s="16">
        <v>7</v>
      </c>
      <c r="C803" s="16">
        <v>29.96</v>
      </c>
      <c r="D803" s="16">
        <v>5.3</v>
      </c>
      <c r="E803" s="16">
        <v>629.16</v>
      </c>
    </row>
    <row r="804" spans="1:5">
      <c r="A804" s="15">
        <v>87.08</v>
      </c>
      <c r="B804" s="15">
        <v>7</v>
      </c>
      <c r="C804" s="15">
        <v>30.478000000000002</v>
      </c>
      <c r="D804" s="15">
        <v>5.5</v>
      </c>
      <c r="E804" s="15">
        <v>640.03800000000001</v>
      </c>
    </row>
    <row r="805" spans="1:5">
      <c r="A805" s="16">
        <v>93.72</v>
      </c>
      <c r="B805" s="16">
        <v>6</v>
      </c>
      <c r="C805" s="16">
        <v>28.116</v>
      </c>
      <c r="D805" s="16">
        <v>4.5</v>
      </c>
      <c r="E805" s="16">
        <v>590.43600000000004</v>
      </c>
    </row>
    <row r="806" spans="1:5">
      <c r="A806" s="15">
        <v>78.069999999999993</v>
      </c>
      <c r="B806" s="15">
        <v>9</v>
      </c>
      <c r="C806" s="15">
        <v>35.131500000000003</v>
      </c>
      <c r="D806" s="15">
        <v>4.5</v>
      </c>
      <c r="E806" s="15">
        <v>737.76149999999996</v>
      </c>
    </row>
    <row r="807" spans="1:5">
      <c r="A807" s="16">
        <v>83.78</v>
      </c>
      <c r="B807" s="16">
        <v>8</v>
      </c>
      <c r="C807" s="16">
        <v>33.512</v>
      </c>
      <c r="D807" s="16">
        <v>5.0999999999999996</v>
      </c>
      <c r="E807" s="16">
        <v>703.75199999999995</v>
      </c>
    </row>
    <row r="808" spans="1:5">
      <c r="A808" s="15">
        <v>72.349999999999994</v>
      </c>
      <c r="B808" s="15">
        <v>10</v>
      </c>
      <c r="C808" s="15">
        <v>36.174999999999997</v>
      </c>
      <c r="D808" s="15">
        <v>5.4</v>
      </c>
      <c r="E808" s="15">
        <v>759.67499999999995</v>
      </c>
    </row>
    <row r="809" spans="1:5">
      <c r="A809" s="16">
        <v>55.07</v>
      </c>
      <c r="B809" s="16">
        <v>9</v>
      </c>
      <c r="C809" s="16">
        <v>24.781500000000001</v>
      </c>
      <c r="D809" s="16">
        <v>10</v>
      </c>
      <c r="E809" s="16">
        <v>520.41150000000005</v>
      </c>
    </row>
    <row r="810" spans="1:5">
      <c r="A810" s="15">
        <v>97.61</v>
      </c>
      <c r="B810" s="15">
        <v>6</v>
      </c>
      <c r="C810" s="15">
        <v>29.283000000000001</v>
      </c>
      <c r="D810" s="15">
        <v>9.9</v>
      </c>
      <c r="E810" s="15">
        <v>614.94299999999998</v>
      </c>
    </row>
    <row r="811" spans="1:5">
      <c r="A811" s="16">
        <v>89.48</v>
      </c>
      <c r="B811" s="16">
        <v>10</v>
      </c>
      <c r="C811" s="16">
        <v>44.74</v>
      </c>
      <c r="D811" s="16">
        <v>9.6</v>
      </c>
      <c r="E811" s="16">
        <v>939.54</v>
      </c>
    </row>
    <row r="812" spans="1:5">
      <c r="A812" s="15">
        <v>62.12</v>
      </c>
      <c r="B812" s="15">
        <v>10</v>
      </c>
      <c r="C812" s="15">
        <v>31.06</v>
      </c>
      <c r="D812" s="15">
        <v>5.9</v>
      </c>
      <c r="E812" s="15">
        <v>652.26</v>
      </c>
    </row>
    <row r="813" spans="1:5">
      <c r="A813" s="16">
        <v>78.31</v>
      </c>
      <c r="B813" s="16">
        <v>10</v>
      </c>
      <c r="C813" s="16">
        <v>39.155000000000001</v>
      </c>
      <c r="D813" s="16">
        <v>6.6</v>
      </c>
      <c r="E813" s="16">
        <v>822.255</v>
      </c>
    </row>
    <row r="814" spans="1:5">
      <c r="A814" s="15">
        <v>99.19</v>
      </c>
      <c r="B814" s="15">
        <v>6</v>
      </c>
      <c r="C814" s="15">
        <v>29.757000000000001</v>
      </c>
      <c r="D814" s="15">
        <v>5.5</v>
      </c>
      <c r="E814" s="15">
        <v>624.89700000000005</v>
      </c>
    </row>
    <row r="815" spans="1:5">
      <c r="A815" s="16">
        <v>83.06</v>
      </c>
      <c r="B815" s="16">
        <v>7</v>
      </c>
      <c r="C815" s="16">
        <v>29.071000000000002</v>
      </c>
      <c r="D815" s="16">
        <v>4</v>
      </c>
      <c r="E815" s="16">
        <v>610.49099999999999</v>
      </c>
    </row>
    <row r="816" spans="1:5">
      <c r="A816" s="15">
        <v>64.36</v>
      </c>
      <c r="B816" s="15">
        <v>9</v>
      </c>
      <c r="C816" s="15">
        <v>28.962</v>
      </c>
      <c r="D816" s="15">
        <v>8.6</v>
      </c>
      <c r="E816" s="15">
        <v>608.202</v>
      </c>
    </row>
    <row r="817" spans="1:5">
      <c r="A817" s="16">
        <v>81.97</v>
      </c>
      <c r="B817" s="16">
        <v>10</v>
      </c>
      <c r="C817" s="16">
        <v>40.984999999999999</v>
      </c>
      <c r="D817" s="16">
        <v>9.1999999999999993</v>
      </c>
      <c r="E817" s="16">
        <v>860.68499999999995</v>
      </c>
    </row>
    <row r="818" spans="1:5">
      <c r="A818" s="15">
        <v>68.540000000000006</v>
      </c>
      <c r="B818" s="15">
        <v>8</v>
      </c>
      <c r="C818" s="15">
        <v>27.416</v>
      </c>
      <c r="D818" s="15">
        <v>8.5</v>
      </c>
      <c r="E818" s="15">
        <v>575.73599999999999</v>
      </c>
    </row>
    <row r="819" spans="1:5">
      <c r="A819" s="16">
        <v>87.45</v>
      </c>
      <c r="B819" s="16">
        <v>6</v>
      </c>
      <c r="C819" s="16">
        <v>26.234999999999999</v>
      </c>
      <c r="D819" s="16">
        <v>8.8000000000000007</v>
      </c>
      <c r="E819" s="16">
        <v>550.93499999999995</v>
      </c>
    </row>
    <row r="820" spans="1:5">
      <c r="A820" s="15">
        <v>89.8</v>
      </c>
      <c r="B820" s="15">
        <v>10</v>
      </c>
      <c r="C820" s="15">
        <v>44.9</v>
      </c>
      <c r="D820" s="15">
        <v>5.4</v>
      </c>
      <c r="E820" s="15">
        <v>942.9</v>
      </c>
    </row>
    <row r="821" spans="1:5">
      <c r="A821" s="16">
        <v>71.86</v>
      </c>
      <c r="B821" s="16">
        <v>8</v>
      </c>
      <c r="C821" s="16">
        <v>28.744</v>
      </c>
      <c r="D821" s="16">
        <v>6.2</v>
      </c>
      <c r="E821" s="16">
        <v>603.62400000000002</v>
      </c>
    </row>
    <row r="822" spans="1:5">
      <c r="A822" s="15">
        <v>80.97</v>
      </c>
      <c r="B822" s="15">
        <v>8</v>
      </c>
      <c r="C822" s="15">
        <v>32.387999999999998</v>
      </c>
      <c r="D822" s="15">
        <v>9.3000000000000007</v>
      </c>
      <c r="E822" s="15">
        <v>680.14800000000002</v>
      </c>
    </row>
    <row r="823" spans="1:5">
      <c r="A823" s="16">
        <v>95.58</v>
      </c>
      <c r="B823" s="16">
        <v>10</v>
      </c>
      <c r="C823" s="16">
        <v>47.79</v>
      </c>
      <c r="D823" s="16">
        <v>4.8</v>
      </c>
      <c r="E823" s="16">
        <v>1003.59</v>
      </c>
    </row>
    <row r="824" spans="1:5">
      <c r="A824" s="15">
        <v>94.87</v>
      </c>
      <c r="B824" s="15">
        <v>8</v>
      </c>
      <c r="C824" s="15">
        <v>37.948</v>
      </c>
      <c r="D824" s="15">
        <v>8.6999999999999993</v>
      </c>
      <c r="E824" s="15">
        <v>796.90800000000002</v>
      </c>
    </row>
    <row r="825" spans="1:5">
      <c r="A825" s="16">
        <v>63.42</v>
      </c>
      <c r="B825" s="16">
        <v>8</v>
      </c>
      <c r="C825" s="16">
        <v>25.367999999999999</v>
      </c>
      <c r="D825" s="16">
        <v>7.4</v>
      </c>
      <c r="E825" s="16">
        <v>532.72799999999995</v>
      </c>
    </row>
    <row r="826" spans="1:5">
      <c r="A826" s="15">
        <v>75.06</v>
      </c>
      <c r="B826" s="15">
        <v>9</v>
      </c>
      <c r="C826" s="15">
        <v>33.777000000000001</v>
      </c>
      <c r="D826" s="15">
        <v>6.2</v>
      </c>
      <c r="E826" s="15">
        <v>709.31700000000001</v>
      </c>
    </row>
    <row r="827" spans="1:5">
      <c r="A827" s="16">
        <v>98.4</v>
      </c>
      <c r="B827" s="16">
        <v>7</v>
      </c>
      <c r="C827" s="16">
        <v>34.44</v>
      </c>
      <c r="D827" s="16">
        <v>8.6999999999999993</v>
      </c>
      <c r="E827" s="16">
        <v>723.24</v>
      </c>
    </row>
    <row r="828" spans="1:5">
      <c r="A828" s="15">
        <v>99.71</v>
      </c>
      <c r="B828" s="15">
        <v>6</v>
      </c>
      <c r="C828" s="15">
        <v>29.913</v>
      </c>
      <c r="D828" s="15">
        <v>7.9</v>
      </c>
      <c r="E828" s="15">
        <v>628.173</v>
      </c>
    </row>
    <row r="829" spans="1:5">
      <c r="A829" s="16">
        <v>70.989999999999995</v>
      </c>
      <c r="B829" s="16">
        <v>10</v>
      </c>
      <c r="C829" s="16">
        <v>35.494999999999997</v>
      </c>
      <c r="D829" s="16">
        <v>5.7</v>
      </c>
      <c r="E829" s="16">
        <v>745.39499999999998</v>
      </c>
    </row>
    <row r="830" spans="1:5">
      <c r="A830" s="15">
        <v>99.83</v>
      </c>
      <c r="B830" s="15">
        <v>6</v>
      </c>
      <c r="C830" s="15">
        <v>29.949000000000002</v>
      </c>
      <c r="D830" s="15">
        <v>8.5</v>
      </c>
      <c r="E830" s="15">
        <v>628.92899999999997</v>
      </c>
    </row>
    <row r="831" spans="1:5">
      <c r="A831" s="16">
        <v>94.88</v>
      </c>
      <c r="B831" s="16">
        <v>7</v>
      </c>
      <c r="C831" s="16">
        <v>33.207999999999998</v>
      </c>
      <c r="D831" s="16">
        <v>4.2</v>
      </c>
      <c r="E831" s="16">
        <v>697.36800000000005</v>
      </c>
    </row>
    <row r="832" spans="1:5">
      <c r="A832" s="15">
        <v>79.930000000000007</v>
      </c>
      <c r="B832" s="15">
        <v>6</v>
      </c>
      <c r="C832" s="15">
        <v>23.978999999999999</v>
      </c>
      <c r="D832" s="15">
        <v>5.5</v>
      </c>
      <c r="E832" s="15">
        <v>503.55900000000003</v>
      </c>
    </row>
    <row r="833" spans="1:5">
      <c r="A833" s="16">
        <v>76.400000000000006</v>
      </c>
      <c r="B833" s="16">
        <v>9</v>
      </c>
      <c r="C833" s="16">
        <v>34.380000000000003</v>
      </c>
      <c r="D833" s="16">
        <v>7.5</v>
      </c>
      <c r="E833" s="16">
        <v>721.98</v>
      </c>
    </row>
    <row r="834" spans="1:5">
      <c r="A834" s="15">
        <v>97.03</v>
      </c>
      <c r="B834" s="15">
        <v>5</v>
      </c>
      <c r="C834" s="15">
        <v>24.2575</v>
      </c>
      <c r="D834" s="15">
        <v>9.3000000000000007</v>
      </c>
      <c r="E834" s="15">
        <v>509.40750000000003</v>
      </c>
    </row>
    <row r="835" spans="1:5">
      <c r="A835" s="16">
        <v>77.930000000000007</v>
      </c>
      <c r="B835" s="16">
        <v>9</v>
      </c>
      <c r="C835" s="16">
        <v>35.0685</v>
      </c>
      <c r="D835" s="16">
        <v>7.6</v>
      </c>
      <c r="E835" s="16">
        <v>736.43849999999998</v>
      </c>
    </row>
    <row r="836" spans="1:5">
      <c r="A836" s="15">
        <v>95.44</v>
      </c>
      <c r="B836" s="15">
        <v>10</v>
      </c>
      <c r="C836" s="15">
        <v>47.72</v>
      </c>
      <c r="D836" s="15">
        <v>5.2</v>
      </c>
      <c r="E836" s="15">
        <v>1002.12</v>
      </c>
    </row>
    <row r="837" spans="1:5">
      <c r="A837" s="16">
        <v>94.47</v>
      </c>
      <c r="B837" s="16">
        <v>8</v>
      </c>
      <c r="C837" s="16">
        <v>37.787999999999997</v>
      </c>
      <c r="D837" s="16">
        <v>9.1</v>
      </c>
      <c r="E837" s="16">
        <v>793.548</v>
      </c>
    </row>
    <row r="838" spans="1:5">
      <c r="A838" s="15">
        <v>96.7</v>
      </c>
      <c r="B838" s="15">
        <v>5</v>
      </c>
      <c r="C838" s="15">
        <v>24.175000000000001</v>
      </c>
      <c r="D838" s="15">
        <v>7</v>
      </c>
      <c r="E838" s="15">
        <v>507.67500000000001</v>
      </c>
    </row>
    <row r="839" spans="1:5">
      <c r="A839" s="16">
        <v>99.69</v>
      </c>
      <c r="B839" s="16">
        <v>5</v>
      </c>
      <c r="C839" s="16">
        <v>24.922499999999999</v>
      </c>
      <c r="D839" s="16">
        <v>9.9</v>
      </c>
      <c r="E839" s="16">
        <v>523.37249999999995</v>
      </c>
    </row>
    <row r="840" spans="1:5">
      <c r="A840" s="15">
        <v>54.07</v>
      </c>
      <c r="B840" s="15">
        <v>9</v>
      </c>
      <c r="C840" s="15">
        <v>24.331499999999998</v>
      </c>
      <c r="D840" s="15">
        <v>9.5</v>
      </c>
      <c r="E840" s="15">
        <v>510.9615</v>
      </c>
    </row>
    <row r="841" spans="1:5">
      <c r="A841" s="16">
        <v>89.21</v>
      </c>
      <c r="B841" s="16">
        <v>9</v>
      </c>
      <c r="C841" s="16">
        <v>40.144500000000001</v>
      </c>
      <c r="D841" s="16">
        <v>6.5</v>
      </c>
      <c r="E841" s="16">
        <v>843.03449999999998</v>
      </c>
    </row>
    <row r="842" spans="1:5">
      <c r="A842" s="15">
        <v>73.05</v>
      </c>
      <c r="B842" s="15">
        <v>10</v>
      </c>
      <c r="C842" s="15">
        <v>36.524999999999999</v>
      </c>
      <c r="D842" s="15">
        <v>8.6999999999999993</v>
      </c>
      <c r="E842" s="15">
        <v>767.02499999999998</v>
      </c>
    </row>
    <row r="843" spans="1:5">
      <c r="A843" s="16">
        <v>83.77</v>
      </c>
      <c r="B843" s="16">
        <v>6</v>
      </c>
      <c r="C843" s="16">
        <v>25.131</v>
      </c>
      <c r="D843" s="16">
        <v>5.4</v>
      </c>
      <c r="E843" s="16">
        <v>527.75099999999998</v>
      </c>
    </row>
    <row r="844" spans="1:5">
      <c r="A844" s="15">
        <v>60.38</v>
      </c>
      <c r="B844" s="15">
        <v>10</v>
      </c>
      <c r="C844" s="15">
        <v>30.19</v>
      </c>
      <c r="D844" s="15">
        <v>6</v>
      </c>
      <c r="E844" s="15">
        <v>633.99</v>
      </c>
    </row>
    <row r="845" spans="1:5">
      <c r="A845" s="16">
        <v>77.680000000000007</v>
      </c>
      <c r="B845" s="16">
        <v>9</v>
      </c>
      <c r="C845" s="16">
        <v>34.956000000000003</v>
      </c>
      <c r="D845" s="16">
        <v>9.8000000000000007</v>
      </c>
      <c r="E845" s="16">
        <v>734.07600000000002</v>
      </c>
    </row>
    <row r="846" spans="1:5">
      <c r="A846" s="15">
        <v>75.92</v>
      </c>
      <c r="B846" s="15">
        <v>8</v>
      </c>
      <c r="C846" s="15">
        <v>30.367999999999999</v>
      </c>
      <c r="D846" s="15">
        <v>5.5</v>
      </c>
      <c r="E846" s="15">
        <v>637.72799999999995</v>
      </c>
    </row>
    <row r="847" spans="1:5">
      <c r="A847" s="16">
        <v>99.55</v>
      </c>
      <c r="B847" s="16">
        <v>7</v>
      </c>
      <c r="C847" s="16">
        <v>34.842500000000001</v>
      </c>
      <c r="D847" s="16">
        <v>7.6</v>
      </c>
      <c r="E847" s="16">
        <v>731.6925</v>
      </c>
    </row>
    <row r="848" spans="1:5">
      <c r="A848" s="15">
        <v>81.709999999999994</v>
      </c>
      <c r="B848" s="15">
        <v>6</v>
      </c>
      <c r="C848" s="15">
        <v>24.513000000000002</v>
      </c>
      <c r="D848" s="15">
        <v>8</v>
      </c>
      <c r="E848" s="15">
        <v>514.77300000000002</v>
      </c>
    </row>
    <row r="849" spans="1:5">
      <c r="A849" s="16">
        <v>60.95</v>
      </c>
      <c r="B849" s="16">
        <v>9</v>
      </c>
      <c r="C849" s="16">
        <v>27.427499999999998</v>
      </c>
      <c r="D849" s="16">
        <v>6</v>
      </c>
      <c r="E849" s="16">
        <v>575.97749999999996</v>
      </c>
    </row>
    <row r="850" spans="1:5">
      <c r="A850" s="15">
        <v>58.24</v>
      </c>
      <c r="B850" s="15">
        <v>9</v>
      </c>
      <c r="C850" s="15">
        <v>26.207999999999998</v>
      </c>
      <c r="D850" s="15">
        <v>9.6999999999999993</v>
      </c>
      <c r="E850" s="15">
        <v>550.36800000000005</v>
      </c>
    </row>
    <row r="851" spans="1:5">
      <c r="A851" s="16">
        <v>89.2</v>
      </c>
      <c r="B851" s="16">
        <v>10</v>
      </c>
      <c r="C851" s="16">
        <v>44.6</v>
      </c>
      <c r="D851" s="16">
        <v>4.4000000000000004</v>
      </c>
      <c r="E851" s="16">
        <v>936.6</v>
      </c>
    </row>
    <row r="852" spans="1:5">
      <c r="A852" s="15">
        <v>81.209999999999994</v>
      </c>
      <c r="B852" s="15">
        <v>10</v>
      </c>
      <c r="C852" s="15">
        <v>40.604999999999997</v>
      </c>
      <c r="D852" s="15">
        <v>6.3</v>
      </c>
      <c r="E852" s="15">
        <v>852.70500000000004</v>
      </c>
    </row>
    <row r="853" spans="1:5">
      <c r="A853" s="16">
        <v>49.33</v>
      </c>
      <c r="B853" s="16">
        <v>10</v>
      </c>
      <c r="C853" s="16">
        <v>24.664999999999999</v>
      </c>
      <c r="D853" s="16">
        <v>9.4</v>
      </c>
      <c r="E853" s="16">
        <v>517.96500000000003</v>
      </c>
    </row>
    <row r="854" spans="1:5">
      <c r="A854" s="15">
        <v>65.739999999999995</v>
      </c>
      <c r="B854" s="15">
        <v>9</v>
      </c>
      <c r="C854" s="15">
        <v>29.582999999999998</v>
      </c>
      <c r="D854" s="15">
        <v>7.7</v>
      </c>
      <c r="E854" s="15">
        <v>621.24300000000005</v>
      </c>
    </row>
    <row r="855" spans="1:5">
      <c r="A855" s="16">
        <v>94.59</v>
      </c>
      <c r="B855" s="16">
        <v>7</v>
      </c>
      <c r="C855" s="16">
        <v>33.106499999999997</v>
      </c>
      <c r="D855" s="16">
        <v>4.9000000000000004</v>
      </c>
      <c r="E855" s="16">
        <v>695.23649999999998</v>
      </c>
    </row>
    <row r="856" spans="1:5">
      <c r="A856" s="15">
        <v>82.58</v>
      </c>
      <c r="B856" s="15">
        <v>10</v>
      </c>
      <c r="C856" s="15">
        <v>41.29</v>
      </c>
      <c r="D856" s="15">
        <v>5</v>
      </c>
      <c r="E856" s="15">
        <v>867.09</v>
      </c>
    </row>
    <row r="857" spans="1:5">
      <c r="A857" s="16">
        <v>66.47</v>
      </c>
      <c r="B857" s="16">
        <v>10</v>
      </c>
      <c r="C857" s="16">
        <v>33.234999999999999</v>
      </c>
      <c r="D857" s="16">
        <v>5</v>
      </c>
      <c r="E857" s="16">
        <v>697.93499999999995</v>
      </c>
    </row>
    <row r="858" spans="1:5">
      <c r="A858" s="15">
        <v>88.55</v>
      </c>
      <c r="B858" s="15">
        <v>8</v>
      </c>
      <c r="C858" s="15">
        <v>35.42</v>
      </c>
      <c r="D858" s="15">
        <v>4.7</v>
      </c>
      <c r="E858" s="15">
        <v>743.82</v>
      </c>
    </row>
    <row r="859" spans="1:5">
      <c r="A859" s="16">
        <v>87.1</v>
      </c>
      <c r="B859" s="16">
        <v>10</v>
      </c>
      <c r="C859" s="16">
        <v>43.55</v>
      </c>
      <c r="D859" s="16">
        <v>9.9</v>
      </c>
      <c r="E859" s="16">
        <v>914.55</v>
      </c>
    </row>
    <row r="860" spans="1:5">
      <c r="A860" s="15">
        <v>58.95</v>
      </c>
      <c r="B860" s="15">
        <v>10</v>
      </c>
      <c r="C860" s="15">
        <v>29.475000000000001</v>
      </c>
      <c r="D860" s="15">
        <v>8.1</v>
      </c>
      <c r="E860" s="15">
        <v>618.97500000000002</v>
      </c>
    </row>
    <row r="861" spans="1:5">
      <c r="A861" s="16">
        <v>48.63</v>
      </c>
      <c r="B861" s="16">
        <v>10</v>
      </c>
      <c r="C861" s="16">
        <v>24.315000000000001</v>
      </c>
      <c r="D861" s="16">
        <v>8.8000000000000007</v>
      </c>
      <c r="E861" s="16">
        <v>510.61500000000001</v>
      </c>
    </row>
    <row r="862" spans="1:5">
      <c r="A862" s="15">
        <v>73.38</v>
      </c>
      <c r="B862" s="15">
        <v>7</v>
      </c>
      <c r="C862" s="15">
        <v>25.683</v>
      </c>
      <c r="D862" s="15">
        <v>9.5</v>
      </c>
      <c r="E862" s="15">
        <v>539.34299999999996</v>
      </c>
    </row>
    <row r="863" spans="1:5">
      <c r="A863" s="16">
        <v>60.41</v>
      </c>
      <c r="B863" s="16">
        <v>8</v>
      </c>
      <c r="C863" s="16">
        <v>24.164000000000001</v>
      </c>
      <c r="D863" s="16">
        <v>9.6</v>
      </c>
      <c r="E863" s="16">
        <v>507.44400000000002</v>
      </c>
    </row>
    <row r="864" spans="1:5">
      <c r="A864" s="15">
        <v>77.63</v>
      </c>
      <c r="B864" s="15">
        <v>9</v>
      </c>
      <c r="C864" s="15">
        <v>34.933500000000002</v>
      </c>
      <c r="D864" s="15">
        <v>7.2</v>
      </c>
      <c r="E864" s="15">
        <v>733.60350000000005</v>
      </c>
    </row>
    <row r="865" spans="1:5">
      <c r="A865" s="16">
        <v>71.459999999999994</v>
      </c>
      <c r="B865" s="16">
        <v>7</v>
      </c>
      <c r="C865" s="16">
        <v>25.010999999999999</v>
      </c>
      <c r="D865" s="16">
        <v>4.5</v>
      </c>
      <c r="E865" s="16">
        <v>525.23099999999999</v>
      </c>
    </row>
    <row r="866" spans="1:5">
      <c r="A866" s="15">
        <v>81.95</v>
      </c>
      <c r="B866" s="15">
        <v>10</v>
      </c>
      <c r="C866" s="15">
        <v>40.975000000000001</v>
      </c>
      <c r="D866" s="15">
        <v>6</v>
      </c>
      <c r="E866" s="15">
        <v>860.47500000000002</v>
      </c>
    </row>
    <row r="867" spans="1:5">
      <c r="A867" s="16">
        <v>58.76</v>
      </c>
      <c r="B867" s="16">
        <v>10</v>
      </c>
      <c r="C867" s="16">
        <v>29.38</v>
      </c>
      <c r="D867" s="16">
        <v>9</v>
      </c>
      <c r="E867" s="16">
        <v>616.98</v>
      </c>
    </row>
    <row r="868" spans="1:5">
      <c r="A868" s="15">
        <v>72.13</v>
      </c>
      <c r="B868" s="15">
        <v>10</v>
      </c>
      <c r="C868" s="15">
        <v>36.064999999999998</v>
      </c>
      <c r="D868" s="15">
        <v>4.2</v>
      </c>
      <c r="E868" s="15">
        <v>757.36500000000001</v>
      </c>
    </row>
    <row r="869" spans="1:5">
      <c r="A869" s="16">
        <v>74.58</v>
      </c>
      <c r="B869" s="16">
        <v>7</v>
      </c>
      <c r="C869" s="16">
        <v>26.103000000000002</v>
      </c>
      <c r="D869" s="16">
        <v>9</v>
      </c>
      <c r="E869" s="16">
        <v>548.16300000000001</v>
      </c>
    </row>
    <row r="870" spans="1:5">
      <c r="A870" s="15">
        <v>97.37</v>
      </c>
      <c r="B870" s="15">
        <v>10</v>
      </c>
      <c r="C870" s="15">
        <v>48.685000000000002</v>
      </c>
      <c r="D870" s="15">
        <v>4.9000000000000004</v>
      </c>
      <c r="E870" s="15">
        <v>1022.385</v>
      </c>
    </row>
    <row r="871" spans="1:5">
      <c r="A871" s="16">
        <v>92.6</v>
      </c>
      <c r="B871" s="16">
        <v>7</v>
      </c>
      <c r="C871" s="16">
        <v>32.409999999999997</v>
      </c>
      <c r="D871" s="16">
        <v>9.3000000000000007</v>
      </c>
      <c r="E871" s="16">
        <v>680.61</v>
      </c>
    </row>
    <row r="872" spans="1:5">
      <c r="A872" s="15">
        <v>72.11</v>
      </c>
      <c r="B872" s="15">
        <v>9</v>
      </c>
      <c r="C872" s="15">
        <v>32.4495</v>
      </c>
      <c r="D872" s="15">
        <v>7.7</v>
      </c>
      <c r="E872" s="15">
        <v>681.43949999999995</v>
      </c>
    </row>
    <row r="873" spans="1:5">
      <c r="A873" s="16">
        <v>74.22</v>
      </c>
      <c r="B873" s="16">
        <v>10</v>
      </c>
      <c r="C873" s="16">
        <v>37.11</v>
      </c>
      <c r="D873" s="16">
        <v>4.3</v>
      </c>
      <c r="E873" s="16">
        <v>779.31</v>
      </c>
    </row>
    <row r="874" spans="1:5">
      <c r="A874" s="15">
        <v>55.87</v>
      </c>
      <c r="B874" s="15">
        <v>10</v>
      </c>
      <c r="C874" s="15">
        <v>27.934999999999999</v>
      </c>
      <c r="D874" s="15">
        <v>5.8</v>
      </c>
      <c r="E874" s="15">
        <v>586.63499999999999</v>
      </c>
    </row>
    <row r="875" spans="1:5">
      <c r="A875" s="16">
        <v>95.95</v>
      </c>
      <c r="B875" s="16">
        <v>5</v>
      </c>
      <c r="C875" s="16">
        <v>23.987500000000001</v>
      </c>
      <c r="D875" s="16">
        <v>8.8000000000000007</v>
      </c>
      <c r="E875" s="16">
        <v>503.73750000000001</v>
      </c>
    </row>
    <row r="876" spans="1:5">
      <c r="A876" s="15">
        <v>90.02</v>
      </c>
      <c r="B876" s="15">
        <v>8</v>
      </c>
      <c r="C876" s="15">
        <v>36.008000000000003</v>
      </c>
      <c r="D876" s="15">
        <v>4.5</v>
      </c>
      <c r="E876" s="15">
        <v>756.16800000000001</v>
      </c>
    </row>
    <row r="877" spans="1:5">
      <c r="A877" s="16">
        <v>99.92</v>
      </c>
      <c r="B877" s="16">
        <v>6</v>
      </c>
      <c r="C877" s="16">
        <v>29.975999999999999</v>
      </c>
      <c r="D877" s="16">
        <v>7.1</v>
      </c>
      <c r="E877" s="16">
        <v>629.49599999999998</v>
      </c>
    </row>
    <row r="878" spans="1:5">
      <c r="A878" s="15">
        <v>98.66</v>
      </c>
      <c r="B878" s="15">
        <v>9</v>
      </c>
      <c r="C878" s="15">
        <v>44.396999999999998</v>
      </c>
      <c r="D878" s="15">
        <v>8.4</v>
      </c>
      <c r="E878" s="15">
        <v>932.33699999999999</v>
      </c>
    </row>
    <row r="879" spans="1:5">
      <c r="A879" s="16">
        <v>97.48</v>
      </c>
      <c r="B879" s="16">
        <v>9</v>
      </c>
      <c r="C879" s="16">
        <v>43.866</v>
      </c>
      <c r="D879" s="16">
        <v>7.4</v>
      </c>
      <c r="E879" s="16">
        <v>921.18600000000004</v>
      </c>
    </row>
    <row r="880" spans="1:5">
      <c r="A880" s="15">
        <v>75.37</v>
      </c>
      <c r="B880" s="15">
        <v>8</v>
      </c>
      <c r="C880" s="15">
        <v>30.148</v>
      </c>
      <c r="D880" s="15">
        <v>8.4</v>
      </c>
      <c r="E880" s="15">
        <v>633.10799999999995</v>
      </c>
    </row>
    <row r="881" spans="1:5">
      <c r="A881" s="16">
        <v>88.34</v>
      </c>
      <c r="B881" s="16">
        <v>7</v>
      </c>
      <c r="C881" s="16">
        <v>30.919</v>
      </c>
      <c r="D881" s="16">
        <v>6.6</v>
      </c>
      <c r="E881" s="16">
        <v>649.29899999999998</v>
      </c>
    </row>
    <row r="882" spans="1:5">
      <c r="A882" s="15">
        <v>85.39</v>
      </c>
      <c r="B882" s="15">
        <v>7</v>
      </c>
      <c r="C882" s="15">
        <v>29.886500000000002</v>
      </c>
      <c r="D882" s="15">
        <v>4.0999999999999996</v>
      </c>
      <c r="E882" s="15">
        <v>627.61649999999997</v>
      </c>
    </row>
    <row r="883" spans="1:5">
      <c r="A883" s="16">
        <v>71.38</v>
      </c>
      <c r="B883" s="16">
        <v>10</v>
      </c>
      <c r="C883" s="16">
        <v>35.69</v>
      </c>
      <c r="D883" s="16">
        <v>5.7</v>
      </c>
      <c r="E883" s="16">
        <v>749.49</v>
      </c>
    </row>
    <row r="884" spans="1:5">
      <c r="A884" s="15">
        <v>60.88</v>
      </c>
      <c r="B884" s="15">
        <v>9</v>
      </c>
      <c r="C884" s="15">
        <v>27.396000000000001</v>
      </c>
      <c r="D884" s="15">
        <v>4.7</v>
      </c>
      <c r="E884" s="15">
        <v>575.31600000000003</v>
      </c>
    </row>
    <row r="885" spans="1:5">
      <c r="A885" s="16">
        <v>98.7</v>
      </c>
      <c r="B885" s="16">
        <v>8</v>
      </c>
      <c r="C885" s="16">
        <v>39.479999999999997</v>
      </c>
      <c r="D885" s="16">
        <v>7.6</v>
      </c>
      <c r="E885" s="16">
        <v>829.08</v>
      </c>
    </row>
    <row r="886" spans="1:5">
      <c r="A886" s="15">
        <v>56.69</v>
      </c>
      <c r="B886" s="15">
        <v>9</v>
      </c>
      <c r="C886" s="15">
        <v>25.5105</v>
      </c>
      <c r="D886" s="15">
        <v>8.4</v>
      </c>
      <c r="E886" s="15">
        <v>535.72050000000002</v>
      </c>
    </row>
    <row r="887" spans="1:5">
      <c r="A887" s="16">
        <v>82.63</v>
      </c>
      <c r="B887" s="16">
        <v>10</v>
      </c>
      <c r="C887" s="16">
        <v>41.314999999999998</v>
      </c>
      <c r="D887" s="16">
        <v>7.9</v>
      </c>
      <c r="E887" s="16">
        <v>867.61500000000001</v>
      </c>
    </row>
    <row r="888" spans="1:5">
      <c r="A888" s="15">
        <v>85.98</v>
      </c>
      <c r="B888" s="15">
        <v>8</v>
      </c>
      <c r="C888" s="15">
        <v>34.392000000000003</v>
      </c>
      <c r="D888" s="15">
        <v>8.1999999999999993</v>
      </c>
      <c r="E888" s="15">
        <v>722.23199999999997</v>
      </c>
    </row>
    <row r="889" spans="1:5">
      <c r="A889" s="16">
        <v>82.7</v>
      </c>
      <c r="B889" s="16">
        <v>6</v>
      </c>
      <c r="C889" s="16">
        <v>24.81</v>
      </c>
      <c r="D889" s="16">
        <v>7.4</v>
      </c>
      <c r="E889" s="16">
        <v>521.01</v>
      </c>
    </row>
    <row r="890" spans="1:5">
      <c r="A890" s="15">
        <v>58.07</v>
      </c>
      <c r="B890" s="15">
        <v>9</v>
      </c>
      <c r="C890" s="15">
        <v>26.131499999999999</v>
      </c>
      <c r="D890" s="15">
        <v>4.3</v>
      </c>
      <c r="E890" s="15">
        <v>548.76149999999996</v>
      </c>
    </row>
    <row r="891" spans="1:5">
      <c r="A891" s="16">
        <v>80.790000000000006</v>
      </c>
      <c r="B891" s="16">
        <v>9</v>
      </c>
      <c r="C891" s="16">
        <v>36.355499999999999</v>
      </c>
      <c r="D891" s="16">
        <v>9.5</v>
      </c>
      <c r="E891" s="16">
        <v>763.46550000000002</v>
      </c>
    </row>
    <row r="892" spans="1:5">
      <c r="A892" s="15">
        <v>99.56</v>
      </c>
      <c r="B892" s="15">
        <v>8</v>
      </c>
      <c r="C892" s="15">
        <v>39.823999999999998</v>
      </c>
      <c r="D892" s="15">
        <v>5.2</v>
      </c>
      <c r="E892" s="15">
        <v>836.30399999999997</v>
      </c>
    </row>
    <row r="893" spans="1:5">
      <c r="A893" s="16">
        <v>99.96</v>
      </c>
      <c r="B893" s="16">
        <v>9</v>
      </c>
      <c r="C893" s="16">
        <v>44.981999999999999</v>
      </c>
      <c r="D893" s="16">
        <v>4.2</v>
      </c>
      <c r="E893" s="16">
        <v>944.62199999999996</v>
      </c>
    </row>
    <row r="894" spans="1:5">
      <c r="A894" s="15">
        <v>63.91</v>
      </c>
      <c r="B894" s="15">
        <v>8</v>
      </c>
      <c r="C894" s="15">
        <v>25.564</v>
      </c>
      <c r="D894" s="15">
        <v>4.5999999999999996</v>
      </c>
      <c r="E894" s="15">
        <v>536.84400000000005</v>
      </c>
    </row>
    <row r="895" spans="1:5">
      <c r="A895" s="16">
        <v>93.69</v>
      </c>
      <c r="B895" s="16">
        <v>7</v>
      </c>
      <c r="C895" s="16">
        <v>32.791499999999999</v>
      </c>
      <c r="D895" s="16">
        <v>4.5</v>
      </c>
      <c r="E895" s="16">
        <v>688.62149999999997</v>
      </c>
    </row>
    <row r="896" spans="1:5">
      <c r="A896" s="15">
        <v>92.13</v>
      </c>
      <c r="B896" s="15">
        <v>6</v>
      </c>
      <c r="C896" s="15">
        <v>27.638999999999999</v>
      </c>
      <c r="D896" s="15">
        <v>8.3000000000000007</v>
      </c>
      <c r="E896" s="15">
        <v>580.41899999999998</v>
      </c>
    </row>
    <row r="897" spans="1:5">
      <c r="A897" s="16">
        <v>72.5</v>
      </c>
      <c r="B897" s="16">
        <v>8</v>
      </c>
      <c r="C897" s="16">
        <v>29</v>
      </c>
      <c r="D897" s="16">
        <v>9.1999999999999993</v>
      </c>
      <c r="E897" s="16">
        <v>609</v>
      </c>
    </row>
    <row r="898" spans="1:5">
      <c r="A898" s="15">
        <v>68.599999999999994</v>
      </c>
      <c r="B898" s="15">
        <v>10</v>
      </c>
      <c r="C898" s="15">
        <v>34.299999999999997</v>
      </c>
      <c r="D898" s="15">
        <v>9.1</v>
      </c>
      <c r="E898" s="15">
        <v>720.3</v>
      </c>
    </row>
    <row r="899" spans="1:5">
      <c r="A899" s="16">
        <v>93.39</v>
      </c>
      <c r="B899" s="16">
        <v>6</v>
      </c>
      <c r="C899" s="16">
        <v>28.016999999999999</v>
      </c>
      <c r="D899" s="16">
        <v>10</v>
      </c>
      <c r="E899" s="16">
        <v>588.35699999999997</v>
      </c>
    </row>
    <row r="900" spans="1:5">
      <c r="A900" s="15">
        <v>94.49</v>
      </c>
      <c r="B900" s="15">
        <v>8</v>
      </c>
      <c r="C900" s="15">
        <v>37.795999999999999</v>
      </c>
      <c r="D900" s="15">
        <v>7.5</v>
      </c>
      <c r="E900" s="15">
        <v>793.71600000000001</v>
      </c>
    </row>
    <row r="901" spans="1:5">
      <c r="A901" s="16">
        <v>87.8</v>
      </c>
      <c r="B901" s="16">
        <v>9</v>
      </c>
      <c r="C901" s="16">
        <v>39.51</v>
      </c>
      <c r="D901" s="16">
        <v>9.1999999999999993</v>
      </c>
      <c r="E901" s="16">
        <v>829.71</v>
      </c>
    </row>
    <row r="902" spans="1:5">
      <c r="A902" s="15">
        <v>66.650000000000006</v>
      </c>
      <c r="B902" s="15">
        <v>9</v>
      </c>
      <c r="C902" s="15">
        <v>29.9925</v>
      </c>
      <c r="D902" s="15">
        <v>9.6999999999999993</v>
      </c>
      <c r="E902" s="15">
        <v>629.84249999999997</v>
      </c>
    </row>
    <row r="903" spans="1:5">
      <c r="A903" s="16">
        <v>99.73</v>
      </c>
      <c r="B903" s="16">
        <v>9</v>
      </c>
      <c r="C903" s="16">
        <v>44.878500000000003</v>
      </c>
      <c r="D903" s="16">
        <v>6.5</v>
      </c>
      <c r="E903" s="16">
        <v>942.44849999999997</v>
      </c>
    </row>
    <row r="904" spans="1:5">
      <c r="A904" s="15">
        <v>93.26</v>
      </c>
      <c r="B904" s="15">
        <v>9</v>
      </c>
      <c r="C904" s="15">
        <v>41.966999999999999</v>
      </c>
      <c r="D904" s="15">
        <v>8.8000000000000007</v>
      </c>
      <c r="E904" s="15">
        <v>881.30700000000002</v>
      </c>
    </row>
    <row r="905" spans="1:5">
      <c r="A905" s="16">
        <v>69.37</v>
      </c>
      <c r="B905" s="16">
        <v>9</v>
      </c>
      <c r="C905" s="16">
        <v>31.2165</v>
      </c>
      <c r="D905" s="16">
        <v>4</v>
      </c>
      <c r="E905" s="16">
        <v>655.54650000000004</v>
      </c>
    </row>
    <row r="906" spans="1:5">
      <c r="A906" s="15">
        <v>51.94</v>
      </c>
      <c r="B906" s="15">
        <v>10</v>
      </c>
      <c r="C906" s="15">
        <v>25.97</v>
      </c>
      <c r="D906" s="15">
        <v>6.5</v>
      </c>
      <c r="E906" s="15">
        <v>545.37</v>
      </c>
    </row>
    <row r="907" spans="1:5">
      <c r="A907" s="16">
        <v>93.87</v>
      </c>
      <c r="B907" s="16">
        <v>8</v>
      </c>
      <c r="C907" s="16">
        <v>37.548000000000002</v>
      </c>
      <c r="D907" s="16">
        <v>8.3000000000000007</v>
      </c>
      <c r="E907" s="16">
        <v>788.50800000000004</v>
      </c>
    </row>
    <row r="908" spans="1:5">
      <c r="A908" s="15">
        <v>73.06</v>
      </c>
      <c r="B908" s="15">
        <v>7</v>
      </c>
      <c r="C908" s="15">
        <v>25.571000000000002</v>
      </c>
      <c r="D908" s="15">
        <v>4.2</v>
      </c>
      <c r="E908" s="15">
        <v>536.99099999999999</v>
      </c>
    </row>
    <row r="909" spans="1:5">
      <c r="A909" s="16">
        <v>74.599999999999994</v>
      </c>
      <c r="B909" s="16">
        <v>10</v>
      </c>
      <c r="C909" s="16">
        <v>37.299999999999997</v>
      </c>
      <c r="D909" s="16">
        <v>9.5</v>
      </c>
      <c r="E909" s="16">
        <v>783.3</v>
      </c>
    </row>
    <row r="910" spans="1:5">
      <c r="A910" s="15">
        <v>69.959999999999994</v>
      </c>
      <c r="B910" s="15">
        <v>8</v>
      </c>
      <c r="C910" s="15">
        <v>27.984000000000002</v>
      </c>
      <c r="D910" s="15">
        <v>6.4</v>
      </c>
      <c r="E910" s="15">
        <v>587.66399999999999</v>
      </c>
    </row>
    <row r="911" spans="1:5">
      <c r="A911" s="16">
        <v>72.2</v>
      </c>
      <c r="B911" s="16">
        <v>7</v>
      </c>
      <c r="C911" s="16">
        <v>25.27</v>
      </c>
      <c r="D911" s="16">
        <v>4.3</v>
      </c>
      <c r="E911" s="16">
        <v>530.66999999999996</v>
      </c>
    </row>
    <row r="912" spans="1:5">
      <c r="A912" s="15">
        <v>88.79</v>
      </c>
      <c r="B912" s="15">
        <v>8</v>
      </c>
      <c r="C912" s="15">
        <v>35.515999999999998</v>
      </c>
      <c r="D912" s="15">
        <v>4.0999999999999996</v>
      </c>
      <c r="E912" s="15">
        <v>745.83600000000001</v>
      </c>
    </row>
    <row r="913" spans="1:5">
      <c r="A913" s="16">
        <v>78.13</v>
      </c>
      <c r="B913" s="16">
        <v>10</v>
      </c>
      <c r="C913" s="16">
        <v>39.064999999999998</v>
      </c>
      <c r="D913" s="16">
        <v>4.4000000000000004</v>
      </c>
      <c r="E913" s="16">
        <v>820.36500000000001</v>
      </c>
    </row>
    <row r="914" spans="1:5">
      <c r="A914" s="15">
        <v>99.78</v>
      </c>
      <c r="B914" s="15">
        <v>5</v>
      </c>
      <c r="C914" s="15">
        <v>24.945</v>
      </c>
      <c r="D914" s="15">
        <v>5.4</v>
      </c>
      <c r="E914" s="15">
        <v>523.84500000000003</v>
      </c>
    </row>
    <row r="915" spans="1:5">
      <c r="A915" s="16">
        <v>76.900000000000006</v>
      </c>
      <c r="B915" s="16">
        <v>7</v>
      </c>
      <c r="C915" s="16">
        <v>26.914999999999999</v>
      </c>
      <c r="D915" s="16">
        <v>7.7</v>
      </c>
      <c r="E915" s="16">
        <v>565.21500000000003</v>
      </c>
    </row>
    <row r="916" spans="1:5">
      <c r="A916" s="15">
        <v>95.49</v>
      </c>
      <c r="B916" s="15">
        <v>7</v>
      </c>
      <c r="C916" s="15">
        <v>33.421500000000002</v>
      </c>
      <c r="D916" s="15">
        <v>8.6999999999999993</v>
      </c>
      <c r="E916" s="15">
        <v>701.85149999999999</v>
      </c>
    </row>
    <row r="917" spans="1:5">
      <c r="A917" s="16">
        <v>97.79</v>
      </c>
      <c r="B917" s="16">
        <v>7</v>
      </c>
      <c r="C917" s="16">
        <v>34.226500000000001</v>
      </c>
      <c r="D917" s="16">
        <v>4.9000000000000004</v>
      </c>
      <c r="E917" s="16">
        <v>718.75649999999996</v>
      </c>
    </row>
    <row r="918" spans="1:5">
      <c r="A918" s="15">
        <v>99.24</v>
      </c>
      <c r="B918" s="15">
        <v>9</v>
      </c>
      <c r="C918" s="15">
        <v>44.658000000000001</v>
      </c>
      <c r="D918" s="15">
        <v>9</v>
      </c>
      <c r="E918" s="15">
        <v>937.81799999999998</v>
      </c>
    </row>
    <row r="919" spans="1:5">
      <c r="A919" s="16">
        <v>88.43</v>
      </c>
      <c r="B919" s="16">
        <v>8</v>
      </c>
      <c r="C919" s="16">
        <v>35.372</v>
      </c>
      <c r="D919" s="16">
        <v>4.3</v>
      </c>
      <c r="E919" s="16">
        <v>742.81200000000001</v>
      </c>
    </row>
    <row r="920" spans="1:5">
      <c r="A920" s="15">
        <v>79.39</v>
      </c>
      <c r="B920" s="15">
        <v>10</v>
      </c>
      <c r="C920" s="15">
        <v>39.695</v>
      </c>
      <c r="D920" s="15">
        <v>6.2</v>
      </c>
      <c r="E920" s="15">
        <v>833.59500000000003</v>
      </c>
    </row>
    <row r="921" spans="1:5">
      <c r="A921" s="16">
        <v>72.569999999999993</v>
      </c>
      <c r="B921" s="16">
        <v>8</v>
      </c>
      <c r="C921" s="16">
        <v>29.027999999999999</v>
      </c>
      <c r="D921" s="16">
        <v>4.5999999999999996</v>
      </c>
      <c r="E921" s="16">
        <v>609.58799999999997</v>
      </c>
    </row>
    <row r="922" spans="1:5">
      <c r="A922" s="15">
        <v>65.97</v>
      </c>
      <c r="B922" s="15">
        <v>8</v>
      </c>
      <c r="C922" s="15">
        <v>26.388000000000002</v>
      </c>
      <c r="D922" s="15">
        <v>8.4</v>
      </c>
      <c r="E922" s="15">
        <v>554.14800000000002</v>
      </c>
    </row>
    <row r="923" spans="1:5">
      <c r="A923" s="16">
        <v>90.74</v>
      </c>
      <c r="B923" s="16">
        <v>7</v>
      </c>
      <c r="C923" s="16">
        <v>31.759</v>
      </c>
      <c r="D923" s="16">
        <v>6.2</v>
      </c>
      <c r="E923" s="16">
        <v>666.93899999999996</v>
      </c>
    </row>
    <row r="924" spans="1:5">
      <c r="A924" s="15">
        <v>98.09</v>
      </c>
      <c r="B924" s="15">
        <v>9</v>
      </c>
      <c r="C924" s="15">
        <v>44.140500000000003</v>
      </c>
      <c r="D924" s="15">
        <v>9.3000000000000007</v>
      </c>
      <c r="E924" s="15">
        <v>926.95050000000003</v>
      </c>
    </row>
    <row r="925" spans="1:5">
      <c r="A925" s="16">
        <v>86.68</v>
      </c>
      <c r="B925" s="16">
        <v>8</v>
      </c>
      <c r="C925" s="16">
        <v>34.671999999999997</v>
      </c>
      <c r="D925" s="16">
        <v>7.2</v>
      </c>
      <c r="E925" s="16">
        <v>728.11199999999997</v>
      </c>
    </row>
    <row r="926" spans="1:5">
      <c r="A926" s="15">
        <v>87.48</v>
      </c>
      <c r="B926" s="15">
        <v>6</v>
      </c>
      <c r="C926" s="15">
        <v>26.244</v>
      </c>
      <c r="D926" s="15">
        <v>5.0999999999999996</v>
      </c>
      <c r="E926" s="15">
        <v>551.12400000000002</v>
      </c>
    </row>
    <row r="927" spans="1:5">
      <c r="A927" s="16">
        <v>98.52</v>
      </c>
      <c r="B927" s="16">
        <v>10</v>
      </c>
      <c r="C927" s="16">
        <v>49.26</v>
      </c>
      <c r="D927" s="16">
        <v>4.5</v>
      </c>
      <c r="E927" s="16">
        <v>1034.46</v>
      </c>
    </row>
    <row r="928" spans="1:5">
      <c r="A928" s="15">
        <v>81.31</v>
      </c>
      <c r="B928" s="15">
        <v>7</v>
      </c>
      <c r="C928" s="15">
        <v>28.458500000000001</v>
      </c>
      <c r="D928" s="15">
        <v>6.3</v>
      </c>
      <c r="E928" s="15">
        <v>597.62850000000003</v>
      </c>
    </row>
    <row r="929" spans="1:5">
      <c r="A929" s="16">
        <v>77.56</v>
      </c>
      <c r="B929" s="16">
        <v>10</v>
      </c>
      <c r="C929" s="16">
        <v>38.78</v>
      </c>
      <c r="D929" s="16">
        <v>6.9</v>
      </c>
      <c r="E929" s="16">
        <v>814.38</v>
      </c>
    </row>
    <row r="930" spans="1:5">
      <c r="A930" s="15">
        <v>72.52</v>
      </c>
      <c r="B930" s="15">
        <v>8</v>
      </c>
      <c r="C930" s="15">
        <v>29.007999999999999</v>
      </c>
      <c r="D930" s="15">
        <v>4</v>
      </c>
      <c r="E930" s="15">
        <v>609.16800000000001</v>
      </c>
    </row>
    <row r="931" spans="1:5">
      <c r="A931" s="16">
        <v>72.78</v>
      </c>
      <c r="B931" s="16">
        <v>10</v>
      </c>
      <c r="C931" s="16">
        <v>36.39</v>
      </c>
      <c r="D931" s="16">
        <v>7.3</v>
      </c>
      <c r="E931" s="16">
        <v>764.19</v>
      </c>
    </row>
    <row r="932" spans="1:5">
      <c r="A932" s="15">
        <v>56.04</v>
      </c>
      <c r="B932" s="15">
        <v>10</v>
      </c>
      <c r="C932" s="15">
        <v>28.02</v>
      </c>
      <c r="D932" s="15">
        <v>4.4000000000000004</v>
      </c>
      <c r="E932" s="15">
        <v>588.41999999999996</v>
      </c>
    </row>
    <row r="933" spans="1:5">
      <c r="A933" s="16">
        <v>63.56</v>
      </c>
      <c r="B933" s="16">
        <v>10</v>
      </c>
      <c r="C933" s="16">
        <v>31.78</v>
      </c>
      <c r="D933" s="16">
        <v>4.3</v>
      </c>
      <c r="E933" s="16">
        <v>667.38</v>
      </c>
    </row>
    <row r="934" spans="1:5">
      <c r="A934" s="15">
        <v>69.58</v>
      </c>
      <c r="B934" s="15">
        <v>9</v>
      </c>
      <c r="C934" s="15">
        <v>31.311</v>
      </c>
      <c r="D934" s="15">
        <v>7.8</v>
      </c>
      <c r="E934" s="15">
        <v>657.53099999999995</v>
      </c>
    </row>
    <row r="935" spans="1:5">
      <c r="A935" s="16">
        <v>80.62</v>
      </c>
      <c r="B935" s="16">
        <v>6</v>
      </c>
      <c r="C935" s="16">
        <v>24.186</v>
      </c>
      <c r="D935" s="16">
        <v>9.1</v>
      </c>
      <c r="E935" s="16">
        <v>507.90600000000001</v>
      </c>
    </row>
    <row r="936" spans="1:5">
      <c r="A936" s="15">
        <v>69.739999999999995</v>
      </c>
      <c r="B936" s="15">
        <v>10</v>
      </c>
      <c r="C936" s="15">
        <v>34.869999999999997</v>
      </c>
      <c r="D936" s="15">
        <v>8.9</v>
      </c>
      <c r="E936" s="15">
        <v>732.27</v>
      </c>
    </row>
    <row r="937" spans="1:5">
      <c r="A937" s="16">
        <v>91.56</v>
      </c>
      <c r="B937" s="16">
        <v>8</v>
      </c>
      <c r="C937" s="16">
        <v>36.624000000000002</v>
      </c>
      <c r="D937" s="16">
        <v>6</v>
      </c>
      <c r="E937" s="16">
        <v>769.10400000000004</v>
      </c>
    </row>
    <row r="938" spans="1:5">
      <c r="A938" s="15">
        <v>65.23</v>
      </c>
      <c r="B938" s="15">
        <v>10</v>
      </c>
      <c r="C938" s="15">
        <v>32.615000000000002</v>
      </c>
      <c r="D938" s="15">
        <v>5.2</v>
      </c>
      <c r="E938" s="15">
        <v>684.91499999999996</v>
      </c>
    </row>
    <row r="939" spans="1:5">
      <c r="A939" s="16">
        <v>81.23</v>
      </c>
      <c r="B939" s="16">
        <v>7</v>
      </c>
      <c r="C939" s="16">
        <v>28.430499999999999</v>
      </c>
      <c r="D939" s="16">
        <v>9</v>
      </c>
      <c r="E939" s="16">
        <v>597.04049999999995</v>
      </c>
    </row>
    <row r="940" spans="1:5">
      <c r="A940" s="15">
        <v>63.88</v>
      </c>
      <c r="B940" s="15">
        <v>8</v>
      </c>
      <c r="C940" s="15">
        <v>25.552</v>
      </c>
      <c r="D940" s="15">
        <v>9.9</v>
      </c>
      <c r="E940" s="15">
        <v>536.59199999999998</v>
      </c>
    </row>
    <row r="941" spans="1:5">
      <c r="A941" s="16">
        <v>95.46</v>
      </c>
      <c r="B941" s="16">
        <v>8</v>
      </c>
      <c r="C941" s="16">
        <v>38.183999999999997</v>
      </c>
      <c r="D941" s="16">
        <v>4.7</v>
      </c>
      <c r="E941" s="16">
        <v>801.86400000000003</v>
      </c>
    </row>
    <row r="942" spans="1:5">
      <c r="A942" s="15">
        <v>85.87</v>
      </c>
      <c r="B942" s="15">
        <v>7</v>
      </c>
      <c r="C942" s="15">
        <v>30.054500000000001</v>
      </c>
      <c r="D942" s="15">
        <v>8</v>
      </c>
      <c r="E942" s="15">
        <v>631.14449999999999</v>
      </c>
    </row>
    <row r="943" spans="1:5">
      <c r="A943" s="16">
        <v>87.87</v>
      </c>
      <c r="B943" s="16">
        <v>9</v>
      </c>
      <c r="C943" s="16">
        <v>39.541499999999999</v>
      </c>
      <c r="D943" s="16">
        <v>5.6</v>
      </c>
      <c r="E943" s="16">
        <v>830.37149999999997</v>
      </c>
    </row>
    <row r="944" spans="1:5">
      <c r="A944" s="15">
        <v>64.95</v>
      </c>
      <c r="B944" s="15">
        <v>10</v>
      </c>
      <c r="C944" s="15">
        <v>32.475000000000001</v>
      </c>
      <c r="D944" s="15">
        <v>5.2</v>
      </c>
      <c r="E944" s="15">
        <v>681.97500000000002</v>
      </c>
    </row>
    <row r="945" spans="1:5">
      <c r="A945" s="16">
        <v>72.88</v>
      </c>
      <c r="B945" s="16">
        <v>9</v>
      </c>
      <c r="C945" s="16">
        <v>32.795999999999999</v>
      </c>
      <c r="D945" s="16">
        <v>4</v>
      </c>
      <c r="E945" s="16">
        <v>688.71600000000001</v>
      </c>
    </row>
    <row r="946" spans="1:5">
      <c r="A946" s="15">
        <v>89.06</v>
      </c>
      <c r="B946" s="15">
        <v>6</v>
      </c>
      <c r="C946" s="15">
        <v>26.718</v>
      </c>
      <c r="D946" s="15">
        <v>9.9</v>
      </c>
      <c r="E946" s="15">
        <v>561.07799999999997</v>
      </c>
    </row>
    <row r="947" spans="1:5">
      <c r="A947" s="16">
        <v>76.92</v>
      </c>
      <c r="B947" s="16">
        <v>10</v>
      </c>
      <c r="C947" s="16">
        <v>38.46</v>
      </c>
      <c r="D947" s="16">
        <v>5.6</v>
      </c>
      <c r="E947" s="16">
        <v>807.66</v>
      </c>
    </row>
    <row r="948" spans="1:5">
      <c r="A948" s="15">
        <v>99.16</v>
      </c>
      <c r="B948" s="15">
        <v>8</v>
      </c>
      <c r="C948" s="15">
        <v>39.664000000000001</v>
      </c>
      <c r="D948" s="15">
        <v>4.2</v>
      </c>
      <c r="E948" s="15">
        <v>832.94399999999996</v>
      </c>
    </row>
    <row r="949" spans="1:5">
      <c r="A949" s="16">
        <v>84.61</v>
      </c>
      <c r="B949" s="16">
        <v>10</v>
      </c>
      <c r="C949" s="16">
        <v>42.305</v>
      </c>
      <c r="D949" s="16">
        <v>8.8000000000000007</v>
      </c>
      <c r="E949" s="16">
        <v>888.40499999999997</v>
      </c>
    </row>
    <row r="950" spans="1:5">
      <c r="A950" s="15">
        <v>88.25</v>
      </c>
      <c r="B950" s="15">
        <v>9</v>
      </c>
      <c r="C950" s="15">
        <v>39.712499999999999</v>
      </c>
      <c r="D950" s="15">
        <v>7.6</v>
      </c>
      <c r="E950" s="15">
        <v>833.96249999999998</v>
      </c>
    </row>
    <row r="951" spans="1:5">
      <c r="A951" s="16">
        <v>78.89</v>
      </c>
      <c r="B951" s="16">
        <v>7</v>
      </c>
      <c r="C951" s="16">
        <v>27.611499999999999</v>
      </c>
      <c r="D951" s="16">
        <v>7.5</v>
      </c>
      <c r="E951" s="16">
        <v>579.8415</v>
      </c>
    </row>
    <row r="952" spans="1:5">
      <c r="A952" s="15">
        <v>62</v>
      </c>
      <c r="B952" s="15">
        <v>8</v>
      </c>
      <c r="C952" s="15">
        <v>24.8</v>
      </c>
      <c r="D952" s="15">
        <v>6.2</v>
      </c>
      <c r="E952" s="15">
        <v>520.79999999999995</v>
      </c>
    </row>
    <row r="953" spans="1:5">
      <c r="A953" s="16">
        <v>82.34</v>
      </c>
      <c r="B953" s="16">
        <v>10</v>
      </c>
      <c r="C953" s="16">
        <v>41.17</v>
      </c>
      <c r="D953" s="16">
        <v>4.3</v>
      </c>
      <c r="E953" s="16">
        <v>864.57</v>
      </c>
    </row>
    <row r="954" spans="1:5">
      <c r="A954" s="15">
        <v>76.599999999999994</v>
      </c>
      <c r="B954" s="15">
        <v>10</v>
      </c>
      <c r="C954" s="15">
        <v>38.299999999999997</v>
      </c>
      <c r="D954" s="15">
        <v>6</v>
      </c>
      <c r="E954" s="15">
        <v>804.3</v>
      </c>
    </row>
    <row r="955" spans="1:5">
      <c r="A955" s="16">
        <v>97.38</v>
      </c>
      <c r="B955" s="16">
        <v>10</v>
      </c>
      <c r="C955" s="16">
        <v>48.69</v>
      </c>
      <c r="D955" s="16">
        <v>4.4000000000000004</v>
      </c>
      <c r="E955" s="16">
        <v>1022.49</v>
      </c>
    </row>
    <row r="956" spans="1:5">
      <c r="A956" s="15">
        <v>86.31</v>
      </c>
      <c r="B956" s="15">
        <v>7</v>
      </c>
      <c r="C956" s="15">
        <v>30.208500000000001</v>
      </c>
      <c r="D956" s="15">
        <v>5.3</v>
      </c>
      <c r="E956" s="15">
        <v>634.37850000000003</v>
      </c>
    </row>
    <row r="957" spans="1:5">
      <c r="A957" s="16">
        <v>73.56</v>
      </c>
      <c r="B957" s="16">
        <v>10</v>
      </c>
      <c r="C957" s="16">
        <v>36.78</v>
      </c>
      <c r="D957" s="16">
        <v>8</v>
      </c>
      <c r="E957" s="16">
        <v>772.38</v>
      </c>
    </row>
    <row r="958" spans="1:5">
      <c r="A958" s="15">
        <v>68.930000000000007</v>
      </c>
      <c r="B958" s="15">
        <v>7</v>
      </c>
      <c r="C958" s="15">
        <v>24.125499999999999</v>
      </c>
      <c r="D958" s="15">
        <v>4.5999999999999996</v>
      </c>
      <c r="E958" s="15">
        <v>506.63549999999998</v>
      </c>
    </row>
    <row r="959" spans="1:5">
      <c r="A959" s="16">
        <v>91.4</v>
      </c>
      <c r="B959" s="16">
        <v>7</v>
      </c>
      <c r="C959" s="16">
        <v>31.99</v>
      </c>
      <c r="D959" s="16">
        <v>9.5</v>
      </c>
      <c r="E959" s="16">
        <v>671.79</v>
      </c>
    </row>
    <row r="960" spans="1:5">
      <c r="A960" s="15">
        <v>89.6</v>
      </c>
      <c r="B960" s="15">
        <v>8</v>
      </c>
      <c r="C960" s="15">
        <v>35.840000000000003</v>
      </c>
      <c r="D960" s="15">
        <v>6.6</v>
      </c>
      <c r="E960" s="15">
        <v>752.64</v>
      </c>
    </row>
    <row r="961" spans="1:5">
      <c r="A961" s="16">
        <v>78.77</v>
      </c>
      <c r="B961" s="16">
        <v>10</v>
      </c>
      <c r="C961" s="16">
        <v>39.384999999999998</v>
      </c>
      <c r="D961" s="16">
        <v>6.4</v>
      </c>
      <c r="E961" s="16">
        <v>827.08500000000004</v>
      </c>
    </row>
    <row r="962" spans="1:5">
      <c r="A962" s="15">
        <v>74.67</v>
      </c>
      <c r="B962" s="15">
        <v>9</v>
      </c>
      <c r="C962" s="15">
        <v>33.601500000000001</v>
      </c>
      <c r="D962" s="15">
        <v>9.4</v>
      </c>
      <c r="E962" s="15">
        <v>705.63149999999996</v>
      </c>
    </row>
    <row r="963" spans="1:5">
      <c r="A963" s="16">
        <v>87.87</v>
      </c>
      <c r="B963" s="16">
        <v>10</v>
      </c>
      <c r="C963" s="16">
        <v>43.935000000000002</v>
      </c>
      <c r="D963" s="16">
        <v>5.0999999999999996</v>
      </c>
      <c r="E963" s="16">
        <v>922.63499999999999</v>
      </c>
    </row>
    <row r="964" spans="1:5">
      <c r="A964" s="15">
        <v>90.28</v>
      </c>
      <c r="B964" s="15">
        <v>9</v>
      </c>
      <c r="C964" s="15">
        <v>40.625999999999998</v>
      </c>
      <c r="D964" s="15">
        <v>7.2</v>
      </c>
      <c r="E964" s="15">
        <v>853.14599999999996</v>
      </c>
    </row>
    <row r="965" spans="1:5">
      <c r="A965" s="16">
        <v>83.24</v>
      </c>
      <c r="B965" s="16">
        <v>9</v>
      </c>
      <c r="C965" s="16">
        <v>37.457999999999998</v>
      </c>
      <c r="D965" s="16">
        <v>7.4</v>
      </c>
      <c r="E965" s="16">
        <v>786.61800000000005</v>
      </c>
    </row>
    <row r="966" spans="1:5">
      <c r="A966" s="15">
        <v>90.7</v>
      </c>
      <c r="B966" s="15">
        <v>6</v>
      </c>
      <c r="C966" s="15">
        <v>27.21</v>
      </c>
      <c r="D966" s="15">
        <v>5.3</v>
      </c>
      <c r="E966" s="15">
        <v>571.41</v>
      </c>
    </row>
    <row r="967" spans="1:5">
      <c r="A967" s="16">
        <v>84.09</v>
      </c>
      <c r="B967" s="16">
        <v>9</v>
      </c>
      <c r="C967" s="16">
        <v>37.840499999999999</v>
      </c>
      <c r="D967" s="16">
        <v>8</v>
      </c>
      <c r="E967" s="16">
        <v>794.65049999999997</v>
      </c>
    </row>
    <row r="968" spans="1:5">
      <c r="A968" s="15">
        <v>89.25</v>
      </c>
      <c r="B968" s="15">
        <v>8</v>
      </c>
      <c r="C968" s="15">
        <v>35.700000000000003</v>
      </c>
      <c r="D968" s="15">
        <v>4.7</v>
      </c>
      <c r="E968" s="15">
        <v>749.7</v>
      </c>
    </row>
    <row r="969" spans="1:5">
      <c r="A969" s="16">
        <v>80.959999999999994</v>
      </c>
      <c r="B969" s="16">
        <v>8</v>
      </c>
      <c r="C969" s="16">
        <v>32.384</v>
      </c>
      <c r="D969" s="16">
        <v>7.4</v>
      </c>
      <c r="E969" s="16">
        <v>680.06399999999996</v>
      </c>
    </row>
    <row r="970" spans="1:5">
      <c r="A970" s="15">
        <v>90.65</v>
      </c>
      <c r="B970" s="15">
        <v>10</v>
      </c>
      <c r="C970" s="15">
        <v>45.325000000000003</v>
      </c>
      <c r="D970" s="15">
        <v>7.3</v>
      </c>
      <c r="E970" s="15">
        <v>951.82500000000005</v>
      </c>
    </row>
    <row r="971" spans="1:5">
      <c r="A971" s="16">
        <v>54.55</v>
      </c>
      <c r="B971" s="16">
        <v>10</v>
      </c>
      <c r="C971" s="16">
        <v>27.274999999999999</v>
      </c>
      <c r="D971" s="16">
        <v>7.1</v>
      </c>
      <c r="E971" s="16">
        <v>572.77499999999998</v>
      </c>
    </row>
    <row r="972" spans="1:5">
      <c r="A972" s="15">
        <v>90.24</v>
      </c>
      <c r="B972" s="15">
        <v>6</v>
      </c>
      <c r="C972" s="15">
        <v>27.071999999999999</v>
      </c>
      <c r="D972" s="15">
        <v>6.2</v>
      </c>
      <c r="E972" s="15">
        <v>568.51199999999994</v>
      </c>
    </row>
    <row r="973" spans="1:5">
      <c r="A973" s="16">
        <v>84.05</v>
      </c>
      <c r="B973" s="16">
        <v>6</v>
      </c>
      <c r="C973" s="16">
        <v>25.215</v>
      </c>
      <c r="D973" s="16">
        <v>7.7</v>
      </c>
      <c r="E973" s="16">
        <v>529.51499999999999</v>
      </c>
    </row>
    <row r="974" spans="1:5">
      <c r="A974" s="15">
        <v>83.17</v>
      </c>
      <c r="B974" s="15">
        <v>6</v>
      </c>
      <c r="C974" s="15">
        <v>24.951000000000001</v>
      </c>
      <c r="D974" s="15">
        <v>7.3</v>
      </c>
      <c r="E974" s="15">
        <v>523.971</v>
      </c>
    </row>
    <row r="975" spans="1:5">
      <c r="A975" s="16">
        <v>54.36</v>
      </c>
      <c r="B975" s="16">
        <v>10</v>
      </c>
      <c r="C975" s="16">
        <v>27.18</v>
      </c>
      <c r="D975" s="16">
        <v>6.1</v>
      </c>
      <c r="E975" s="16">
        <v>570.78</v>
      </c>
    </row>
    <row r="976" spans="1:5">
      <c r="A976" s="15">
        <v>54.31</v>
      </c>
      <c r="B976" s="15">
        <v>9</v>
      </c>
      <c r="C976" s="15">
        <v>24.439499999999999</v>
      </c>
      <c r="D976" s="15">
        <v>8.9</v>
      </c>
      <c r="E976" s="15">
        <v>513.22950000000003</v>
      </c>
    </row>
    <row r="977" spans="1:5">
      <c r="A977" s="16">
        <v>79.86</v>
      </c>
      <c r="B977" s="16">
        <v>7</v>
      </c>
      <c r="C977" s="16">
        <v>27.951000000000001</v>
      </c>
      <c r="D977" s="16">
        <v>5.5</v>
      </c>
      <c r="E977" s="16">
        <v>586.971</v>
      </c>
    </row>
    <row r="978" spans="1:5">
      <c r="A978" s="15">
        <v>59.61</v>
      </c>
      <c r="B978" s="15">
        <v>10</v>
      </c>
      <c r="C978" s="15">
        <v>29.805</v>
      </c>
      <c r="D978" s="15">
        <v>5.3</v>
      </c>
      <c r="E978" s="15">
        <v>625.90499999999997</v>
      </c>
    </row>
    <row r="979" spans="1:5">
      <c r="A979" s="16">
        <v>98.97</v>
      </c>
      <c r="B979" s="16">
        <v>9</v>
      </c>
      <c r="C979" s="16">
        <v>44.536499999999997</v>
      </c>
      <c r="D979" s="16">
        <v>6.7</v>
      </c>
      <c r="E979" s="16">
        <v>935.26649999999995</v>
      </c>
    </row>
    <row r="980" spans="1:5">
      <c r="A980" s="15">
        <v>67.45</v>
      </c>
      <c r="B980" s="15">
        <v>10</v>
      </c>
      <c r="C980" s="15">
        <v>33.725000000000001</v>
      </c>
      <c r="D980" s="15">
        <v>4.2</v>
      </c>
      <c r="E980" s="15">
        <v>708.22500000000002</v>
      </c>
    </row>
    <row r="981" spans="1:5">
      <c r="A981" s="16">
        <v>98.53</v>
      </c>
      <c r="B981" s="16">
        <v>6</v>
      </c>
      <c r="C981" s="16">
        <v>29.559000000000001</v>
      </c>
      <c r="D981" s="16">
        <v>4</v>
      </c>
      <c r="E981" s="16">
        <v>620.73900000000003</v>
      </c>
    </row>
    <row r="982" spans="1:5">
      <c r="A982" s="15">
        <v>83.25</v>
      </c>
      <c r="B982" s="15">
        <v>10</v>
      </c>
      <c r="C982" s="15">
        <v>41.625</v>
      </c>
      <c r="D982" s="15">
        <v>4.4000000000000004</v>
      </c>
      <c r="E982" s="15">
        <v>874.125</v>
      </c>
    </row>
    <row r="983" spans="1:5">
      <c r="A983" s="16">
        <v>80.47</v>
      </c>
      <c r="B983" s="16">
        <v>9</v>
      </c>
      <c r="C983" s="16">
        <v>36.211500000000001</v>
      </c>
      <c r="D983" s="16">
        <v>9.1999999999999993</v>
      </c>
      <c r="E983" s="16">
        <v>760.44150000000002</v>
      </c>
    </row>
    <row r="984" spans="1:5">
      <c r="A984" s="15">
        <v>98.7</v>
      </c>
      <c r="B984" s="15">
        <v>8</v>
      </c>
      <c r="C984" s="15">
        <v>39.479999999999997</v>
      </c>
      <c r="D984" s="15">
        <v>8.5</v>
      </c>
      <c r="E984" s="15">
        <v>829.08</v>
      </c>
    </row>
    <row r="985" spans="1:5">
      <c r="A985" s="16">
        <v>75.88</v>
      </c>
      <c r="B985" s="16">
        <v>7</v>
      </c>
      <c r="C985" s="16">
        <v>26.558</v>
      </c>
      <c r="D985" s="16">
        <v>8.9</v>
      </c>
      <c r="E985" s="16">
        <v>557.71799999999996</v>
      </c>
    </row>
    <row r="986" spans="1:5">
      <c r="A986" s="15">
        <v>93.96</v>
      </c>
      <c r="B986" s="15">
        <v>9</v>
      </c>
      <c r="C986" s="15">
        <v>42.281999999999996</v>
      </c>
      <c r="D986" s="15">
        <v>9.8000000000000007</v>
      </c>
      <c r="E986" s="15">
        <v>887.92200000000003</v>
      </c>
    </row>
    <row r="987" spans="1:5">
      <c r="A987" s="16">
        <v>96.52</v>
      </c>
      <c r="B987" s="16">
        <v>6</v>
      </c>
      <c r="C987" s="16">
        <v>28.956</v>
      </c>
      <c r="D987" s="16">
        <v>4.5</v>
      </c>
      <c r="E987" s="16">
        <v>608.07600000000002</v>
      </c>
    </row>
    <row r="988" spans="1:5">
      <c r="A988" s="15">
        <v>77.2</v>
      </c>
      <c r="B988" s="15">
        <v>10</v>
      </c>
      <c r="C988" s="15">
        <v>38.6</v>
      </c>
      <c r="D988" s="15">
        <v>5.6</v>
      </c>
      <c r="E988" s="15">
        <v>810.6</v>
      </c>
    </row>
    <row r="989" spans="1:5">
      <c r="A989" s="16">
        <v>71.89</v>
      </c>
      <c r="B989" s="16">
        <v>8</v>
      </c>
      <c r="C989" s="16">
        <v>28.756</v>
      </c>
      <c r="D989" s="16">
        <v>5.5</v>
      </c>
      <c r="E989" s="16">
        <v>603.87599999999998</v>
      </c>
    </row>
    <row r="990" spans="1:5">
      <c r="A990" s="15">
        <v>75.59</v>
      </c>
      <c r="B990" s="15">
        <v>9</v>
      </c>
      <c r="C990" s="15">
        <v>34.015500000000003</v>
      </c>
      <c r="D990" s="15">
        <v>8</v>
      </c>
      <c r="E990" s="15">
        <v>714.32550000000003</v>
      </c>
    </row>
    <row r="991" spans="1:5">
      <c r="A991" s="16">
        <v>62.18</v>
      </c>
      <c r="B991" s="16">
        <v>10</v>
      </c>
      <c r="C991" s="16">
        <v>31.09</v>
      </c>
      <c r="D991" s="16">
        <v>6</v>
      </c>
      <c r="E991" s="16">
        <v>652.89</v>
      </c>
    </row>
    <row r="992" spans="1:5">
      <c r="A992" s="15">
        <v>52.79</v>
      </c>
      <c r="B992" s="15">
        <v>10</v>
      </c>
      <c r="C992" s="15">
        <v>26.395</v>
      </c>
      <c r="D992" s="15">
        <v>10</v>
      </c>
      <c r="E992" s="15">
        <v>554.29499999999996</v>
      </c>
    </row>
    <row r="993" spans="1:5">
      <c r="A993" s="16">
        <v>49.01</v>
      </c>
      <c r="B993" s="16">
        <v>10</v>
      </c>
      <c r="C993" s="16">
        <v>24.504999999999999</v>
      </c>
      <c r="D993" s="16">
        <v>4.2</v>
      </c>
      <c r="E993" s="16">
        <v>514.60500000000002</v>
      </c>
    </row>
    <row r="994" spans="1:5">
      <c r="A994" s="15">
        <v>93.12</v>
      </c>
      <c r="B994" s="15">
        <v>8</v>
      </c>
      <c r="C994" s="15">
        <v>37.247999999999998</v>
      </c>
      <c r="D994" s="15">
        <v>6.8</v>
      </c>
      <c r="E994" s="15">
        <v>782.20799999999997</v>
      </c>
    </row>
    <row r="995" spans="1:5">
      <c r="A995" s="16">
        <v>83.14</v>
      </c>
      <c r="B995" s="16">
        <v>7</v>
      </c>
      <c r="C995" s="16">
        <v>29.099</v>
      </c>
      <c r="D995" s="16">
        <v>6.6</v>
      </c>
      <c r="E995" s="16">
        <v>611.07899999999995</v>
      </c>
    </row>
    <row r="996" spans="1:5">
      <c r="A996" s="15">
        <v>74.44</v>
      </c>
      <c r="B996" s="15">
        <v>10</v>
      </c>
      <c r="C996" s="15">
        <v>37.22</v>
      </c>
      <c r="D996" s="15">
        <v>5.0999999999999996</v>
      </c>
      <c r="E996" s="15">
        <v>781.62</v>
      </c>
    </row>
    <row r="997" spans="1:5">
      <c r="A997" s="16">
        <v>99.82</v>
      </c>
      <c r="B997" s="16">
        <v>9</v>
      </c>
      <c r="C997" s="16">
        <v>44.918999999999997</v>
      </c>
      <c r="D997" s="16">
        <v>6.6</v>
      </c>
      <c r="E997" s="16">
        <v>943.29899999999998</v>
      </c>
    </row>
    <row r="998" spans="1:5">
      <c r="A998" s="15">
        <v>93.88</v>
      </c>
      <c r="B998" s="15">
        <v>7</v>
      </c>
      <c r="C998" s="15">
        <v>32.857999999999997</v>
      </c>
      <c r="D998" s="15">
        <v>7.3</v>
      </c>
      <c r="E998" s="15">
        <v>690.01800000000003</v>
      </c>
    </row>
    <row r="999" spans="1:5">
      <c r="A999" s="16">
        <v>84.63</v>
      </c>
      <c r="B999" s="16">
        <v>10</v>
      </c>
      <c r="C999" s="16">
        <v>42.314999999999998</v>
      </c>
      <c r="D999" s="16">
        <v>9</v>
      </c>
      <c r="E999" s="16">
        <v>888.61500000000001</v>
      </c>
    </row>
    <row r="1000" spans="1:5">
      <c r="A1000" s="15">
        <v>99.96</v>
      </c>
      <c r="B1000" s="15">
        <v>7</v>
      </c>
      <c r="C1000" s="15">
        <v>34.985999999999997</v>
      </c>
      <c r="D1000" s="15">
        <v>6.1</v>
      </c>
      <c r="E1000" s="15">
        <v>734.70600000000002</v>
      </c>
    </row>
    <row r="1001" spans="1:5">
      <c r="A1001" s="17">
        <v>96.37</v>
      </c>
      <c r="B1001" s="17">
        <v>7</v>
      </c>
      <c r="C1001" s="17">
        <v>33.729500000000002</v>
      </c>
      <c r="D1001" s="17">
        <v>6</v>
      </c>
      <c r="E1001" s="17">
        <v>708.31949999999995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19A78CA5-CE83-40F7-B7B0-B5D581A2F375}">
  <ds:schemaRefs/>
</ds:datastoreItem>
</file>

<file path=customXml/itemProps2.xml><?xml version="1.0" encoding="utf-8"?>
<ds:datastoreItem xmlns:ds="http://schemas.openxmlformats.org/officeDocument/2006/customXml" ds:itemID="{B0C8E2B4-38EB-427F-8508-1167E9558EA7}">
  <ds:schemaRefs/>
</ds:datastoreItem>
</file>

<file path=customXml/itemProps3.xml><?xml version="1.0" encoding="utf-8"?>
<ds:datastoreItem xmlns:ds="http://schemas.openxmlformats.org/officeDocument/2006/customXml" ds:itemID="{9CFBC61C-9C13-495D-AEF2-41AFAE5777D5}">
  <ds:schemaRefs/>
</ds:datastoreItem>
</file>

<file path=customXml/itemProps4.xml><?xml version="1.0" encoding="utf-8"?>
<ds:datastoreItem xmlns:ds="http://schemas.openxmlformats.org/officeDocument/2006/customXml" ds:itemID="{E5F258CD-6B8F-41AD-8F4E-574EB029136B}">
  <ds:schemaRefs/>
</ds:datastoreItem>
</file>

<file path=customXml/itemProps5.xml><?xml version="1.0" encoding="utf-8"?>
<ds:datastoreItem xmlns:ds="http://schemas.openxmlformats.org/officeDocument/2006/customXml" ds:itemID="{56D485D8-F8F5-40DA-ADE7-01D54C146681}">
  <ds:schemaRefs/>
</ds:datastoreItem>
</file>

<file path=customXml/itemProps6.xml><?xml version="1.0" encoding="utf-8"?>
<ds:datastoreItem xmlns:ds="http://schemas.openxmlformats.org/officeDocument/2006/customXml" ds:itemID="{F95DC93C-D270-4463-A6BE-7D122DD171DF}">
  <ds:schemaRefs/>
</ds:datastoreItem>
</file>

<file path=customXml/itemProps7.xml><?xml version="1.0" encoding="utf-8"?>
<ds:datastoreItem xmlns:ds="http://schemas.openxmlformats.org/officeDocument/2006/customXml" ds:itemID="{D3C7E925-2251-48FF-AA1F-D33447001860}">
  <ds:schemaRefs/>
</ds:datastoreItem>
</file>

<file path=customXml/itemProps8.xml><?xml version="1.0" encoding="utf-8"?>
<ds:datastoreItem xmlns:ds="http://schemas.openxmlformats.org/officeDocument/2006/customXml" ds:itemID="{B9316D09-08AF-493A-9455-9811D0BECB74}">
  <ds:schemaRefs/>
</ds:datastoreItem>
</file>

<file path=customXml/itemProps9.xml><?xml version="1.0" encoding="utf-8"?>
<ds:datastoreItem xmlns:ds="http://schemas.openxmlformats.org/officeDocument/2006/customXml" ds:itemID="{C6B50B0F-F7A4-453B-8AAB-C8DE262B616E}">
  <ds:schemaRefs/>
</ds:datastoreItem>
</file>

<file path=customXml/itemProps10.xml><?xml version="1.0" encoding="utf-8"?>
<ds:datastoreItem xmlns:ds="http://schemas.openxmlformats.org/officeDocument/2006/customXml" ds:itemID="{206F6370-FA53-4561-AD6E-0E9D0F2D5C32}">
  <ds:schemaRefs/>
</ds:datastoreItem>
</file>

<file path=customXml/itemProps11.xml><?xml version="1.0" encoding="utf-8"?>
<ds:datastoreItem xmlns:ds="http://schemas.openxmlformats.org/officeDocument/2006/customXml" ds:itemID="{5226F667-BAB6-4EE3-A710-A344B791A762}">
  <ds:schemaRefs/>
</ds:datastoreItem>
</file>

<file path=customXml/itemProps12.xml><?xml version="1.0" encoding="utf-8"?>
<ds:datastoreItem xmlns:ds="http://schemas.openxmlformats.org/officeDocument/2006/customXml" ds:itemID="{42F8A650-2FFF-4335-AA10-8D5611031810}">
  <ds:schemaRefs/>
</ds:datastoreItem>
</file>

<file path=customXml/itemProps13.xml><?xml version="1.0" encoding="utf-8"?>
<ds:datastoreItem xmlns:ds="http://schemas.openxmlformats.org/officeDocument/2006/customXml" ds:itemID="{8BACFE51-FB7E-45F8-A14B-4A394F58AA33}">
  <ds:schemaRefs/>
</ds:datastoreItem>
</file>

<file path=customXml/itemProps14.xml><?xml version="1.0" encoding="utf-8"?>
<ds:datastoreItem xmlns:ds="http://schemas.openxmlformats.org/officeDocument/2006/customXml" ds:itemID="{5735E7A7-F61D-4B7E-A0FC-8A72290BF122}">
  <ds:schemaRefs/>
</ds:datastoreItem>
</file>

<file path=customXml/itemProps15.xml><?xml version="1.0" encoding="utf-8"?>
<ds:datastoreItem xmlns:ds="http://schemas.openxmlformats.org/officeDocument/2006/customXml" ds:itemID="{F4B3A384-B9EF-475D-ACB9-3FF383ADE759}">
  <ds:schemaRefs/>
</ds:datastoreItem>
</file>

<file path=customXml/itemProps16.xml><?xml version="1.0" encoding="utf-8"?>
<ds:datastoreItem xmlns:ds="http://schemas.openxmlformats.org/officeDocument/2006/customXml" ds:itemID="{A868430A-5826-4277-B26B-2D1E00269DEE}">
  <ds:schemaRefs/>
</ds:datastoreItem>
</file>

<file path=customXml/itemProps17.xml><?xml version="1.0" encoding="utf-8"?>
<ds:datastoreItem xmlns:ds="http://schemas.openxmlformats.org/officeDocument/2006/customXml" ds:itemID="{0A174F72-D5C2-4746-9584-1DE8C7273C7A}">
  <ds:schemaRefs/>
</ds:datastoreItem>
</file>

<file path=customXml/itemProps18.xml><?xml version="1.0" encoding="utf-8"?>
<ds:datastoreItem xmlns:ds="http://schemas.openxmlformats.org/officeDocument/2006/customXml" ds:itemID="{867E8856-2EF7-4025-870C-6A1DDCD2847C}">
  <ds:schemaRefs/>
</ds:datastoreItem>
</file>

<file path=customXml/itemProps19.xml><?xml version="1.0" encoding="utf-8"?>
<ds:datastoreItem xmlns:ds="http://schemas.openxmlformats.org/officeDocument/2006/customXml" ds:itemID="{237897D5-D658-4AB3-9307-65BE0F6606CF}">
  <ds:schemaRefs/>
</ds:datastoreItem>
</file>

<file path=customXml/itemProps20.xml><?xml version="1.0" encoding="utf-8"?>
<ds:datastoreItem xmlns:ds="http://schemas.openxmlformats.org/officeDocument/2006/customXml" ds:itemID="{419FCDA1-27A5-4C14-8B1D-EAB7B0D4BB24}">
  <ds:schemaRefs/>
</ds:datastoreItem>
</file>

<file path=customXml/itemProps21.xml><?xml version="1.0" encoding="utf-8"?>
<ds:datastoreItem xmlns:ds="http://schemas.openxmlformats.org/officeDocument/2006/customXml" ds:itemID="{24547DC1-4F08-4D6A-A2CD-B9709CE9B3EE}">
  <ds:schemaRefs/>
</ds:datastoreItem>
</file>

<file path=customXml/itemProps22.xml><?xml version="1.0" encoding="utf-8"?>
<ds:datastoreItem xmlns:ds="http://schemas.openxmlformats.org/officeDocument/2006/customXml" ds:itemID="{C7EAED71-81AB-43CB-96BB-5E24961308D0}">
  <ds:schemaRefs/>
</ds:datastoreItem>
</file>

<file path=customXml/itemProps23.xml><?xml version="1.0" encoding="utf-8"?>
<ds:datastoreItem xmlns:ds="http://schemas.openxmlformats.org/officeDocument/2006/customXml" ds:itemID="{F0EC942F-FC4D-465F-AAA1-1F01F6679C86}">
  <ds:schemaRefs/>
</ds:datastoreItem>
</file>

<file path=customXml/itemProps24.xml><?xml version="1.0" encoding="utf-8"?>
<ds:datastoreItem xmlns:ds="http://schemas.openxmlformats.org/officeDocument/2006/customXml" ds:itemID="{13E55FAE-3A7A-46E1-80FF-D5DBFB27BB5C}">
  <ds:schemaRefs/>
</ds:datastoreItem>
</file>

<file path=customXml/itemProps25.xml><?xml version="1.0" encoding="utf-8"?>
<ds:datastoreItem xmlns:ds="http://schemas.openxmlformats.org/officeDocument/2006/customXml" ds:itemID="{52CED50B-E2B1-4D65-9FAB-C8FF1408BC87}">
  <ds:schemaRefs/>
</ds:datastoreItem>
</file>

<file path=customXml/itemProps26.xml><?xml version="1.0" encoding="utf-8"?>
<ds:datastoreItem xmlns:ds="http://schemas.openxmlformats.org/officeDocument/2006/customXml" ds:itemID="{65F48B00-9450-4FB9-9FA8-654574E3E39C}">
  <ds:schemaRefs/>
</ds:datastoreItem>
</file>

<file path=customXml/itemProps27.xml><?xml version="1.0" encoding="utf-8"?>
<ds:datastoreItem xmlns:ds="http://schemas.openxmlformats.org/officeDocument/2006/customXml" ds:itemID="{B994A3D6-CFA9-46BD-907A-18E628AA1203}">
  <ds:schemaRefs/>
</ds:datastoreItem>
</file>

<file path=customXml/itemProps28.xml><?xml version="1.0" encoding="utf-8"?>
<ds:datastoreItem xmlns:ds="http://schemas.openxmlformats.org/officeDocument/2006/customXml" ds:itemID="{F7BCD9B5-0890-4C10-80A7-802290C5F38F}">
  <ds:schemaRefs>
    <ds:schemaRef ds:uri="http://schemas.microsoft.com/DataMashup"/>
  </ds:schemaRefs>
</ds:datastoreItem>
</file>

<file path=customXml/itemProps29.xml><?xml version="1.0" encoding="utf-8"?>
<ds:datastoreItem xmlns:ds="http://schemas.openxmlformats.org/officeDocument/2006/customXml" ds:itemID="{0E2F0CE3-D103-406A-A7A7-7C65385AF7DB}">
  <ds:schemaRefs/>
</ds:datastoreItem>
</file>

<file path=customXml/itemProps30.xml><?xml version="1.0" encoding="utf-8"?>
<ds:datastoreItem xmlns:ds="http://schemas.openxmlformats.org/officeDocument/2006/customXml" ds:itemID="{AA2CDE66-4271-4655-A033-ED690FA84585}">
  <ds:schemaRefs/>
</ds:datastoreItem>
</file>

<file path=customXml/itemProps31.xml><?xml version="1.0" encoding="utf-8"?>
<ds:datastoreItem xmlns:ds="http://schemas.openxmlformats.org/officeDocument/2006/customXml" ds:itemID="{729A9A31-F0F8-483A-9642-EC6676A620FB}">
  <ds:schemaRefs/>
</ds:datastoreItem>
</file>

<file path=customXml/itemProps32.xml><?xml version="1.0" encoding="utf-8"?>
<ds:datastoreItem xmlns:ds="http://schemas.openxmlformats.org/officeDocument/2006/customXml" ds:itemID="{1DC5618E-A2CC-40FA-BAD1-E8C924137DF1}">
  <ds:schemaRefs/>
</ds:datastoreItem>
</file>

<file path=customXml/itemProps33.xml><?xml version="1.0" encoding="utf-8"?>
<ds:datastoreItem xmlns:ds="http://schemas.openxmlformats.org/officeDocument/2006/customXml" ds:itemID="{9E9CDD68-5748-4476-A56E-E72D97729772}">
  <ds:schemaRefs/>
</ds:datastoreItem>
</file>

<file path=customXml/itemProps34.xml><?xml version="1.0" encoding="utf-8"?>
<ds:datastoreItem xmlns:ds="http://schemas.openxmlformats.org/officeDocument/2006/customXml" ds:itemID="{397C638C-2260-4450-A736-56CD709C16A2}">
  <ds:schemaRefs/>
</ds:datastoreItem>
</file>

<file path=customXml/itemProps35.xml><?xml version="1.0" encoding="utf-8"?>
<ds:datastoreItem xmlns:ds="http://schemas.openxmlformats.org/officeDocument/2006/customXml" ds:itemID="{B569CFD0-EAE0-4333-AC22-9F68A866971A}">
  <ds:schemaRefs/>
</ds:datastoreItem>
</file>

<file path=customXml/itemProps36.xml><?xml version="1.0" encoding="utf-8"?>
<ds:datastoreItem xmlns:ds="http://schemas.openxmlformats.org/officeDocument/2006/customXml" ds:itemID="{0FDDE09A-0D60-4772-8064-2C38CDE2A818}">
  <ds:schemaRefs/>
</ds:datastoreItem>
</file>

<file path=customXml/itemProps37.xml><?xml version="1.0" encoding="utf-8"?>
<ds:datastoreItem xmlns:ds="http://schemas.openxmlformats.org/officeDocument/2006/customXml" ds:itemID="{3A9C3C50-9E94-419C-8BA3-BD0D8F6D5093}">
  <ds:schemaRefs/>
</ds:datastoreItem>
</file>

<file path=customXml/itemProps38.xml><?xml version="1.0" encoding="utf-8"?>
<ds:datastoreItem xmlns:ds="http://schemas.openxmlformats.org/officeDocument/2006/customXml" ds:itemID="{3E3AD2FB-96B5-4672-ABC4-3F8F8BA3F4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Supermarket Data</vt:lpstr>
      <vt:lpstr>Table2</vt:lpstr>
      <vt:lpstr>Sheet1</vt:lpstr>
      <vt:lpstr>Pivot_table</vt:lpstr>
      <vt:lpstr>KPIS</vt:lpstr>
      <vt:lpstr>DashBoard</vt:lpstr>
      <vt:lpstr>Regression</vt:lpstr>
      <vt:lpstr>Correlation</vt:lpstr>
      <vt:lpstr>Descriptive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Alhan Hussian</cp:lastModifiedBy>
  <dcterms:created xsi:type="dcterms:W3CDTF">2026-08-07T12:47:00Z</dcterms:created>
  <dcterms:modified xsi:type="dcterms:W3CDTF">2026-08-14T16:41:39Z</dcterms:modified>
</cp:coreProperties>
</file>