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han\Desktop\AI-ThirdSem\Dr. Alqassim\Project\Dataset\"/>
    </mc:Choice>
  </mc:AlternateContent>
  <xr:revisionPtr revIDLastSave="0" documentId="13_ncr:1_{30B04317-EE4A-4BED-9CDC-9D7F7FD7713E}" xr6:coauthVersionLast="47" xr6:coauthVersionMax="47" xr10:uidLastSave="{00000000-0000-0000-0000-000000000000}"/>
  <bookViews>
    <workbookView xWindow="-105" yWindow="0" windowWidth="14610" windowHeight="16305" activeTab="6" xr2:uid="{0937133E-9C50-4651-BD0A-0BC76EF4EEEB}"/>
  </bookViews>
  <sheets>
    <sheet name="2016" sheetId="7" r:id="rId1"/>
    <sheet name="2017" sheetId="2" r:id="rId2"/>
    <sheet name="2018" sheetId="6" r:id="rId3"/>
    <sheet name="2019" sheetId="5" r:id="rId4"/>
    <sheet name="2020" sheetId="4" r:id="rId5"/>
    <sheet name="2021" sheetId="3" r:id="rId6"/>
    <sheet name="2022" sheetId="1" r:id="rId7"/>
  </sheets>
  <definedNames>
    <definedName name="OLE_LINK1" localSheetId="1">'2017'!$A$6</definedName>
    <definedName name="OLE_LINK1" localSheetId="2">'2018'!$A$6</definedName>
    <definedName name="OLE_LINK1" localSheetId="3">'2019'!#REF!</definedName>
    <definedName name="OLE_LINK1" localSheetId="4">'2020'!#REF!</definedName>
    <definedName name="OLE_LINK1" localSheetId="5">'2021'!#REF!</definedName>
    <definedName name="OLE_LINK1" localSheetId="6">'2022'!#REF!</definedName>
    <definedName name="_xlnm.Print_Area" localSheetId="0">'2016'!$A$1:$J$25</definedName>
    <definedName name="_xlnm.Print_Area" localSheetId="1">'2017'!$A$1:$J$28</definedName>
    <definedName name="_xlnm.Print_Area" localSheetId="2">'2018'!$A$1:$J$29</definedName>
    <definedName name="_xlnm.Print_Area" localSheetId="3">'2019'!$A$1:$L$31</definedName>
    <definedName name="_xlnm.Print_Area" localSheetId="4">'2020'!$A$1:$J$30</definedName>
    <definedName name="_xlnm.Print_Area" localSheetId="5">'2021'!$A$1:$J$25</definedName>
    <definedName name="_xlnm.Print_Area" localSheetId="6">'2022'!$A$1:$J$24</definedName>
    <definedName name="_xlnm.Print_Titles" localSheetId="0">'2016'!$2:$2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7" l="1"/>
  <c r="C22" i="7"/>
  <c r="H22" i="7"/>
  <c r="E22" i="7"/>
  <c r="B22" i="7"/>
  <c r="I20" i="7"/>
  <c r="H20" i="7"/>
  <c r="J20" i="7" s="1"/>
  <c r="G20" i="7"/>
  <c r="D20" i="7"/>
  <c r="I19" i="7"/>
  <c r="H19" i="7"/>
  <c r="J19" i="7" s="1"/>
  <c r="G19" i="7"/>
  <c r="D19" i="7"/>
  <c r="I18" i="7"/>
  <c r="H18" i="7"/>
  <c r="J18" i="7" s="1"/>
  <c r="G18" i="7"/>
  <c r="D18" i="7"/>
  <c r="I17" i="7"/>
  <c r="H17" i="7"/>
  <c r="J17" i="7" s="1"/>
  <c r="G17" i="7"/>
  <c r="D17" i="7"/>
  <c r="I16" i="7"/>
  <c r="J16" i="7" s="1"/>
  <c r="H16" i="7"/>
  <c r="G16" i="7"/>
  <c r="D16" i="7"/>
  <c r="I15" i="7"/>
  <c r="H15" i="7"/>
  <c r="J15" i="7" s="1"/>
  <c r="G15" i="7"/>
  <c r="D15" i="7"/>
  <c r="I14" i="7"/>
  <c r="H14" i="7"/>
  <c r="J14" i="7" s="1"/>
  <c r="G14" i="7"/>
  <c r="D14" i="7"/>
  <c r="J13" i="7"/>
  <c r="I13" i="7"/>
  <c r="H13" i="7"/>
  <c r="G13" i="7"/>
  <c r="D13" i="7"/>
  <c r="I12" i="7"/>
  <c r="H12" i="7"/>
  <c r="G12" i="7"/>
  <c r="D12" i="7"/>
  <c r="I11" i="7"/>
  <c r="H11" i="7"/>
  <c r="J11" i="7" s="1"/>
  <c r="G11" i="7"/>
  <c r="D11" i="7"/>
  <c r="I10" i="7"/>
  <c r="H10" i="7"/>
  <c r="J10" i="7" s="1"/>
  <c r="G10" i="7"/>
  <c r="D10" i="7"/>
  <c r="I9" i="7"/>
  <c r="H9" i="7"/>
  <c r="J9" i="7" s="1"/>
  <c r="G9" i="7"/>
  <c r="G22" i="7" s="1"/>
  <c r="D9" i="7"/>
  <c r="D22" i="7" s="1"/>
  <c r="J12" i="7" l="1"/>
  <c r="J22" i="7"/>
  <c r="I22" i="7"/>
  <c r="I22" i="6" l="1"/>
  <c r="H22" i="6"/>
  <c r="G22" i="6"/>
  <c r="D22" i="6"/>
  <c r="J22" i="6" s="1"/>
  <c r="F24" i="6"/>
  <c r="E24" i="6"/>
  <c r="C24" i="6"/>
  <c r="B24" i="6"/>
  <c r="J21" i="6"/>
  <c r="I21" i="6"/>
  <c r="H21" i="6"/>
  <c r="G21" i="6"/>
  <c r="D21" i="6"/>
  <c r="I20" i="6"/>
  <c r="H20" i="6"/>
  <c r="G20" i="6"/>
  <c r="D20" i="6"/>
  <c r="J20" i="6" s="1"/>
  <c r="I19" i="6"/>
  <c r="H19" i="6"/>
  <c r="G19" i="6"/>
  <c r="D19" i="6"/>
  <c r="J19" i="6" s="1"/>
  <c r="I18" i="6"/>
  <c r="H18" i="6"/>
  <c r="G18" i="6"/>
  <c r="D18" i="6"/>
  <c r="J18" i="6" s="1"/>
  <c r="I17" i="6"/>
  <c r="H17" i="6"/>
  <c r="G17" i="6"/>
  <c r="D17" i="6"/>
  <c r="I16" i="6"/>
  <c r="H16" i="6"/>
  <c r="G16" i="6"/>
  <c r="D16" i="6"/>
  <c r="J16" i="6" s="1"/>
  <c r="I15" i="6"/>
  <c r="H15" i="6"/>
  <c r="G15" i="6"/>
  <c r="D15" i="6"/>
  <c r="J15" i="6" s="1"/>
  <c r="I14" i="6"/>
  <c r="H14" i="6"/>
  <c r="G14" i="6"/>
  <c r="J14" i="6" s="1"/>
  <c r="D14" i="6"/>
  <c r="I13" i="6"/>
  <c r="H13" i="6"/>
  <c r="G13" i="6"/>
  <c r="D13" i="6"/>
  <c r="J13" i="6" s="1"/>
  <c r="I12" i="6"/>
  <c r="H12" i="6"/>
  <c r="G12" i="6"/>
  <c r="D12" i="6"/>
  <c r="I11" i="6"/>
  <c r="H11" i="6"/>
  <c r="G11" i="6"/>
  <c r="D11" i="6"/>
  <c r="I10" i="6"/>
  <c r="I24" i="6" s="1"/>
  <c r="H10" i="6"/>
  <c r="H24" i="6" s="1"/>
  <c r="G10" i="6"/>
  <c r="G24" i="6" s="1"/>
  <c r="D10" i="6"/>
  <c r="J10" i="6" s="1"/>
  <c r="J11" i="6" l="1"/>
  <c r="J17" i="6"/>
  <c r="J12" i="6"/>
  <c r="J24" i="6"/>
  <c r="D24" i="6"/>
  <c r="J24" i="5" l="1"/>
  <c r="I24" i="5"/>
  <c r="K24" i="5" s="1"/>
  <c r="H24" i="5"/>
  <c r="E24" i="5"/>
  <c r="G25" i="5"/>
  <c r="F25" i="5"/>
  <c r="D25" i="5"/>
  <c r="C25" i="5"/>
  <c r="J23" i="5"/>
  <c r="I23" i="5"/>
  <c r="K23" i="5" s="1"/>
  <c r="H23" i="5"/>
  <c r="E23" i="5"/>
  <c r="J22" i="5"/>
  <c r="I22" i="5"/>
  <c r="K22" i="5" s="1"/>
  <c r="H22" i="5"/>
  <c r="E22" i="5"/>
  <c r="J21" i="5"/>
  <c r="I21" i="5"/>
  <c r="K21" i="5" s="1"/>
  <c r="H21" i="5"/>
  <c r="E21" i="5"/>
  <c r="J20" i="5"/>
  <c r="I20" i="5"/>
  <c r="K20" i="5" s="1"/>
  <c r="H20" i="5"/>
  <c r="E20" i="5"/>
  <c r="J19" i="5"/>
  <c r="I19" i="5"/>
  <c r="K19" i="5" s="1"/>
  <c r="H19" i="5"/>
  <c r="E19" i="5"/>
  <c r="J18" i="5"/>
  <c r="I18" i="5"/>
  <c r="H18" i="5"/>
  <c r="E18" i="5"/>
  <c r="J17" i="5"/>
  <c r="I17" i="5"/>
  <c r="H17" i="5"/>
  <c r="E17" i="5"/>
  <c r="J16" i="5"/>
  <c r="I16" i="5"/>
  <c r="H16" i="5"/>
  <c r="E16" i="5"/>
  <c r="J15" i="5"/>
  <c r="I15" i="5"/>
  <c r="K15" i="5" s="1"/>
  <c r="H15" i="5"/>
  <c r="E15" i="5"/>
  <c r="J14" i="5"/>
  <c r="I14" i="5"/>
  <c r="K14" i="5" s="1"/>
  <c r="H14" i="5"/>
  <c r="E14" i="5"/>
  <c r="J13" i="5"/>
  <c r="I13" i="5"/>
  <c r="K13" i="5" s="1"/>
  <c r="H13" i="5"/>
  <c r="E13" i="5"/>
  <c r="J12" i="5"/>
  <c r="J25" i="5" s="1"/>
  <c r="I12" i="5"/>
  <c r="I25" i="5" s="1"/>
  <c r="H12" i="5"/>
  <c r="H25" i="5" s="1"/>
  <c r="E12" i="5"/>
  <c r="E25" i="5" s="1"/>
  <c r="K17" i="5" l="1"/>
  <c r="K18" i="5"/>
  <c r="K12" i="5"/>
  <c r="K16" i="5"/>
  <c r="K25" i="5"/>
  <c r="F25" i="4" l="1"/>
  <c r="E25" i="4"/>
  <c r="C25" i="4"/>
  <c r="B25" i="4"/>
  <c r="I24" i="4"/>
  <c r="I25" i="4" s="1"/>
  <c r="H24" i="4"/>
  <c r="H25" i="4" s="1"/>
  <c r="G24" i="4"/>
  <c r="G25" i="4" s="1"/>
  <c r="D24" i="4"/>
  <c r="D25" i="4" s="1"/>
  <c r="J24" i="4" l="1"/>
  <c r="J25" i="4" s="1"/>
  <c r="I22" i="2" l="1"/>
  <c r="H22" i="2"/>
  <c r="G22" i="2"/>
  <c r="D22" i="2"/>
  <c r="J22" i="2" s="1"/>
  <c r="F24" i="2"/>
  <c r="E24" i="2"/>
  <c r="C24" i="2"/>
  <c r="B24" i="2"/>
  <c r="J21" i="2"/>
  <c r="I21" i="2"/>
  <c r="H21" i="2"/>
  <c r="G21" i="2"/>
  <c r="D21" i="2"/>
  <c r="I20" i="2"/>
  <c r="H20" i="2"/>
  <c r="G20" i="2"/>
  <c r="D20" i="2"/>
  <c r="J20" i="2" s="1"/>
  <c r="I19" i="2"/>
  <c r="H19" i="2"/>
  <c r="G19" i="2"/>
  <c r="D19" i="2"/>
  <c r="J19" i="2" s="1"/>
  <c r="I18" i="2"/>
  <c r="H18" i="2"/>
  <c r="G18" i="2"/>
  <c r="D18" i="2"/>
  <c r="I17" i="2"/>
  <c r="H17" i="2"/>
  <c r="G17" i="2"/>
  <c r="D17" i="2"/>
  <c r="J17" i="2" s="1"/>
  <c r="I16" i="2"/>
  <c r="H16" i="2"/>
  <c r="G16" i="2"/>
  <c r="D16" i="2"/>
  <c r="J16" i="2" s="1"/>
  <c r="I15" i="2"/>
  <c r="H15" i="2"/>
  <c r="G15" i="2"/>
  <c r="D15" i="2"/>
  <c r="J15" i="2" s="1"/>
  <c r="I14" i="2"/>
  <c r="H14" i="2"/>
  <c r="G14" i="2"/>
  <c r="D14" i="2"/>
  <c r="J14" i="2" s="1"/>
  <c r="I13" i="2"/>
  <c r="H13" i="2"/>
  <c r="G13" i="2"/>
  <c r="D13" i="2"/>
  <c r="J13" i="2" s="1"/>
  <c r="I12" i="2"/>
  <c r="H12" i="2"/>
  <c r="G12" i="2"/>
  <c r="D12" i="2"/>
  <c r="I11" i="2"/>
  <c r="H11" i="2"/>
  <c r="G11" i="2"/>
  <c r="D11" i="2"/>
  <c r="J11" i="2" s="1"/>
  <c r="I10" i="2"/>
  <c r="I24" i="2" s="1"/>
  <c r="H10" i="2"/>
  <c r="H24" i="2" s="1"/>
  <c r="G10" i="2"/>
  <c r="G24" i="2" s="1"/>
  <c r="D10" i="2"/>
  <c r="D24" i="2" s="1"/>
  <c r="J12" i="2" l="1"/>
  <c r="J18" i="2"/>
  <c r="J10" i="2"/>
  <c r="J24" i="2" s="1"/>
  <c r="D8" i="1" l="1"/>
  <c r="J8" i="1" s="1"/>
  <c r="G8" i="1"/>
  <c r="H8" i="1"/>
  <c r="I8" i="1"/>
  <c r="D9" i="1"/>
  <c r="G9" i="1"/>
  <c r="H9" i="1"/>
  <c r="I9" i="1"/>
  <c r="J9" i="1"/>
  <c r="D10" i="1"/>
  <c r="J10" i="1" s="1"/>
  <c r="G10" i="1"/>
  <c r="H10" i="1"/>
  <c r="I10" i="1"/>
  <c r="D11" i="1"/>
  <c r="J11" i="1" s="1"/>
  <c r="G11" i="1"/>
  <c r="H11" i="1"/>
  <c r="I11" i="1"/>
  <c r="D12" i="1"/>
  <c r="G12" i="1"/>
  <c r="H12" i="1"/>
  <c r="I12" i="1"/>
  <c r="J12" i="1"/>
  <c r="D13" i="1"/>
  <c r="J13" i="1" s="1"/>
  <c r="G13" i="1"/>
  <c r="H13" i="1"/>
  <c r="I13" i="1"/>
  <c r="D14" i="1"/>
  <c r="G14" i="1"/>
  <c r="H14" i="1"/>
  <c r="I14" i="1"/>
  <c r="J14" i="1"/>
  <c r="D15" i="1"/>
  <c r="G15" i="1"/>
  <c r="H15" i="1"/>
  <c r="I15" i="1"/>
  <c r="D16" i="1"/>
  <c r="J16" i="1" s="1"/>
  <c r="G16" i="1"/>
  <c r="H16" i="1"/>
  <c r="I16" i="1"/>
  <c r="D17" i="1"/>
  <c r="G17" i="1"/>
  <c r="H17" i="1"/>
  <c r="I17" i="1"/>
  <c r="J17" i="1"/>
  <c r="D18" i="1"/>
  <c r="J18" i="1" s="1"/>
  <c r="G18" i="1"/>
  <c r="H18" i="1"/>
  <c r="I18" i="1"/>
  <c r="I20" i="1"/>
  <c r="G19" i="1"/>
  <c r="H19" i="1"/>
  <c r="I19" i="1"/>
  <c r="J19" i="1"/>
  <c r="B20" i="1"/>
  <c r="C20" i="1"/>
  <c r="E20" i="1"/>
  <c r="F20" i="1"/>
  <c r="H20" i="1"/>
  <c r="J15" i="1" l="1"/>
  <c r="G20" i="1"/>
  <c r="J20" i="1"/>
  <c r="D20" i="1"/>
</calcChain>
</file>

<file path=xl/sharedStrings.xml><?xml version="1.0" encoding="utf-8"?>
<sst xmlns="http://schemas.openxmlformats.org/spreadsheetml/2006/main" count="334" uniqueCount="98">
  <si>
    <t>* Data of the GOSI , MHRSD is preliminary data</t>
  </si>
  <si>
    <t>Data do not include employees in the security and military sectors and non-registered in the records of GOSI, MHRSD</t>
  </si>
  <si>
    <t>Source: NIC and data owner MHRSD*</t>
  </si>
  <si>
    <t xml:space="preserve">Source: GOSI, MHRSD </t>
  </si>
  <si>
    <t xml:space="preserve">  Total</t>
  </si>
  <si>
    <t>Domestic worker*</t>
  </si>
  <si>
    <t>65+</t>
  </si>
  <si>
    <t>64-60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</si>
  <si>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</si>
  <si>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</si>
  <si>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</si>
  <si>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</si>
  <si>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</si>
  <si>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</si>
  <si>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</si>
  <si>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</si>
  <si>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15-19</t>
  </si>
  <si>
    <t>Total</t>
  </si>
  <si>
    <t>Female</t>
  </si>
  <si>
    <t>Male</t>
  </si>
  <si>
    <t>Non Saudi</t>
  </si>
  <si>
    <t>Saudi</t>
  </si>
  <si>
    <t>Age group</t>
  </si>
  <si>
    <t>Nationality</t>
  </si>
  <si>
    <t xml:space="preserve">Table (2-4) </t>
  </si>
  <si>
    <t>Total Employed persons by nationality, sex and Age group*</t>
  </si>
  <si>
    <t>Administrative registers , Labor market 2022 Fourth quarter</t>
  </si>
  <si>
    <t>2017 سوق العمل الربع الرابع</t>
  </si>
  <si>
    <t>Labour Markt 2017 Forth Quarter</t>
  </si>
  <si>
    <t>اجمالي المشتغلين حسب الجنس والجنسية والفئات العمرية *</t>
  </si>
  <si>
    <t>Total Employed persons by Sex, Nationality and Age group*</t>
  </si>
  <si>
    <t>جدول (7) . Table</t>
  </si>
  <si>
    <t>السعوديون</t>
  </si>
  <si>
    <t>غير السعوديين</t>
  </si>
  <si>
    <t>الاجمالي</t>
  </si>
  <si>
    <t>الفئات العمرية</t>
  </si>
  <si>
    <t>age group</t>
  </si>
  <si>
    <t>ذكور</t>
  </si>
  <si>
    <t>اناث</t>
  </si>
  <si>
    <t>جملة</t>
  </si>
  <si>
    <t>أخرى    other</t>
  </si>
  <si>
    <t xml:space="preserve">العمالة المنزلية* </t>
  </si>
  <si>
    <t>الاجمالي  Total</t>
  </si>
  <si>
    <t xml:space="preserve">المصدر : المؤسسة العامة للتأمينات ألاجتماعية, وزارة الخدمة المدنية                                                                                                                                                                                                                    . </t>
  </si>
  <si>
    <t xml:space="preserve">Source: GOSI, MCS </t>
  </si>
  <si>
    <t xml:space="preserve">*: وزارة العمل والتنمية الاجتماعية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</si>
  <si>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MLSD*</t>
  </si>
  <si>
    <t>البيانات لا تشمل العاملين في القطاعات الأمنية والعسكرية والعاملين غير المسجلين في سجلات المؤسسة العامة للتأمينات الاجتماعية ووزارة الخدمة المدنية</t>
  </si>
  <si>
    <t>Data do not include employees in the security and military sectors and non-registered in the records of GOSI, MCS</t>
  </si>
  <si>
    <t>Labour Market 2021 Fourth Quarter</t>
  </si>
  <si>
    <t xml:space="preserve"> (5) Table</t>
  </si>
  <si>
    <t xml:space="preserve">  Not specified</t>
  </si>
  <si>
    <t>2020 سوق العمل الربع الرابع</t>
  </si>
  <si>
    <t>Labour Markt 2020 Forth Quarter</t>
  </si>
  <si>
    <t>جدول (32) . Table</t>
  </si>
  <si>
    <t>لم يحدد  Not specified</t>
  </si>
  <si>
    <t>العمالة المنزلية* 
Domestic worker*</t>
  </si>
  <si>
    <t xml:space="preserve">المصدر : المؤسسة العامة للتأمينات ألاجتماعية, وزارة الموارد البشرية والتنمية الاجتماعية                                                                                                                                                                                                                    . </t>
  </si>
  <si>
    <t xml:space="preserve">*: مركز المعلومات الوطني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</si>
  <si>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NIC*</t>
  </si>
  <si>
    <t>البيانات لا تشمل العاملين في القطاعات الأمنية والعسكرية والعاملين غير المسجلين في سجلات المؤسسة العامة للتأمينات الاجتماعية ووزارة الموارد البشرية والتنمية الاجتماعية (وكالة الخدمة المدنية).</t>
  </si>
  <si>
    <t xml:space="preserve">*بيانات المؤسسة العامة للتأمينات الاجتماعية وبيانات وزارة الموارد البشرية والتنمية الاجتماعية (وكالة الخدمة المدنية) بيانات أولية.      </t>
  </si>
  <si>
    <t>2019 سوق العمل الربع الرابع</t>
  </si>
  <si>
    <t>Labour Markt 2019 Fourth Quarter</t>
  </si>
  <si>
    <t>جدول (8) . Table</t>
  </si>
  <si>
    <t xml:space="preserve">*بيانات المؤسسة العامة للتأمينات الاجتماعية وبيانات وزارة الخدمة المدنية بيانات أولية.      </t>
  </si>
  <si>
    <t>* Data of the GOSI , MCS is preliminary data</t>
  </si>
  <si>
    <t>2018 سوق العمل الربع الرابع</t>
  </si>
  <si>
    <t>Labour Markt 2018 Fourth Quarter</t>
  </si>
  <si>
    <t xml:space="preserve">2016 سوق العمل الربع الرابع
Labour Markt 2016 Fourth Quarter
</t>
  </si>
  <si>
    <t xml:space="preserve">اجمالي المشتغلين حسب الجنس والجنسية والفئات العمرية </t>
  </si>
  <si>
    <t>Total Employed persons by Sex, Nationality and Age group</t>
  </si>
  <si>
    <t>جدول 3-16</t>
  </si>
  <si>
    <t>Table 3-16</t>
  </si>
  <si>
    <t xml:space="preserve"> فئات العمر</t>
  </si>
  <si>
    <t xml:space="preserve">الجملة          </t>
  </si>
  <si>
    <t xml:space="preserve">         Total    </t>
  </si>
  <si>
    <t>Age Group</t>
  </si>
  <si>
    <t>إناث</t>
  </si>
  <si>
    <t>19-15</t>
  </si>
  <si>
    <t>24-20</t>
  </si>
  <si>
    <t>29-25</t>
  </si>
  <si>
    <t>34-30</t>
  </si>
  <si>
    <t>39-35</t>
  </si>
  <si>
    <t>44-40</t>
  </si>
  <si>
    <t>49-45</t>
  </si>
  <si>
    <t>54-50</t>
  </si>
  <si>
    <t>59-55</t>
  </si>
  <si>
    <t>أخرى</t>
  </si>
  <si>
    <t>العمالة المنزلية* Domestic labor</t>
  </si>
  <si>
    <t>-</t>
  </si>
  <si>
    <t>الإجمالى    Total</t>
  </si>
  <si>
    <t xml:space="preserve">المصدر : المؤسسة العامة للتأمينات ألاجتماعية, وزارة الخدمة المدنية             </t>
  </si>
  <si>
    <t>Source :  GOSI, MLSD, MCS</t>
  </si>
  <si>
    <t xml:space="preserve">  وزارة العمل والتنمية الاجتماعية*                 </t>
  </si>
  <si>
    <t>*MLSD</t>
  </si>
  <si>
    <t xml:space="preserve">البيانات لا تشمل المشتغلين في القطاعات العسكرية والأمنية والعاملين خارج المنشآت                     </t>
  </si>
  <si>
    <t xml:space="preserve">   Data do not include Employed in the military , security sectors and employment outside enterprises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</si>
</sst>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Sakkal Majalla"/>
    </font>
    <font>
      <sz val="11"/>
      <color theme="1"/>
      <name val="Sakkal Majalla"/>
    </font>
    <font>
      <sz val="10"/>
      <color theme="1"/>
      <name val="Frutiger LT Arabic 55 Roman"/>
    </font>
    <font>
      <sz val="10"/>
      <name val="Frutiger LT Arabic 55 Roman"/>
    </font>
    <font>
      <sz val="10"/>
      <name val="Arial"/>
      <family val="2"/>
    </font>
    <font>
      <sz val="12"/>
      <color theme="0"/>
      <name val="Frutiger LT Arabic 45 Light"/>
    </font>
    <font>
      <sz val="12"/>
      <color rgb="FF002060"/>
      <name val="Frutiger LT Arabic 45 Light"/>
    </font>
    <font>
      <sz val="10"/>
      <color rgb="FF000000"/>
      <name val="Frutiger LT Arabic 45 Light"/>
    </font>
    <font>
      <sz val="12"/>
      <color rgb="FF000000"/>
      <name val="Frutiger LT Arabic 45 Light"/>
    </font>
    <font>
      <sz val="11"/>
      <name val="Arial"/>
      <family val="2"/>
    </font>
    <font>
      <sz val="10"/>
      <name val="Neo Sans Arabic"/>
      <family val="2"/>
    </font>
    <font>
      <sz val="12"/>
      <color rgb="FF000000"/>
      <name val="Frutiger LT Arabic 55 Roman"/>
    </font>
    <font>
      <sz val="8"/>
      <color rgb="FF000000"/>
      <name val="Frutiger LT Arabic 55 Roman"/>
    </font>
    <font>
      <sz val="10"/>
      <color rgb="FF000000"/>
      <name val="Frutiger LT Arabic 55 Roman"/>
    </font>
    <font>
      <sz val="11"/>
      <color rgb="FFFFFFFF"/>
      <name val="Frutiger LT Arabic 55 Roman"/>
    </font>
    <font>
      <sz val="11"/>
      <color theme="1"/>
      <name val="Frutiger LT Arabic 55 Roman"/>
    </font>
    <font>
      <sz val="10"/>
      <color theme="0"/>
      <name val="Frutiger LT Arabic 55 Roman"/>
    </font>
    <font>
      <sz val="12"/>
      <color rgb="FF000000"/>
      <name val="Sakkal Majalla"/>
    </font>
    <font>
      <sz val="12"/>
      <color rgb="FF000000"/>
      <name val="Neo Sans Arabic"/>
      <family val="2"/>
    </font>
    <font>
      <sz val="12"/>
      <color theme="0"/>
      <name val="Frutiger LT Arabic 55 Roman"/>
    </font>
    <font>
      <sz val="12"/>
      <color rgb="FF002060"/>
      <name val="Frutiger LT Arabic 55 Roman"/>
    </font>
    <font>
      <sz val="11"/>
      <name val="Neo Sans Arabic"/>
      <family val="2"/>
    </font>
    <font>
      <sz val="14"/>
      <color rgb="FF000000"/>
      <name val="Neo Sans Arabic"/>
      <family val="2"/>
    </font>
    <font>
      <sz val="12"/>
      <color theme="0"/>
      <name val="Frutiger LT Arabic 55 Roman"/>
      <charset val="178"/>
    </font>
    <font>
      <sz val="12"/>
      <color rgb="FF002060"/>
      <name val="Frutiger LT Arabic 55 Roman"/>
      <charset val="178"/>
    </font>
    <font>
      <sz val="12"/>
      <color rgb="FF002060"/>
      <name val="Frutiger LT 45 Roman"/>
      <charset val="178"/>
    </font>
    <font>
      <sz val="11"/>
      <color rgb="FF000000"/>
      <name val="Frutiger LT Arabic 55 Roman"/>
    </font>
    <font>
      <sz val="11"/>
      <color rgb="FF000000"/>
      <name val="Sakkal Majalla"/>
    </font>
    <font>
      <sz val="14"/>
      <name val="Sakkal Majalla"/>
    </font>
    <font>
      <sz val="12"/>
      <color theme="0"/>
      <name val="Sakkal Majalla"/>
    </font>
    <font>
      <b/>
      <sz val="18"/>
      <color rgb="FF1F497D"/>
      <name val="Sakkal Majalla"/>
    </font>
    <font>
      <sz val="16"/>
      <name val="Arial"/>
      <family val="2"/>
    </font>
    <font>
      <sz val="10"/>
      <color theme="0"/>
      <name val="Sakkal Majalla"/>
    </font>
    <font>
      <sz val="10"/>
      <color rgb="FF8C96A7"/>
      <name val="Sakkal Majalla"/>
    </font>
    <font>
      <sz val="10"/>
      <name val="Noto Kufi Arabic"/>
    </font>
    <font>
      <sz val="8"/>
      <color theme="0"/>
      <name val="Arial"/>
      <family val="2"/>
    </font>
    <font>
      <b/>
      <sz val="14"/>
      <color theme="3"/>
      <name val="Sakkal Majalla"/>
    </font>
    <font>
      <sz val="14"/>
      <color theme="3"/>
      <name val="Sakkal Majalla"/>
    </font>
    <font>
      <b/>
      <sz val="14"/>
      <name val="Neo Sans Arabic Regular"/>
    </font>
    <font>
      <sz val="12"/>
      <name val="Calibri"/>
      <family val="2"/>
      <scheme val="minor"/>
    </font>
    <font>
      <b/>
      <sz val="12"/>
      <name val="Neo Sans Arabic Regular"/>
    </font>
    <font>
      <sz val="10"/>
      <color theme="1"/>
      <name val="Arial"/>
      <family val="2"/>
    </font>
    <font>
      <sz val="12"/>
      <name val="Sakkal Majalla"/>
    </font>
    <font>
      <b/>
      <sz val="12"/>
      <color theme="3"/>
      <name val="Calibri"/>
      <family val="2"/>
      <scheme val="minor"/>
    </font>
    <font>
      <b/>
      <sz val="13"/>
      <name val="Neo Sans Arabic Regular"/>
    </font>
    <font>
      <sz val="9"/>
      <color theme="0"/>
      <name val="Sakkal Majalla"/>
    </font>
    <font>
      <sz val="9"/>
      <color theme="0"/>
      <name val="Arial"/>
      <family val="2"/>
    </font>
    <font>
      <sz val="9"/>
      <name val="Neo Sans Arabic Regular"/>
    </font>
    <font>
      <sz val="9"/>
      <name val="Sakkal Majalla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BA8C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0099B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E2EFF4"/>
        <bgColor indexed="64"/>
      </patternFill>
    </fill>
    <fill>
      <patternFill patternType="solid">
        <fgColor rgb="FFC8E2EC"/>
        <bgColor indexed="64"/>
      </patternFill>
    </fill>
  </fills>
  <borders count="2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theme="0"/>
      </right>
      <top/>
      <bottom style="medium">
        <color rgb="FFFFFFFF"/>
      </bottom>
      <diagonal/>
    </border>
    <border>
      <left style="medium">
        <color theme="0"/>
      </left>
      <right style="medium">
        <color theme="0"/>
      </right>
      <top style="medium">
        <color rgb="FFFFFFFF"/>
      </top>
      <bottom style="medium">
        <color rgb="FFFFFFFF"/>
      </bottom>
      <diagonal/>
    </border>
    <border>
      <left style="medium">
        <color theme="0"/>
      </left>
      <right/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/>
      </right>
      <top style="medium">
        <color rgb="FFFFFFFF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7" fillId="0" borderId="0"/>
  </cellStyleXfs>
  <cellXfs count="215">
    <xf numFmtId="0" fontId="0" fillId="0" borderId="0" xfId="0"/>
    <xf numFmtId="0" fontId="1" fillId="0" borderId="0" xfId="2"/>
    <xf numFmtId="3" fontId="1" fillId="0" borderId="0" xfId="2" applyNumberFormat="1"/>
    <xf numFmtId="3" fontId="3" fillId="2" borderId="0" xfId="2" applyNumberFormat="1" applyFont="1" applyFill="1" applyAlignment="1">
      <alignment horizontal="left"/>
    </xf>
    <xf numFmtId="3" fontId="4" fillId="2" borderId="0" xfId="2" applyNumberFormat="1" applyFont="1" applyFill="1" applyAlignment="1">
      <alignment horizontal="right"/>
    </xf>
    <xf numFmtId="0" fontId="3" fillId="2" borderId="0" xfId="2" applyFont="1" applyFill="1" applyAlignment="1">
      <alignment vertical="center" readingOrder="2"/>
    </xf>
    <xf numFmtId="0" fontId="5" fillId="2" borderId="0" xfId="2" applyFont="1" applyFill="1" applyAlignment="1">
      <alignment horizontal="left" indent="1"/>
    </xf>
    <xf numFmtId="3" fontId="6" fillId="2" borderId="0" xfId="2" applyNumberFormat="1" applyFont="1" applyFill="1" applyAlignment="1">
      <alignment horizontal="left" indent="1"/>
    </xf>
    <xf numFmtId="0" fontId="3" fillId="2" borderId="0" xfId="2" applyFont="1" applyFill="1"/>
    <xf numFmtId="0" fontId="4" fillId="2" borderId="0" xfId="2" applyFont="1" applyFill="1"/>
    <xf numFmtId="0" fontId="3" fillId="2" borderId="0" xfId="2" applyFont="1" applyFill="1" applyAlignment="1">
      <alignment horizontal="right" vertical="center" indent="4" readingOrder="2"/>
    </xf>
    <xf numFmtId="0" fontId="6" fillId="2" borderId="0" xfId="2" applyFont="1" applyFill="1" applyAlignment="1">
      <alignment horizontal="left" indent="1" readingOrder="2"/>
    </xf>
    <xf numFmtId="0" fontId="2" fillId="0" borderId="0" xfId="2" applyFont="1"/>
    <xf numFmtId="0" fontId="6" fillId="2" borderId="1" xfId="2" applyFont="1" applyFill="1" applyBorder="1" applyAlignment="1">
      <alignment horizontal="left" indent="1"/>
    </xf>
    <xf numFmtId="3" fontId="8" fillId="3" borderId="2" xfId="3" applyNumberFormat="1" applyFont="1" applyFill="1" applyBorder="1" applyAlignment="1">
      <alignment horizontal="center" vertical="center" wrapText="1" shrinkToFit="1"/>
    </xf>
    <xf numFmtId="3" fontId="8" fillId="3" borderId="3" xfId="3" applyNumberFormat="1" applyFont="1" applyFill="1" applyBorder="1" applyAlignment="1">
      <alignment horizontal="center" vertical="center" wrapText="1" shrinkToFit="1"/>
    </xf>
    <xf numFmtId="0" fontId="8" fillId="3" borderId="3" xfId="3" applyFont="1" applyFill="1" applyBorder="1" applyAlignment="1">
      <alignment horizontal="center" vertical="center" wrapText="1" shrinkToFit="1"/>
    </xf>
    <xf numFmtId="3" fontId="9" fillId="4" borderId="4" xfId="2" applyNumberFormat="1" applyFont="1" applyFill="1" applyBorder="1" applyAlignment="1">
      <alignment horizontal="center" vertical="center" wrapText="1" readingOrder="1"/>
    </xf>
    <xf numFmtId="3" fontId="9" fillId="4" borderId="5" xfId="2" applyNumberFormat="1" applyFont="1" applyFill="1" applyBorder="1" applyAlignment="1">
      <alignment horizontal="center" vertical="center" wrapText="1" readingOrder="1"/>
    </xf>
    <xf numFmtId="3" fontId="9" fillId="5" borderId="5" xfId="2" applyNumberFormat="1" applyFont="1" applyFill="1" applyBorder="1" applyAlignment="1">
      <alignment horizontal="center" vertical="center" wrapText="1" readingOrder="1"/>
    </xf>
    <xf numFmtId="0" fontId="8" fillId="3" borderId="5" xfId="3" applyFont="1" applyFill="1" applyBorder="1" applyAlignment="1">
      <alignment horizontal="center" vertical="center" wrapText="1" shrinkToFit="1"/>
    </xf>
    <xf numFmtId="0" fontId="8" fillId="3" borderId="6" xfId="3" applyFont="1" applyFill="1" applyBorder="1" applyAlignment="1">
      <alignment horizontal="center" vertical="center" wrapText="1" shrinkToFit="1"/>
    </xf>
    <xf numFmtId="0" fontId="8" fillId="3" borderId="5" xfId="3" applyFont="1" applyFill="1" applyBorder="1" applyAlignment="1">
      <alignment horizontal="center" vertical="center" wrapText="1" shrinkToFit="1"/>
    </xf>
    <xf numFmtId="0" fontId="8" fillId="3" borderId="3" xfId="3" applyFont="1" applyFill="1" applyBorder="1" applyAlignment="1">
      <alignment horizontal="center" vertical="center" wrapText="1" shrinkToFit="1"/>
    </xf>
    <xf numFmtId="0" fontId="8" fillId="3" borderId="4" xfId="3" applyFont="1" applyFill="1" applyBorder="1" applyAlignment="1">
      <alignment horizontal="center" vertical="center" wrapText="1" shrinkToFit="1"/>
    </xf>
    <xf numFmtId="0" fontId="8" fillId="3" borderId="7" xfId="3" applyFont="1" applyFill="1" applyBorder="1" applyAlignment="1">
      <alignment horizontal="center" vertical="center" wrapText="1" shrinkToFit="1"/>
    </xf>
    <xf numFmtId="0" fontId="8" fillId="3" borderId="8" xfId="3" applyFont="1" applyFill="1" applyBorder="1" applyAlignment="1">
      <alignment horizontal="center" vertical="center" wrapText="1" shrinkToFit="1"/>
    </xf>
    <xf numFmtId="0" fontId="10" fillId="0" borderId="0" xfId="2" applyFont="1" applyAlignment="1">
      <alignment horizontal="left" vertical="center" readingOrder="1"/>
    </xf>
    <xf numFmtId="0" fontId="11" fillId="0" borderId="0" xfId="2" applyFont="1" applyAlignment="1">
      <alignment horizontal="center" vertical="center" readingOrder="1"/>
    </xf>
    <xf numFmtId="0" fontId="12" fillId="0" borderId="0" xfId="2" applyFont="1" applyAlignment="1">
      <alignment vertical="center"/>
    </xf>
    <xf numFmtId="0" fontId="13" fillId="0" borderId="0" xfId="2" applyFont="1" applyAlignment="1">
      <alignment horizontal="center" vertical="center"/>
    </xf>
    <xf numFmtId="0" fontId="13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 readingOrder="2"/>
    </xf>
    <xf numFmtId="0" fontId="14" fillId="0" borderId="0" xfId="0" applyFont="1" applyAlignment="1">
      <alignment horizontal="center" vertical="center" readingOrder="1"/>
    </xf>
    <xf numFmtId="0" fontId="15" fillId="0" borderId="0" xfId="0" applyFont="1" applyAlignment="1">
      <alignment horizontal="left" vertical="center" indent="1" readingOrder="2"/>
    </xf>
    <xf numFmtId="0" fontId="16" fillId="0" borderId="0" xfId="0" applyFont="1" applyAlignment="1">
      <alignment horizontal="center" vertical="center" readingOrder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7" fillId="6" borderId="11" xfId="0" applyFont="1" applyFill="1" applyBorder="1" applyAlignment="1">
      <alignment horizontal="center" vertical="center" wrapText="1"/>
    </xf>
    <xf numFmtId="0" fontId="17" fillId="6" borderId="12" xfId="0" applyFont="1" applyFill="1" applyBorder="1" applyAlignment="1">
      <alignment horizontal="center" vertical="center" wrapText="1"/>
    </xf>
    <xf numFmtId="0" fontId="17" fillId="6" borderId="13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2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6" borderId="15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18" fillId="6" borderId="9" xfId="0" applyFont="1" applyFill="1" applyBorder="1" applyAlignment="1">
      <alignment vertical="center" wrapText="1"/>
    </xf>
    <xf numFmtId="0" fontId="17" fillId="6" borderId="15" xfId="0" applyFont="1" applyFill="1" applyBorder="1" applyAlignment="1">
      <alignment horizontal="center" vertical="center"/>
    </xf>
    <xf numFmtId="0" fontId="17" fillId="6" borderId="16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 wrapText="1"/>
    </xf>
    <xf numFmtId="3" fontId="5" fillId="7" borderId="17" xfId="0" applyNumberFormat="1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0" fontId="5" fillId="8" borderId="11" xfId="0" applyFont="1" applyFill="1" applyBorder="1" applyAlignment="1">
      <alignment horizontal="center" vertical="center" wrapText="1"/>
    </xf>
    <xf numFmtId="3" fontId="5" fillId="8" borderId="18" xfId="0" applyNumberFormat="1" applyFont="1" applyFill="1" applyBorder="1" applyAlignment="1">
      <alignment horizontal="center" vertical="center"/>
    </xf>
    <xf numFmtId="3" fontId="5" fillId="8" borderId="10" xfId="0" applyNumberFormat="1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 wrapText="1"/>
    </xf>
    <xf numFmtId="3" fontId="5" fillId="7" borderId="18" xfId="0" applyNumberFormat="1" applyFont="1" applyFill="1" applyBorder="1" applyAlignment="1">
      <alignment horizontal="center" vertical="center"/>
    </xf>
    <xf numFmtId="3" fontId="5" fillId="7" borderId="10" xfId="0" applyNumberFormat="1" applyFont="1" applyFill="1" applyBorder="1" applyAlignment="1">
      <alignment horizontal="center" vertical="center"/>
    </xf>
    <xf numFmtId="9" fontId="0" fillId="0" borderId="0" xfId="1" applyFont="1"/>
    <xf numFmtId="0" fontId="5" fillId="8" borderId="18" xfId="0" applyFont="1" applyFill="1" applyBorder="1" applyAlignment="1">
      <alignment horizontal="center" vertical="center"/>
    </xf>
    <xf numFmtId="0" fontId="19" fillId="6" borderId="9" xfId="0" applyFont="1" applyFill="1" applyBorder="1" applyAlignment="1">
      <alignment horizontal="center" vertical="center"/>
    </xf>
    <xf numFmtId="3" fontId="19" fillId="6" borderId="18" xfId="0" applyNumberFormat="1" applyFont="1" applyFill="1" applyBorder="1" applyAlignment="1">
      <alignment horizontal="center" vertical="center"/>
    </xf>
    <xf numFmtId="0" fontId="2" fillId="0" borderId="0" xfId="0" applyFont="1"/>
    <xf numFmtId="0" fontId="15" fillId="0" borderId="0" xfId="0" applyFont="1" applyAlignment="1">
      <alignment horizontal="right" vertical="center" indent="4" readingOrder="2"/>
    </xf>
    <xf numFmtId="0" fontId="18" fillId="0" borderId="0" xfId="0" applyFont="1"/>
    <xf numFmtId="0" fontId="5" fillId="0" borderId="0" xfId="0" applyFont="1"/>
    <xf numFmtId="0" fontId="5" fillId="0" borderId="0" xfId="0" applyFont="1" applyAlignment="1">
      <alignment readingOrder="2"/>
    </xf>
    <xf numFmtId="0" fontId="20" fillId="0" borderId="0" xfId="0" applyFont="1" applyAlignment="1">
      <alignment horizontal="left" vertical="center" readingOrder="2"/>
    </xf>
    <xf numFmtId="0" fontId="15" fillId="0" borderId="0" xfId="0" applyFont="1" applyAlignment="1">
      <alignment horizontal="right" vertical="center" readingOrder="2"/>
    </xf>
    <xf numFmtId="3" fontId="0" fillId="0" borderId="0" xfId="0" applyNumberFormat="1"/>
    <xf numFmtId="0" fontId="13" fillId="0" borderId="0" xfId="2" applyFont="1" applyAlignment="1">
      <alignment horizontal="center" vertical="center"/>
    </xf>
    <xf numFmtId="0" fontId="21" fillId="0" borderId="0" xfId="2" applyFont="1" applyAlignment="1">
      <alignment horizontal="center" vertical="center" readingOrder="1"/>
    </xf>
    <xf numFmtId="0" fontId="16" fillId="0" borderId="0" xfId="2" applyFont="1" applyAlignment="1">
      <alignment horizontal="left" vertical="center" readingOrder="2"/>
    </xf>
    <xf numFmtId="0" fontId="16" fillId="0" borderId="0" xfId="2" applyFont="1" applyAlignment="1">
      <alignment horizontal="center" vertical="center" readingOrder="1"/>
    </xf>
    <xf numFmtId="0" fontId="22" fillId="3" borderId="3" xfId="3" applyFont="1" applyFill="1" applyBorder="1" applyAlignment="1">
      <alignment horizontal="center" vertical="center" wrapText="1" shrinkToFit="1"/>
    </xf>
    <xf numFmtId="0" fontId="22" fillId="3" borderId="5" xfId="3" applyFont="1" applyFill="1" applyBorder="1" applyAlignment="1">
      <alignment horizontal="center" vertical="center" wrapText="1" shrinkToFit="1"/>
    </xf>
    <xf numFmtId="0" fontId="22" fillId="3" borderId="6" xfId="3" applyFont="1" applyFill="1" applyBorder="1" applyAlignment="1">
      <alignment horizontal="center" vertical="center" wrapText="1" shrinkToFit="1"/>
    </xf>
    <xf numFmtId="0" fontId="22" fillId="3" borderId="6" xfId="3" applyFont="1" applyFill="1" applyBorder="1" applyAlignment="1">
      <alignment horizontal="center" vertical="center" wrapText="1" shrinkToFit="1"/>
    </xf>
    <xf numFmtId="3" fontId="23" fillId="4" borderId="5" xfId="2" applyNumberFormat="1" applyFont="1" applyFill="1" applyBorder="1" applyAlignment="1">
      <alignment horizontal="center" vertical="center" wrapText="1" readingOrder="1"/>
    </xf>
    <xf numFmtId="3" fontId="23" fillId="4" borderId="4" xfId="2" applyNumberFormat="1" applyFont="1" applyFill="1" applyBorder="1" applyAlignment="1">
      <alignment horizontal="center" vertical="center" wrapText="1" readingOrder="1"/>
    </xf>
    <xf numFmtId="3" fontId="23" fillId="5" borderId="5" xfId="2" applyNumberFormat="1" applyFont="1" applyFill="1" applyBorder="1" applyAlignment="1">
      <alignment horizontal="center" vertical="center" wrapText="1" readingOrder="1"/>
    </xf>
    <xf numFmtId="3" fontId="23" fillId="5" borderId="4" xfId="2" applyNumberFormat="1" applyFont="1" applyFill="1" applyBorder="1" applyAlignment="1">
      <alignment horizontal="center" vertical="center" wrapText="1" readingOrder="1"/>
    </xf>
    <xf numFmtId="0" fontId="23" fillId="5" borderId="5" xfId="2" applyFont="1" applyFill="1" applyBorder="1" applyAlignment="1">
      <alignment horizontal="center" vertical="center" wrapText="1" readingOrder="2"/>
    </xf>
    <xf numFmtId="3" fontId="23" fillId="5" borderId="8" xfId="2" applyNumberFormat="1" applyFont="1" applyFill="1" applyBorder="1" applyAlignment="1">
      <alignment horizontal="center" vertical="center" wrapText="1" readingOrder="1"/>
    </xf>
    <xf numFmtId="0" fontId="22" fillId="3" borderId="3" xfId="3" applyFont="1" applyFill="1" applyBorder="1" applyAlignment="1">
      <alignment horizontal="center" vertical="center" wrapText="1" shrinkToFit="1"/>
    </xf>
    <xf numFmtId="3" fontId="22" fillId="3" borderId="3" xfId="3" applyNumberFormat="1" applyFont="1" applyFill="1" applyBorder="1" applyAlignment="1">
      <alignment horizontal="center" vertical="center" wrapText="1" shrinkToFit="1"/>
    </xf>
    <xf numFmtId="3" fontId="22" fillId="3" borderId="2" xfId="3" applyNumberFormat="1" applyFont="1" applyFill="1" applyBorder="1" applyAlignment="1">
      <alignment horizontal="center" vertical="center" wrapText="1" shrinkToFit="1"/>
    </xf>
    <xf numFmtId="0" fontId="3" fillId="2" borderId="1" xfId="2" applyFont="1" applyFill="1" applyBorder="1" applyAlignment="1">
      <alignment horizontal="left" indent="1"/>
    </xf>
    <xf numFmtId="0" fontId="3" fillId="2" borderId="0" xfId="2" applyFont="1" applyFill="1" applyAlignment="1">
      <alignment horizontal="left" indent="1" readingOrder="2"/>
    </xf>
    <xf numFmtId="3" fontId="3" fillId="2" borderId="0" xfId="2" applyNumberFormat="1" applyFont="1" applyFill="1" applyAlignment="1">
      <alignment horizontal="left" indent="1"/>
    </xf>
    <xf numFmtId="0" fontId="4" fillId="2" borderId="0" xfId="2" applyFont="1" applyFill="1" applyAlignment="1">
      <alignment horizontal="left" indent="1"/>
    </xf>
    <xf numFmtId="0" fontId="1" fillId="0" borderId="0" xfId="4"/>
    <xf numFmtId="0" fontId="13" fillId="2" borderId="0" xfId="4" applyFont="1" applyFill="1" applyAlignment="1">
      <alignment horizontal="center" vertical="center"/>
    </xf>
    <xf numFmtId="0" fontId="12" fillId="0" borderId="0" xfId="4" applyFont="1" applyAlignment="1">
      <alignment vertical="center"/>
    </xf>
    <xf numFmtId="0" fontId="13" fillId="0" borderId="0" xfId="4" applyFont="1" applyAlignment="1">
      <alignment horizontal="center" vertical="center"/>
    </xf>
    <xf numFmtId="0" fontId="24" fillId="0" borderId="0" xfId="4" applyFont="1" applyAlignment="1">
      <alignment vertical="center"/>
    </xf>
    <xf numFmtId="0" fontId="21" fillId="0" borderId="0" xfId="4" applyFont="1" applyAlignment="1">
      <alignment horizontal="center" vertical="center" readingOrder="2"/>
    </xf>
    <xf numFmtId="0" fontId="21" fillId="0" borderId="0" xfId="4" applyFont="1" applyAlignment="1">
      <alignment horizontal="center" vertical="center" readingOrder="1"/>
    </xf>
    <xf numFmtId="0" fontId="16" fillId="0" borderId="0" xfId="4" applyFont="1" applyAlignment="1">
      <alignment vertical="center" readingOrder="2"/>
    </xf>
    <xf numFmtId="0" fontId="16" fillId="0" borderId="0" xfId="4" applyFont="1" applyAlignment="1">
      <alignment horizontal="center" vertical="center" readingOrder="1"/>
    </xf>
    <xf numFmtId="0" fontId="22" fillId="3" borderId="19" xfId="3" applyFont="1" applyFill="1" applyBorder="1" applyAlignment="1">
      <alignment horizontal="center" vertical="center" wrapText="1" shrinkToFit="1"/>
    </xf>
    <xf numFmtId="0" fontId="22" fillId="3" borderId="20" xfId="3" applyFont="1" applyFill="1" applyBorder="1" applyAlignment="1">
      <alignment horizontal="center" vertical="center" wrapText="1" shrinkToFit="1"/>
    </xf>
    <xf numFmtId="0" fontId="22" fillId="3" borderId="21" xfId="3" applyFont="1" applyFill="1" applyBorder="1" applyAlignment="1">
      <alignment horizontal="center" vertical="center" wrapText="1" shrinkToFit="1"/>
    </xf>
    <xf numFmtId="0" fontId="22" fillId="3" borderId="22" xfId="3" applyFont="1" applyFill="1" applyBorder="1" applyAlignment="1">
      <alignment horizontal="center" vertical="center" wrapText="1" shrinkToFit="1"/>
    </xf>
    <xf numFmtId="0" fontId="22" fillId="3" borderId="21" xfId="3" applyFont="1" applyFill="1" applyBorder="1" applyAlignment="1">
      <alignment horizontal="center" vertical="center" wrapText="1" shrinkToFit="1"/>
    </xf>
    <xf numFmtId="3" fontId="23" fillId="4" borderId="4" xfId="4" applyNumberFormat="1" applyFont="1" applyFill="1" applyBorder="1" applyAlignment="1">
      <alignment horizontal="center" vertical="center" wrapText="1" readingOrder="1"/>
    </xf>
    <xf numFmtId="3" fontId="23" fillId="5" borderId="5" xfId="4" applyNumberFormat="1" applyFont="1" applyFill="1" applyBorder="1" applyAlignment="1">
      <alignment horizontal="center" vertical="center" wrapText="1" readingOrder="1"/>
    </xf>
    <xf numFmtId="3" fontId="23" fillId="5" borderId="4" xfId="4" applyNumberFormat="1" applyFont="1" applyFill="1" applyBorder="1" applyAlignment="1">
      <alignment horizontal="center" vertical="center" wrapText="1" readingOrder="1"/>
    </xf>
    <xf numFmtId="0" fontId="23" fillId="5" borderId="4" xfId="4" applyFont="1" applyFill="1" applyBorder="1" applyAlignment="1">
      <alignment horizontal="center" vertical="center" wrapText="1" readingOrder="2"/>
    </xf>
    <xf numFmtId="3" fontId="23" fillId="5" borderId="8" xfId="4" applyNumberFormat="1" applyFont="1" applyFill="1" applyBorder="1" applyAlignment="1">
      <alignment horizontal="center" vertical="center" wrapText="1" readingOrder="1"/>
    </xf>
    <xf numFmtId="0" fontId="22" fillId="3" borderId="1" xfId="3" applyFont="1" applyFill="1" applyBorder="1" applyAlignment="1">
      <alignment horizontal="center" vertical="center" wrapText="1" shrinkToFit="1"/>
    </xf>
    <xf numFmtId="0" fontId="3" fillId="2" borderId="0" xfId="4" applyFont="1" applyFill="1" applyAlignment="1">
      <alignment horizontal="right" vertical="center" indent="1" readingOrder="2"/>
    </xf>
    <xf numFmtId="0" fontId="3" fillId="2" borderId="0" xfId="4" applyFont="1" applyFill="1" applyAlignment="1">
      <alignment horizontal="right" vertical="center" indent="4" readingOrder="2"/>
    </xf>
    <xf numFmtId="0" fontId="3" fillId="2" borderId="0" xfId="4" applyFont="1" applyFill="1"/>
    <xf numFmtId="0" fontId="4" fillId="2" borderId="0" xfId="4" applyFont="1" applyFill="1"/>
    <xf numFmtId="0" fontId="3" fillId="2" borderId="1" xfId="4" applyFont="1" applyFill="1" applyBorder="1" applyAlignment="1">
      <alignment horizontal="left" indent="1"/>
    </xf>
    <xf numFmtId="0" fontId="2" fillId="0" borderId="0" xfId="4" applyFont="1"/>
    <xf numFmtId="0" fontId="3" fillId="2" borderId="0" xfId="4" applyFont="1" applyFill="1" applyAlignment="1">
      <alignment horizontal="left" indent="1" readingOrder="2"/>
    </xf>
    <xf numFmtId="0" fontId="3" fillId="2" borderId="0" xfId="4" applyFont="1" applyFill="1" applyAlignment="1">
      <alignment vertical="center" readingOrder="2"/>
    </xf>
    <xf numFmtId="3" fontId="4" fillId="2" borderId="0" xfId="4" applyNumberFormat="1" applyFont="1" applyFill="1" applyAlignment="1">
      <alignment horizontal="right"/>
    </xf>
    <xf numFmtId="3" fontId="3" fillId="2" borderId="0" xfId="4" applyNumberFormat="1" applyFont="1" applyFill="1" applyAlignment="1">
      <alignment horizontal="left"/>
    </xf>
    <xf numFmtId="3" fontId="3" fillId="2" borderId="0" xfId="4" applyNumberFormat="1" applyFont="1" applyFill="1" applyAlignment="1">
      <alignment horizontal="left" indent="1"/>
    </xf>
    <xf numFmtId="0" fontId="4" fillId="2" borderId="0" xfId="4" applyFont="1" applyFill="1" applyAlignment="1">
      <alignment horizontal="left" indent="1"/>
    </xf>
    <xf numFmtId="3" fontId="1" fillId="0" borderId="0" xfId="4" applyNumberFormat="1"/>
    <xf numFmtId="0" fontId="13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center" vertical="center" readingOrder="2"/>
    </xf>
    <xf numFmtId="0" fontId="25" fillId="0" borderId="0" xfId="0" applyFont="1" applyAlignment="1">
      <alignment horizontal="center" vertical="center" readingOrder="1"/>
    </xf>
    <xf numFmtId="0" fontId="16" fillId="0" borderId="0" xfId="0" applyFont="1" applyAlignment="1">
      <alignment vertical="center" readingOrder="2"/>
    </xf>
    <xf numFmtId="0" fontId="26" fillId="3" borderId="19" xfId="3" applyFont="1" applyFill="1" applyBorder="1" applyAlignment="1">
      <alignment horizontal="center" vertical="center" wrapText="1" shrinkToFit="1"/>
    </xf>
    <xf numFmtId="0" fontId="26" fillId="3" borderId="20" xfId="3" applyFont="1" applyFill="1" applyBorder="1" applyAlignment="1">
      <alignment horizontal="center" vertical="center" wrapText="1" shrinkToFit="1"/>
    </xf>
    <xf numFmtId="0" fontId="26" fillId="3" borderId="6" xfId="3" applyFont="1" applyFill="1" applyBorder="1" applyAlignment="1">
      <alignment horizontal="center" vertical="center" wrapText="1" shrinkToFit="1"/>
    </xf>
    <xf numFmtId="0" fontId="26" fillId="3" borderId="21" xfId="3" applyFont="1" applyFill="1" applyBorder="1" applyAlignment="1">
      <alignment horizontal="center" vertical="center" wrapText="1" shrinkToFit="1"/>
    </xf>
    <xf numFmtId="0" fontId="26" fillId="3" borderId="3" xfId="3" applyFont="1" applyFill="1" applyBorder="1" applyAlignment="1">
      <alignment horizontal="center" vertical="center" wrapText="1" shrinkToFit="1"/>
    </xf>
    <xf numFmtId="0" fontId="26" fillId="3" borderId="22" xfId="3" applyFont="1" applyFill="1" applyBorder="1" applyAlignment="1">
      <alignment horizontal="center" vertical="center" wrapText="1" shrinkToFit="1"/>
    </xf>
    <xf numFmtId="0" fontId="26" fillId="3" borderId="6" xfId="3" applyFont="1" applyFill="1" applyBorder="1" applyAlignment="1">
      <alignment horizontal="center" vertical="center" wrapText="1" shrinkToFit="1"/>
    </xf>
    <xf numFmtId="0" fontId="26" fillId="3" borderId="21" xfId="3" applyFont="1" applyFill="1" applyBorder="1" applyAlignment="1">
      <alignment horizontal="center" vertical="center" wrapText="1" shrinkToFit="1"/>
    </xf>
    <xf numFmtId="3" fontId="27" fillId="4" borderId="4" xfId="0" applyNumberFormat="1" applyFont="1" applyFill="1" applyBorder="1" applyAlignment="1">
      <alignment horizontal="center" vertical="center" wrapText="1" readingOrder="1"/>
    </xf>
    <xf numFmtId="3" fontId="27" fillId="4" borderId="5" xfId="0" applyNumberFormat="1" applyFont="1" applyFill="1" applyBorder="1" applyAlignment="1">
      <alignment horizontal="center" vertical="center" wrapText="1" readingOrder="1"/>
    </xf>
    <xf numFmtId="3" fontId="27" fillId="4" borderId="8" xfId="0" applyNumberFormat="1" applyFont="1" applyFill="1" applyBorder="1" applyAlignment="1">
      <alignment horizontal="center" vertical="center" wrapText="1" readingOrder="1"/>
    </xf>
    <xf numFmtId="3" fontId="27" fillId="5" borderId="5" xfId="0" applyNumberFormat="1" applyFont="1" applyFill="1" applyBorder="1" applyAlignment="1">
      <alignment horizontal="center" vertical="center" wrapText="1" readingOrder="1"/>
    </xf>
    <xf numFmtId="3" fontId="27" fillId="5" borderId="4" xfId="0" applyNumberFormat="1" applyFont="1" applyFill="1" applyBorder="1" applyAlignment="1">
      <alignment horizontal="center" vertical="center" wrapText="1" readingOrder="1"/>
    </xf>
    <xf numFmtId="0" fontId="28" fillId="5" borderId="4" xfId="0" applyFont="1" applyFill="1" applyBorder="1" applyAlignment="1">
      <alignment horizontal="center" vertical="center" wrapText="1" readingOrder="2"/>
    </xf>
    <xf numFmtId="0" fontId="26" fillId="3" borderId="1" xfId="3" applyFont="1" applyFill="1" applyBorder="1" applyAlignment="1">
      <alignment horizontal="center" vertical="center" wrapText="1" shrinkToFit="1"/>
    </xf>
    <xf numFmtId="3" fontId="26" fillId="3" borderId="3" xfId="3" applyNumberFormat="1" applyFont="1" applyFill="1" applyBorder="1" applyAlignment="1">
      <alignment horizontal="center" vertical="center" wrapText="1" shrinkToFit="1"/>
    </xf>
    <xf numFmtId="0" fontId="29" fillId="0" borderId="0" xfId="0" applyFont="1" applyAlignment="1">
      <alignment horizontal="right" vertical="center" readingOrder="2"/>
    </xf>
    <xf numFmtId="0" fontId="29" fillId="0" borderId="0" xfId="0" applyFont="1" applyAlignment="1">
      <alignment horizontal="right" vertical="center" indent="4" readingOrder="2"/>
    </xf>
    <xf numFmtId="0" fontId="18" fillId="0" borderId="1" xfId="0" applyFont="1" applyBorder="1"/>
    <xf numFmtId="0" fontId="18" fillId="0" borderId="0" xfId="0" applyFont="1" applyAlignment="1">
      <alignment readingOrder="2"/>
    </xf>
    <xf numFmtId="0" fontId="29" fillId="0" borderId="0" xfId="0" applyFont="1" applyAlignment="1">
      <alignment vertical="center" readingOrder="2"/>
    </xf>
    <xf numFmtId="0" fontId="30" fillId="0" borderId="0" xfId="0" applyFont="1" applyAlignment="1">
      <alignment horizontal="left" vertical="center" readingOrder="2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0" fontId="12" fillId="0" borderId="0" xfId="0" applyFont="1" applyAlignment="1">
      <alignment horizontal="right" vertical="center" indent="3"/>
    </xf>
    <xf numFmtId="0" fontId="15" fillId="0" borderId="0" xfId="0" applyFont="1" applyAlignment="1">
      <alignment horizontal="right" vertical="center" indent="1" readingOrder="2"/>
    </xf>
    <xf numFmtId="0" fontId="5" fillId="8" borderId="18" xfId="0" applyFont="1" applyFill="1" applyBorder="1" applyAlignment="1">
      <alignment horizontal="center" vertical="center"/>
    </xf>
    <xf numFmtId="3" fontId="5" fillId="8" borderId="18" xfId="0" applyNumberFormat="1" applyFont="1" applyFill="1" applyBorder="1" applyAlignment="1">
      <alignment horizontal="center" vertical="center"/>
    </xf>
    <xf numFmtId="3" fontId="5" fillId="8" borderId="10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readingOrder="2"/>
    </xf>
    <xf numFmtId="0" fontId="15" fillId="0" borderId="0" xfId="0" applyFont="1" applyAlignment="1">
      <alignment horizontal="right" vertical="center" readingOrder="2"/>
    </xf>
    <xf numFmtId="165" fontId="0" fillId="0" borderId="0" xfId="0" applyNumberFormat="1"/>
    <xf numFmtId="0" fontId="7" fillId="9" borderId="0" xfId="5" applyFill="1"/>
    <xf numFmtId="0" fontId="7" fillId="0" borderId="0" xfId="5"/>
    <xf numFmtId="0" fontId="31" fillId="9" borderId="0" xfId="5" applyFont="1" applyFill="1" applyAlignment="1">
      <alignment horizontal="left" vertical="center" wrapText="1"/>
    </xf>
    <xf numFmtId="0" fontId="12" fillId="9" borderId="0" xfId="5" applyFont="1" applyFill="1" applyAlignment="1">
      <alignment vertical="center"/>
    </xf>
    <xf numFmtId="0" fontId="32" fillId="9" borderId="0" xfId="5" applyFont="1" applyFill="1" applyAlignment="1">
      <alignment horizontal="center" vertical="center" wrapText="1"/>
    </xf>
    <xf numFmtId="0" fontId="12" fillId="0" borderId="0" xfId="5" applyFont="1" applyAlignment="1">
      <alignment vertical="center"/>
    </xf>
    <xf numFmtId="0" fontId="33" fillId="9" borderId="0" xfId="5" applyFont="1" applyFill="1" applyAlignment="1">
      <alignment horizontal="right" vertical="center" wrapText="1" indent="1"/>
    </xf>
    <xf numFmtId="0" fontId="33" fillId="9" borderId="0" xfId="5" applyFont="1" applyFill="1" applyAlignment="1">
      <alignment vertical="center" wrapText="1"/>
    </xf>
    <xf numFmtId="0" fontId="33" fillId="9" borderId="0" xfId="5" applyFont="1" applyFill="1" applyAlignment="1">
      <alignment horizontal="left" vertical="center" wrapText="1" indent="1"/>
    </xf>
    <xf numFmtId="0" fontId="34" fillId="0" borderId="0" xfId="5" applyFont="1"/>
    <xf numFmtId="0" fontId="35" fillId="9" borderId="0" xfId="5" applyFont="1" applyFill="1" applyAlignment="1">
      <alignment horizontal="right" vertical="center"/>
    </xf>
    <xf numFmtId="0" fontId="36" fillId="9" borderId="0" xfId="5" applyFont="1" applyFill="1" applyAlignment="1">
      <alignment horizontal="right" vertical="center"/>
    </xf>
    <xf numFmtId="0" fontId="37" fillId="9" borderId="0" xfId="5" applyFont="1" applyFill="1" applyAlignment="1">
      <alignment vertical="center"/>
    </xf>
    <xf numFmtId="0" fontId="38" fillId="9" borderId="0" xfId="5" applyFont="1" applyFill="1" applyAlignment="1">
      <alignment horizontal="left" vertical="center"/>
    </xf>
    <xf numFmtId="0" fontId="7" fillId="0" borderId="0" xfId="5" applyAlignment="1">
      <alignment horizontal="left" vertical="center"/>
    </xf>
    <xf numFmtId="0" fontId="7" fillId="0" borderId="0" xfId="5" applyAlignment="1">
      <alignment vertical="center"/>
    </xf>
    <xf numFmtId="0" fontId="39" fillId="6" borderId="23" xfId="5" applyFont="1" applyFill="1" applyBorder="1" applyAlignment="1">
      <alignment horizontal="center" vertical="center" wrapText="1" shrinkToFit="1"/>
    </xf>
    <xf numFmtId="0" fontId="40" fillId="6" borderId="24" xfId="5" applyFont="1" applyFill="1" applyBorder="1" applyAlignment="1">
      <alignment horizontal="center" vertical="center" wrapText="1" shrinkToFit="1"/>
    </xf>
    <xf numFmtId="0" fontId="40" fillId="6" borderId="25" xfId="5" applyFont="1" applyFill="1" applyBorder="1" applyAlignment="1">
      <alignment horizontal="center" vertical="center" wrapText="1" shrinkToFit="1"/>
    </xf>
    <xf numFmtId="0" fontId="41" fillId="0" borderId="0" xfId="5" applyFont="1" applyAlignment="1">
      <alignment horizontal="center" vertical="center" wrapText="1" shrinkToFit="1"/>
    </xf>
    <xf numFmtId="0" fontId="40" fillId="6" borderId="26" xfId="5" applyFont="1" applyFill="1" applyBorder="1" applyAlignment="1">
      <alignment horizontal="center" vertical="center" wrapText="1" shrinkToFit="1"/>
    </xf>
    <xf numFmtId="0" fontId="40" fillId="6" borderId="27" xfId="5" applyFont="1" applyFill="1" applyBorder="1" applyAlignment="1">
      <alignment horizontal="center" vertical="center" wrapText="1" shrinkToFit="1"/>
    </xf>
    <xf numFmtId="0" fontId="40" fillId="6" borderId="24" xfId="5" applyFont="1" applyFill="1" applyBorder="1" applyAlignment="1">
      <alignment horizontal="center" vertical="center" wrapText="1" shrinkToFit="1"/>
    </xf>
    <xf numFmtId="0" fontId="40" fillId="6" borderId="25" xfId="5" applyFont="1" applyFill="1" applyBorder="1" applyAlignment="1">
      <alignment horizontal="center" vertical="center" wrapText="1" shrinkToFit="1"/>
    </xf>
    <xf numFmtId="0" fontId="31" fillId="10" borderId="23" xfId="5" applyFont="1" applyFill="1" applyBorder="1" applyAlignment="1">
      <alignment horizontal="center" vertical="center"/>
    </xf>
    <xf numFmtId="3" fontId="42" fillId="10" borderId="24" xfId="5" applyNumberFormat="1" applyFont="1" applyFill="1" applyBorder="1" applyAlignment="1">
      <alignment horizontal="center" vertical="center"/>
    </xf>
    <xf numFmtId="0" fontId="43" fillId="0" borderId="0" xfId="5" applyFont="1" applyAlignment="1">
      <alignment horizontal="center" vertical="center"/>
    </xf>
    <xf numFmtId="0" fontId="31" fillId="11" borderId="23" xfId="5" applyFont="1" applyFill="1" applyBorder="1" applyAlignment="1">
      <alignment horizontal="center" vertical="center"/>
    </xf>
    <xf numFmtId="3" fontId="42" fillId="11" borderId="24" xfId="5" applyNumberFormat="1" applyFont="1" applyFill="1" applyBorder="1" applyAlignment="1">
      <alignment horizontal="center" vertical="center"/>
    </xf>
    <xf numFmtId="0" fontId="44" fillId="0" borderId="0" xfId="5" applyFont="1"/>
    <xf numFmtId="0" fontId="45" fillId="11" borderId="23" xfId="5" applyFont="1" applyFill="1" applyBorder="1" applyAlignment="1">
      <alignment horizontal="center" vertical="center"/>
    </xf>
    <xf numFmtId="2" fontId="7" fillId="0" borderId="0" xfId="5" applyNumberFormat="1"/>
    <xf numFmtId="0" fontId="45" fillId="11" borderId="23" xfId="5" applyFont="1" applyFill="1" applyBorder="1" applyAlignment="1">
      <alignment horizontal="right" vertical="center"/>
    </xf>
    <xf numFmtId="3" fontId="42" fillId="11" borderId="24" xfId="5" applyNumberFormat="1" applyFont="1" applyFill="1" applyBorder="1" applyAlignment="1">
      <alignment horizontal="center" vertical="center" wrapText="1" shrinkToFit="1"/>
    </xf>
    <xf numFmtId="3" fontId="42" fillId="11" borderId="25" xfId="5" applyNumberFormat="1" applyFont="1" applyFill="1" applyBorder="1" applyAlignment="1">
      <alignment horizontal="center" vertical="center" wrapText="1" shrinkToFit="1"/>
    </xf>
    <xf numFmtId="0" fontId="39" fillId="6" borderId="23" xfId="5" applyFont="1" applyFill="1" applyBorder="1" applyAlignment="1">
      <alignment horizontal="right" vertical="center" wrapText="1" shrinkToFit="1"/>
    </xf>
    <xf numFmtId="3" fontId="46" fillId="6" borderId="24" xfId="5" applyNumberFormat="1" applyFont="1" applyFill="1" applyBorder="1" applyAlignment="1">
      <alignment horizontal="center" vertical="center" wrapText="1" shrinkToFit="1"/>
    </xf>
    <xf numFmtId="3" fontId="46" fillId="6" borderId="25" xfId="5" applyNumberFormat="1" applyFont="1" applyFill="1" applyBorder="1" applyAlignment="1">
      <alignment horizontal="center" vertical="center" wrapText="1" shrinkToFit="1"/>
    </xf>
    <xf numFmtId="0" fontId="47" fillId="0" borderId="0" xfId="5" applyFont="1" applyAlignment="1">
      <alignment horizontal="center" vertical="center"/>
    </xf>
    <xf numFmtId="0" fontId="47" fillId="0" borderId="0" xfId="5" applyFont="1" applyAlignment="1">
      <alignment horizontal="center" vertical="center" wrapText="1" shrinkToFit="1"/>
    </xf>
    <xf numFmtId="0" fontId="48" fillId="9" borderId="0" xfId="5" applyFont="1" applyFill="1" applyAlignment="1">
      <alignment vertical="center" readingOrder="2"/>
    </xf>
    <xf numFmtId="0" fontId="49" fillId="9" borderId="0" xfId="5" applyFont="1" applyFill="1"/>
    <xf numFmtId="0" fontId="48" fillId="9" borderId="0" xfId="5" applyFont="1" applyFill="1" applyAlignment="1">
      <alignment vertical="center" readingOrder="1"/>
    </xf>
    <xf numFmtId="0" fontId="50" fillId="0" borderId="0" xfId="5" applyFont="1" applyAlignment="1">
      <alignment vertical="center"/>
    </xf>
    <xf numFmtId="0" fontId="51" fillId="9" borderId="0" xfId="3" applyFont="1" applyFill="1" applyAlignment="1">
      <alignment horizontal="right" readingOrder="1"/>
    </xf>
    <xf numFmtId="0" fontId="52" fillId="9" borderId="0" xfId="5" applyFont="1" applyFill="1"/>
    <xf numFmtId="0" fontId="51" fillId="9" borderId="0" xfId="5" applyFont="1" applyFill="1"/>
    <xf numFmtId="0" fontId="51" fillId="9" borderId="0" xfId="5" applyFont="1" applyFill="1" applyAlignment="1">
      <alignment horizontal="center"/>
    </xf>
  </cellXfs>
  <cellStyles count="6">
    <cellStyle name="Normal" xfId="0" builtinId="0"/>
    <cellStyle name="Normal 2 2" xfId="3" xr:uid="{33CD2D29-54F3-428B-83CA-1C5097973DE5}"/>
    <cellStyle name="Normal 3" xfId="5" xr:uid="{7859EF36-7AFE-4453-B061-2C9D62E633A8}"/>
    <cellStyle name="Percent" xfId="1" builtinId="5"/>
    <cellStyle name="عادي 2 2 3" xfId="4" xr:uid="{58E6D7AF-41B0-4FDA-A3ED-34D33C566165}"/>
    <cellStyle name="عادي 2 2 9" xfId="2" xr:uid="{D9752703-26E4-4DF8-BE4A-38512C17E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0</xdr:colOff>
      <xdr:row>1</xdr:row>
      <xdr:rowOff>635000</xdr:rowOff>
    </xdr:to>
    <xdr:cxnSp macro="">
      <xdr:nvCxnSpPr>
        <xdr:cNvPr id="2" name="Straight Connector 5">
          <a:extLst>
            <a:ext uri="{FF2B5EF4-FFF2-40B4-BE49-F238E27FC236}">
              <a16:creationId xmlns:a16="http://schemas.microsoft.com/office/drawing/2014/main" id="{5811C919-16EE-42D9-A2C6-6A87AE9FC41A}"/>
            </a:ext>
          </a:extLst>
        </xdr:cNvPr>
        <xdr:cNvCxnSpPr/>
      </xdr:nvCxnSpPr>
      <xdr:spPr>
        <a:xfrm flipH="1" flipV="1">
          <a:off x="9865299675" y="755905"/>
          <a:ext cx="942340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1</xdr:col>
      <xdr:colOff>533400</xdr:colOff>
      <xdr:row>1</xdr:row>
      <xdr:rowOff>552450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C3E90AA4-D86B-4A71-95D6-93BDB11C2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738700" y="57150"/>
          <a:ext cx="1885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19052</xdr:rowOff>
    </xdr:from>
    <xdr:to>
      <xdr:col>1</xdr:col>
      <xdr:colOff>666750</xdr:colOff>
      <xdr:row>1</xdr:row>
      <xdr:rowOff>428625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CDEFD5E5-034C-4673-B55B-1D73FBE6B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362800" y="19052"/>
          <a:ext cx="2105025" cy="7238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19052</xdr:rowOff>
    </xdr:from>
    <xdr:to>
      <xdr:col>1</xdr:col>
      <xdr:colOff>666750</xdr:colOff>
      <xdr:row>1</xdr:row>
      <xdr:rowOff>428625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62E94B10-C653-49EA-B1AE-26471773B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134200" y="19052"/>
          <a:ext cx="2105025" cy="7238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109311</xdr:colOff>
      <xdr:row>0</xdr:row>
      <xdr:rowOff>9072</xdr:rowOff>
    </xdr:from>
    <xdr:to>
      <xdr:col>1</xdr:col>
      <xdr:colOff>2218871</xdr:colOff>
      <xdr:row>4</xdr:row>
      <xdr:rowOff>1360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E9651C7D-019C-4664-8F66-F39A63B15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467904" y="9072"/>
          <a:ext cx="2109560" cy="735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312963</xdr:colOff>
      <xdr:row>5</xdr:row>
      <xdr:rowOff>27214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0FD9B-AE55-423C-974D-8876E5D931E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420212" y="0"/>
          <a:ext cx="2027463" cy="960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261257</xdr:colOff>
      <xdr:row>0</xdr:row>
      <xdr:rowOff>68582</xdr:rowOff>
    </xdr:from>
    <xdr:to>
      <xdr:col>9</xdr:col>
      <xdr:colOff>1065601</xdr:colOff>
      <xdr:row>2</xdr:row>
      <xdr:rowOff>121922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F4B52273-7CA4-46CF-9939-8AE726B23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3882" y="68582"/>
          <a:ext cx="1928294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261257</xdr:colOff>
      <xdr:row>0</xdr:row>
      <xdr:rowOff>68582</xdr:rowOff>
    </xdr:from>
    <xdr:ext cx="1954271" cy="355831"/>
    <xdr:pic>
      <xdr:nvPicPr>
        <xdr:cNvPr id="2" name="Picture 4">
          <a:extLst>
            <a:ext uri="{FF2B5EF4-FFF2-40B4-BE49-F238E27FC236}">
              <a16:creationId xmlns:a16="http://schemas.microsoft.com/office/drawing/2014/main" id="{490969B8-7375-4BB6-A65D-3BE6ACE10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9457" y="68582"/>
          <a:ext cx="1954271" cy="3558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65CC-486D-4E33-8035-CC1E3846B474}">
  <sheetPr>
    <tabColor rgb="FF00B0F0"/>
  </sheetPr>
  <dimension ref="A1:R25"/>
  <sheetViews>
    <sheetView rightToLeft="1" topLeftCell="C4" zoomScaleNormal="100" workbookViewId="0">
      <selection activeCell="J9" sqref="J9:J21"/>
    </sheetView>
  </sheetViews>
  <sheetFormatPr defaultColWidth="9" defaultRowHeight="12.75"/>
  <cols>
    <col min="1" max="1" width="22" style="168" customWidth="1"/>
    <col min="2" max="10" width="13.28515625" style="168" customWidth="1"/>
    <col min="11" max="255" width="11.42578125" style="168" customWidth="1"/>
    <col min="256" max="16384" width="9" style="168"/>
  </cols>
  <sheetData>
    <row r="1" spans="1:18">
      <c r="A1" s="167"/>
      <c r="B1" s="167"/>
      <c r="C1" s="167"/>
      <c r="D1" s="167"/>
      <c r="E1" s="167"/>
      <c r="F1" s="167"/>
      <c r="G1" s="167"/>
      <c r="H1" s="167"/>
      <c r="I1" s="167"/>
      <c r="J1" s="167"/>
    </row>
    <row r="2" spans="1:18" s="172" customFormat="1" ht="51" customHeight="1">
      <c r="A2" s="169"/>
      <c r="B2" s="169"/>
      <c r="C2" s="169"/>
      <c r="D2" s="169"/>
      <c r="E2" s="169"/>
      <c r="F2" s="169"/>
      <c r="G2" s="170"/>
      <c r="H2" s="171" t="s">
        <v>69</v>
      </c>
      <c r="I2" s="171"/>
      <c r="J2" s="171"/>
    </row>
    <row r="3" spans="1:18" s="176" customFormat="1" ht="59.1" customHeight="1">
      <c r="A3" s="173" t="s">
        <v>70</v>
      </c>
      <c r="B3" s="173"/>
      <c r="C3" s="173"/>
      <c r="D3" s="173"/>
      <c r="E3" s="174"/>
      <c r="F3" s="174"/>
      <c r="G3" s="175" t="s">
        <v>71</v>
      </c>
      <c r="H3" s="175"/>
      <c r="I3" s="175"/>
      <c r="J3" s="175"/>
    </row>
    <row r="4" spans="1:18" s="182" customFormat="1" ht="14.1" customHeight="1">
      <c r="A4" s="177" t="s">
        <v>72</v>
      </c>
      <c r="B4" s="178"/>
      <c r="C4" s="178"/>
      <c r="D4" s="178"/>
      <c r="E4" s="178"/>
      <c r="F4" s="178"/>
      <c r="G4" s="179"/>
      <c r="H4" s="179"/>
      <c r="I4" s="179"/>
      <c r="J4" s="180" t="s">
        <v>73</v>
      </c>
      <c r="K4" s="181"/>
      <c r="L4" s="181"/>
    </row>
    <row r="5" spans="1:18" ht="19.5" customHeight="1">
      <c r="A5" s="183" t="s">
        <v>74</v>
      </c>
      <c r="B5" s="184" t="s">
        <v>32</v>
      </c>
      <c r="C5" s="184"/>
      <c r="D5" s="184"/>
      <c r="E5" s="184" t="s">
        <v>33</v>
      </c>
      <c r="F5" s="184"/>
      <c r="G5" s="184"/>
      <c r="H5" s="184" t="s">
        <v>75</v>
      </c>
      <c r="I5" s="184"/>
      <c r="J5" s="185"/>
      <c r="P5" s="186"/>
      <c r="R5" s="186"/>
    </row>
    <row r="6" spans="1:18" ht="19.5" customHeight="1">
      <c r="A6" s="183"/>
      <c r="B6" s="187" t="s">
        <v>21</v>
      </c>
      <c r="C6" s="187"/>
      <c r="D6" s="187"/>
      <c r="E6" s="187" t="s">
        <v>20</v>
      </c>
      <c r="F6" s="187"/>
      <c r="G6" s="187"/>
      <c r="H6" s="187" t="s">
        <v>76</v>
      </c>
      <c r="I6" s="187"/>
      <c r="J6" s="188"/>
      <c r="P6" s="186"/>
      <c r="R6" s="186"/>
    </row>
    <row r="7" spans="1:18" ht="19.5" customHeight="1">
      <c r="A7" s="183" t="s">
        <v>77</v>
      </c>
      <c r="B7" s="189" t="s">
        <v>37</v>
      </c>
      <c r="C7" s="189" t="s">
        <v>78</v>
      </c>
      <c r="D7" s="189" t="s">
        <v>39</v>
      </c>
      <c r="E7" s="189" t="s">
        <v>37</v>
      </c>
      <c r="F7" s="189" t="s">
        <v>78</v>
      </c>
      <c r="G7" s="189" t="s">
        <v>39</v>
      </c>
      <c r="H7" s="189" t="s">
        <v>37</v>
      </c>
      <c r="I7" s="189" t="s">
        <v>78</v>
      </c>
      <c r="J7" s="190" t="s">
        <v>39</v>
      </c>
      <c r="P7" s="186"/>
      <c r="R7" s="186"/>
    </row>
    <row r="8" spans="1:18" ht="19.5" customHeight="1">
      <c r="A8" s="183"/>
      <c r="B8" s="189" t="s">
        <v>19</v>
      </c>
      <c r="C8" s="189" t="s">
        <v>18</v>
      </c>
      <c r="D8" s="189" t="s">
        <v>17</v>
      </c>
      <c r="E8" s="189" t="s">
        <v>19</v>
      </c>
      <c r="F8" s="189" t="s">
        <v>18</v>
      </c>
      <c r="G8" s="189" t="s">
        <v>17</v>
      </c>
      <c r="H8" s="189" t="s">
        <v>19</v>
      </c>
      <c r="I8" s="189" t="s">
        <v>18</v>
      </c>
      <c r="J8" s="190" t="s">
        <v>17</v>
      </c>
      <c r="P8" s="186"/>
      <c r="R8" s="186"/>
    </row>
    <row r="9" spans="1:18" ht="21.95" customHeight="1">
      <c r="A9" s="191" t="s">
        <v>79</v>
      </c>
      <c r="B9" s="192">
        <v>61160</v>
      </c>
      <c r="C9" s="192">
        <v>11303</v>
      </c>
      <c r="D9" s="192">
        <f>SUM(B9:C9)</f>
        <v>72463</v>
      </c>
      <c r="E9" s="192">
        <v>2332</v>
      </c>
      <c r="F9" s="192">
        <v>164</v>
      </c>
      <c r="G9" s="192">
        <f>SUM(E9:F9)</f>
        <v>2496</v>
      </c>
      <c r="H9" s="192">
        <f>SUM(B9,E9)</f>
        <v>63492</v>
      </c>
      <c r="I9" s="192">
        <f>SUM(C9,F9)</f>
        <v>11467</v>
      </c>
      <c r="J9" s="192">
        <f>SUM(H9:I9)</f>
        <v>74959</v>
      </c>
      <c r="P9" s="193"/>
      <c r="R9" s="193"/>
    </row>
    <row r="10" spans="1:18" ht="21.95" customHeight="1">
      <c r="A10" s="194" t="s">
        <v>80</v>
      </c>
      <c r="B10" s="195">
        <v>312725</v>
      </c>
      <c r="C10" s="195">
        <v>83343</v>
      </c>
      <c r="D10" s="195">
        <f t="shared" ref="D10:D19" si="0">SUM(B10:C10)</f>
        <v>396068</v>
      </c>
      <c r="E10" s="195">
        <v>361768</v>
      </c>
      <c r="F10" s="195">
        <v>7000</v>
      </c>
      <c r="G10" s="195">
        <f t="shared" ref="G10:G20" si="1">SUM(E10:F10)</f>
        <v>368768</v>
      </c>
      <c r="H10" s="195">
        <f t="shared" ref="H10:I20" si="2">SUM(B10,E10)</f>
        <v>674493</v>
      </c>
      <c r="I10" s="195">
        <f t="shared" si="2"/>
        <v>90343</v>
      </c>
      <c r="J10" s="195">
        <f t="shared" ref="J10:J20" si="3">SUM(H10:I10)</f>
        <v>764836</v>
      </c>
      <c r="N10" s="196"/>
      <c r="P10" s="193"/>
      <c r="R10" s="193"/>
    </row>
    <row r="11" spans="1:18" ht="21.95" customHeight="1">
      <c r="A11" s="191" t="s">
        <v>81</v>
      </c>
      <c r="B11" s="192">
        <v>360000</v>
      </c>
      <c r="C11" s="192">
        <v>161838</v>
      </c>
      <c r="D11" s="192">
        <f t="shared" si="0"/>
        <v>521838</v>
      </c>
      <c r="E11" s="192">
        <v>1485736</v>
      </c>
      <c r="F11" s="192">
        <v>40495</v>
      </c>
      <c r="G11" s="192">
        <f t="shared" si="1"/>
        <v>1526231</v>
      </c>
      <c r="H11" s="192">
        <f t="shared" si="2"/>
        <v>1845736</v>
      </c>
      <c r="I11" s="192">
        <f t="shared" si="2"/>
        <v>202333</v>
      </c>
      <c r="J11" s="192">
        <f t="shared" si="3"/>
        <v>2048069</v>
      </c>
      <c r="P11" s="193"/>
      <c r="R11" s="193"/>
    </row>
    <row r="12" spans="1:18" ht="21.95" customHeight="1">
      <c r="A12" s="194" t="s">
        <v>82</v>
      </c>
      <c r="B12" s="195">
        <v>364180</v>
      </c>
      <c r="C12" s="195">
        <v>189968</v>
      </c>
      <c r="D12" s="195">
        <f t="shared" si="0"/>
        <v>554148</v>
      </c>
      <c r="E12" s="195">
        <v>1723937</v>
      </c>
      <c r="F12" s="195">
        <v>51432</v>
      </c>
      <c r="G12" s="195">
        <f t="shared" si="1"/>
        <v>1775369</v>
      </c>
      <c r="H12" s="195">
        <f t="shared" si="2"/>
        <v>2088117</v>
      </c>
      <c r="I12" s="195">
        <f t="shared" si="2"/>
        <v>241400</v>
      </c>
      <c r="J12" s="195">
        <f t="shared" si="3"/>
        <v>2329517</v>
      </c>
      <c r="P12" s="193"/>
      <c r="R12" s="193"/>
    </row>
    <row r="13" spans="1:18" ht="21.95" customHeight="1">
      <c r="A13" s="191" t="s">
        <v>83</v>
      </c>
      <c r="B13" s="192">
        <v>306168</v>
      </c>
      <c r="C13" s="192">
        <v>200186</v>
      </c>
      <c r="D13" s="192">
        <f t="shared" si="0"/>
        <v>506354</v>
      </c>
      <c r="E13" s="192">
        <v>1487432</v>
      </c>
      <c r="F13" s="192">
        <v>43130</v>
      </c>
      <c r="G13" s="192">
        <f t="shared" si="1"/>
        <v>1530562</v>
      </c>
      <c r="H13" s="192">
        <f t="shared" si="2"/>
        <v>1793600</v>
      </c>
      <c r="I13" s="192">
        <f t="shared" si="2"/>
        <v>243316</v>
      </c>
      <c r="J13" s="192">
        <f t="shared" si="3"/>
        <v>2036916</v>
      </c>
      <c r="P13" s="193"/>
      <c r="R13" s="193"/>
    </row>
    <row r="14" spans="1:18" ht="21.95" customHeight="1">
      <c r="A14" s="194" t="s">
        <v>84</v>
      </c>
      <c r="B14" s="195">
        <v>224087</v>
      </c>
      <c r="C14" s="195">
        <v>170536</v>
      </c>
      <c r="D14" s="195">
        <f t="shared" si="0"/>
        <v>394623</v>
      </c>
      <c r="E14" s="195">
        <v>1089349</v>
      </c>
      <c r="F14" s="195">
        <v>32580</v>
      </c>
      <c r="G14" s="195">
        <f t="shared" si="1"/>
        <v>1121929</v>
      </c>
      <c r="H14" s="195">
        <f t="shared" si="2"/>
        <v>1313436</v>
      </c>
      <c r="I14" s="195">
        <f t="shared" si="2"/>
        <v>203116</v>
      </c>
      <c r="J14" s="195">
        <f t="shared" si="3"/>
        <v>1516552</v>
      </c>
      <c r="P14" s="193"/>
      <c r="R14" s="193"/>
    </row>
    <row r="15" spans="1:18" ht="21.95" customHeight="1">
      <c r="A15" s="191" t="s">
        <v>85</v>
      </c>
      <c r="B15" s="192">
        <v>167515</v>
      </c>
      <c r="C15" s="192">
        <v>104667</v>
      </c>
      <c r="D15" s="192">
        <f t="shared" si="0"/>
        <v>272182</v>
      </c>
      <c r="E15" s="192">
        <v>863523</v>
      </c>
      <c r="F15" s="192">
        <v>22735</v>
      </c>
      <c r="G15" s="192">
        <f t="shared" si="1"/>
        <v>886258</v>
      </c>
      <c r="H15" s="192">
        <f t="shared" si="2"/>
        <v>1031038</v>
      </c>
      <c r="I15" s="192">
        <f t="shared" si="2"/>
        <v>127402</v>
      </c>
      <c r="J15" s="192">
        <f t="shared" si="3"/>
        <v>1158440</v>
      </c>
      <c r="P15" s="193"/>
      <c r="R15" s="193"/>
    </row>
    <row r="16" spans="1:18" ht="21.95" customHeight="1">
      <c r="A16" s="194" t="s">
        <v>86</v>
      </c>
      <c r="B16" s="195">
        <v>133000</v>
      </c>
      <c r="C16" s="195">
        <v>58413</v>
      </c>
      <c r="D16" s="195">
        <f t="shared" si="0"/>
        <v>191413</v>
      </c>
      <c r="E16" s="195">
        <v>616076</v>
      </c>
      <c r="F16" s="195">
        <v>14063</v>
      </c>
      <c r="G16" s="195">
        <f t="shared" si="1"/>
        <v>630139</v>
      </c>
      <c r="H16" s="195">
        <f t="shared" si="2"/>
        <v>749076</v>
      </c>
      <c r="I16" s="195">
        <f t="shared" si="2"/>
        <v>72476</v>
      </c>
      <c r="J16" s="195">
        <f t="shared" si="3"/>
        <v>821552</v>
      </c>
      <c r="P16" s="193"/>
      <c r="R16" s="193"/>
    </row>
    <row r="17" spans="1:18" ht="21.95" customHeight="1">
      <c r="A17" s="191" t="s">
        <v>87</v>
      </c>
      <c r="B17" s="192">
        <v>85687</v>
      </c>
      <c r="C17" s="192">
        <v>29961</v>
      </c>
      <c r="D17" s="192">
        <f t="shared" si="0"/>
        <v>115648</v>
      </c>
      <c r="E17" s="192">
        <v>392257</v>
      </c>
      <c r="F17" s="192">
        <v>9348</v>
      </c>
      <c r="G17" s="192">
        <f t="shared" si="1"/>
        <v>401605</v>
      </c>
      <c r="H17" s="192">
        <f t="shared" si="2"/>
        <v>477944</v>
      </c>
      <c r="I17" s="192">
        <f t="shared" si="2"/>
        <v>39309</v>
      </c>
      <c r="J17" s="192">
        <f t="shared" si="3"/>
        <v>517253</v>
      </c>
      <c r="P17" s="193"/>
      <c r="R17" s="193"/>
    </row>
    <row r="18" spans="1:18" ht="21.95" customHeight="1">
      <c r="A18" s="194" t="s">
        <v>7</v>
      </c>
      <c r="B18" s="195">
        <v>17221</v>
      </c>
      <c r="C18" s="195">
        <v>6421</v>
      </c>
      <c r="D18" s="195">
        <f t="shared" si="0"/>
        <v>23642</v>
      </c>
      <c r="E18" s="195">
        <v>208335</v>
      </c>
      <c r="F18" s="195">
        <v>5830</v>
      </c>
      <c r="G18" s="195">
        <f t="shared" si="1"/>
        <v>214165</v>
      </c>
      <c r="H18" s="195">
        <f t="shared" si="2"/>
        <v>225556</v>
      </c>
      <c r="I18" s="195">
        <f t="shared" si="2"/>
        <v>12251</v>
      </c>
      <c r="J18" s="195">
        <f t="shared" si="3"/>
        <v>237807</v>
      </c>
      <c r="P18" s="193"/>
      <c r="R18" s="193"/>
    </row>
    <row r="19" spans="1:18" ht="21.95" customHeight="1">
      <c r="A19" s="191" t="s">
        <v>6</v>
      </c>
      <c r="B19" s="192">
        <v>10303</v>
      </c>
      <c r="C19" s="192">
        <v>2618</v>
      </c>
      <c r="D19" s="192">
        <f t="shared" si="0"/>
        <v>12921</v>
      </c>
      <c r="E19" s="192">
        <v>118607</v>
      </c>
      <c r="F19" s="192">
        <v>3749</v>
      </c>
      <c r="G19" s="192">
        <f t="shared" si="1"/>
        <v>122356</v>
      </c>
      <c r="H19" s="192">
        <f t="shared" si="2"/>
        <v>128910</v>
      </c>
      <c r="I19" s="192">
        <f t="shared" si="2"/>
        <v>6367</v>
      </c>
      <c r="J19" s="192">
        <f t="shared" si="3"/>
        <v>135277</v>
      </c>
      <c r="P19" s="193"/>
      <c r="R19" s="193"/>
    </row>
    <row r="20" spans="1:18" ht="21.95" customHeight="1">
      <c r="A20" s="197" t="s">
        <v>88</v>
      </c>
      <c r="B20" s="195">
        <v>68</v>
      </c>
      <c r="C20" s="195">
        <v>29</v>
      </c>
      <c r="D20" s="195">
        <f>SUM(B20:C20)</f>
        <v>97</v>
      </c>
      <c r="E20" s="195">
        <v>89</v>
      </c>
      <c r="F20" s="195">
        <v>36</v>
      </c>
      <c r="G20" s="195">
        <f t="shared" si="1"/>
        <v>125</v>
      </c>
      <c r="H20" s="195">
        <f t="shared" si="2"/>
        <v>157</v>
      </c>
      <c r="I20" s="195">
        <f t="shared" si="2"/>
        <v>65</v>
      </c>
      <c r="J20" s="195">
        <f t="shared" si="3"/>
        <v>222</v>
      </c>
      <c r="M20" s="198"/>
      <c r="P20" s="193"/>
      <c r="R20" s="193"/>
    </row>
    <row r="21" spans="1:18" ht="21.95" customHeight="1">
      <c r="A21" s="199" t="s">
        <v>89</v>
      </c>
      <c r="B21" s="195" t="s">
        <v>90</v>
      </c>
      <c r="C21" s="195" t="s">
        <v>90</v>
      </c>
      <c r="D21" s="195" t="s">
        <v>90</v>
      </c>
      <c r="E21" s="195">
        <v>1544091</v>
      </c>
      <c r="F21" s="195">
        <v>759241</v>
      </c>
      <c r="G21" s="200">
        <v>2303332</v>
      </c>
      <c r="H21" s="200">
        <v>1544091</v>
      </c>
      <c r="I21" s="200">
        <v>759241</v>
      </c>
      <c r="J21" s="201">
        <v>2303332</v>
      </c>
      <c r="P21" s="193"/>
      <c r="R21" s="193"/>
    </row>
    <row r="22" spans="1:18" ht="21.95" customHeight="1">
      <c r="A22" s="202" t="s">
        <v>91</v>
      </c>
      <c r="B22" s="203" t="e">
        <f>SUM(#REF!)</f>
        <v>#REF!</v>
      </c>
      <c r="C22" s="203" t="e">
        <f>SUM(#REF!)</f>
        <v>#REF!</v>
      </c>
      <c r="D22" s="203" t="e">
        <f>SUM(#REF!)</f>
        <v>#REF!</v>
      </c>
      <c r="E22" s="203">
        <f>SUM(E21:E21)</f>
        <v>1544091</v>
      </c>
      <c r="F22" s="203">
        <f>SUM(F21:F21)</f>
        <v>759241</v>
      </c>
      <c r="G22" s="203">
        <f>SUM(G21:G21)</f>
        <v>2303332</v>
      </c>
      <c r="H22" s="203">
        <f>SUM(H21:H21)</f>
        <v>1544091</v>
      </c>
      <c r="I22" s="203">
        <f>SUM(I21:I21)</f>
        <v>759241</v>
      </c>
      <c r="J22" s="204">
        <f>SUM(J21:J21)</f>
        <v>2303332</v>
      </c>
      <c r="P22" s="205"/>
      <c r="R22" s="206"/>
    </row>
    <row r="23" spans="1:18" ht="20.100000000000001" customHeight="1">
      <c r="A23" s="207" t="s">
        <v>92</v>
      </c>
      <c r="B23" s="207"/>
      <c r="C23" s="207"/>
      <c r="D23" s="207"/>
      <c r="E23" s="207"/>
      <c r="F23" s="208"/>
      <c r="G23" s="207"/>
      <c r="H23" s="209"/>
      <c r="I23" s="167"/>
      <c r="J23" s="209" t="s">
        <v>93</v>
      </c>
      <c r="K23" s="210"/>
      <c r="L23" s="181"/>
      <c r="M23" s="181"/>
      <c r="N23" s="181"/>
    </row>
    <row r="24" spans="1:18" ht="12.6" customHeight="1">
      <c r="A24" s="211" t="s">
        <v>94</v>
      </c>
      <c r="B24" s="211"/>
      <c r="C24" s="212"/>
      <c r="D24" s="212"/>
      <c r="E24" s="212"/>
      <c r="F24" s="212"/>
      <c r="G24" s="212"/>
      <c r="H24" s="212"/>
      <c r="I24" s="212"/>
      <c r="J24" s="213" t="s">
        <v>95</v>
      </c>
    </row>
    <row r="25" spans="1:18" ht="14.45" customHeight="1">
      <c r="A25" s="214" t="s">
        <v>96</v>
      </c>
      <c r="B25" s="214"/>
      <c r="C25" s="214"/>
      <c r="D25" s="214"/>
      <c r="E25" s="212"/>
      <c r="F25" s="212"/>
      <c r="G25" s="212"/>
      <c r="H25" s="212"/>
      <c r="I25" s="212"/>
      <c r="J25" s="213" t="s">
        <v>97</v>
      </c>
    </row>
  </sheetData>
  <mergeCells count="15">
    <mergeCell ref="A24:B24"/>
    <mergeCell ref="A25:D25"/>
    <mergeCell ref="P5:P8"/>
    <mergeCell ref="R5:R8"/>
    <mergeCell ref="B6:D6"/>
    <mergeCell ref="E6:G6"/>
    <mergeCell ref="H6:J6"/>
    <mergeCell ref="A7:A8"/>
    <mergeCell ref="H2:J2"/>
    <mergeCell ref="A3:D3"/>
    <mergeCell ref="G3:J3"/>
    <mergeCell ref="A5:A6"/>
    <mergeCell ref="B5:D5"/>
    <mergeCell ref="E5:G5"/>
    <mergeCell ref="H5:J5"/>
  </mergeCells>
  <printOptions horizontalCentered="1"/>
  <pageMargins left="0.59055118110236227" right="0.59055118110236227" top="0.39370078740157483" bottom="0" header="0" footer="0.39370078740157483"/>
  <pageSetup paperSize="9" scale="96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827CF-3726-4D0D-BD54-7E06869BE2A3}">
  <dimension ref="A1:N29"/>
  <sheetViews>
    <sheetView rightToLeft="1" view="pageBreakPreview" zoomScaleNormal="100" zoomScaleSheetLayoutView="100" workbookViewId="0">
      <selection activeCell="A10" sqref="A10:A22"/>
    </sheetView>
  </sheetViews>
  <sheetFormatPr defaultRowHeight="15"/>
  <cols>
    <col min="1" max="1" width="23.140625" customWidth="1"/>
    <col min="2" max="2" width="13.140625" bestFit="1" customWidth="1"/>
    <col min="3" max="3" width="13.28515625" bestFit="1" customWidth="1"/>
    <col min="4" max="4" width="13" bestFit="1" customWidth="1"/>
    <col min="5" max="6" width="13.140625" bestFit="1" customWidth="1"/>
    <col min="7" max="7" width="14.7109375" bestFit="1" customWidth="1"/>
    <col min="8" max="8" width="15" bestFit="1" customWidth="1"/>
    <col min="9" max="9" width="13" bestFit="1" customWidth="1"/>
    <col min="10" max="10" width="14.7109375" bestFit="1" customWidth="1"/>
    <col min="11" max="12" width="10.85546875" customWidth="1"/>
  </cols>
  <sheetData>
    <row r="1" spans="1:14" ht="24.75" customHeight="1">
      <c r="I1" s="33" t="s">
        <v>27</v>
      </c>
    </row>
    <row r="2" spans="1:14" s="34" customFormat="1" ht="42" customHeight="1">
      <c r="I2" s="33" t="s">
        <v>28</v>
      </c>
    </row>
    <row r="3" spans="1:14">
      <c r="A3" s="35" t="s">
        <v>29</v>
      </c>
      <c r="B3" s="35"/>
      <c r="C3" s="35"/>
      <c r="D3" s="35"/>
      <c r="E3" s="35"/>
      <c r="F3" s="35"/>
      <c r="G3" s="35"/>
      <c r="H3" s="35"/>
      <c r="I3" s="35"/>
      <c r="J3" s="35"/>
    </row>
    <row r="4" spans="1:14" ht="27.75" customHeight="1">
      <c r="A4" s="36" t="s">
        <v>30</v>
      </c>
      <c r="B4" s="36"/>
      <c r="C4" s="36"/>
      <c r="D4" s="36"/>
      <c r="E4" s="36"/>
      <c r="F4" s="36"/>
      <c r="G4" s="36"/>
      <c r="H4" s="36"/>
      <c r="I4" s="36"/>
      <c r="J4" s="36"/>
    </row>
    <row r="5" spans="1:14" ht="27.75" customHeight="1">
      <c r="A5" s="37" t="s">
        <v>31</v>
      </c>
      <c r="B5" s="38"/>
      <c r="C5" s="38"/>
      <c r="D5" s="38"/>
      <c r="E5" s="38"/>
      <c r="F5" s="38"/>
      <c r="G5" s="38"/>
      <c r="H5" s="38"/>
      <c r="I5" s="38"/>
      <c r="J5" s="38"/>
    </row>
    <row r="6" spans="1:14" ht="19.5" customHeight="1">
      <c r="A6" s="39"/>
      <c r="B6" s="40" t="s">
        <v>32</v>
      </c>
      <c r="C6" s="41"/>
      <c r="D6" s="42"/>
      <c r="E6" s="40" t="s">
        <v>33</v>
      </c>
      <c r="F6" s="41"/>
      <c r="G6" s="42"/>
      <c r="H6" s="40" t="s">
        <v>34</v>
      </c>
      <c r="I6" s="41"/>
      <c r="J6" s="41"/>
    </row>
    <row r="7" spans="1:14" ht="32.25" customHeight="1" thickBot="1">
      <c r="A7" s="39" t="s">
        <v>35</v>
      </c>
      <c r="B7" s="43" t="s">
        <v>21</v>
      </c>
      <c r="C7" s="44"/>
      <c r="D7" s="45"/>
      <c r="E7" s="43" t="s">
        <v>20</v>
      </c>
      <c r="F7" s="44"/>
      <c r="G7" s="45"/>
      <c r="H7" s="46" t="s">
        <v>17</v>
      </c>
      <c r="I7" s="47"/>
      <c r="J7" s="47"/>
    </row>
    <row r="8" spans="1:14" ht="15.75" thickBot="1">
      <c r="A8" s="39" t="s">
        <v>36</v>
      </c>
      <c r="B8" s="48" t="s">
        <v>37</v>
      </c>
      <c r="C8" s="48" t="s">
        <v>38</v>
      </c>
      <c r="D8" s="48" t="s">
        <v>39</v>
      </c>
      <c r="E8" s="48" t="s">
        <v>37</v>
      </c>
      <c r="F8" s="48" t="s">
        <v>38</v>
      </c>
      <c r="G8" s="48" t="s">
        <v>39</v>
      </c>
      <c r="H8" s="48" t="s">
        <v>37</v>
      </c>
      <c r="I8" s="48" t="s">
        <v>38</v>
      </c>
      <c r="J8" s="49" t="s">
        <v>39</v>
      </c>
    </row>
    <row r="9" spans="1:14" ht="15.75" thickBot="1">
      <c r="A9" s="50"/>
      <c r="B9" s="48" t="s">
        <v>19</v>
      </c>
      <c r="C9" s="48" t="s">
        <v>18</v>
      </c>
      <c r="D9" s="51" t="s">
        <v>17</v>
      </c>
      <c r="E9" s="48" t="s">
        <v>19</v>
      </c>
      <c r="F9" s="48" t="s">
        <v>18</v>
      </c>
      <c r="G9" s="51" t="s">
        <v>17</v>
      </c>
      <c r="H9" s="48" t="s">
        <v>19</v>
      </c>
      <c r="I9" s="48" t="s">
        <v>18</v>
      </c>
      <c r="J9" s="52" t="s">
        <v>17</v>
      </c>
    </row>
    <row r="10" spans="1:14" ht="18.600000000000001" customHeight="1">
      <c r="A10" s="53" t="s">
        <v>16</v>
      </c>
      <c r="B10" s="54">
        <v>59892</v>
      </c>
      <c r="C10" s="54">
        <v>13801</v>
      </c>
      <c r="D10" s="54">
        <f>SUM(B10:C10)</f>
        <v>73693</v>
      </c>
      <c r="E10" s="54">
        <v>1422</v>
      </c>
      <c r="F10" s="55">
        <v>183</v>
      </c>
      <c r="G10" s="54">
        <f>SUM(E10:F10)</f>
        <v>1605</v>
      </c>
      <c r="H10" s="54">
        <f>B10+E10</f>
        <v>61314</v>
      </c>
      <c r="I10" s="54">
        <f>C10+F10</f>
        <v>13984</v>
      </c>
      <c r="J10" s="54">
        <f>D10+G10</f>
        <v>75298</v>
      </c>
      <c r="K10" s="56"/>
      <c r="L10" s="57"/>
      <c r="M10" s="56"/>
    </row>
    <row r="11" spans="1:14" ht="18.600000000000001" customHeight="1">
      <c r="A11" s="58" t="s">
        <v>15</v>
      </c>
      <c r="B11" s="59">
        <v>303294</v>
      </c>
      <c r="C11" s="59">
        <v>85408</v>
      </c>
      <c r="D11" s="59">
        <f>SUM(B11:C11)</f>
        <v>388702</v>
      </c>
      <c r="E11" s="59">
        <v>274381</v>
      </c>
      <c r="F11" s="59">
        <v>6110</v>
      </c>
      <c r="G11" s="59">
        <f t="shared" ref="G11:G22" si="0">SUM(E11:F11)</f>
        <v>280491</v>
      </c>
      <c r="H11" s="59">
        <f>B11+E11</f>
        <v>577675</v>
      </c>
      <c r="I11" s="59">
        <f t="shared" ref="I11:J22" si="1">C11+F11</f>
        <v>91518</v>
      </c>
      <c r="J11" s="60">
        <f t="shared" si="1"/>
        <v>669193</v>
      </c>
      <c r="K11" s="56"/>
      <c r="L11" s="57"/>
      <c r="M11" s="56"/>
    </row>
    <row r="12" spans="1:14" ht="18.600000000000001" customHeight="1">
      <c r="A12" s="61" t="s">
        <v>14</v>
      </c>
      <c r="B12" s="62">
        <v>363311</v>
      </c>
      <c r="C12" s="62">
        <v>169205</v>
      </c>
      <c r="D12" s="62">
        <f t="shared" ref="D12:D22" si="2">SUM(B12:C12)</f>
        <v>532516</v>
      </c>
      <c r="E12" s="62">
        <v>1293340</v>
      </c>
      <c r="F12" s="62">
        <v>39232</v>
      </c>
      <c r="G12" s="62">
        <f t="shared" si="0"/>
        <v>1332572</v>
      </c>
      <c r="H12" s="62">
        <f t="shared" ref="H12:H22" si="3">B12+E12</f>
        <v>1656651</v>
      </c>
      <c r="I12" s="62">
        <f t="shared" si="1"/>
        <v>208437</v>
      </c>
      <c r="J12" s="63">
        <f t="shared" si="1"/>
        <v>1865088</v>
      </c>
      <c r="K12" s="56"/>
      <c r="L12" s="57"/>
      <c r="M12" s="56"/>
    </row>
    <row r="13" spans="1:14" ht="18.600000000000001" customHeight="1">
      <c r="A13" s="58" t="s">
        <v>13</v>
      </c>
      <c r="B13" s="59">
        <v>370641</v>
      </c>
      <c r="C13" s="59">
        <v>197234</v>
      </c>
      <c r="D13" s="59">
        <f t="shared" si="2"/>
        <v>567875</v>
      </c>
      <c r="E13" s="59">
        <v>1642826</v>
      </c>
      <c r="F13" s="59">
        <v>51800</v>
      </c>
      <c r="G13" s="59">
        <f t="shared" si="0"/>
        <v>1694626</v>
      </c>
      <c r="H13" s="59">
        <f t="shared" si="3"/>
        <v>2013467</v>
      </c>
      <c r="I13" s="59">
        <f t="shared" si="1"/>
        <v>249034</v>
      </c>
      <c r="J13" s="60">
        <f t="shared" si="1"/>
        <v>2262501</v>
      </c>
      <c r="K13" s="56"/>
      <c r="L13" s="57"/>
      <c r="M13" s="56"/>
    </row>
    <row r="14" spans="1:14" ht="18.600000000000001" customHeight="1">
      <c r="A14" s="61" t="s">
        <v>12</v>
      </c>
      <c r="B14" s="62">
        <v>317929</v>
      </c>
      <c r="C14" s="62">
        <v>212160</v>
      </c>
      <c r="D14" s="62">
        <f t="shared" si="2"/>
        <v>530089</v>
      </c>
      <c r="E14" s="62">
        <v>1417939</v>
      </c>
      <c r="F14" s="62">
        <v>45467</v>
      </c>
      <c r="G14" s="62">
        <f t="shared" si="0"/>
        <v>1463406</v>
      </c>
      <c r="H14" s="62">
        <f t="shared" si="3"/>
        <v>1735868</v>
      </c>
      <c r="I14" s="62">
        <f t="shared" si="1"/>
        <v>257627</v>
      </c>
      <c r="J14" s="63">
        <f t="shared" si="1"/>
        <v>1993495</v>
      </c>
      <c r="K14" s="56"/>
      <c r="L14" s="57"/>
      <c r="M14" s="56"/>
      <c r="N14" s="64"/>
    </row>
    <row r="15" spans="1:14" ht="18.600000000000001" customHeight="1">
      <c r="A15" s="58" t="s">
        <v>11</v>
      </c>
      <c r="B15" s="59">
        <v>233074</v>
      </c>
      <c r="C15" s="59">
        <v>173232</v>
      </c>
      <c r="D15" s="59">
        <f t="shared" si="2"/>
        <v>406306</v>
      </c>
      <c r="E15" s="59">
        <v>1047319</v>
      </c>
      <c r="F15" s="59">
        <v>34112</v>
      </c>
      <c r="G15" s="59">
        <f t="shared" si="0"/>
        <v>1081431</v>
      </c>
      <c r="H15" s="59">
        <f t="shared" si="3"/>
        <v>1280393</v>
      </c>
      <c r="I15" s="59">
        <f t="shared" si="1"/>
        <v>207344</v>
      </c>
      <c r="J15" s="60">
        <f t="shared" si="1"/>
        <v>1487737</v>
      </c>
      <c r="K15" s="56"/>
      <c r="L15" s="57"/>
      <c r="M15" s="56"/>
    </row>
    <row r="16" spans="1:14" ht="18.600000000000001" customHeight="1">
      <c r="A16" s="61" t="s">
        <v>10</v>
      </c>
      <c r="B16" s="62">
        <v>170195</v>
      </c>
      <c r="C16" s="62">
        <v>114030</v>
      </c>
      <c r="D16" s="62">
        <f t="shared" si="2"/>
        <v>284225</v>
      </c>
      <c r="E16" s="62">
        <v>805271</v>
      </c>
      <c r="F16" s="62">
        <v>22575</v>
      </c>
      <c r="G16" s="62">
        <f t="shared" si="0"/>
        <v>827846</v>
      </c>
      <c r="H16" s="62">
        <f t="shared" si="3"/>
        <v>975466</v>
      </c>
      <c r="I16" s="62">
        <f t="shared" si="1"/>
        <v>136605</v>
      </c>
      <c r="J16" s="63">
        <f t="shared" si="1"/>
        <v>1112071</v>
      </c>
      <c r="K16" s="56"/>
      <c r="L16" s="57"/>
      <c r="M16" s="56"/>
    </row>
    <row r="17" spans="1:13" ht="18.600000000000001" customHeight="1">
      <c r="A17" s="58" t="s">
        <v>9</v>
      </c>
      <c r="B17" s="59">
        <v>133581</v>
      </c>
      <c r="C17" s="59">
        <v>62493</v>
      </c>
      <c r="D17" s="59">
        <f t="shared" si="2"/>
        <v>196074</v>
      </c>
      <c r="E17" s="59">
        <v>590362</v>
      </c>
      <c r="F17" s="59">
        <v>13649</v>
      </c>
      <c r="G17" s="59">
        <f t="shared" si="0"/>
        <v>604011</v>
      </c>
      <c r="H17" s="59">
        <f t="shared" si="3"/>
        <v>723943</v>
      </c>
      <c r="I17" s="59">
        <f t="shared" si="1"/>
        <v>76142</v>
      </c>
      <c r="J17" s="60">
        <f t="shared" si="1"/>
        <v>800085</v>
      </c>
      <c r="K17" s="56"/>
      <c r="L17" s="57"/>
      <c r="M17" s="56"/>
    </row>
    <row r="18" spans="1:13" ht="18.600000000000001" customHeight="1">
      <c r="A18" s="61" t="s">
        <v>8</v>
      </c>
      <c r="B18" s="62">
        <v>85910</v>
      </c>
      <c r="C18" s="62">
        <v>31508</v>
      </c>
      <c r="D18" s="62">
        <f t="shared" si="2"/>
        <v>117418</v>
      </c>
      <c r="E18" s="62">
        <v>373532</v>
      </c>
      <c r="F18" s="62">
        <v>8536</v>
      </c>
      <c r="G18" s="62">
        <f t="shared" si="0"/>
        <v>382068</v>
      </c>
      <c r="H18" s="62">
        <f t="shared" si="3"/>
        <v>459442</v>
      </c>
      <c r="I18" s="62">
        <f t="shared" si="1"/>
        <v>40044</v>
      </c>
      <c r="J18" s="63">
        <f t="shared" si="1"/>
        <v>499486</v>
      </c>
      <c r="K18" s="56"/>
      <c r="L18" s="57"/>
      <c r="M18" s="56"/>
    </row>
    <row r="19" spans="1:13" ht="18.600000000000001" customHeight="1">
      <c r="A19" s="58" t="s">
        <v>7</v>
      </c>
      <c r="B19" s="59">
        <v>17244</v>
      </c>
      <c r="C19" s="59">
        <v>7261</v>
      </c>
      <c r="D19" s="59">
        <f t="shared" si="2"/>
        <v>24505</v>
      </c>
      <c r="E19" s="59">
        <v>201492</v>
      </c>
      <c r="F19" s="59">
        <v>5360</v>
      </c>
      <c r="G19" s="59">
        <f t="shared" si="0"/>
        <v>206852</v>
      </c>
      <c r="H19" s="59">
        <f t="shared" si="3"/>
        <v>218736</v>
      </c>
      <c r="I19" s="59">
        <f t="shared" si="1"/>
        <v>12621</v>
      </c>
      <c r="J19" s="60">
        <f t="shared" si="1"/>
        <v>231357</v>
      </c>
      <c r="K19" s="56"/>
      <c r="L19" s="57"/>
      <c r="M19" s="56"/>
    </row>
    <row r="20" spans="1:13" ht="18.600000000000001" customHeight="1">
      <c r="A20" s="61" t="s">
        <v>6</v>
      </c>
      <c r="B20" s="62">
        <v>9828</v>
      </c>
      <c r="C20" s="62">
        <v>2518</v>
      </c>
      <c r="D20" s="62">
        <f t="shared" si="2"/>
        <v>12346</v>
      </c>
      <c r="E20" s="62">
        <v>114141</v>
      </c>
      <c r="F20" s="62">
        <v>1998</v>
      </c>
      <c r="G20" s="62">
        <f t="shared" si="0"/>
        <v>116139</v>
      </c>
      <c r="H20" s="62">
        <f t="shared" si="3"/>
        <v>123969</v>
      </c>
      <c r="I20" s="62">
        <f t="shared" si="1"/>
        <v>4516</v>
      </c>
      <c r="J20" s="63">
        <f t="shared" si="1"/>
        <v>128485</v>
      </c>
      <c r="K20" s="56"/>
      <c r="L20" s="57"/>
      <c r="M20" s="56"/>
    </row>
    <row r="21" spans="1:13" ht="18.600000000000001" customHeight="1">
      <c r="A21" s="58" t="s">
        <v>40</v>
      </c>
      <c r="B21" s="59">
        <v>15702</v>
      </c>
      <c r="C21" s="59">
        <v>14395</v>
      </c>
      <c r="D21" s="59">
        <f t="shared" si="2"/>
        <v>30097</v>
      </c>
      <c r="E21" s="59">
        <v>6802</v>
      </c>
      <c r="F21" s="59">
        <v>6773</v>
      </c>
      <c r="G21" s="59">
        <f t="shared" si="0"/>
        <v>13575</v>
      </c>
      <c r="H21" s="59">
        <f t="shared" si="3"/>
        <v>22504</v>
      </c>
      <c r="I21" s="59">
        <f t="shared" si="1"/>
        <v>21168</v>
      </c>
      <c r="J21" s="60">
        <f t="shared" si="1"/>
        <v>43672</v>
      </c>
      <c r="K21" s="56"/>
      <c r="L21" s="57"/>
      <c r="M21" s="56"/>
    </row>
    <row r="22" spans="1:13" ht="21" customHeight="1">
      <c r="A22" s="58" t="s">
        <v>41</v>
      </c>
      <c r="B22" s="65">
        <v>0</v>
      </c>
      <c r="C22" s="65">
        <v>0</v>
      </c>
      <c r="D22" s="65">
        <f t="shared" si="2"/>
        <v>0</v>
      </c>
      <c r="E22" s="59">
        <v>1673336</v>
      </c>
      <c r="F22" s="59">
        <v>739337</v>
      </c>
      <c r="G22" s="59">
        <f t="shared" si="0"/>
        <v>2412673</v>
      </c>
      <c r="H22" s="59">
        <f t="shared" si="3"/>
        <v>1673336</v>
      </c>
      <c r="I22" s="59">
        <f t="shared" si="1"/>
        <v>739337</v>
      </c>
      <c r="J22" s="60">
        <f t="shared" si="1"/>
        <v>2412673</v>
      </c>
      <c r="K22" s="56"/>
      <c r="L22" s="57"/>
      <c r="M22" s="56"/>
    </row>
    <row r="23" spans="1:13" ht="11.25" customHeight="1">
      <c r="A23" s="58" t="s">
        <v>5</v>
      </c>
      <c r="B23" s="65"/>
      <c r="C23" s="65"/>
      <c r="D23" s="65"/>
      <c r="E23" s="59"/>
      <c r="F23" s="59"/>
      <c r="G23" s="59"/>
      <c r="H23" s="59"/>
      <c r="I23" s="59"/>
      <c r="J23" s="60"/>
      <c r="K23" s="56"/>
      <c r="L23" s="57"/>
      <c r="M23" s="56"/>
    </row>
    <row r="24" spans="1:13" s="68" customFormat="1" ht="19.149999999999999" customHeight="1">
      <c r="A24" s="66" t="s">
        <v>42</v>
      </c>
      <c r="B24" s="67">
        <f>SUM(B22:B23)</f>
        <v>0</v>
      </c>
      <c r="C24" s="67">
        <f>SUM(C22:C23)</f>
        <v>0</v>
      </c>
      <c r="D24" s="67">
        <f>SUM(D22:D23)</f>
        <v>0</v>
      </c>
      <c r="E24" s="67">
        <f>SUM(E22:E23)</f>
        <v>1673336</v>
      </c>
      <c r="F24" s="67">
        <f>SUM(F22:F23)</f>
        <v>739337</v>
      </c>
      <c r="G24" s="67">
        <f>SUM(G22:G23)</f>
        <v>2412673</v>
      </c>
      <c r="H24" s="67">
        <f>SUM(H22:H23)</f>
        <v>1673336</v>
      </c>
      <c r="I24" s="67">
        <f>SUM(I22:I23)</f>
        <v>739337</v>
      </c>
      <c r="J24" s="67">
        <f>SUM(J22:J23)</f>
        <v>2412673</v>
      </c>
      <c r="K24" s="56"/>
      <c r="L24" s="57"/>
      <c r="M24" s="56"/>
    </row>
    <row r="25" spans="1:13">
      <c r="A25" s="69" t="s">
        <v>43</v>
      </c>
      <c r="B25" s="69"/>
      <c r="C25" s="69"/>
      <c r="D25" s="69"/>
      <c r="E25" s="70"/>
      <c r="F25" s="70"/>
      <c r="G25" s="70"/>
      <c r="H25" s="70"/>
      <c r="I25" s="70"/>
      <c r="J25" s="71" t="s">
        <v>44</v>
      </c>
    </row>
    <row r="26" spans="1:13">
      <c r="A26" s="69" t="s">
        <v>45</v>
      </c>
      <c r="B26" s="69"/>
      <c r="C26" s="69"/>
      <c r="D26" s="70"/>
      <c r="E26" s="70"/>
      <c r="F26" s="70"/>
      <c r="G26" s="70"/>
      <c r="H26" s="70"/>
      <c r="I26" s="70"/>
      <c r="J26" s="72" t="s">
        <v>46</v>
      </c>
    </row>
    <row r="27" spans="1:13">
      <c r="A27" s="69" t="s">
        <v>47</v>
      </c>
      <c r="B27" s="69"/>
      <c r="C27" s="69"/>
      <c r="D27" s="69"/>
      <c r="E27" s="69"/>
      <c r="F27" s="69"/>
      <c r="G27" s="69"/>
      <c r="H27" s="70"/>
      <c r="I27" s="70"/>
      <c r="J27" s="70"/>
    </row>
    <row r="28" spans="1:13" ht="18.75">
      <c r="A28" s="73" t="s">
        <v>48</v>
      </c>
      <c r="B28" s="73"/>
      <c r="C28" s="73"/>
      <c r="D28" s="73"/>
      <c r="E28" s="73"/>
      <c r="F28" s="73"/>
      <c r="G28" s="73"/>
      <c r="H28" s="73"/>
      <c r="I28" s="73"/>
      <c r="J28" s="73"/>
    </row>
    <row r="29" spans="1:13">
      <c r="A29" s="74"/>
      <c r="F29" s="75"/>
      <c r="G29" s="75"/>
      <c r="H29" s="75"/>
      <c r="I29" s="75"/>
      <c r="J29" s="75"/>
    </row>
  </sheetData>
  <mergeCells count="12">
    <mergeCell ref="A25:D25"/>
    <mergeCell ref="A26:C26"/>
    <mergeCell ref="A27:G27"/>
    <mergeCell ref="A28:J28"/>
    <mergeCell ref="A3:J3"/>
    <mergeCell ref="A4:J4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horizontalDpi="300" r:id="rId1"/>
  <headerFooter>
    <oddFooter>&amp;Lstats.gov.sa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A18B-E0FC-40F0-89AF-F748CD0DC210}">
  <sheetPr>
    <tabColor rgb="FF00B050"/>
  </sheetPr>
  <dimension ref="A1:P55"/>
  <sheetViews>
    <sheetView showGridLines="0" rightToLeft="1" view="pageBreakPreview" zoomScale="70" zoomScaleNormal="100" zoomScaleSheetLayoutView="70" workbookViewId="0">
      <selection activeCell="A10" sqref="A10"/>
    </sheetView>
  </sheetViews>
  <sheetFormatPr defaultRowHeight="15"/>
  <cols>
    <col min="1" max="1" width="23.140625" customWidth="1"/>
    <col min="2" max="2" width="13.140625" customWidth="1"/>
    <col min="3" max="3" width="13.28515625" customWidth="1"/>
    <col min="4" max="4" width="13" customWidth="1"/>
    <col min="5" max="6" width="13.140625" customWidth="1"/>
    <col min="7" max="7" width="14.7109375" customWidth="1"/>
    <col min="8" max="8" width="15" customWidth="1"/>
    <col min="9" max="9" width="13" customWidth="1"/>
    <col min="10" max="10" width="14.7109375" customWidth="1"/>
  </cols>
  <sheetData>
    <row r="1" spans="1:10" ht="24.75" customHeight="1">
      <c r="I1" s="33" t="s">
        <v>67</v>
      </c>
    </row>
    <row r="2" spans="1:10" s="34" customFormat="1" ht="42" customHeight="1">
      <c r="H2" s="159" t="s">
        <v>68</v>
      </c>
      <c r="I2" s="159"/>
      <c r="J2" s="159"/>
    </row>
    <row r="3" spans="1:10">
      <c r="A3" s="35" t="s">
        <v>29</v>
      </c>
      <c r="B3" s="35"/>
      <c r="C3" s="35"/>
      <c r="D3" s="35"/>
      <c r="E3" s="35"/>
      <c r="F3" s="35"/>
      <c r="G3" s="35"/>
      <c r="H3" s="35"/>
      <c r="I3" s="35"/>
      <c r="J3" s="35"/>
    </row>
    <row r="4" spans="1:10" ht="27.75" customHeight="1">
      <c r="A4" s="36" t="s">
        <v>30</v>
      </c>
      <c r="B4" s="36"/>
      <c r="C4" s="36"/>
      <c r="D4" s="36"/>
      <c r="E4" s="36"/>
      <c r="F4" s="36"/>
      <c r="G4" s="36"/>
      <c r="H4" s="36"/>
      <c r="I4" s="36"/>
      <c r="J4" s="36"/>
    </row>
    <row r="5" spans="1:10" ht="27.75" customHeight="1">
      <c r="A5" s="160" t="s">
        <v>64</v>
      </c>
      <c r="B5" s="38"/>
      <c r="C5" s="38"/>
      <c r="D5" s="38"/>
      <c r="E5" s="38"/>
      <c r="F5" s="38"/>
      <c r="G5" s="38"/>
      <c r="H5" s="38"/>
      <c r="I5" s="38"/>
      <c r="J5" s="38"/>
    </row>
    <row r="6" spans="1:10" ht="19.5" customHeight="1">
      <c r="A6" s="39"/>
      <c r="B6" s="40" t="s">
        <v>32</v>
      </c>
      <c r="C6" s="41"/>
      <c r="D6" s="42"/>
      <c r="E6" s="40" t="s">
        <v>33</v>
      </c>
      <c r="F6" s="41"/>
      <c r="G6" s="42"/>
      <c r="H6" s="40" t="s">
        <v>34</v>
      </c>
      <c r="I6" s="41"/>
      <c r="J6" s="41"/>
    </row>
    <row r="7" spans="1:10" ht="32.25" customHeight="1" thickBot="1">
      <c r="A7" s="39" t="s">
        <v>35</v>
      </c>
      <c r="B7" s="43" t="s">
        <v>21</v>
      </c>
      <c r="C7" s="44"/>
      <c r="D7" s="45"/>
      <c r="E7" s="43" t="s">
        <v>20</v>
      </c>
      <c r="F7" s="44"/>
      <c r="G7" s="45"/>
      <c r="H7" s="46" t="s">
        <v>17</v>
      </c>
      <c r="I7" s="47"/>
      <c r="J7" s="47"/>
    </row>
    <row r="8" spans="1:10" ht="15.75" thickBot="1">
      <c r="A8" s="39" t="s">
        <v>36</v>
      </c>
      <c r="B8" s="48" t="s">
        <v>37</v>
      </c>
      <c r="C8" s="48" t="s">
        <v>38</v>
      </c>
      <c r="D8" s="48" t="s">
        <v>39</v>
      </c>
      <c r="E8" s="48" t="s">
        <v>37</v>
      </c>
      <c r="F8" s="48" t="s">
        <v>38</v>
      </c>
      <c r="G8" s="48" t="s">
        <v>39</v>
      </c>
      <c r="H8" s="48" t="s">
        <v>37</v>
      </c>
      <c r="I8" s="48" t="s">
        <v>38</v>
      </c>
      <c r="J8" s="49" t="s">
        <v>39</v>
      </c>
    </row>
    <row r="9" spans="1:10" ht="15.75" thickBot="1">
      <c r="A9" s="50"/>
      <c r="B9" s="48" t="s">
        <v>19</v>
      </c>
      <c r="C9" s="48" t="s">
        <v>18</v>
      </c>
      <c r="D9" s="51" t="s">
        <v>17</v>
      </c>
      <c r="E9" s="48" t="s">
        <v>19</v>
      </c>
      <c r="F9" s="48" t="s">
        <v>18</v>
      </c>
      <c r="G9" s="51" t="s">
        <v>17</v>
      </c>
      <c r="H9" s="48" t="s">
        <v>19</v>
      </c>
      <c r="I9" s="48" t="s">
        <v>18</v>
      </c>
      <c r="J9" s="52" t="s">
        <v>17</v>
      </c>
    </row>
    <row r="10" spans="1:10" ht="18.600000000000001" customHeight="1">
      <c r="A10" s="53" t="s">
        <v>16</v>
      </c>
      <c r="B10" s="54">
        <v>43258</v>
      </c>
      <c r="C10" s="54">
        <v>11247</v>
      </c>
      <c r="D10" s="54">
        <f>SUM(B10:C10)</f>
        <v>54505</v>
      </c>
      <c r="E10" s="54">
        <v>800</v>
      </c>
      <c r="F10" s="55">
        <v>157</v>
      </c>
      <c r="G10" s="54">
        <f>SUM(E10:F10)</f>
        <v>957</v>
      </c>
      <c r="H10" s="54">
        <f>B10+E10</f>
        <v>44058</v>
      </c>
      <c r="I10" s="54">
        <f>C10+F10</f>
        <v>11404</v>
      </c>
      <c r="J10" s="54">
        <f>D10+G10</f>
        <v>55462</v>
      </c>
    </row>
    <row r="11" spans="1:10" ht="18.600000000000001" customHeight="1">
      <c r="A11" s="58" t="s">
        <v>15</v>
      </c>
      <c r="B11" s="59">
        <v>260873</v>
      </c>
      <c r="C11" s="59">
        <v>76952</v>
      </c>
      <c r="D11" s="59">
        <f>SUM(B11:C11)</f>
        <v>337825</v>
      </c>
      <c r="E11" s="59">
        <v>183321</v>
      </c>
      <c r="F11" s="59">
        <v>6369</v>
      </c>
      <c r="G11" s="59">
        <f t="shared" ref="G11:G21" si="0">SUM(E11:F11)</f>
        <v>189690</v>
      </c>
      <c r="H11" s="59">
        <f>B11+E11</f>
        <v>444194</v>
      </c>
      <c r="I11" s="59">
        <f t="shared" ref="I11:J22" si="1">C11+F11</f>
        <v>83321</v>
      </c>
      <c r="J11" s="60">
        <f t="shared" si="1"/>
        <v>527515</v>
      </c>
    </row>
    <row r="12" spans="1:10" ht="18.600000000000001" customHeight="1">
      <c r="A12" s="61" t="s">
        <v>14</v>
      </c>
      <c r="B12" s="62">
        <v>363345</v>
      </c>
      <c r="C12" s="62">
        <v>168631</v>
      </c>
      <c r="D12" s="62">
        <f t="shared" ref="D12:D21" si="2">SUM(B12:C12)</f>
        <v>531976</v>
      </c>
      <c r="E12" s="62">
        <v>1025127</v>
      </c>
      <c r="F12" s="62">
        <v>37580</v>
      </c>
      <c r="G12" s="62">
        <f t="shared" si="0"/>
        <v>1062707</v>
      </c>
      <c r="H12" s="62">
        <f t="shared" ref="H12:H21" si="3">B12+E12</f>
        <v>1388472</v>
      </c>
      <c r="I12" s="62">
        <f t="shared" si="1"/>
        <v>206211</v>
      </c>
      <c r="J12" s="63">
        <f t="shared" si="1"/>
        <v>1594683</v>
      </c>
    </row>
    <row r="13" spans="1:10" ht="18.600000000000001" customHeight="1">
      <c r="A13" s="58" t="s">
        <v>13</v>
      </c>
      <c r="B13" s="59">
        <v>378266</v>
      </c>
      <c r="C13" s="59">
        <v>196311</v>
      </c>
      <c r="D13" s="59">
        <f t="shared" si="2"/>
        <v>574577</v>
      </c>
      <c r="E13" s="59">
        <v>1398017</v>
      </c>
      <c r="F13" s="59">
        <v>54703</v>
      </c>
      <c r="G13" s="59">
        <f t="shared" si="0"/>
        <v>1452720</v>
      </c>
      <c r="H13" s="59">
        <f t="shared" si="3"/>
        <v>1776283</v>
      </c>
      <c r="I13" s="59">
        <f t="shared" si="1"/>
        <v>251014</v>
      </c>
      <c r="J13" s="60">
        <f t="shared" si="1"/>
        <v>2027297</v>
      </c>
    </row>
    <row r="14" spans="1:10" ht="18.600000000000001" customHeight="1">
      <c r="A14" s="61" t="s">
        <v>12</v>
      </c>
      <c r="B14" s="62">
        <v>325211</v>
      </c>
      <c r="C14" s="62">
        <v>213833</v>
      </c>
      <c r="D14" s="62">
        <f t="shared" si="2"/>
        <v>539044</v>
      </c>
      <c r="E14" s="62">
        <v>1245030</v>
      </c>
      <c r="F14" s="62">
        <v>49817</v>
      </c>
      <c r="G14" s="62">
        <f t="shared" si="0"/>
        <v>1294847</v>
      </c>
      <c r="H14" s="62">
        <f t="shared" si="3"/>
        <v>1570241</v>
      </c>
      <c r="I14" s="62">
        <f t="shared" si="1"/>
        <v>263650</v>
      </c>
      <c r="J14" s="63">
        <f t="shared" si="1"/>
        <v>1833891</v>
      </c>
    </row>
    <row r="15" spans="1:10" ht="18.600000000000001" customHeight="1">
      <c r="A15" s="58" t="s">
        <v>11</v>
      </c>
      <c r="B15" s="59">
        <v>239891</v>
      </c>
      <c r="C15" s="59">
        <v>172779</v>
      </c>
      <c r="D15" s="59">
        <f t="shared" si="2"/>
        <v>412670</v>
      </c>
      <c r="E15" s="59">
        <v>974736</v>
      </c>
      <c r="F15" s="59">
        <v>37217</v>
      </c>
      <c r="G15" s="59">
        <f t="shared" si="0"/>
        <v>1011953</v>
      </c>
      <c r="H15" s="59">
        <f t="shared" si="3"/>
        <v>1214627</v>
      </c>
      <c r="I15" s="59">
        <f t="shared" si="1"/>
        <v>209996</v>
      </c>
      <c r="J15" s="60">
        <f t="shared" si="1"/>
        <v>1424623</v>
      </c>
    </row>
    <row r="16" spans="1:10" ht="18.600000000000001" customHeight="1">
      <c r="A16" s="61" t="s">
        <v>10</v>
      </c>
      <c r="B16" s="62">
        <v>168111</v>
      </c>
      <c r="C16" s="62">
        <v>109099</v>
      </c>
      <c r="D16" s="62">
        <f t="shared" si="2"/>
        <v>277210</v>
      </c>
      <c r="E16" s="62">
        <v>715674</v>
      </c>
      <c r="F16" s="62">
        <v>23346</v>
      </c>
      <c r="G16" s="62">
        <f t="shared" si="0"/>
        <v>739020</v>
      </c>
      <c r="H16" s="62">
        <f>B16+E16</f>
        <v>883785</v>
      </c>
      <c r="I16" s="62">
        <f t="shared" si="1"/>
        <v>132445</v>
      </c>
      <c r="J16" s="63">
        <f t="shared" si="1"/>
        <v>1016230</v>
      </c>
    </row>
    <row r="17" spans="1:16" ht="18.600000000000001" customHeight="1">
      <c r="A17" s="58" t="s">
        <v>9</v>
      </c>
      <c r="B17" s="59">
        <v>128660</v>
      </c>
      <c r="C17" s="59">
        <v>58966</v>
      </c>
      <c r="D17" s="59">
        <f t="shared" si="2"/>
        <v>187626</v>
      </c>
      <c r="E17" s="59">
        <v>534922</v>
      </c>
      <c r="F17" s="59">
        <v>13734</v>
      </c>
      <c r="G17" s="59">
        <f t="shared" si="0"/>
        <v>548656</v>
      </c>
      <c r="H17" s="59">
        <f t="shared" si="3"/>
        <v>663582</v>
      </c>
      <c r="I17" s="59">
        <f>C17+F17</f>
        <v>72700</v>
      </c>
      <c r="J17" s="60">
        <f t="shared" si="1"/>
        <v>736282</v>
      </c>
    </row>
    <row r="18" spans="1:16" ht="18.600000000000001" customHeight="1">
      <c r="A18" s="61" t="s">
        <v>8</v>
      </c>
      <c r="B18" s="62">
        <v>78041</v>
      </c>
      <c r="C18" s="62">
        <v>28765</v>
      </c>
      <c r="D18" s="62">
        <f t="shared" si="2"/>
        <v>106806</v>
      </c>
      <c r="E18" s="62">
        <v>342208</v>
      </c>
      <c r="F18" s="62">
        <v>8218</v>
      </c>
      <c r="G18" s="62">
        <f t="shared" si="0"/>
        <v>350426</v>
      </c>
      <c r="H18" s="62">
        <f t="shared" si="3"/>
        <v>420249</v>
      </c>
      <c r="I18" s="62">
        <f t="shared" si="1"/>
        <v>36983</v>
      </c>
      <c r="J18" s="63">
        <f t="shared" si="1"/>
        <v>457232</v>
      </c>
    </row>
    <row r="19" spans="1:16" ht="18.600000000000001" customHeight="1">
      <c r="A19" s="58" t="s">
        <v>7</v>
      </c>
      <c r="B19" s="59">
        <v>16231</v>
      </c>
      <c r="C19" s="59">
        <v>7277</v>
      </c>
      <c r="D19" s="59">
        <f t="shared" si="2"/>
        <v>23508</v>
      </c>
      <c r="E19" s="59">
        <v>188985</v>
      </c>
      <c r="F19" s="59">
        <v>5109</v>
      </c>
      <c r="G19" s="59">
        <f t="shared" si="0"/>
        <v>194094</v>
      </c>
      <c r="H19" s="59">
        <f t="shared" si="3"/>
        <v>205216</v>
      </c>
      <c r="I19" s="59">
        <f t="shared" si="1"/>
        <v>12386</v>
      </c>
      <c r="J19" s="60">
        <f t="shared" si="1"/>
        <v>217602</v>
      </c>
    </row>
    <row r="20" spans="1:16" ht="18.600000000000001" customHeight="1">
      <c r="A20" s="61" t="s">
        <v>6</v>
      </c>
      <c r="B20" s="62">
        <v>9045</v>
      </c>
      <c r="C20" s="62">
        <v>2627</v>
      </c>
      <c r="D20" s="62">
        <f t="shared" si="2"/>
        <v>11672</v>
      </c>
      <c r="E20" s="62">
        <v>112267</v>
      </c>
      <c r="F20" s="62">
        <v>2029</v>
      </c>
      <c r="G20" s="62">
        <f t="shared" si="0"/>
        <v>114296</v>
      </c>
      <c r="H20" s="62">
        <f t="shared" si="3"/>
        <v>121312</v>
      </c>
      <c r="I20" s="62">
        <f t="shared" si="1"/>
        <v>4656</v>
      </c>
      <c r="J20" s="63">
        <f t="shared" si="1"/>
        <v>125968</v>
      </c>
    </row>
    <row r="21" spans="1:16" ht="18.600000000000001" customHeight="1">
      <c r="A21" s="58" t="s">
        <v>40</v>
      </c>
      <c r="B21" s="59">
        <v>29810</v>
      </c>
      <c r="C21" s="59">
        <v>23970</v>
      </c>
      <c r="D21" s="59">
        <f t="shared" si="2"/>
        <v>53780</v>
      </c>
      <c r="E21" s="59">
        <v>8009</v>
      </c>
      <c r="F21" s="59">
        <v>7302</v>
      </c>
      <c r="G21" s="59">
        <f t="shared" si="0"/>
        <v>15311</v>
      </c>
      <c r="H21" s="59">
        <f t="shared" si="3"/>
        <v>37819</v>
      </c>
      <c r="I21" s="59">
        <f t="shared" si="1"/>
        <v>31272</v>
      </c>
      <c r="J21" s="60">
        <f t="shared" si="1"/>
        <v>69091</v>
      </c>
    </row>
    <row r="22" spans="1:16" ht="21" customHeight="1">
      <c r="A22" s="58" t="s">
        <v>41</v>
      </c>
      <c r="B22" s="161">
        <v>0</v>
      </c>
      <c r="C22" s="161">
        <v>0</v>
      </c>
      <c r="D22" s="161">
        <f t="shared" ref="D22" si="4">SUM(B22:C22)</f>
        <v>0</v>
      </c>
      <c r="E22" s="162">
        <v>1627847</v>
      </c>
      <c r="F22" s="162">
        <v>826895</v>
      </c>
      <c r="G22" s="161">
        <f>SUM(E22:F22)</f>
        <v>2454742</v>
      </c>
      <c r="H22" s="162">
        <f>B22+E22</f>
        <v>1627847</v>
      </c>
      <c r="I22" s="162">
        <f>C22+F22</f>
        <v>826895</v>
      </c>
      <c r="J22" s="163">
        <f t="shared" si="1"/>
        <v>2454742</v>
      </c>
    </row>
    <row r="23" spans="1:16" ht="11.25" customHeight="1">
      <c r="A23" s="58" t="s">
        <v>5</v>
      </c>
      <c r="B23" s="161"/>
      <c r="C23" s="161"/>
      <c r="D23" s="161"/>
      <c r="E23" s="162"/>
      <c r="F23" s="162"/>
      <c r="G23" s="161"/>
      <c r="H23" s="162"/>
      <c r="I23" s="162"/>
      <c r="J23" s="163"/>
    </row>
    <row r="24" spans="1:16" s="68" customFormat="1" ht="19.149999999999999" customHeight="1">
      <c r="A24" s="66" t="s">
        <v>42</v>
      </c>
      <c r="B24" s="67">
        <f>SUM(B22:B23)</f>
        <v>0</v>
      </c>
      <c r="C24" s="67">
        <f>SUM(C22:C23)</f>
        <v>0</v>
      </c>
      <c r="D24" s="67">
        <f>SUM(D22:D23)</f>
        <v>0</v>
      </c>
      <c r="E24" s="67">
        <f>SUM(E22:E23)</f>
        <v>1627847</v>
      </c>
      <c r="F24" s="67">
        <f>SUM(F22:F23)</f>
        <v>826895</v>
      </c>
      <c r="G24" s="67">
        <f>SUM(G22:G23)</f>
        <v>2454742</v>
      </c>
      <c r="H24" s="67">
        <f>SUM(H22:H23)</f>
        <v>1627847</v>
      </c>
      <c r="I24" s="67">
        <f>SUM(I22:I23)</f>
        <v>826895</v>
      </c>
      <c r="J24" s="67">
        <f>SUM(J22:J23)</f>
        <v>2454742</v>
      </c>
      <c r="K24"/>
      <c r="L24"/>
      <c r="M24"/>
      <c r="N24"/>
      <c r="O24"/>
      <c r="P24"/>
    </row>
    <row r="25" spans="1:16">
      <c r="A25" s="69" t="s">
        <v>43</v>
      </c>
      <c r="B25" s="69"/>
      <c r="C25" s="69"/>
      <c r="D25" s="69"/>
      <c r="E25" s="70"/>
      <c r="F25" s="70"/>
      <c r="G25" s="70"/>
      <c r="H25" s="70"/>
      <c r="I25" s="70"/>
      <c r="J25" s="71" t="s">
        <v>44</v>
      </c>
    </row>
    <row r="26" spans="1:16">
      <c r="A26" s="69" t="s">
        <v>45</v>
      </c>
      <c r="B26" s="69"/>
      <c r="C26" s="69"/>
      <c r="D26" s="70"/>
      <c r="E26" s="70"/>
      <c r="F26" s="70"/>
      <c r="G26" s="70"/>
      <c r="H26" s="70"/>
      <c r="I26" s="70"/>
      <c r="J26" s="72" t="s">
        <v>46</v>
      </c>
    </row>
    <row r="27" spans="1:16">
      <c r="A27" s="164" t="s">
        <v>47</v>
      </c>
      <c r="B27" s="164"/>
      <c r="C27" s="164"/>
      <c r="D27" s="164"/>
      <c r="E27" s="164"/>
      <c r="F27" s="164"/>
      <c r="G27" s="164"/>
      <c r="H27" s="70"/>
      <c r="I27" s="70"/>
      <c r="J27" s="70"/>
    </row>
    <row r="28" spans="1:16" ht="18.75">
      <c r="A28" s="73" t="s">
        <v>48</v>
      </c>
      <c r="B28" s="73"/>
      <c r="C28" s="73"/>
      <c r="D28" s="73"/>
      <c r="E28" s="73"/>
      <c r="F28" s="73"/>
      <c r="G28" s="73"/>
      <c r="H28" s="73"/>
      <c r="I28" s="73"/>
      <c r="J28" s="73"/>
    </row>
    <row r="29" spans="1:16">
      <c r="A29" s="165" t="s">
        <v>65</v>
      </c>
      <c r="B29" s="165"/>
      <c r="C29" s="165"/>
      <c r="D29" s="165"/>
      <c r="E29" s="165"/>
      <c r="F29" s="157"/>
      <c r="G29" s="157"/>
      <c r="H29" s="158" t="s">
        <v>66</v>
      </c>
      <c r="I29" s="158"/>
      <c r="J29" s="158"/>
    </row>
    <row r="30" spans="1:16">
      <c r="C30" s="166"/>
      <c r="D30" s="166"/>
    </row>
    <row r="31" spans="1:16">
      <c r="C31" s="166"/>
      <c r="D31" s="166"/>
    </row>
    <row r="32" spans="1:16">
      <c r="C32" s="166"/>
      <c r="D32" s="166"/>
    </row>
    <row r="33" spans="2:4">
      <c r="C33" s="166"/>
      <c r="D33" s="166"/>
    </row>
    <row r="34" spans="2:4">
      <c r="C34" s="166"/>
      <c r="D34" s="166"/>
    </row>
    <row r="35" spans="2:4">
      <c r="C35" s="166"/>
      <c r="D35" s="166"/>
    </row>
    <row r="36" spans="2:4">
      <c r="C36" s="166"/>
      <c r="D36" s="166"/>
    </row>
    <row r="37" spans="2:4">
      <c r="C37" s="166"/>
      <c r="D37" s="166"/>
    </row>
    <row r="38" spans="2:4">
      <c r="C38" s="166"/>
      <c r="D38" s="166"/>
    </row>
    <row r="39" spans="2:4">
      <c r="C39" s="166"/>
      <c r="D39" s="166"/>
    </row>
    <row r="40" spans="2:4">
      <c r="C40" s="166"/>
      <c r="D40" s="166"/>
    </row>
    <row r="41" spans="2:4">
      <c r="C41" s="166"/>
      <c r="D41" s="166"/>
    </row>
    <row r="42" spans="2:4">
      <c r="B42" s="166"/>
      <c r="C42" s="166"/>
      <c r="D42" s="166"/>
    </row>
    <row r="43" spans="2:4">
      <c r="B43" s="166"/>
      <c r="C43" s="166"/>
      <c r="D43" s="166"/>
    </row>
    <row r="44" spans="2:4">
      <c r="B44" s="166"/>
      <c r="C44" s="166"/>
      <c r="D44" s="166"/>
    </row>
    <row r="45" spans="2:4">
      <c r="B45" s="166"/>
      <c r="C45" s="166"/>
      <c r="D45" s="166"/>
    </row>
    <row r="46" spans="2:4">
      <c r="B46" s="166"/>
      <c r="D46" s="166"/>
    </row>
    <row r="47" spans="2:4">
      <c r="B47" s="166"/>
      <c r="D47" s="166"/>
    </row>
    <row r="48" spans="2:4">
      <c r="B48" s="166"/>
      <c r="D48" s="166"/>
    </row>
    <row r="49" spans="2:4">
      <c r="B49" s="166"/>
      <c r="D49" s="166"/>
    </row>
    <row r="50" spans="2:4">
      <c r="B50" s="166"/>
      <c r="D50" s="166"/>
    </row>
    <row r="51" spans="2:4">
      <c r="B51" s="166"/>
      <c r="D51" s="166"/>
    </row>
    <row r="52" spans="2:4">
      <c r="D52" s="166"/>
    </row>
    <row r="53" spans="2:4">
      <c r="D53" s="166"/>
    </row>
    <row r="54" spans="2:4">
      <c r="D54" s="166"/>
    </row>
    <row r="55" spans="2:4">
      <c r="D55" s="166"/>
    </row>
  </sheetData>
  <mergeCells count="23">
    <mergeCell ref="I22:I23"/>
    <mergeCell ref="J22:J23"/>
    <mergeCell ref="A25:D25"/>
    <mergeCell ref="A26:C26"/>
    <mergeCell ref="A28:J28"/>
    <mergeCell ref="A29:E29"/>
    <mergeCell ref="H29:J29"/>
    <mergeCell ref="B7:D7"/>
    <mergeCell ref="E7:G7"/>
    <mergeCell ref="H7:J7"/>
    <mergeCell ref="B22:B23"/>
    <mergeCell ref="C22:C23"/>
    <mergeCell ref="D22:D23"/>
    <mergeCell ref="E22:E23"/>
    <mergeCell ref="F22:F23"/>
    <mergeCell ref="G22:G23"/>
    <mergeCell ref="H22:H23"/>
    <mergeCell ref="H2:J2"/>
    <mergeCell ref="A3:J3"/>
    <mergeCell ref="A4:J4"/>
    <mergeCell ref="B6:D6"/>
    <mergeCell ref="E6:G6"/>
    <mergeCell ref="H6:J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horizontalDpi="300" r:id="rId1"/>
  <headerFooter>
    <oddFooter>&amp;Lstats.gov.sa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9103-22E4-4250-A339-EAD60047675D}">
  <sheetPr>
    <tabColor theme="7" tint="0.59999389629810485"/>
  </sheetPr>
  <dimension ref="B2:O30"/>
  <sheetViews>
    <sheetView showGridLines="0" rightToLeft="1" view="pageBreakPreview" zoomScale="60" zoomScaleNormal="70" workbookViewId="0">
      <selection activeCell="B12" sqref="B12:B24"/>
    </sheetView>
  </sheetViews>
  <sheetFormatPr defaultRowHeight="15"/>
  <cols>
    <col min="2" max="2" width="33.28515625" customWidth="1"/>
    <col min="3" max="3" width="11.42578125" bestFit="1" customWidth="1"/>
    <col min="4" max="4" width="11.28515625" bestFit="1" customWidth="1"/>
    <col min="5" max="7" width="11.42578125" bestFit="1" customWidth="1"/>
    <col min="8" max="9" width="12.7109375" bestFit="1" customWidth="1"/>
    <col min="10" max="10" width="11.42578125" bestFit="1" customWidth="1"/>
    <col min="11" max="11" width="18.42578125" customWidth="1"/>
  </cols>
  <sheetData>
    <row r="2" spans="2:11">
      <c r="I2" s="130" t="s">
        <v>62</v>
      </c>
      <c r="J2" s="130"/>
      <c r="K2" s="130"/>
    </row>
    <row r="3" spans="2:11" s="34" customFormat="1" ht="14.65" customHeight="1">
      <c r="I3" s="130" t="s">
        <v>63</v>
      </c>
      <c r="J3" s="130"/>
      <c r="K3" s="130"/>
    </row>
    <row r="4" spans="2:11" s="34" customFormat="1" ht="14.25">
      <c r="K4" s="131"/>
    </row>
    <row r="5" spans="2:11" ht="18">
      <c r="B5" s="132" t="s">
        <v>29</v>
      </c>
      <c r="C5" s="132"/>
      <c r="D5" s="132"/>
      <c r="E5" s="132"/>
      <c r="F5" s="132"/>
      <c r="G5" s="132"/>
      <c r="H5" s="132"/>
      <c r="I5" s="132"/>
      <c r="J5" s="132"/>
      <c r="K5" s="132"/>
    </row>
    <row r="6" spans="2:11" ht="18">
      <c r="B6" s="133" t="s">
        <v>30</v>
      </c>
      <c r="C6" s="133"/>
      <c r="D6" s="133"/>
      <c r="E6" s="133"/>
      <c r="F6" s="133"/>
      <c r="G6" s="133"/>
      <c r="H6" s="133"/>
      <c r="I6" s="133"/>
      <c r="J6" s="133"/>
      <c r="K6" s="133"/>
    </row>
    <row r="7" spans="2:11">
      <c r="B7" s="134" t="s">
        <v>64</v>
      </c>
      <c r="C7" s="38"/>
      <c r="D7" s="38"/>
      <c r="E7" s="38"/>
      <c r="F7" s="38"/>
      <c r="G7" s="38"/>
      <c r="H7" s="38"/>
      <c r="I7" s="38"/>
      <c r="J7" s="38"/>
      <c r="K7" s="38"/>
    </row>
    <row r="8" spans="2:11">
      <c r="B8" s="135" t="s">
        <v>35</v>
      </c>
      <c r="C8" s="135" t="s">
        <v>32</v>
      </c>
      <c r="D8" s="135"/>
      <c r="E8" s="135"/>
      <c r="F8" s="135" t="s">
        <v>33</v>
      </c>
      <c r="G8" s="135"/>
      <c r="H8" s="135"/>
      <c r="I8" s="135" t="s">
        <v>34</v>
      </c>
      <c r="J8" s="135"/>
      <c r="K8" s="136"/>
    </row>
    <row r="9" spans="2:11">
      <c r="B9" s="135"/>
      <c r="C9" s="137" t="s">
        <v>21</v>
      </c>
      <c r="D9" s="137"/>
      <c r="E9" s="137"/>
      <c r="F9" s="137" t="s">
        <v>20</v>
      </c>
      <c r="G9" s="137"/>
      <c r="H9" s="137"/>
      <c r="I9" s="137" t="s">
        <v>17</v>
      </c>
      <c r="J9" s="137"/>
      <c r="K9" s="138"/>
    </row>
    <row r="10" spans="2:11">
      <c r="B10" s="135" t="s">
        <v>22</v>
      </c>
      <c r="C10" s="139" t="s">
        <v>37</v>
      </c>
      <c r="D10" s="139" t="s">
        <v>38</v>
      </c>
      <c r="E10" s="139" t="s">
        <v>39</v>
      </c>
      <c r="F10" s="139" t="s">
        <v>37</v>
      </c>
      <c r="G10" s="139" t="s">
        <v>38</v>
      </c>
      <c r="H10" s="139" t="s">
        <v>39</v>
      </c>
      <c r="I10" s="139" t="s">
        <v>37</v>
      </c>
      <c r="J10" s="139" t="s">
        <v>38</v>
      </c>
      <c r="K10" s="140" t="s">
        <v>39</v>
      </c>
    </row>
    <row r="11" spans="2:11">
      <c r="B11" s="137"/>
      <c r="C11" s="141" t="s">
        <v>19</v>
      </c>
      <c r="D11" s="141" t="s">
        <v>18</v>
      </c>
      <c r="E11" s="141" t="s">
        <v>17</v>
      </c>
      <c r="F11" s="141" t="s">
        <v>19</v>
      </c>
      <c r="G11" s="141" t="s">
        <v>18</v>
      </c>
      <c r="H11" s="141" t="s">
        <v>17</v>
      </c>
      <c r="I11" s="141" t="s">
        <v>19</v>
      </c>
      <c r="J11" s="141" t="s">
        <v>18</v>
      </c>
      <c r="K11" s="142" t="s">
        <v>17</v>
      </c>
    </row>
    <row r="12" spans="2:11">
      <c r="B12" s="143" t="s">
        <v>16</v>
      </c>
      <c r="C12" s="144">
        <v>38952</v>
      </c>
      <c r="D12" s="144">
        <v>11345</v>
      </c>
      <c r="E12" s="144">
        <f t="shared" ref="E12:E23" si="0">SUM(C12:D12)</f>
        <v>50297</v>
      </c>
      <c r="F12" s="144">
        <v>638</v>
      </c>
      <c r="G12" s="144">
        <v>135</v>
      </c>
      <c r="H12" s="144">
        <f t="shared" ref="H12:H23" si="1">SUM(F12:G12)</f>
        <v>773</v>
      </c>
      <c r="I12" s="144">
        <f>C12+F12</f>
        <v>39590</v>
      </c>
      <c r="J12" s="144">
        <f>D12+G12</f>
        <v>11480</v>
      </c>
      <c r="K12" s="145">
        <f>SUM(I12:J12)</f>
        <v>51070</v>
      </c>
    </row>
    <row r="13" spans="2:11">
      <c r="B13" s="146" t="s">
        <v>15</v>
      </c>
      <c r="C13" s="146">
        <v>231486</v>
      </c>
      <c r="D13" s="146">
        <v>76159</v>
      </c>
      <c r="E13" s="146">
        <f t="shared" si="0"/>
        <v>307645</v>
      </c>
      <c r="F13" s="146">
        <v>182285</v>
      </c>
      <c r="G13" s="146">
        <v>7479</v>
      </c>
      <c r="H13" s="146">
        <f t="shared" si="1"/>
        <v>189764</v>
      </c>
      <c r="I13" s="146">
        <f t="shared" ref="I13:J23" si="2">C13+F13</f>
        <v>413771</v>
      </c>
      <c r="J13" s="146">
        <f t="shared" si="2"/>
        <v>83638</v>
      </c>
      <c r="K13" s="146">
        <f t="shared" ref="K13:K23" si="3">SUM(I13:J13)</f>
        <v>497409</v>
      </c>
    </row>
    <row r="14" spans="2:11">
      <c r="B14" s="143" t="s">
        <v>14</v>
      </c>
      <c r="C14" s="144">
        <v>362331</v>
      </c>
      <c r="D14" s="144">
        <v>176643</v>
      </c>
      <c r="E14" s="144">
        <f t="shared" si="0"/>
        <v>538974</v>
      </c>
      <c r="F14" s="144">
        <v>883305</v>
      </c>
      <c r="G14" s="144">
        <v>37428</v>
      </c>
      <c r="H14" s="144">
        <f t="shared" si="1"/>
        <v>920733</v>
      </c>
      <c r="I14" s="144">
        <f t="shared" si="2"/>
        <v>1245636</v>
      </c>
      <c r="J14" s="144">
        <f t="shared" si="2"/>
        <v>214071</v>
      </c>
      <c r="K14" s="144">
        <f t="shared" si="3"/>
        <v>1459707</v>
      </c>
    </row>
    <row r="15" spans="2:11">
      <c r="B15" s="147" t="s">
        <v>13</v>
      </c>
      <c r="C15" s="146">
        <v>388249</v>
      </c>
      <c r="D15" s="146">
        <v>204355</v>
      </c>
      <c r="E15" s="146">
        <f t="shared" si="0"/>
        <v>592604</v>
      </c>
      <c r="F15" s="146">
        <v>1269541</v>
      </c>
      <c r="G15" s="146">
        <v>57606</v>
      </c>
      <c r="H15" s="146">
        <f t="shared" si="1"/>
        <v>1327147</v>
      </c>
      <c r="I15" s="146">
        <f t="shared" si="2"/>
        <v>1657790</v>
      </c>
      <c r="J15" s="146">
        <f t="shared" si="2"/>
        <v>261961</v>
      </c>
      <c r="K15" s="146">
        <f t="shared" si="3"/>
        <v>1919751</v>
      </c>
    </row>
    <row r="16" spans="2:11">
      <c r="B16" s="143" t="s">
        <v>12</v>
      </c>
      <c r="C16" s="144">
        <v>330825</v>
      </c>
      <c r="D16" s="144">
        <v>220599</v>
      </c>
      <c r="E16" s="144">
        <f t="shared" si="0"/>
        <v>551424</v>
      </c>
      <c r="F16" s="144">
        <v>1181806</v>
      </c>
      <c r="G16" s="144">
        <v>54539</v>
      </c>
      <c r="H16" s="144">
        <f t="shared" si="1"/>
        <v>1236345</v>
      </c>
      <c r="I16" s="144">
        <f t="shared" si="2"/>
        <v>1512631</v>
      </c>
      <c r="J16" s="144">
        <f t="shared" si="2"/>
        <v>275138</v>
      </c>
      <c r="K16" s="144">
        <f t="shared" si="3"/>
        <v>1787769</v>
      </c>
    </row>
    <row r="17" spans="2:15">
      <c r="B17" s="147" t="s">
        <v>11</v>
      </c>
      <c r="C17" s="146">
        <v>246133</v>
      </c>
      <c r="D17" s="146">
        <v>176281</v>
      </c>
      <c r="E17" s="146">
        <f t="shared" si="0"/>
        <v>422414</v>
      </c>
      <c r="F17" s="146">
        <v>955897</v>
      </c>
      <c r="G17" s="146">
        <v>40943</v>
      </c>
      <c r="H17" s="146">
        <f t="shared" si="1"/>
        <v>996840</v>
      </c>
      <c r="I17" s="146">
        <f t="shared" si="2"/>
        <v>1202030</v>
      </c>
      <c r="J17" s="146">
        <f t="shared" si="2"/>
        <v>217224</v>
      </c>
      <c r="K17" s="146">
        <f t="shared" si="3"/>
        <v>1419254</v>
      </c>
    </row>
    <row r="18" spans="2:15">
      <c r="B18" s="143" t="s">
        <v>10</v>
      </c>
      <c r="C18" s="144">
        <v>166788</v>
      </c>
      <c r="D18" s="144">
        <v>107525</v>
      </c>
      <c r="E18" s="144">
        <f t="shared" si="0"/>
        <v>274313</v>
      </c>
      <c r="F18" s="144">
        <v>659812</v>
      </c>
      <c r="G18" s="144">
        <v>24529</v>
      </c>
      <c r="H18" s="144">
        <f t="shared" si="1"/>
        <v>684341</v>
      </c>
      <c r="I18" s="144">
        <f t="shared" si="2"/>
        <v>826600</v>
      </c>
      <c r="J18" s="144">
        <f t="shared" si="2"/>
        <v>132054</v>
      </c>
      <c r="K18" s="144">
        <f t="shared" si="3"/>
        <v>958654</v>
      </c>
    </row>
    <row r="19" spans="2:15">
      <c r="B19" s="147" t="s">
        <v>9</v>
      </c>
      <c r="C19" s="146">
        <v>123545</v>
      </c>
      <c r="D19" s="146">
        <v>57735</v>
      </c>
      <c r="E19" s="146">
        <f t="shared" si="0"/>
        <v>181280</v>
      </c>
      <c r="F19" s="146">
        <v>505030</v>
      </c>
      <c r="G19" s="146">
        <v>14075</v>
      </c>
      <c r="H19" s="146">
        <f t="shared" si="1"/>
        <v>519105</v>
      </c>
      <c r="I19" s="146">
        <f t="shared" si="2"/>
        <v>628575</v>
      </c>
      <c r="J19" s="146">
        <f t="shared" si="2"/>
        <v>71810</v>
      </c>
      <c r="K19" s="146">
        <f t="shared" si="3"/>
        <v>700385</v>
      </c>
    </row>
    <row r="20" spans="2:15">
      <c r="B20" s="143" t="s">
        <v>8</v>
      </c>
      <c r="C20" s="144">
        <v>68668</v>
      </c>
      <c r="D20" s="144">
        <v>26377</v>
      </c>
      <c r="E20" s="144">
        <f t="shared" si="0"/>
        <v>95045</v>
      </c>
      <c r="F20" s="144">
        <v>329262</v>
      </c>
      <c r="G20" s="144">
        <v>8145</v>
      </c>
      <c r="H20" s="144">
        <f t="shared" si="1"/>
        <v>337407</v>
      </c>
      <c r="I20" s="144">
        <f t="shared" si="2"/>
        <v>397930</v>
      </c>
      <c r="J20" s="144">
        <f t="shared" si="2"/>
        <v>34522</v>
      </c>
      <c r="K20" s="144">
        <f t="shared" si="3"/>
        <v>432452</v>
      </c>
    </row>
    <row r="21" spans="2:15">
      <c r="B21" s="147" t="s">
        <v>7</v>
      </c>
      <c r="C21" s="146">
        <v>15262</v>
      </c>
      <c r="D21" s="146">
        <v>7288</v>
      </c>
      <c r="E21" s="146">
        <f t="shared" si="0"/>
        <v>22550</v>
      </c>
      <c r="F21" s="146">
        <v>180365</v>
      </c>
      <c r="G21" s="146">
        <v>4980</v>
      </c>
      <c r="H21" s="146">
        <f t="shared" si="1"/>
        <v>185345</v>
      </c>
      <c r="I21" s="146">
        <f t="shared" si="2"/>
        <v>195627</v>
      </c>
      <c r="J21" s="146">
        <f t="shared" si="2"/>
        <v>12268</v>
      </c>
      <c r="K21" s="146">
        <f t="shared" si="3"/>
        <v>207895</v>
      </c>
    </row>
    <row r="22" spans="2:15">
      <c r="B22" s="143" t="s">
        <v>6</v>
      </c>
      <c r="C22" s="144">
        <v>8639</v>
      </c>
      <c r="D22" s="144">
        <v>2816</v>
      </c>
      <c r="E22" s="144">
        <f t="shared" si="0"/>
        <v>11455</v>
      </c>
      <c r="F22" s="144">
        <v>114024</v>
      </c>
      <c r="G22" s="144">
        <v>2132</v>
      </c>
      <c r="H22" s="144">
        <f t="shared" si="1"/>
        <v>116156</v>
      </c>
      <c r="I22" s="144">
        <f t="shared" si="2"/>
        <v>122663</v>
      </c>
      <c r="J22" s="144">
        <f t="shared" si="2"/>
        <v>4948</v>
      </c>
      <c r="K22" s="144">
        <f t="shared" si="3"/>
        <v>127611</v>
      </c>
    </row>
    <row r="23" spans="2:15">
      <c r="B23" s="148" t="s">
        <v>55</v>
      </c>
      <c r="C23" s="146">
        <v>73980</v>
      </c>
      <c r="D23" s="146">
        <v>48291</v>
      </c>
      <c r="E23" s="146">
        <f t="shared" si="0"/>
        <v>122271</v>
      </c>
      <c r="F23" s="146">
        <v>8438</v>
      </c>
      <c r="G23" s="146">
        <v>7590</v>
      </c>
      <c r="H23" s="146">
        <f t="shared" si="1"/>
        <v>16028</v>
      </c>
      <c r="I23" s="146">
        <f t="shared" si="2"/>
        <v>82418</v>
      </c>
      <c r="J23" s="146">
        <f t="shared" si="2"/>
        <v>55881</v>
      </c>
      <c r="K23" s="146">
        <f t="shared" si="3"/>
        <v>138299</v>
      </c>
    </row>
    <row r="24" spans="2:15" ht="30">
      <c r="B24" s="148" t="s">
        <v>56</v>
      </c>
      <c r="C24" s="146">
        <v>0</v>
      </c>
      <c r="D24" s="146">
        <v>0</v>
      </c>
      <c r="E24" s="146">
        <f t="shared" ref="E24" si="4">SUM(C24:D24)</f>
        <v>0</v>
      </c>
      <c r="F24" s="146">
        <v>2522113</v>
      </c>
      <c r="G24" s="146">
        <v>1168606</v>
      </c>
      <c r="H24" s="146">
        <f t="shared" ref="H24" si="5">SUM(F24:G24)</f>
        <v>3690719</v>
      </c>
      <c r="I24" s="146">
        <f>C24+F24</f>
        <v>2522113</v>
      </c>
      <c r="J24" s="146">
        <f t="shared" ref="J24" si="6">D24+G24</f>
        <v>1168606</v>
      </c>
      <c r="K24" s="146">
        <f>SUM(I24:J24)</f>
        <v>3690719</v>
      </c>
    </row>
    <row r="25" spans="2:15">
      <c r="B25" s="149" t="s">
        <v>42</v>
      </c>
      <c r="C25" s="150">
        <f>SUM(C24:C24)</f>
        <v>0</v>
      </c>
      <c r="D25" s="150">
        <f>SUM(D24:D24)</f>
        <v>0</v>
      </c>
      <c r="E25" s="150">
        <f>SUM(E24:E24)</f>
        <v>0</v>
      </c>
      <c r="F25" s="150">
        <f>SUM(F24:F24)</f>
        <v>2522113</v>
      </c>
      <c r="G25" s="150">
        <f>SUM(G24:G24)</f>
        <v>1168606</v>
      </c>
      <c r="H25" s="150">
        <f>SUM(H24:H24)</f>
        <v>3690719</v>
      </c>
      <c r="I25" s="150">
        <f>SUM(I24:I24)</f>
        <v>2522113</v>
      </c>
      <c r="J25" s="150">
        <f>SUM(J24:J24)</f>
        <v>1168606</v>
      </c>
      <c r="K25" s="150">
        <f>SUM(K24:K24)</f>
        <v>3690719</v>
      </c>
    </row>
    <row r="26" spans="2:15" s="68" customFormat="1" ht="19.149999999999999" customHeight="1">
      <c r="B26" s="151" t="s">
        <v>43</v>
      </c>
      <c r="C26" s="152"/>
      <c r="D26" s="152"/>
      <c r="E26" s="152"/>
      <c r="F26" s="70"/>
      <c r="G26" s="70"/>
      <c r="H26" s="70"/>
      <c r="I26" s="70"/>
      <c r="J26" s="70"/>
      <c r="K26" s="153" t="s">
        <v>44</v>
      </c>
      <c r="L26"/>
      <c r="M26"/>
      <c r="N26"/>
      <c r="O26"/>
    </row>
    <row r="27" spans="2:15">
      <c r="B27" s="151" t="s">
        <v>58</v>
      </c>
      <c r="C27" s="152"/>
      <c r="D27" s="152"/>
      <c r="E27" s="70"/>
      <c r="F27" s="70"/>
      <c r="G27" s="70"/>
      <c r="H27" s="70"/>
      <c r="I27" s="70"/>
      <c r="J27" s="70"/>
      <c r="K27" s="154" t="s">
        <v>59</v>
      </c>
    </row>
    <row r="28" spans="2:15">
      <c r="B28" s="155" t="s">
        <v>47</v>
      </c>
      <c r="C28" s="152"/>
      <c r="D28" s="152"/>
      <c r="E28" s="70"/>
      <c r="F28" s="70"/>
      <c r="G28" s="70"/>
      <c r="H28" s="70"/>
      <c r="I28" s="70"/>
      <c r="J28" s="70"/>
      <c r="K28" s="154"/>
    </row>
    <row r="29" spans="2:15" ht="18">
      <c r="C29" s="155"/>
      <c r="D29" s="155"/>
      <c r="E29" s="155"/>
      <c r="F29" s="155"/>
      <c r="G29" s="155"/>
      <c r="H29" s="155"/>
      <c r="I29" s="70"/>
      <c r="J29" s="70"/>
      <c r="K29" s="156" t="s">
        <v>48</v>
      </c>
    </row>
    <row r="30" spans="2:15">
      <c r="B30" s="151" t="s">
        <v>65</v>
      </c>
      <c r="C30" s="151"/>
      <c r="D30" s="151"/>
      <c r="E30" s="151"/>
      <c r="F30" s="151"/>
      <c r="G30" s="157"/>
      <c r="H30" s="157"/>
      <c r="I30" s="158" t="s">
        <v>66</v>
      </c>
      <c r="J30" s="158"/>
      <c r="K30" s="158"/>
    </row>
  </sheetData>
  <mergeCells count="13">
    <mergeCell ref="I9:K9"/>
    <mergeCell ref="B10:B11"/>
    <mergeCell ref="I30:K30"/>
    <mergeCell ref="I2:K2"/>
    <mergeCell ref="I3:K3"/>
    <mergeCell ref="B5:K5"/>
    <mergeCell ref="B6:K6"/>
    <mergeCell ref="B8:B9"/>
    <mergeCell ref="C8:E8"/>
    <mergeCell ref="F8:H8"/>
    <mergeCell ref="I8:K8"/>
    <mergeCell ref="C9:E9"/>
    <mergeCell ref="F9:H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horizontalDpi="300" r:id="rId1"/>
  <headerFooter>
    <oddFooter>&amp;Lstats.gov.sa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E815-9F15-4A48-B384-74EAE93E559A}">
  <sheetPr>
    <tabColor rgb="FF002060"/>
  </sheetPr>
  <dimension ref="A2:J31"/>
  <sheetViews>
    <sheetView showGridLines="0" rightToLeft="1" view="pageBreakPreview" zoomScale="70" zoomScaleNormal="55" zoomScaleSheetLayoutView="70" workbookViewId="0">
      <selection activeCell="A12" sqref="A12:A24"/>
    </sheetView>
  </sheetViews>
  <sheetFormatPr defaultColWidth="8.7109375" defaultRowHeight="15"/>
  <cols>
    <col min="1" max="1" width="25.7109375" style="97" customWidth="1"/>
    <col min="2" max="10" width="16.7109375" style="97" customWidth="1"/>
    <col min="11" max="16384" width="8.7109375" style="97"/>
  </cols>
  <sheetData>
    <row r="2" spans="1:10">
      <c r="H2" s="98" t="s">
        <v>52</v>
      </c>
      <c r="I2" s="98"/>
      <c r="J2" s="98"/>
    </row>
    <row r="3" spans="1:10" s="99" customFormat="1" ht="14.85" customHeight="1">
      <c r="H3" s="100" t="s">
        <v>53</v>
      </c>
      <c r="I3" s="100"/>
      <c r="J3" s="100"/>
    </row>
    <row r="4" spans="1:10" s="99" customFormat="1" ht="14.25">
      <c r="J4" s="101"/>
    </row>
    <row r="5" spans="1:10">
      <c r="A5" s="102" t="s">
        <v>29</v>
      </c>
      <c r="B5" s="102"/>
      <c r="C5" s="102"/>
      <c r="D5" s="102"/>
      <c r="E5" s="102"/>
      <c r="F5" s="102"/>
      <c r="G5" s="102"/>
      <c r="H5" s="102"/>
      <c r="I5" s="102"/>
      <c r="J5" s="102"/>
    </row>
    <row r="6" spans="1:10" ht="21.6" customHeight="1">
      <c r="A6" s="103" t="s">
        <v>30</v>
      </c>
      <c r="B6" s="103"/>
      <c r="C6" s="103"/>
      <c r="D6" s="103"/>
      <c r="E6" s="103"/>
      <c r="F6" s="103"/>
      <c r="G6" s="103"/>
      <c r="H6" s="103"/>
      <c r="I6" s="103"/>
      <c r="J6" s="103"/>
    </row>
    <row r="7" spans="1:10" ht="21.6" customHeight="1">
      <c r="A7" s="104" t="s">
        <v>54</v>
      </c>
      <c r="B7" s="105"/>
      <c r="C7" s="105"/>
      <c r="D7" s="105"/>
      <c r="E7" s="105"/>
      <c r="F7" s="105"/>
      <c r="G7" s="105"/>
      <c r="H7" s="105"/>
      <c r="I7" s="105"/>
      <c r="J7" s="105"/>
    </row>
    <row r="8" spans="1:10" ht="21.6" customHeight="1">
      <c r="A8" s="106" t="s">
        <v>35</v>
      </c>
      <c r="B8" s="106" t="s">
        <v>32</v>
      </c>
      <c r="C8" s="106"/>
      <c r="D8" s="106"/>
      <c r="E8" s="106" t="s">
        <v>33</v>
      </c>
      <c r="F8" s="106"/>
      <c r="G8" s="106"/>
      <c r="H8" s="106" t="s">
        <v>34</v>
      </c>
      <c r="I8" s="106"/>
      <c r="J8" s="107"/>
    </row>
    <row r="9" spans="1:10" ht="21.6" customHeight="1">
      <c r="A9" s="106"/>
      <c r="B9" s="82" t="s">
        <v>21</v>
      </c>
      <c r="C9" s="82"/>
      <c r="D9" s="82"/>
      <c r="E9" s="82" t="s">
        <v>20</v>
      </c>
      <c r="F9" s="82"/>
      <c r="G9" s="82"/>
      <c r="H9" s="82" t="s">
        <v>17</v>
      </c>
      <c r="I9" s="82"/>
      <c r="J9" s="108"/>
    </row>
    <row r="10" spans="1:10" ht="21.6" customHeight="1">
      <c r="A10" s="106" t="s">
        <v>22</v>
      </c>
      <c r="B10" s="90" t="s">
        <v>37</v>
      </c>
      <c r="C10" s="90" t="s">
        <v>38</v>
      </c>
      <c r="D10" s="90" t="s">
        <v>39</v>
      </c>
      <c r="E10" s="90" t="s">
        <v>37</v>
      </c>
      <c r="F10" s="90" t="s">
        <v>38</v>
      </c>
      <c r="G10" s="90" t="s">
        <v>39</v>
      </c>
      <c r="H10" s="90" t="s">
        <v>37</v>
      </c>
      <c r="I10" s="90" t="s">
        <v>38</v>
      </c>
      <c r="J10" s="109" t="s">
        <v>39</v>
      </c>
    </row>
    <row r="11" spans="1:10" ht="21.6" customHeight="1">
      <c r="A11" s="82"/>
      <c r="B11" s="83" t="s">
        <v>19</v>
      </c>
      <c r="C11" s="83" t="s">
        <v>18</v>
      </c>
      <c r="D11" s="83" t="s">
        <v>17</v>
      </c>
      <c r="E11" s="83" t="s">
        <v>19</v>
      </c>
      <c r="F11" s="83" t="s">
        <v>18</v>
      </c>
      <c r="G11" s="83" t="s">
        <v>17</v>
      </c>
      <c r="H11" s="83" t="s">
        <v>19</v>
      </c>
      <c r="I11" s="83" t="s">
        <v>18</v>
      </c>
      <c r="J11" s="110" t="s">
        <v>17</v>
      </c>
    </row>
    <row r="12" spans="1:10" ht="21.6" customHeight="1">
      <c r="A12" s="111" t="s">
        <v>16</v>
      </c>
      <c r="B12" s="111">
        <v>37972</v>
      </c>
      <c r="C12" s="111">
        <v>12358</v>
      </c>
      <c r="D12" s="111">
        <v>50330</v>
      </c>
      <c r="E12" s="111">
        <v>955</v>
      </c>
      <c r="F12" s="111">
        <v>142</v>
      </c>
      <c r="G12" s="111">
        <v>1097</v>
      </c>
      <c r="H12" s="111">
        <v>38927</v>
      </c>
      <c r="I12" s="111">
        <v>12500</v>
      </c>
      <c r="J12" s="111">
        <v>51427</v>
      </c>
    </row>
    <row r="13" spans="1:10" ht="21.6" customHeight="1">
      <c r="A13" s="112" t="s">
        <v>15</v>
      </c>
      <c r="B13" s="112">
        <v>213683</v>
      </c>
      <c r="C13" s="112">
        <v>78976</v>
      </c>
      <c r="D13" s="112">
        <v>292659</v>
      </c>
      <c r="E13" s="112">
        <v>171151</v>
      </c>
      <c r="F13" s="112">
        <v>5957</v>
      </c>
      <c r="G13" s="112">
        <v>177108</v>
      </c>
      <c r="H13" s="112">
        <v>384834</v>
      </c>
      <c r="I13" s="112">
        <v>84933</v>
      </c>
      <c r="J13" s="112">
        <v>469767</v>
      </c>
    </row>
    <row r="14" spans="1:10">
      <c r="A14" s="111" t="s">
        <v>14</v>
      </c>
      <c r="B14" s="111">
        <v>345785</v>
      </c>
      <c r="C14" s="111">
        <v>175975</v>
      </c>
      <c r="D14" s="111">
        <v>521760</v>
      </c>
      <c r="E14" s="111">
        <v>808790</v>
      </c>
      <c r="F14" s="111">
        <v>35996</v>
      </c>
      <c r="G14" s="111">
        <v>844786</v>
      </c>
      <c r="H14" s="111">
        <v>1154575</v>
      </c>
      <c r="I14" s="111">
        <v>211971</v>
      </c>
      <c r="J14" s="111">
        <v>1366546</v>
      </c>
    </row>
    <row r="15" spans="1:10">
      <c r="A15" s="113" t="s">
        <v>13</v>
      </c>
      <c r="B15" s="113">
        <v>375463</v>
      </c>
      <c r="C15" s="113">
        <v>198155</v>
      </c>
      <c r="D15" s="113">
        <v>573618</v>
      </c>
      <c r="E15" s="113">
        <v>1192178</v>
      </c>
      <c r="F15" s="113">
        <v>58975</v>
      </c>
      <c r="G15" s="113">
        <v>1251153</v>
      </c>
      <c r="H15" s="113">
        <v>1567641</v>
      </c>
      <c r="I15" s="113">
        <v>257130</v>
      </c>
      <c r="J15" s="113">
        <v>1824771</v>
      </c>
    </row>
    <row r="16" spans="1:10">
      <c r="A16" s="111" t="s">
        <v>12</v>
      </c>
      <c r="B16" s="111">
        <v>358777</v>
      </c>
      <c r="C16" s="111">
        <v>210156</v>
      </c>
      <c r="D16" s="111">
        <v>568933</v>
      </c>
      <c r="E16" s="111">
        <v>1171028</v>
      </c>
      <c r="F16" s="111">
        <v>57997</v>
      </c>
      <c r="G16" s="111">
        <v>1229025</v>
      </c>
      <c r="H16" s="111">
        <v>1529805</v>
      </c>
      <c r="I16" s="111">
        <v>268153</v>
      </c>
      <c r="J16" s="111">
        <v>1797958</v>
      </c>
    </row>
    <row r="17" spans="1:10">
      <c r="A17" s="113" t="s">
        <v>11</v>
      </c>
      <c r="B17" s="113">
        <v>282497</v>
      </c>
      <c r="C17" s="113">
        <v>213512</v>
      </c>
      <c r="D17" s="113">
        <v>496009</v>
      </c>
      <c r="E17" s="113">
        <v>970072</v>
      </c>
      <c r="F17" s="113">
        <v>44443</v>
      </c>
      <c r="G17" s="113">
        <v>1014515</v>
      </c>
      <c r="H17" s="113">
        <v>1252569</v>
      </c>
      <c r="I17" s="113">
        <v>257955</v>
      </c>
      <c r="J17" s="113">
        <v>1510524</v>
      </c>
    </row>
    <row r="18" spans="1:10">
      <c r="A18" s="111" t="s">
        <v>10</v>
      </c>
      <c r="B18" s="111">
        <v>196855</v>
      </c>
      <c r="C18" s="111">
        <v>148177</v>
      </c>
      <c r="D18" s="111">
        <v>345032</v>
      </c>
      <c r="E18" s="111">
        <v>665445</v>
      </c>
      <c r="F18" s="111">
        <v>28563</v>
      </c>
      <c r="G18" s="111">
        <v>694008</v>
      </c>
      <c r="H18" s="111">
        <v>862300</v>
      </c>
      <c r="I18" s="111">
        <v>176740</v>
      </c>
      <c r="J18" s="111">
        <v>1039040</v>
      </c>
    </row>
    <row r="19" spans="1:10">
      <c r="A19" s="113" t="s">
        <v>9</v>
      </c>
      <c r="B19" s="113">
        <v>145178</v>
      </c>
      <c r="C19" s="113">
        <v>84291</v>
      </c>
      <c r="D19" s="113">
        <v>229469</v>
      </c>
      <c r="E19" s="113">
        <v>504258</v>
      </c>
      <c r="F19" s="113">
        <v>16979</v>
      </c>
      <c r="G19" s="113">
        <v>521237</v>
      </c>
      <c r="H19" s="113">
        <v>649436</v>
      </c>
      <c r="I19" s="113">
        <v>101270</v>
      </c>
      <c r="J19" s="113">
        <v>750706</v>
      </c>
    </row>
    <row r="20" spans="1:10">
      <c r="A20" s="111" t="s">
        <v>8</v>
      </c>
      <c r="B20" s="111">
        <v>98872</v>
      </c>
      <c r="C20" s="111">
        <v>40348</v>
      </c>
      <c r="D20" s="111">
        <v>139220</v>
      </c>
      <c r="E20" s="111">
        <v>335648</v>
      </c>
      <c r="F20" s="111">
        <v>9673</v>
      </c>
      <c r="G20" s="111">
        <v>345321</v>
      </c>
      <c r="H20" s="111">
        <v>434520</v>
      </c>
      <c r="I20" s="111">
        <v>50021</v>
      </c>
      <c r="J20" s="111">
        <v>484541</v>
      </c>
    </row>
    <row r="21" spans="1:10">
      <c r="A21" s="113" t="s">
        <v>7</v>
      </c>
      <c r="B21" s="113">
        <v>15509</v>
      </c>
      <c r="C21" s="113">
        <v>7836</v>
      </c>
      <c r="D21" s="113">
        <v>23345</v>
      </c>
      <c r="E21" s="113">
        <v>187303</v>
      </c>
      <c r="F21" s="113">
        <v>5636</v>
      </c>
      <c r="G21" s="113">
        <v>192939</v>
      </c>
      <c r="H21" s="113">
        <v>202812</v>
      </c>
      <c r="I21" s="113">
        <v>13472</v>
      </c>
      <c r="J21" s="113">
        <v>216284</v>
      </c>
    </row>
    <row r="22" spans="1:10">
      <c r="A22" s="111" t="s">
        <v>6</v>
      </c>
      <c r="B22" s="111">
        <v>8699</v>
      </c>
      <c r="C22" s="111">
        <v>3078</v>
      </c>
      <c r="D22" s="111">
        <v>11777</v>
      </c>
      <c r="E22" s="111">
        <v>127509</v>
      </c>
      <c r="F22" s="111">
        <v>3697</v>
      </c>
      <c r="G22" s="111">
        <v>131206</v>
      </c>
      <c r="H22" s="111">
        <v>136208</v>
      </c>
      <c r="I22" s="111">
        <v>6775</v>
      </c>
      <c r="J22" s="111">
        <v>142983</v>
      </c>
    </row>
    <row r="23" spans="1:10">
      <c r="A23" s="114" t="s">
        <v>55</v>
      </c>
      <c r="B23" s="112">
        <v>41</v>
      </c>
      <c r="C23" s="112">
        <v>5</v>
      </c>
      <c r="D23" s="112">
        <v>46</v>
      </c>
      <c r="E23" s="112">
        <v>114</v>
      </c>
      <c r="F23" s="112">
        <v>52</v>
      </c>
      <c r="G23" s="112">
        <v>166</v>
      </c>
      <c r="H23" s="112">
        <v>155</v>
      </c>
      <c r="I23" s="112">
        <v>57</v>
      </c>
      <c r="J23" s="115">
        <v>212</v>
      </c>
    </row>
    <row r="24" spans="1:10" ht="38.25" customHeight="1">
      <c r="A24" s="114" t="s">
        <v>56</v>
      </c>
      <c r="B24" s="112">
        <v>0</v>
      </c>
      <c r="C24" s="112">
        <v>0</v>
      </c>
      <c r="D24" s="112">
        <f t="shared" ref="D24" si="0">SUM(B24:C24)</f>
        <v>0</v>
      </c>
      <c r="E24" s="112">
        <v>2619534</v>
      </c>
      <c r="F24" s="112">
        <v>1044405</v>
      </c>
      <c r="G24" s="112">
        <f>SUM(E24:F24)</f>
        <v>3663939</v>
      </c>
      <c r="H24" s="112">
        <f>B24+E24</f>
        <v>2619534</v>
      </c>
      <c r="I24" s="112">
        <f>C24+F24</f>
        <v>1044405</v>
      </c>
      <c r="J24" s="112">
        <f>SUM(H24:I24)</f>
        <v>3663939</v>
      </c>
    </row>
    <row r="25" spans="1:10">
      <c r="A25" s="116" t="s">
        <v>42</v>
      </c>
      <c r="B25" s="91">
        <f>SUM(B24:B24)</f>
        <v>0</v>
      </c>
      <c r="C25" s="91">
        <f>SUM(C24:C24)</f>
        <v>0</v>
      </c>
      <c r="D25" s="91">
        <f>SUM(D24:D24)</f>
        <v>0</v>
      </c>
      <c r="E25" s="91">
        <f>SUM(E24:E24)</f>
        <v>2619534</v>
      </c>
      <c r="F25" s="91">
        <f>SUM(F24:F24)</f>
        <v>1044405</v>
      </c>
      <c r="G25" s="91">
        <f>SUM(G24:G24)</f>
        <v>3663939</v>
      </c>
      <c r="H25" s="91">
        <f>SUM(H24:H24)</f>
        <v>2619534</v>
      </c>
      <c r="I25" s="91">
        <f>SUM(I24:I24)</f>
        <v>1044405</v>
      </c>
      <c r="J25" s="91">
        <f>SUM(J24:J24)</f>
        <v>3663939</v>
      </c>
    </row>
    <row r="26" spans="1:10" s="122" customFormat="1" ht="19.350000000000001" customHeight="1">
      <c r="A26" s="117" t="s">
        <v>57</v>
      </c>
      <c r="B26" s="118"/>
      <c r="C26" s="118"/>
      <c r="D26" s="118"/>
      <c r="E26" s="119"/>
      <c r="F26" s="120"/>
      <c r="G26" s="120"/>
      <c r="H26" s="119"/>
      <c r="I26" s="119"/>
      <c r="J26" s="121" t="s">
        <v>3</v>
      </c>
    </row>
    <row r="27" spans="1:10" ht="21.6" customHeight="1">
      <c r="A27" s="117" t="s">
        <v>58</v>
      </c>
      <c r="B27" s="118"/>
      <c r="C27" s="118"/>
      <c r="D27" s="119"/>
      <c r="E27" s="119"/>
      <c r="F27" s="120"/>
      <c r="G27" s="120"/>
      <c r="H27" s="119"/>
      <c r="I27" s="119"/>
      <c r="J27" s="123" t="s">
        <v>59</v>
      </c>
    </row>
    <row r="28" spans="1:10" ht="21.6" customHeight="1">
      <c r="A28" s="117" t="s">
        <v>60</v>
      </c>
      <c r="B28" s="118"/>
      <c r="C28" s="118"/>
      <c r="D28" s="119"/>
      <c r="E28" s="119"/>
      <c r="F28" s="120"/>
      <c r="G28" s="120"/>
      <c r="H28" s="119"/>
      <c r="I28" s="119"/>
    </row>
    <row r="29" spans="1:10" ht="21.6" customHeight="1">
      <c r="A29" s="117" t="s">
        <v>61</v>
      </c>
      <c r="B29" s="124"/>
      <c r="C29" s="124"/>
      <c r="D29" s="124"/>
      <c r="E29" s="124"/>
      <c r="F29" s="125"/>
      <c r="G29" s="125"/>
      <c r="H29" s="126"/>
      <c r="I29" s="126"/>
      <c r="J29" s="127" t="s">
        <v>1</v>
      </c>
    </row>
    <row r="30" spans="1:10" ht="21.6" customHeight="1">
      <c r="A30" s="117"/>
      <c r="B30" s="124"/>
      <c r="C30" s="124"/>
      <c r="D30" s="124"/>
      <c r="E30" s="124"/>
      <c r="F30" s="125"/>
      <c r="G30" s="125"/>
      <c r="H30" s="126"/>
      <c r="I30" s="126"/>
      <c r="J30" s="128" t="s">
        <v>0</v>
      </c>
    </row>
    <row r="31" spans="1:10">
      <c r="B31" s="129"/>
      <c r="C31" s="129"/>
      <c r="D31" s="129"/>
      <c r="E31" s="129"/>
      <c r="F31" s="129"/>
      <c r="G31" s="129"/>
      <c r="H31" s="129"/>
      <c r="I31" s="129"/>
      <c r="J31" s="129"/>
    </row>
  </sheetData>
  <mergeCells count="12">
    <mergeCell ref="H9:J9"/>
    <mergeCell ref="A10:A11"/>
    <mergeCell ref="H2:J2"/>
    <mergeCell ref="H3:J3"/>
    <mergeCell ref="A5:J5"/>
    <mergeCell ref="A6:J6"/>
    <mergeCell ref="A8:A9"/>
    <mergeCell ref="B8:D8"/>
    <mergeCell ref="E8:G8"/>
    <mergeCell ref="H8:J8"/>
    <mergeCell ref="B9:D9"/>
    <mergeCell ref="E9:G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1" orientation="landscape" horizontalDpi="300" r:id="rId1"/>
  <headerFooter>
    <oddFooter>&amp;Lstats.gov.sa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61722-548C-4573-921E-88541366775B}">
  <sheetPr>
    <tabColor theme="8" tint="-0.499984740745262"/>
  </sheetPr>
  <dimension ref="A1:AE26"/>
  <sheetViews>
    <sheetView showGridLines="0" view="pageBreakPreview" zoomScale="55" zoomScaleNormal="80" zoomScaleSheetLayoutView="55" workbookViewId="0">
      <selection activeCell="A8" sqref="A8:A20"/>
    </sheetView>
  </sheetViews>
  <sheetFormatPr defaultColWidth="8.85546875" defaultRowHeight="15"/>
  <cols>
    <col min="1" max="1" width="25.5703125" style="1" customWidth="1"/>
    <col min="2" max="10" width="16.85546875" style="1" customWidth="1"/>
    <col min="11" max="16384" width="8.85546875" style="1"/>
  </cols>
  <sheetData>
    <row r="1" spans="1:31">
      <c r="A1" s="76" t="s">
        <v>49</v>
      </c>
      <c r="B1" s="76"/>
      <c r="C1" s="31"/>
    </row>
    <row r="2" spans="1:31" s="29" customFormat="1">
      <c r="A2" s="76"/>
      <c r="B2" s="76"/>
      <c r="C2" s="3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s="29" customFormat="1">
      <c r="A3" s="30"/>
      <c r="B3" s="30"/>
      <c r="C3" s="30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21.6" customHeight="1">
      <c r="A4" s="77" t="s">
        <v>25</v>
      </c>
      <c r="B4" s="77"/>
      <c r="C4" s="77"/>
      <c r="D4" s="77"/>
      <c r="E4" s="77"/>
      <c r="F4" s="77"/>
      <c r="G4" s="77"/>
      <c r="H4" s="77"/>
      <c r="I4" s="77"/>
      <c r="J4" s="77"/>
    </row>
    <row r="5" spans="1:31" ht="21.6" customHeight="1">
      <c r="A5" s="78" t="s">
        <v>50</v>
      </c>
      <c r="B5" s="79"/>
      <c r="C5" s="79"/>
      <c r="D5" s="79"/>
      <c r="E5" s="79"/>
      <c r="F5" s="79"/>
      <c r="G5" s="79"/>
      <c r="H5" s="79"/>
      <c r="I5" s="79"/>
      <c r="J5" s="79"/>
    </row>
    <row r="6" spans="1:31" ht="21.6" customHeight="1">
      <c r="A6" s="80" t="s">
        <v>22</v>
      </c>
      <c r="B6" s="81" t="s">
        <v>21</v>
      </c>
      <c r="C6" s="81"/>
      <c r="D6" s="81"/>
      <c r="E6" s="81" t="s">
        <v>20</v>
      </c>
      <c r="F6" s="81"/>
      <c r="G6" s="81"/>
      <c r="H6" s="81" t="s">
        <v>17</v>
      </c>
      <c r="I6" s="81"/>
      <c r="J6" s="81"/>
    </row>
    <row r="7" spans="1:31" ht="21.6" customHeight="1">
      <c r="A7" s="82"/>
      <c r="B7" s="83" t="s">
        <v>19</v>
      </c>
      <c r="C7" s="83" t="s">
        <v>18</v>
      </c>
      <c r="D7" s="83" t="s">
        <v>17</v>
      </c>
      <c r="E7" s="83" t="s">
        <v>19</v>
      </c>
      <c r="F7" s="83" t="s">
        <v>18</v>
      </c>
      <c r="G7" s="83" t="s">
        <v>17</v>
      </c>
      <c r="H7" s="83" t="s">
        <v>19</v>
      </c>
      <c r="I7" s="83" t="s">
        <v>18</v>
      </c>
      <c r="J7" s="83" t="s">
        <v>17</v>
      </c>
    </row>
    <row r="8" spans="1:31">
      <c r="A8" s="84" t="s">
        <v>16</v>
      </c>
      <c r="B8" s="85">
        <v>44579</v>
      </c>
      <c r="C8" s="85">
        <v>16089</v>
      </c>
      <c r="D8" s="85">
        <v>60668</v>
      </c>
      <c r="E8" s="85">
        <v>778</v>
      </c>
      <c r="F8" s="85">
        <v>138</v>
      </c>
      <c r="G8" s="85">
        <v>916</v>
      </c>
      <c r="H8" s="85">
        <v>45357</v>
      </c>
      <c r="I8" s="85">
        <v>16227</v>
      </c>
      <c r="J8" s="85">
        <v>61584</v>
      </c>
    </row>
    <row r="9" spans="1:31">
      <c r="A9" s="86" t="s">
        <v>15</v>
      </c>
      <c r="B9" s="86">
        <v>229325</v>
      </c>
      <c r="C9" s="86">
        <v>97776</v>
      </c>
      <c r="D9" s="86">
        <v>327101</v>
      </c>
      <c r="E9" s="86">
        <v>274145</v>
      </c>
      <c r="F9" s="86">
        <v>12063</v>
      </c>
      <c r="G9" s="86">
        <v>286208</v>
      </c>
      <c r="H9" s="86">
        <v>503470</v>
      </c>
      <c r="I9" s="86">
        <v>109839</v>
      </c>
      <c r="J9" s="86">
        <v>613309</v>
      </c>
    </row>
    <row r="10" spans="1:31">
      <c r="A10" s="84" t="s">
        <v>14</v>
      </c>
      <c r="B10" s="85">
        <v>359627</v>
      </c>
      <c r="C10" s="85">
        <v>201535</v>
      </c>
      <c r="D10" s="85">
        <v>561162</v>
      </c>
      <c r="E10" s="85">
        <v>800518</v>
      </c>
      <c r="F10" s="85">
        <v>42901</v>
      </c>
      <c r="G10" s="85">
        <v>843419</v>
      </c>
      <c r="H10" s="85">
        <v>1160145</v>
      </c>
      <c r="I10" s="85">
        <v>244436</v>
      </c>
      <c r="J10" s="85">
        <v>1404581</v>
      </c>
    </row>
    <row r="11" spans="1:31">
      <c r="A11" s="86" t="s">
        <v>13</v>
      </c>
      <c r="B11" s="87">
        <v>387479</v>
      </c>
      <c r="C11" s="87">
        <v>212590</v>
      </c>
      <c r="D11" s="87">
        <v>600069</v>
      </c>
      <c r="E11" s="87">
        <v>1121834</v>
      </c>
      <c r="F11" s="87">
        <v>65343</v>
      </c>
      <c r="G11" s="87">
        <v>1187177</v>
      </c>
      <c r="H11" s="87">
        <v>1509313</v>
      </c>
      <c r="I11" s="87">
        <v>277933</v>
      </c>
      <c r="J11" s="87">
        <v>1787246</v>
      </c>
    </row>
    <row r="12" spans="1:31">
      <c r="A12" s="84" t="s">
        <v>12</v>
      </c>
      <c r="B12" s="85">
        <v>372020</v>
      </c>
      <c r="C12" s="85">
        <v>215036</v>
      </c>
      <c r="D12" s="85">
        <v>587056</v>
      </c>
      <c r="E12" s="85">
        <v>1155635</v>
      </c>
      <c r="F12" s="85">
        <v>64369</v>
      </c>
      <c r="G12" s="85">
        <v>1220004</v>
      </c>
      <c r="H12" s="85">
        <v>1527655</v>
      </c>
      <c r="I12" s="85">
        <v>279405</v>
      </c>
      <c r="J12" s="85">
        <v>1807060</v>
      </c>
    </row>
    <row r="13" spans="1:31">
      <c r="A13" s="86" t="s">
        <v>11</v>
      </c>
      <c r="B13" s="87">
        <v>300607</v>
      </c>
      <c r="C13" s="87">
        <v>219440</v>
      </c>
      <c r="D13" s="87">
        <v>520047</v>
      </c>
      <c r="E13" s="87">
        <v>945720</v>
      </c>
      <c r="F13" s="87">
        <v>46775</v>
      </c>
      <c r="G13" s="87">
        <v>992495</v>
      </c>
      <c r="H13" s="87">
        <v>1246327</v>
      </c>
      <c r="I13" s="87">
        <v>266215</v>
      </c>
      <c r="J13" s="87">
        <v>1512542</v>
      </c>
    </row>
    <row r="14" spans="1:31">
      <c r="A14" s="84" t="s">
        <v>10</v>
      </c>
      <c r="B14" s="85">
        <v>211218</v>
      </c>
      <c r="C14" s="85">
        <v>161228</v>
      </c>
      <c r="D14" s="85">
        <v>372446</v>
      </c>
      <c r="E14" s="85">
        <v>649727</v>
      </c>
      <c r="F14" s="85">
        <v>30451</v>
      </c>
      <c r="G14" s="85">
        <v>680178</v>
      </c>
      <c r="H14" s="85">
        <v>860945</v>
      </c>
      <c r="I14" s="85">
        <v>191679</v>
      </c>
      <c r="J14" s="85">
        <v>1052624</v>
      </c>
    </row>
    <row r="15" spans="1:31">
      <c r="A15" s="86" t="s">
        <v>9</v>
      </c>
      <c r="B15" s="87">
        <v>149945</v>
      </c>
      <c r="C15" s="87">
        <v>91719</v>
      </c>
      <c r="D15" s="87">
        <v>241664</v>
      </c>
      <c r="E15" s="87">
        <v>471079</v>
      </c>
      <c r="F15" s="87">
        <v>19470</v>
      </c>
      <c r="G15" s="87">
        <v>490549</v>
      </c>
      <c r="H15" s="87">
        <v>621024</v>
      </c>
      <c r="I15" s="87">
        <v>111189</v>
      </c>
      <c r="J15" s="87">
        <v>732213</v>
      </c>
    </row>
    <row r="16" spans="1:31">
      <c r="A16" s="84" t="s">
        <v>8</v>
      </c>
      <c r="B16" s="85">
        <v>101869</v>
      </c>
      <c r="C16" s="85">
        <v>43295</v>
      </c>
      <c r="D16" s="85">
        <v>145164</v>
      </c>
      <c r="E16" s="85">
        <v>319735</v>
      </c>
      <c r="F16" s="85">
        <v>11063</v>
      </c>
      <c r="G16" s="85">
        <v>330798</v>
      </c>
      <c r="H16" s="85">
        <v>421604</v>
      </c>
      <c r="I16" s="85">
        <v>54358</v>
      </c>
      <c r="J16" s="85">
        <v>475962</v>
      </c>
    </row>
    <row r="17" spans="1:10">
      <c r="A17" s="86" t="s">
        <v>7</v>
      </c>
      <c r="B17" s="87">
        <v>15368</v>
      </c>
      <c r="C17" s="87">
        <v>7799</v>
      </c>
      <c r="D17" s="87">
        <v>23167</v>
      </c>
      <c r="E17" s="87">
        <v>175255</v>
      </c>
      <c r="F17" s="87">
        <v>5749</v>
      </c>
      <c r="G17" s="87">
        <v>181004</v>
      </c>
      <c r="H17" s="87">
        <v>190623</v>
      </c>
      <c r="I17" s="87">
        <v>13548</v>
      </c>
      <c r="J17" s="87">
        <v>204171</v>
      </c>
    </row>
    <row r="18" spans="1:10">
      <c r="A18" s="84" t="s">
        <v>6</v>
      </c>
      <c r="B18" s="85">
        <v>8242</v>
      </c>
      <c r="C18" s="85">
        <v>3226</v>
      </c>
      <c r="D18" s="85">
        <v>11468</v>
      </c>
      <c r="E18" s="85">
        <v>120239</v>
      </c>
      <c r="F18" s="85">
        <v>3679</v>
      </c>
      <c r="G18" s="85">
        <v>123918</v>
      </c>
      <c r="H18" s="85">
        <v>128481</v>
      </c>
      <c r="I18" s="85">
        <v>6905</v>
      </c>
      <c r="J18" s="85">
        <v>135386</v>
      </c>
    </row>
    <row r="19" spans="1:10">
      <c r="A19" s="88" t="s">
        <v>51</v>
      </c>
      <c r="B19" s="86">
        <v>41</v>
      </c>
      <c r="C19" s="86">
        <v>4</v>
      </c>
      <c r="D19" s="86">
        <v>45</v>
      </c>
      <c r="E19" s="86">
        <v>97</v>
      </c>
      <c r="F19" s="86">
        <v>50</v>
      </c>
      <c r="G19" s="86">
        <v>147</v>
      </c>
      <c r="H19" s="86">
        <v>138</v>
      </c>
      <c r="I19" s="86">
        <v>54</v>
      </c>
      <c r="J19" s="89">
        <v>192</v>
      </c>
    </row>
    <row r="20" spans="1:10">
      <c r="A20" s="88" t="s">
        <v>5</v>
      </c>
      <c r="B20" s="86">
        <v>0</v>
      </c>
      <c r="C20" s="86">
        <v>0</v>
      </c>
      <c r="D20" s="86">
        <v>0</v>
      </c>
      <c r="E20" s="86">
        <v>2446355</v>
      </c>
      <c r="F20" s="86">
        <v>812013</v>
      </c>
      <c r="G20" s="86">
        <v>3258368</v>
      </c>
      <c r="H20" s="86">
        <v>2446355</v>
      </c>
      <c r="I20" s="86">
        <v>812013</v>
      </c>
      <c r="J20" s="89">
        <v>3258368</v>
      </c>
    </row>
    <row r="21" spans="1:10" ht="15.75" thickBot="1">
      <c r="A21" s="90" t="s">
        <v>4</v>
      </c>
      <c r="B21" s="91">
        <v>2180320</v>
      </c>
      <c r="C21" s="91">
        <v>1269737</v>
      </c>
      <c r="D21" s="91">
        <v>3450057</v>
      </c>
      <c r="E21" s="91">
        <v>8481117</v>
      </c>
      <c r="F21" s="91">
        <v>1114064</v>
      </c>
      <c r="G21" s="91">
        <v>9595181</v>
      </c>
      <c r="H21" s="91">
        <v>10661437</v>
      </c>
      <c r="I21" s="92">
        <v>2383801</v>
      </c>
      <c r="J21" s="92">
        <v>13045238</v>
      </c>
    </row>
    <row r="22" spans="1:10" s="12" customFormat="1" ht="19.350000000000001" customHeight="1">
      <c r="A22" s="93" t="s">
        <v>3</v>
      </c>
      <c r="B22" s="10"/>
      <c r="C22" s="10"/>
      <c r="D22" s="10"/>
      <c r="E22" s="8"/>
      <c r="F22" s="9"/>
      <c r="G22" s="9"/>
      <c r="H22" s="8"/>
      <c r="I22" s="8"/>
    </row>
    <row r="23" spans="1:10" ht="21.6" customHeight="1">
      <c r="A23" s="94" t="s">
        <v>2</v>
      </c>
      <c r="B23" s="10"/>
      <c r="C23" s="10"/>
      <c r="D23" s="8"/>
      <c r="E23" s="8"/>
      <c r="F23" s="9"/>
      <c r="G23" s="9"/>
      <c r="H23" s="8"/>
      <c r="I23" s="8"/>
    </row>
    <row r="24" spans="1:10" ht="21.6" customHeight="1">
      <c r="A24" s="95" t="s">
        <v>1</v>
      </c>
      <c r="B24" s="5"/>
      <c r="C24" s="5"/>
      <c r="D24" s="5"/>
      <c r="E24" s="5"/>
      <c r="F24" s="4"/>
      <c r="G24" s="4"/>
      <c r="H24" s="3"/>
      <c r="I24" s="3"/>
    </row>
    <row r="25" spans="1:10" ht="21.6" customHeight="1">
      <c r="A25" s="96" t="s">
        <v>0</v>
      </c>
      <c r="B25" s="5"/>
      <c r="C25" s="5"/>
      <c r="D25" s="5"/>
      <c r="E25" s="5"/>
      <c r="F25" s="4"/>
      <c r="G25" s="4"/>
      <c r="H25" s="3"/>
      <c r="I25" s="3"/>
    </row>
    <row r="26" spans="1:10">
      <c r="B26" s="2"/>
      <c r="C26" s="2"/>
      <c r="D26" s="2"/>
      <c r="E26" s="2"/>
      <c r="F26" s="2"/>
      <c r="G26" s="2"/>
      <c r="H26" s="2"/>
      <c r="I26" s="2"/>
      <c r="J26" s="2"/>
    </row>
  </sheetData>
  <mergeCells count="6">
    <mergeCell ref="A1:B2"/>
    <mergeCell ref="A4:J4"/>
    <mergeCell ref="A6:A7"/>
    <mergeCell ref="B6:D6"/>
    <mergeCell ref="E6:G6"/>
    <mergeCell ref="H6:J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1" orientation="landscape" horizontalDpi="300" r:id="rId1"/>
  <headerFooter>
    <oddFooter>&amp;Lstats.gov.sa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0C4C-6C51-443C-827C-A7BFB579D919}">
  <sheetPr>
    <tabColor rgb="FF002060"/>
  </sheetPr>
  <dimension ref="A1:AE54"/>
  <sheetViews>
    <sheetView showGridLines="0" tabSelected="1" view="pageBreakPreview" topLeftCell="A2" zoomScale="90" zoomScaleNormal="80" zoomScaleSheetLayoutView="90" workbookViewId="0">
      <selection activeCell="A8" sqref="A8:A19"/>
    </sheetView>
  </sheetViews>
  <sheetFormatPr defaultColWidth="8.7109375" defaultRowHeight="15"/>
  <cols>
    <col min="1" max="1" width="25.5703125" style="1" customWidth="1"/>
    <col min="2" max="10" width="16.7109375" style="1" customWidth="1"/>
    <col min="11" max="16384" width="8.7109375" style="1"/>
  </cols>
  <sheetData>
    <row r="1" spans="1:31">
      <c r="A1" s="32" t="s">
        <v>26</v>
      </c>
      <c r="B1" s="31"/>
      <c r="C1" s="31"/>
    </row>
    <row r="2" spans="1:31" s="29" customFormat="1">
      <c r="A2" s="31"/>
      <c r="B2" s="31"/>
      <c r="C2" s="3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s="29" customFormat="1">
      <c r="A3" s="30"/>
      <c r="B3" s="30"/>
      <c r="C3" s="30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21.6" customHeight="1">
      <c r="A4" s="28" t="s">
        <v>25</v>
      </c>
      <c r="B4" s="28"/>
      <c r="C4" s="28"/>
      <c r="D4" s="28"/>
      <c r="E4" s="28"/>
      <c r="F4" s="28"/>
      <c r="G4" s="28"/>
      <c r="H4" s="28"/>
      <c r="I4" s="28"/>
      <c r="J4" s="28"/>
    </row>
    <row r="5" spans="1:31" ht="21.6" customHeight="1">
      <c r="A5" s="27" t="s">
        <v>24</v>
      </c>
      <c r="B5" s="26" t="s">
        <v>23</v>
      </c>
      <c r="C5" s="25"/>
      <c r="D5" s="25"/>
      <c r="E5" s="25"/>
      <c r="F5" s="25"/>
      <c r="G5" s="25"/>
      <c r="H5" s="25"/>
      <c r="I5" s="25"/>
      <c r="J5" s="24"/>
    </row>
    <row r="6" spans="1:31" ht="21.6" customHeight="1">
      <c r="A6" s="23" t="s">
        <v>22</v>
      </c>
      <c r="B6" s="22" t="s">
        <v>21</v>
      </c>
      <c r="C6" s="22"/>
      <c r="D6" s="22"/>
      <c r="E6" s="22" t="s">
        <v>20</v>
      </c>
      <c r="F6" s="22"/>
      <c r="G6" s="22"/>
      <c r="H6" s="22" t="s">
        <v>17</v>
      </c>
      <c r="I6" s="22"/>
      <c r="J6" s="22"/>
    </row>
    <row r="7" spans="1:31" ht="21.6" customHeight="1">
      <c r="A7" s="21"/>
      <c r="B7" s="20" t="s">
        <v>19</v>
      </c>
      <c r="C7" s="20" t="s">
        <v>18</v>
      </c>
      <c r="D7" s="20" t="s">
        <v>17</v>
      </c>
      <c r="E7" s="20" t="s">
        <v>19</v>
      </c>
      <c r="F7" s="20" t="s">
        <v>18</v>
      </c>
      <c r="G7" s="20" t="s">
        <v>17</v>
      </c>
      <c r="H7" s="20" t="s">
        <v>19</v>
      </c>
      <c r="I7" s="20" t="s">
        <v>18</v>
      </c>
      <c r="J7" s="20" t="s">
        <v>17</v>
      </c>
    </row>
    <row r="8" spans="1:31">
      <c r="A8" s="18" t="s">
        <v>16</v>
      </c>
      <c r="B8" s="17">
        <v>48726</v>
      </c>
      <c r="C8" s="17">
        <v>20949</v>
      </c>
      <c r="D8" s="17">
        <f>SUM(B8:C8)</f>
        <v>69675</v>
      </c>
      <c r="E8" s="17">
        <v>1394</v>
      </c>
      <c r="F8" s="17">
        <v>208</v>
      </c>
      <c r="G8" s="17">
        <f>SUM(E8:F8)</f>
        <v>1602</v>
      </c>
      <c r="H8" s="17">
        <f>B8+E8</f>
        <v>50120</v>
      </c>
      <c r="I8" s="17">
        <f>C8+F8</f>
        <v>21157</v>
      </c>
      <c r="J8" s="17">
        <f>D8+G8</f>
        <v>71277</v>
      </c>
    </row>
    <row r="9" spans="1:31">
      <c r="A9" s="19" t="s">
        <v>15</v>
      </c>
      <c r="B9" s="19">
        <v>255852</v>
      </c>
      <c r="C9" s="19">
        <v>125581</v>
      </c>
      <c r="D9" s="19">
        <f>SUM(B9:C9)</f>
        <v>381433</v>
      </c>
      <c r="E9" s="19">
        <v>406798</v>
      </c>
      <c r="F9" s="19">
        <v>13217</v>
      </c>
      <c r="G9" s="19">
        <f>SUM(E9:F9)</f>
        <v>420015</v>
      </c>
      <c r="H9" s="19">
        <f>B9+E9</f>
        <v>662650</v>
      </c>
      <c r="I9" s="19">
        <f>C9+F9</f>
        <v>138798</v>
      </c>
      <c r="J9" s="19">
        <f>D9+G9</f>
        <v>801448</v>
      </c>
    </row>
    <row r="10" spans="1:31">
      <c r="A10" s="18" t="s">
        <v>14</v>
      </c>
      <c r="B10" s="17">
        <v>377093</v>
      </c>
      <c r="C10" s="17">
        <v>247655</v>
      </c>
      <c r="D10" s="17">
        <f>SUM(B10:C10)</f>
        <v>624748</v>
      </c>
      <c r="E10" s="17">
        <v>1067084</v>
      </c>
      <c r="F10" s="17">
        <v>51217</v>
      </c>
      <c r="G10" s="17">
        <f>SUM(E10:F10)</f>
        <v>1118301</v>
      </c>
      <c r="H10" s="17">
        <f>B10+E10</f>
        <v>1444177</v>
      </c>
      <c r="I10" s="17">
        <f>C10+F10</f>
        <v>298872</v>
      </c>
      <c r="J10" s="17">
        <f>D10+G10</f>
        <v>1743049</v>
      </c>
    </row>
    <row r="11" spans="1:31">
      <c r="A11" s="19" t="s">
        <v>13</v>
      </c>
      <c r="B11" s="19">
        <v>399435</v>
      </c>
      <c r="C11" s="19">
        <v>251077</v>
      </c>
      <c r="D11" s="19">
        <f>SUM(B11:C11)</f>
        <v>650512</v>
      </c>
      <c r="E11" s="19">
        <v>1239210</v>
      </c>
      <c r="F11" s="19">
        <v>70663</v>
      </c>
      <c r="G11" s="19">
        <f>SUM(E11:F11)</f>
        <v>1309873</v>
      </c>
      <c r="H11" s="19">
        <f>B11+E11</f>
        <v>1638645</v>
      </c>
      <c r="I11" s="19">
        <f>C11+F11</f>
        <v>321740</v>
      </c>
      <c r="J11" s="19">
        <f>D11+G11</f>
        <v>1960385</v>
      </c>
    </row>
    <row r="12" spans="1:31">
      <c r="A12" s="18" t="s">
        <v>12</v>
      </c>
      <c r="B12" s="17">
        <v>382890</v>
      </c>
      <c r="C12" s="17">
        <v>239580</v>
      </c>
      <c r="D12" s="17">
        <f>SUM(B12:C12)</f>
        <v>622470</v>
      </c>
      <c r="E12" s="17">
        <v>1356455</v>
      </c>
      <c r="F12" s="17">
        <v>74031</v>
      </c>
      <c r="G12" s="17">
        <f>SUM(E12:F12)</f>
        <v>1430486</v>
      </c>
      <c r="H12" s="17">
        <f>B12+E12</f>
        <v>1739345</v>
      </c>
      <c r="I12" s="17">
        <f>C12+F12</f>
        <v>313611</v>
      </c>
      <c r="J12" s="17">
        <f>D12+G12</f>
        <v>2052956</v>
      </c>
    </row>
    <row r="13" spans="1:31">
      <c r="A13" s="19" t="s">
        <v>11</v>
      </c>
      <c r="B13" s="19">
        <v>319716</v>
      </c>
      <c r="C13" s="19">
        <v>233587</v>
      </c>
      <c r="D13" s="19">
        <f>SUM(B13:C13)</f>
        <v>553303</v>
      </c>
      <c r="E13" s="19">
        <v>1086091</v>
      </c>
      <c r="F13" s="19">
        <v>55084</v>
      </c>
      <c r="G13" s="19">
        <f>SUM(E13:F13)</f>
        <v>1141175</v>
      </c>
      <c r="H13" s="19">
        <f>B13+E13</f>
        <v>1405807</v>
      </c>
      <c r="I13" s="19">
        <f>C13+F13</f>
        <v>288671</v>
      </c>
      <c r="J13" s="19">
        <f>D13+G13</f>
        <v>1694478</v>
      </c>
    </row>
    <row r="14" spans="1:31">
      <c r="A14" s="18" t="s">
        <v>10</v>
      </c>
      <c r="B14" s="17">
        <v>228619</v>
      </c>
      <c r="C14" s="17">
        <v>183440</v>
      </c>
      <c r="D14" s="17">
        <f>SUM(B14:C14)</f>
        <v>412059</v>
      </c>
      <c r="E14" s="17">
        <v>726632</v>
      </c>
      <c r="F14" s="17">
        <v>33763</v>
      </c>
      <c r="G14" s="17">
        <f>SUM(E14:F14)</f>
        <v>760395</v>
      </c>
      <c r="H14" s="17">
        <f>B14+E14</f>
        <v>955251</v>
      </c>
      <c r="I14" s="17">
        <f>C14+F14</f>
        <v>217203</v>
      </c>
      <c r="J14" s="17">
        <f>D14+G14</f>
        <v>1172454</v>
      </c>
    </row>
    <row r="15" spans="1:31">
      <c r="A15" s="19" t="s">
        <v>9</v>
      </c>
      <c r="B15" s="19">
        <v>156949</v>
      </c>
      <c r="C15" s="19">
        <v>105802</v>
      </c>
      <c r="D15" s="19">
        <f>SUM(B15:C15)</f>
        <v>262751</v>
      </c>
      <c r="E15" s="19">
        <v>506440</v>
      </c>
      <c r="F15" s="19">
        <v>21351</v>
      </c>
      <c r="G15" s="19">
        <f>SUM(E15:F15)</f>
        <v>527791</v>
      </c>
      <c r="H15" s="19">
        <f>B15+E15</f>
        <v>663389</v>
      </c>
      <c r="I15" s="19">
        <f>C15+F15</f>
        <v>127153</v>
      </c>
      <c r="J15" s="19">
        <f>D15+G15</f>
        <v>790542</v>
      </c>
    </row>
    <row r="16" spans="1:31">
      <c r="A16" s="18" t="s">
        <v>8</v>
      </c>
      <c r="B16" s="17">
        <v>105403</v>
      </c>
      <c r="C16" s="17">
        <v>50113</v>
      </c>
      <c r="D16" s="17">
        <f>SUM(B16:C16)</f>
        <v>155516</v>
      </c>
      <c r="E16" s="17">
        <v>343316</v>
      </c>
      <c r="F16" s="17">
        <v>12468</v>
      </c>
      <c r="G16" s="17">
        <f>SUM(E16:F16)</f>
        <v>355784</v>
      </c>
      <c r="H16" s="17">
        <f>B16+E16</f>
        <v>448719</v>
      </c>
      <c r="I16" s="17">
        <f>C16+F16</f>
        <v>62581</v>
      </c>
      <c r="J16" s="17">
        <f>D16+G16</f>
        <v>511300</v>
      </c>
    </row>
    <row r="17" spans="1:10">
      <c r="A17" s="19" t="s">
        <v>7</v>
      </c>
      <c r="B17" s="19">
        <v>16755</v>
      </c>
      <c r="C17" s="19">
        <v>8981</v>
      </c>
      <c r="D17" s="19">
        <f>SUM(B17:C17)</f>
        <v>25736</v>
      </c>
      <c r="E17" s="19">
        <v>182623</v>
      </c>
      <c r="F17" s="19">
        <v>6325</v>
      </c>
      <c r="G17" s="19">
        <f>SUM(E17:F17)</f>
        <v>188948</v>
      </c>
      <c r="H17" s="19">
        <f>B17+E17</f>
        <v>199378</v>
      </c>
      <c r="I17" s="19">
        <f>C17+F17</f>
        <v>15306</v>
      </c>
      <c r="J17" s="19">
        <f>D17+G17</f>
        <v>214684</v>
      </c>
    </row>
    <row r="18" spans="1:10">
      <c r="A18" s="18" t="s">
        <v>6</v>
      </c>
      <c r="B18" s="17">
        <v>8632</v>
      </c>
      <c r="C18" s="17">
        <v>3796</v>
      </c>
      <c r="D18" s="17">
        <f>SUM(B18:C18)</f>
        <v>12428</v>
      </c>
      <c r="E18" s="17">
        <v>126863</v>
      </c>
      <c r="F18" s="17">
        <v>4455</v>
      </c>
      <c r="G18" s="17">
        <f>SUM(E18:F18)</f>
        <v>131318</v>
      </c>
      <c r="H18" s="17">
        <f>B18+E18</f>
        <v>135495</v>
      </c>
      <c r="I18" s="17">
        <f>C18+F18</f>
        <v>8251</v>
      </c>
      <c r="J18" s="17">
        <f>D18+G18</f>
        <v>143746</v>
      </c>
    </row>
    <row r="19" spans="1:10">
      <c r="A19" s="18" t="s">
        <v>5</v>
      </c>
      <c r="B19" s="17">
        <v>0</v>
      </c>
      <c r="C19" s="17">
        <v>0</v>
      </c>
      <c r="D19" s="17">
        <v>0</v>
      </c>
      <c r="E19" s="17">
        <v>2630027</v>
      </c>
      <c r="F19" s="17">
        <v>972012</v>
      </c>
      <c r="G19" s="17">
        <f>SUM(E19:F19)</f>
        <v>3602039</v>
      </c>
      <c r="H19" s="17">
        <f>B19+E19</f>
        <v>2630027</v>
      </c>
      <c r="I19" s="17">
        <f>C19+F19</f>
        <v>972012</v>
      </c>
      <c r="J19" s="17">
        <f>D19+G19</f>
        <v>3602039</v>
      </c>
    </row>
    <row r="20" spans="1:10" ht="15.75" thickBot="1">
      <c r="A20" s="16" t="s">
        <v>4</v>
      </c>
      <c r="B20" s="15">
        <f>SUM(B19:B19)</f>
        <v>0</v>
      </c>
      <c r="C20" s="15">
        <f>SUM(C19:C19)</f>
        <v>0</v>
      </c>
      <c r="D20" s="15">
        <f>SUM(D19:D19)</f>
        <v>0</v>
      </c>
      <c r="E20" s="15">
        <f>SUM(E19:E19)</f>
        <v>2630027</v>
      </c>
      <c r="F20" s="15">
        <f>SUM(F19:F19)</f>
        <v>972012</v>
      </c>
      <c r="G20" s="15">
        <f>SUM(G19:G19)</f>
        <v>3602039</v>
      </c>
      <c r="H20" s="15">
        <f>SUM(H19:H19)</f>
        <v>2630027</v>
      </c>
      <c r="I20" s="14">
        <f>SUM(I19:I19)</f>
        <v>972012</v>
      </c>
      <c r="J20" s="14">
        <f>SUM(J19:J19)</f>
        <v>3602039</v>
      </c>
    </row>
    <row r="21" spans="1:10" s="12" customFormat="1" ht="18">
      <c r="A21" s="13" t="s">
        <v>3</v>
      </c>
      <c r="B21" s="10"/>
      <c r="C21" s="10"/>
      <c r="D21" s="10"/>
      <c r="E21" s="8"/>
      <c r="F21" s="9"/>
      <c r="G21" s="9"/>
      <c r="H21" s="8"/>
      <c r="I21" s="8"/>
    </row>
    <row r="22" spans="1:10" ht="18">
      <c r="A22" s="11" t="s">
        <v>2</v>
      </c>
      <c r="B22" s="10"/>
      <c r="C22" s="10"/>
      <c r="D22" s="8"/>
      <c r="E22" s="8"/>
      <c r="F22" s="9"/>
      <c r="G22" s="9"/>
      <c r="H22" s="8"/>
      <c r="I22" s="8"/>
    </row>
    <row r="23" spans="1:10" ht="18">
      <c r="A23" s="7" t="s">
        <v>1</v>
      </c>
      <c r="B23" s="5"/>
      <c r="C23" s="5"/>
      <c r="D23" s="5"/>
      <c r="E23" s="5"/>
      <c r="F23" s="4"/>
      <c r="G23" s="4"/>
      <c r="H23" s="3"/>
      <c r="I23" s="3"/>
    </row>
    <row r="24" spans="1:10" ht="18">
      <c r="A24" s="6" t="s">
        <v>0</v>
      </c>
      <c r="B24" s="5"/>
      <c r="C24" s="5"/>
      <c r="D24" s="5"/>
      <c r="E24" s="5"/>
      <c r="F24" s="4"/>
      <c r="G24" s="4"/>
      <c r="H24" s="3"/>
      <c r="I24" s="3"/>
    </row>
    <row r="25" spans="1:10">
      <c r="B25" s="2"/>
      <c r="C25" s="2"/>
      <c r="D25" s="2"/>
      <c r="E25" s="2"/>
      <c r="F25" s="2"/>
      <c r="G25" s="2"/>
      <c r="H25" s="2"/>
      <c r="I25" s="2"/>
      <c r="J25" s="2"/>
    </row>
    <row r="41" spans="2:9">
      <c r="B41" s="2"/>
      <c r="C41" s="2"/>
      <c r="D41" s="2"/>
      <c r="E41" s="2"/>
      <c r="F41" s="2"/>
      <c r="G41" s="2"/>
      <c r="H41" s="2"/>
      <c r="I41" s="2"/>
    </row>
    <row r="42" spans="2:9">
      <c r="B42" s="2"/>
      <c r="C42" s="2"/>
      <c r="D42" s="2"/>
      <c r="E42" s="2"/>
      <c r="F42" s="2"/>
      <c r="G42" s="2"/>
      <c r="H42" s="2"/>
      <c r="I42" s="2"/>
    </row>
    <row r="43" spans="2:9">
      <c r="B43" s="2"/>
      <c r="C43" s="2"/>
      <c r="D43" s="2"/>
      <c r="E43" s="2"/>
      <c r="F43" s="2"/>
      <c r="G43" s="2"/>
      <c r="H43" s="2"/>
      <c r="I43" s="2"/>
    </row>
    <row r="44" spans="2:9">
      <c r="B44" s="2"/>
      <c r="C44" s="2"/>
      <c r="D44" s="2"/>
      <c r="E44" s="2"/>
      <c r="F44" s="2"/>
      <c r="G44" s="2"/>
      <c r="H44" s="2"/>
      <c r="I44" s="2"/>
    </row>
    <row r="45" spans="2:9">
      <c r="B45" s="2"/>
      <c r="C45" s="2"/>
      <c r="D45" s="2"/>
      <c r="E45" s="2"/>
      <c r="F45" s="2"/>
      <c r="G45" s="2"/>
      <c r="H45" s="2"/>
      <c r="I45" s="2"/>
    </row>
    <row r="46" spans="2:9">
      <c r="B46" s="2"/>
      <c r="C46" s="2"/>
      <c r="D46" s="2"/>
      <c r="E46" s="2"/>
      <c r="F46" s="2"/>
      <c r="G46" s="2"/>
      <c r="H46" s="2"/>
      <c r="I46" s="2"/>
    </row>
    <row r="47" spans="2:9">
      <c r="B47" s="2"/>
      <c r="C47" s="2"/>
      <c r="D47" s="2"/>
      <c r="E47" s="2"/>
      <c r="F47" s="2"/>
      <c r="G47" s="2"/>
      <c r="H47" s="2"/>
      <c r="I47" s="2"/>
    </row>
    <row r="48" spans="2:9">
      <c r="B48" s="2"/>
      <c r="C48" s="2"/>
      <c r="D48" s="2"/>
      <c r="E48" s="2"/>
      <c r="F48" s="2"/>
      <c r="G48" s="2"/>
      <c r="H48" s="2"/>
      <c r="I48" s="2"/>
    </row>
    <row r="49" spans="2:9">
      <c r="B49" s="2"/>
      <c r="C49" s="2"/>
      <c r="D49" s="2"/>
      <c r="E49" s="2"/>
      <c r="F49" s="2"/>
      <c r="G49" s="2"/>
      <c r="H49" s="2"/>
      <c r="I49" s="2"/>
    </row>
    <row r="50" spans="2:9">
      <c r="B50" s="2"/>
      <c r="C50" s="2"/>
      <c r="D50" s="2"/>
      <c r="E50" s="2"/>
      <c r="F50" s="2"/>
      <c r="G50" s="2"/>
      <c r="H50" s="2"/>
      <c r="I50" s="2"/>
    </row>
    <row r="51" spans="2:9">
      <c r="B51" s="2"/>
      <c r="C51" s="2"/>
      <c r="D51" s="2"/>
      <c r="E51" s="2"/>
      <c r="F51" s="2"/>
      <c r="G51" s="2"/>
      <c r="H51" s="2"/>
      <c r="I51" s="2"/>
    </row>
    <row r="52" spans="2:9">
      <c r="B52" s="2"/>
      <c r="C52" s="2"/>
      <c r="D52" s="2"/>
      <c r="E52" s="2"/>
      <c r="F52" s="2"/>
      <c r="G52" s="2"/>
      <c r="H52" s="2"/>
      <c r="I52" s="2"/>
    </row>
    <row r="53" spans="2:9">
      <c r="B53" s="2"/>
      <c r="C53" s="2"/>
      <c r="D53" s="2"/>
      <c r="E53" s="2"/>
      <c r="F53" s="2"/>
      <c r="G53" s="2"/>
      <c r="H53" s="2"/>
      <c r="I53" s="2"/>
    </row>
    <row r="54" spans="2:9">
      <c r="B54" s="2"/>
      <c r="C54" s="2"/>
      <c r="D54" s="2"/>
      <c r="E54" s="2"/>
      <c r="F54" s="2"/>
      <c r="G54" s="2"/>
      <c r="H54" s="2"/>
      <c r="I54" s="2"/>
    </row>
  </sheetData>
  <mergeCells count="6">
    <mergeCell ref="A4:J4"/>
    <mergeCell ref="B5:J5"/>
    <mergeCell ref="A6:A7"/>
    <mergeCell ref="B6:D6"/>
    <mergeCell ref="E6:G6"/>
    <mergeCell ref="H6:J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1" orientation="landscape" horizontalDpi="300" r:id="rId1"/>
  <headerFooter>
    <oddFooter>&amp;Lstats.gov.sa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2016</vt:lpstr>
      <vt:lpstr>2017</vt:lpstr>
      <vt:lpstr>2018</vt:lpstr>
      <vt:lpstr>2019</vt:lpstr>
      <vt:lpstr>2020</vt:lpstr>
      <vt:lpstr>2021</vt:lpstr>
      <vt:lpstr>2022</vt:lpstr>
      <vt:lpstr>'2017'!OLE_LINK1</vt:lpstr>
      <vt:lpstr>'2018'!OLE_LINK1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'2022'!Print_Area</vt:lpstr>
      <vt:lpstr>'2016'!Print_Titles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Alhanuof Abdullah</dc:creator>
  <cp:lastModifiedBy>Alhanuof Abdullah</cp:lastModifiedBy>
  <dcterms:created xsi:type="dcterms:W3CDTF">2023-05-31T20:28:34Z</dcterms:created>
  <dcterms:modified xsi:type="dcterms:W3CDTF">2023-05-31T21:12:19Z</dcterms:modified>
</cp:coreProperties>
</file>