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fky Elbadry\Documents\AAA BMA contracting المقاولات\A B D O Production\AHMAD ABOUL HASSAN 2022\"/>
    </mc:Choice>
  </mc:AlternateContent>
  <xr:revisionPtr revIDLastSave="0" documentId="8_{5C642A4D-2C50-6445-A020-D01D51F8BEFA}" xr6:coauthVersionLast="47" xr6:coauthVersionMax="47" xr10:uidLastSave="{00000000-0000-0000-0000-000000000000}"/>
  <bookViews>
    <workbookView xWindow="-120" yWindow="-120" windowWidth="20730" windowHeight="11310" xr2:uid="{FEF2C6B6-56B6-4A75-A47E-2A94095E8572}"/>
  </bookViews>
  <sheets>
    <sheet name="BARCODE 2023 (2)" sheetId="2" r:id="rId1"/>
    <sheet name="BARCODE 2023" sheetId="1" r:id="rId2"/>
  </sheets>
  <definedNames>
    <definedName name="_xlnm.Print_Titles" localSheetId="1">'BARCODE 2023'!$1:$3</definedName>
    <definedName name="_xlnm.Print_Titles" localSheetId="0">'BARCODE 2023 (2)'!$1:$3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C4" i="1"/>
  <c r="E4" i="1"/>
  <c r="G4" i="1"/>
  <c r="I4" i="1"/>
  <c r="K4" i="1"/>
  <c r="M4" i="1"/>
  <c r="N4" i="1"/>
  <c r="A5" i="1"/>
  <c r="C5" i="1"/>
  <c r="E5" i="1"/>
  <c r="G5" i="1"/>
  <c r="I5" i="1"/>
  <c r="K5" i="1"/>
  <c r="N5" i="1"/>
  <c r="A6" i="1"/>
  <c r="C6" i="1"/>
  <c r="E6" i="1"/>
  <c r="G6" i="1"/>
  <c r="I6" i="1"/>
  <c r="K6" i="1"/>
  <c r="M6" i="1"/>
  <c r="N6" i="1"/>
  <c r="A7" i="1"/>
  <c r="C7" i="1"/>
  <c r="E7" i="1"/>
  <c r="G7" i="1"/>
  <c r="I7" i="1"/>
  <c r="K7" i="1"/>
  <c r="M7" i="1"/>
  <c r="N7" i="1"/>
  <c r="A8" i="1"/>
  <c r="C8" i="1"/>
  <c r="E8" i="1"/>
  <c r="G8" i="1"/>
  <c r="I8" i="1"/>
  <c r="K8" i="1"/>
  <c r="N8" i="1"/>
  <c r="A9" i="1"/>
  <c r="C9" i="1"/>
  <c r="E9" i="1"/>
  <c r="G9" i="1"/>
  <c r="I9" i="1"/>
  <c r="K9" i="1"/>
  <c r="N9" i="1"/>
  <c r="A10" i="1"/>
  <c r="C10" i="1"/>
  <c r="E10" i="1"/>
  <c r="G10" i="1"/>
  <c r="I10" i="1"/>
  <c r="K10" i="1"/>
  <c r="M10" i="1"/>
  <c r="N10" i="1"/>
  <c r="A11" i="1"/>
  <c r="C11" i="1"/>
  <c r="E11" i="1"/>
  <c r="G11" i="1"/>
  <c r="I11" i="1"/>
  <c r="K11" i="1"/>
  <c r="M11" i="1"/>
  <c r="N11" i="1"/>
  <c r="A12" i="1"/>
  <c r="C12" i="1"/>
  <c r="E12" i="1"/>
  <c r="G12" i="1"/>
  <c r="I12" i="1"/>
  <c r="K12" i="1"/>
  <c r="N12" i="1"/>
  <c r="A13" i="1"/>
  <c r="C13" i="1"/>
  <c r="E13" i="1"/>
  <c r="G13" i="1"/>
  <c r="I13" i="1"/>
  <c r="K13" i="1"/>
  <c r="N13" i="1"/>
  <c r="A14" i="1"/>
  <c r="C14" i="1"/>
  <c r="E14" i="1"/>
  <c r="G14" i="1"/>
  <c r="I14" i="1"/>
  <c r="K14" i="1"/>
  <c r="M14" i="1"/>
  <c r="N14" i="1"/>
  <c r="A15" i="1"/>
  <c r="C15" i="1"/>
  <c r="E15" i="1"/>
  <c r="G15" i="1"/>
  <c r="I15" i="1"/>
  <c r="K15" i="1"/>
  <c r="M15" i="1"/>
  <c r="N15" i="1"/>
  <c r="A16" i="1"/>
  <c r="C16" i="1"/>
  <c r="E16" i="1"/>
  <c r="G16" i="1"/>
  <c r="I16" i="1"/>
  <c r="K16" i="1"/>
  <c r="N16" i="1"/>
  <c r="A17" i="1"/>
  <c r="C17" i="1"/>
  <c r="E17" i="1"/>
  <c r="G17" i="1"/>
  <c r="I17" i="1"/>
  <c r="K17" i="1"/>
  <c r="N17" i="1"/>
  <c r="A18" i="1"/>
  <c r="C18" i="1"/>
  <c r="E18" i="1"/>
  <c r="G18" i="1"/>
  <c r="I18" i="1"/>
  <c r="K18" i="1"/>
  <c r="M18" i="1"/>
  <c r="N18" i="1"/>
  <c r="A19" i="1"/>
  <c r="C19" i="1"/>
  <c r="E19" i="1"/>
  <c r="G19" i="1"/>
  <c r="I19" i="1"/>
  <c r="K19" i="1"/>
  <c r="M19" i="1"/>
  <c r="N19" i="1"/>
  <c r="A20" i="1"/>
  <c r="C20" i="1"/>
  <c r="E20" i="1"/>
  <c r="G20" i="1"/>
  <c r="I20" i="1"/>
  <c r="K20" i="1"/>
  <c r="N20" i="1"/>
  <c r="A21" i="1"/>
  <c r="C21" i="1"/>
  <c r="E21" i="1"/>
  <c r="G21" i="1"/>
  <c r="I21" i="1"/>
  <c r="K21" i="1"/>
  <c r="N21" i="1"/>
  <c r="A22" i="1"/>
  <c r="C22" i="1"/>
  <c r="E22" i="1"/>
  <c r="G22" i="1"/>
  <c r="I22" i="1"/>
  <c r="K22" i="1"/>
  <c r="M22" i="1"/>
  <c r="N22" i="1"/>
  <c r="A23" i="1"/>
  <c r="C23" i="1"/>
  <c r="E23" i="1"/>
  <c r="G23" i="1"/>
  <c r="I23" i="1"/>
  <c r="K23" i="1"/>
  <c r="M23" i="1"/>
  <c r="N23" i="1"/>
  <c r="A24" i="1"/>
  <c r="C24" i="1"/>
  <c r="E24" i="1"/>
  <c r="G24" i="1"/>
  <c r="I24" i="1"/>
  <c r="K24" i="1"/>
  <c r="N24" i="1"/>
  <c r="A25" i="1"/>
  <c r="C25" i="1"/>
  <c r="E25" i="1"/>
  <c r="G25" i="1"/>
  <c r="I25" i="1"/>
  <c r="K25" i="1"/>
  <c r="N25" i="1"/>
  <c r="A26" i="1"/>
  <c r="C26" i="1"/>
  <c r="E26" i="1"/>
  <c r="G26" i="1"/>
  <c r="I26" i="1"/>
  <c r="K26" i="1"/>
  <c r="M26" i="1"/>
  <c r="N26" i="1"/>
  <c r="A27" i="1"/>
  <c r="C27" i="1"/>
  <c r="E27" i="1"/>
  <c r="G27" i="1"/>
  <c r="I27" i="1"/>
  <c r="K27" i="1"/>
  <c r="M27" i="1"/>
  <c r="N27" i="1"/>
  <c r="A28" i="1"/>
  <c r="C28" i="1"/>
  <c r="E28" i="1"/>
  <c r="G28" i="1"/>
  <c r="I28" i="1"/>
  <c r="K28" i="1"/>
  <c r="N28" i="1"/>
  <c r="A29" i="1"/>
  <c r="C29" i="1"/>
  <c r="E29" i="1"/>
  <c r="G29" i="1"/>
  <c r="I29" i="1"/>
  <c r="K29" i="1"/>
  <c r="N29" i="1"/>
  <c r="A30" i="1"/>
  <c r="C30" i="1"/>
  <c r="E30" i="1"/>
  <c r="G30" i="1"/>
  <c r="I30" i="1"/>
  <c r="K30" i="1"/>
  <c r="M30" i="1"/>
  <c r="N30" i="1"/>
  <c r="A31" i="1"/>
  <c r="C31" i="1"/>
  <c r="E31" i="1"/>
  <c r="G31" i="1"/>
  <c r="I31" i="1"/>
  <c r="K31" i="1"/>
  <c r="M31" i="1"/>
  <c r="N31" i="1"/>
  <c r="A32" i="1"/>
  <c r="C32" i="1"/>
  <c r="E32" i="1"/>
  <c r="G32" i="1"/>
  <c r="I32" i="1"/>
  <c r="K32" i="1"/>
  <c r="N32" i="1"/>
  <c r="A33" i="1"/>
  <c r="C33" i="1"/>
  <c r="E33" i="1"/>
  <c r="G33" i="1"/>
  <c r="I33" i="1"/>
  <c r="K33" i="1"/>
  <c r="N33" i="1"/>
  <c r="A34" i="1"/>
  <c r="C34" i="1"/>
  <c r="E34" i="1"/>
  <c r="G34" i="1"/>
  <c r="I34" i="1"/>
  <c r="K34" i="1"/>
  <c r="M34" i="1"/>
  <c r="N34" i="1"/>
  <c r="A35" i="1"/>
  <c r="C35" i="1"/>
  <c r="E35" i="1"/>
  <c r="G35" i="1"/>
  <c r="I35" i="1"/>
  <c r="K35" i="1"/>
  <c r="M35" i="1"/>
  <c r="N35" i="1"/>
  <c r="A36" i="1"/>
  <c r="C36" i="1"/>
  <c r="E36" i="1"/>
  <c r="G36" i="1"/>
  <c r="I36" i="1"/>
  <c r="K36" i="1"/>
  <c r="N36" i="1"/>
  <c r="A37" i="1"/>
  <c r="C37" i="1"/>
  <c r="E37" i="1"/>
  <c r="G37" i="1"/>
  <c r="I37" i="1"/>
  <c r="K37" i="1"/>
  <c r="N37" i="1"/>
  <c r="A38" i="1"/>
  <c r="C38" i="1"/>
  <c r="E38" i="1"/>
  <c r="G38" i="1"/>
  <c r="I38" i="1"/>
  <c r="K38" i="1"/>
  <c r="M38" i="1"/>
  <c r="N38" i="1"/>
  <c r="A39" i="1"/>
  <c r="C39" i="1"/>
  <c r="E39" i="1"/>
  <c r="G39" i="1"/>
  <c r="I39" i="1"/>
  <c r="K39" i="1"/>
  <c r="M39" i="1"/>
  <c r="N39" i="1"/>
  <c r="A40" i="1"/>
  <c r="C40" i="1"/>
  <c r="E40" i="1"/>
  <c r="G40" i="1"/>
  <c r="I40" i="1"/>
  <c r="K40" i="1"/>
  <c r="N40" i="1"/>
  <c r="A41" i="1"/>
  <c r="C41" i="1"/>
  <c r="E41" i="1"/>
  <c r="G41" i="1"/>
  <c r="I41" i="1"/>
  <c r="K41" i="1"/>
  <c r="N41" i="1"/>
  <c r="A42" i="1"/>
  <c r="C42" i="1"/>
  <c r="E42" i="1"/>
  <c r="G42" i="1"/>
  <c r="I42" i="1"/>
  <c r="K42" i="1"/>
  <c r="M42" i="1"/>
  <c r="N42" i="1"/>
  <c r="A43" i="1"/>
  <c r="C43" i="1"/>
  <c r="E43" i="1"/>
  <c r="G43" i="1"/>
  <c r="I43" i="1"/>
  <c r="K43" i="1"/>
  <c r="M43" i="1"/>
  <c r="N43" i="1"/>
  <c r="A44" i="1"/>
  <c r="C44" i="1"/>
  <c r="E44" i="1"/>
  <c r="G44" i="1"/>
  <c r="I44" i="1"/>
  <c r="K44" i="1"/>
  <c r="N44" i="1"/>
  <c r="A45" i="1"/>
  <c r="C45" i="1"/>
  <c r="E45" i="1"/>
  <c r="G45" i="1"/>
  <c r="I45" i="1"/>
  <c r="K45" i="1"/>
  <c r="N45" i="1"/>
  <c r="A46" i="1"/>
  <c r="C46" i="1"/>
  <c r="E46" i="1"/>
  <c r="G46" i="1"/>
  <c r="I46" i="1"/>
  <c r="K46" i="1"/>
  <c r="M46" i="1"/>
  <c r="N46" i="1"/>
  <c r="A47" i="1"/>
  <c r="C47" i="1"/>
  <c r="E47" i="1"/>
  <c r="G47" i="1"/>
  <c r="I47" i="1"/>
  <c r="K47" i="1"/>
  <c r="M47" i="1"/>
  <c r="N47" i="1"/>
  <c r="A48" i="1"/>
  <c r="C48" i="1"/>
  <c r="E48" i="1"/>
  <c r="G48" i="1"/>
  <c r="I48" i="1"/>
  <c r="K48" i="1"/>
  <c r="N48" i="1"/>
  <c r="A49" i="1"/>
  <c r="C49" i="1"/>
  <c r="E49" i="1"/>
  <c r="G49" i="1"/>
  <c r="I49" i="1"/>
  <c r="K49" i="1"/>
  <c r="N49" i="1"/>
  <c r="A50" i="1"/>
  <c r="C50" i="1"/>
  <c r="E50" i="1"/>
  <c r="G50" i="1"/>
  <c r="I50" i="1"/>
  <c r="K50" i="1"/>
  <c r="M50" i="1"/>
  <c r="N50" i="1"/>
  <c r="A51" i="1"/>
  <c r="C51" i="1"/>
  <c r="E51" i="1"/>
  <c r="G51" i="1"/>
  <c r="I51" i="1"/>
  <c r="K51" i="1"/>
  <c r="N51" i="1"/>
  <c r="A52" i="1"/>
  <c r="C52" i="1"/>
  <c r="E52" i="1"/>
  <c r="G52" i="1"/>
  <c r="I52" i="1"/>
  <c r="K52" i="1"/>
  <c r="N52" i="1"/>
  <c r="A53" i="1"/>
  <c r="C53" i="1"/>
  <c r="E53" i="1"/>
  <c r="G53" i="1"/>
  <c r="I53" i="1"/>
  <c r="K53" i="1"/>
  <c r="N53" i="1"/>
  <c r="A54" i="1"/>
  <c r="C54" i="1"/>
  <c r="E54" i="1"/>
  <c r="G54" i="1"/>
  <c r="I54" i="1"/>
  <c r="K54" i="1"/>
  <c r="N54" i="1"/>
  <c r="A55" i="1"/>
  <c r="C55" i="1"/>
  <c r="E55" i="1"/>
  <c r="G55" i="1"/>
  <c r="I55" i="1"/>
  <c r="K55" i="1"/>
  <c r="N55" i="1"/>
  <c r="A56" i="1"/>
  <c r="C56" i="1"/>
  <c r="E56" i="1"/>
  <c r="G56" i="1"/>
  <c r="I56" i="1"/>
  <c r="K56" i="1"/>
  <c r="N56" i="1"/>
  <c r="A57" i="1"/>
  <c r="C57" i="1"/>
  <c r="E57" i="1"/>
  <c r="G57" i="1"/>
  <c r="I57" i="1"/>
  <c r="K57" i="1"/>
  <c r="N57" i="1"/>
  <c r="A58" i="1"/>
  <c r="C58" i="1"/>
  <c r="E58" i="1"/>
  <c r="G58" i="1"/>
  <c r="I58" i="1"/>
  <c r="K58" i="1"/>
  <c r="N58" i="1"/>
  <c r="A59" i="1"/>
  <c r="C59" i="1"/>
  <c r="E59" i="1"/>
  <c r="G59" i="1"/>
  <c r="I59" i="1"/>
  <c r="K59" i="1"/>
  <c r="N59" i="1"/>
  <c r="A60" i="1"/>
  <c r="C60" i="1"/>
  <c r="E60" i="1"/>
  <c r="G60" i="1"/>
  <c r="I60" i="1"/>
  <c r="K60" i="1"/>
  <c r="N60" i="1"/>
  <c r="A61" i="1"/>
  <c r="C61" i="1"/>
  <c r="E61" i="1"/>
  <c r="G61" i="1"/>
  <c r="I61" i="1"/>
  <c r="K61" i="1"/>
  <c r="N61" i="1"/>
  <c r="A62" i="1"/>
  <c r="C62" i="1"/>
  <c r="E62" i="1"/>
  <c r="G62" i="1"/>
  <c r="I62" i="1"/>
  <c r="K62" i="1"/>
  <c r="N62" i="1"/>
  <c r="A63" i="1"/>
  <c r="C63" i="1"/>
  <c r="E63" i="1"/>
  <c r="G63" i="1"/>
  <c r="I63" i="1"/>
  <c r="K63" i="1"/>
  <c r="N63" i="1"/>
  <c r="A64" i="1"/>
  <c r="C64" i="1"/>
  <c r="E64" i="1"/>
  <c r="G64" i="1"/>
  <c r="I64" i="1"/>
  <c r="K64" i="1"/>
  <c r="N64" i="1"/>
  <c r="A65" i="1"/>
  <c r="C65" i="1"/>
  <c r="E65" i="1"/>
  <c r="G65" i="1"/>
  <c r="I65" i="1"/>
  <c r="K65" i="1"/>
  <c r="N65" i="1"/>
  <c r="A66" i="1"/>
  <c r="C66" i="1"/>
  <c r="E66" i="1"/>
  <c r="G66" i="1"/>
  <c r="I66" i="1"/>
  <c r="K66" i="1"/>
  <c r="N66" i="1"/>
  <c r="A67" i="1"/>
  <c r="C67" i="1"/>
  <c r="E67" i="1"/>
  <c r="G67" i="1"/>
  <c r="I67" i="1"/>
  <c r="K67" i="1"/>
  <c r="N67" i="1"/>
  <c r="A68" i="1"/>
  <c r="C68" i="1"/>
  <c r="E68" i="1"/>
  <c r="G68" i="1"/>
  <c r="I68" i="1"/>
  <c r="K68" i="1"/>
  <c r="N68" i="1"/>
  <c r="A69" i="1"/>
  <c r="C69" i="1"/>
  <c r="E69" i="1"/>
  <c r="G69" i="1"/>
  <c r="I69" i="1"/>
  <c r="K69" i="1"/>
  <c r="N69" i="1"/>
  <c r="A70" i="1"/>
  <c r="C70" i="1"/>
  <c r="E70" i="1"/>
  <c r="G70" i="1"/>
  <c r="I70" i="1"/>
  <c r="K70" i="1"/>
  <c r="N70" i="1"/>
  <c r="A71" i="1"/>
  <c r="C71" i="1"/>
  <c r="E71" i="1"/>
  <c r="G71" i="1"/>
  <c r="I71" i="1"/>
  <c r="K71" i="1"/>
  <c r="N71" i="1"/>
  <c r="A72" i="1"/>
  <c r="C72" i="1"/>
  <c r="E72" i="1"/>
  <c r="G72" i="1"/>
  <c r="I72" i="1"/>
  <c r="K72" i="1"/>
  <c r="N72" i="1"/>
  <c r="A73" i="1"/>
  <c r="C73" i="1"/>
  <c r="E73" i="1"/>
  <c r="G73" i="1"/>
  <c r="I73" i="1"/>
  <c r="K73" i="1"/>
  <c r="N73" i="1"/>
  <c r="A74" i="1"/>
  <c r="C74" i="1"/>
  <c r="E74" i="1"/>
  <c r="G74" i="1"/>
  <c r="I74" i="1"/>
  <c r="K74" i="1"/>
  <c r="N74" i="1"/>
  <c r="A75" i="1"/>
  <c r="C75" i="1"/>
  <c r="E75" i="1"/>
  <c r="G75" i="1"/>
  <c r="I75" i="1"/>
  <c r="K75" i="1"/>
  <c r="N75" i="1"/>
  <c r="A76" i="1"/>
  <c r="C76" i="1"/>
  <c r="E76" i="1"/>
  <c r="G76" i="1"/>
  <c r="I76" i="1"/>
  <c r="K76" i="1"/>
  <c r="N76" i="1"/>
  <c r="A77" i="1"/>
  <c r="C77" i="1"/>
  <c r="E77" i="1"/>
  <c r="G77" i="1"/>
  <c r="I77" i="1"/>
  <c r="K77" i="1"/>
  <c r="N77" i="1"/>
  <c r="A78" i="1"/>
  <c r="C78" i="1"/>
  <c r="E78" i="1"/>
  <c r="G78" i="1"/>
  <c r="I78" i="1"/>
  <c r="K78" i="1"/>
  <c r="N78" i="1"/>
  <c r="A79" i="1"/>
  <c r="C79" i="1"/>
  <c r="E79" i="1"/>
  <c r="G79" i="1"/>
  <c r="I79" i="1"/>
  <c r="K79" i="1"/>
  <c r="N79" i="1"/>
  <c r="A80" i="1"/>
  <c r="C80" i="1"/>
  <c r="E80" i="1"/>
  <c r="G80" i="1"/>
  <c r="I80" i="1"/>
  <c r="K80" i="1"/>
  <c r="N80" i="1"/>
  <c r="A81" i="1"/>
  <c r="C81" i="1"/>
  <c r="E81" i="1"/>
  <c r="G81" i="1"/>
  <c r="I81" i="1"/>
  <c r="K81" i="1"/>
  <c r="N81" i="1"/>
  <c r="A82" i="1"/>
  <c r="C82" i="1"/>
  <c r="E82" i="1"/>
  <c r="G82" i="1"/>
  <c r="I82" i="1"/>
  <c r="K82" i="1"/>
  <c r="N82" i="1"/>
  <c r="A83" i="1"/>
  <c r="C83" i="1"/>
  <c r="E83" i="1"/>
  <c r="G83" i="1"/>
  <c r="I83" i="1"/>
  <c r="K83" i="1"/>
  <c r="N83" i="1"/>
  <c r="A84" i="1"/>
  <c r="C84" i="1"/>
  <c r="E84" i="1"/>
  <c r="G84" i="1"/>
  <c r="I84" i="1"/>
  <c r="K84" i="1"/>
  <c r="N84" i="1"/>
  <c r="A85" i="1"/>
  <c r="C85" i="1"/>
  <c r="E85" i="1"/>
  <c r="G85" i="1"/>
  <c r="I85" i="1"/>
  <c r="K85" i="1"/>
  <c r="N85" i="1"/>
  <c r="A86" i="1"/>
  <c r="C86" i="1"/>
  <c r="E86" i="1"/>
  <c r="G86" i="1"/>
  <c r="I86" i="1"/>
  <c r="K86" i="1"/>
  <c r="N86" i="1"/>
  <c r="A87" i="1"/>
  <c r="C87" i="1"/>
  <c r="E87" i="1"/>
  <c r="G87" i="1"/>
  <c r="I87" i="1"/>
  <c r="K87" i="1"/>
  <c r="N87" i="1"/>
  <c r="A88" i="1"/>
  <c r="C88" i="1"/>
  <c r="E88" i="1"/>
  <c r="G88" i="1"/>
  <c r="I88" i="1"/>
  <c r="K88" i="1"/>
  <c r="N88" i="1"/>
  <c r="A89" i="1"/>
  <c r="C89" i="1"/>
  <c r="E89" i="1"/>
  <c r="G89" i="1"/>
  <c r="I89" i="1"/>
  <c r="K89" i="1"/>
  <c r="M89" i="1"/>
  <c r="N89" i="1"/>
  <c r="A90" i="1"/>
  <c r="C90" i="1"/>
  <c r="E90" i="1"/>
  <c r="G90" i="1"/>
  <c r="I90" i="1"/>
  <c r="K90" i="1"/>
  <c r="M90" i="1"/>
  <c r="N90" i="1"/>
  <c r="A91" i="1"/>
  <c r="C91" i="1"/>
  <c r="E91" i="1"/>
  <c r="G91" i="1"/>
  <c r="I91" i="1"/>
  <c r="K91" i="1"/>
  <c r="M91" i="1"/>
  <c r="N91" i="1"/>
  <c r="A92" i="1"/>
  <c r="C92" i="1"/>
  <c r="E92" i="1"/>
  <c r="G92" i="1"/>
  <c r="I92" i="1"/>
  <c r="K92" i="1"/>
  <c r="M92" i="1"/>
  <c r="N92" i="1"/>
  <c r="A93" i="1"/>
  <c r="C93" i="1"/>
  <c r="E93" i="1"/>
  <c r="G93" i="1"/>
  <c r="I93" i="1"/>
  <c r="K93" i="1"/>
  <c r="M93" i="1"/>
  <c r="N93" i="1"/>
  <c r="A94" i="1"/>
  <c r="C94" i="1"/>
  <c r="E94" i="1"/>
  <c r="G94" i="1"/>
  <c r="I94" i="1"/>
  <c r="K94" i="1"/>
  <c r="M94" i="1"/>
  <c r="N94" i="1"/>
  <c r="A95" i="1"/>
  <c r="C95" i="1"/>
  <c r="E95" i="1"/>
  <c r="G95" i="1"/>
  <c r="I95" i="1"/>
  <c r="K95" i="1"/>
  <c r="M95" i="1"/>
  <c r="N95" i="1"/>
  <c r="A96" i="1"/>
  <c r="C96" i="1"/>
  <c r="E96" i="1"/>
  <c r="G96" i="1"/>
  <c r="I96" i="1"/>
  <c r="K96" i="1"/>
  <c r="M96" i="1"/>
  <c r="N96" i="1"/>
  <c r="A97" i="1"/>
  <c r="C97" i="1"/>
  <c r="E97" i="1"/>
  <c r="G97" i="1"/>
  <c r="I97" i="1"/>
  <c r="K97" i="1"/>
  <c r="M97" i="1"/>
  <c r="N97" i="1"/>
  <c r="A98" i="1"/>
  <c r="C98" i="1"/>
  <c r="E98" i="1"/>
  <c r="G98" i="1"/>
  <c r="I98" i="1"/>
  <c r="K98" i="1"/>
  <c r="M98" i="1"/>
  <c r="N98" i="1"/>
  <c r="A99" i="1"/>
  <c r="C99" i="1"/>
  <c r="E99" i="1"/>
  <c r="G99" i="1"/>
  <c r="I99" i="1"/>
  <c r="K99" i="1"/>
  <c r="M99" i="1"/>
  <c r="N99" i="1"/>
  <c r="A100" i="1"/>
  <c r="C100" i="1"/>
  <c r="E100" i="1"/>
  <c r="G100" i="1"/>
  <c r="I100" i="1"/>
  <c r="K100" i="1"/>
  <c r="M100" i="1"/>
  <c r="N100" i="1"/>
  <c r="A101" i="1"/>
  <c r="C101" i="1"/>
  <c r="E101" i="1"/>
  <c r="G101" i="1"/>
  <c r="I101" i="1"/>
  <c r="K101" i="1"/>
  <c r="M101" i="1"/>
  <c r="N101" i="1"/>
  <c r="A102" i="1"/>
  <c r="C102" i="1"/>
  <c r="E102" i="1"/>
  <c r="G102" i="1"/>
  <c r="I102" i="1"/>
  <c r="K102" i="1"/>
  <c r="M102" i="1"/>
  <c r="N102" i="1"/>
  <c r="A103" i="1"/>
  <c r="C103" i="1"/>
  <c r="E103" i="1"/>
  <c r="G103" i="1"/>
  <c r="I103" i="1"/>
  <c r="K103" i="1"/>
  <c r="M103" i="1"/>
  <c r="N103" i="1"/>
  <c r="A104" i="1"/>
  <c r="C104" i="1"/>
  <c r="E104" i="1"/>
  <c r="G104" i="1"/>
  <c r="I104" i="1"/>
  <c r="K104" i="1"/>
  <c r="M104" i="1"/>
  <c r="N104" i="1"/>
  <c r="A105" i="1"/>
  <c r="C105" i="1"/>
  <c r="E105" i="1"/>
  <c r="G105" i="1"/>
  <c r="I105" i="1"/>
  <c r="K105" i="1"/>
  <c r="M105" i="1"/>
  <c r="N105" i="1"/>
  <c r="A106" i="1"/>
  <c r="C106" i="1"/>
  <c r="E106" i="1"/>
  <c r="G106" i="1"/>
  <c r="I106" i="1"/>
  <c r="K106" i="1"/>
  <c r="M106" i="1"/>
  <c r="N106" i="1"/>
  <c r="A107" i="1"/>
  <c r="C107" i="1"/>
  <c r="E107" i="1"/>
  <c r="G107" i="1"/>
  <c r="I107" i="1"/>
  <c r="K107" i="1"/>
  <c r="M107" i="1"/>
  <c r="N107" i="1"/>
  <c r="A108" i="1"/>
  <c r="C108" i="1"/>
  <c r="E108" i="1"/>
  <c r="G108" i="1"/>
  <c r="I108" i="1"/>
  <c r="K108" i="1"/>
  <c r="M108" i="1"/>
  <c r="N108" i="1"/>
  <c r="A109" i="1"/>
  <c r="C109" i="1"/>
  <c r="E109" i="1"/>
  <c r="G109" i="1"/>
  <c r="I109" i="1"/>
  <c r="K109" i="1"/>
  <c r="M109" i="1"/>
  <c r="N109" i="1"/>
  <c r="A110" i="1"/>
  <c r="C110" i="1"/>
  <c r="E110" i="1"/>
  <c r="G110" i="1"/>
  <c r="I110" i="1"/>
  <c r="K110" i="1"/>
  <c r="M110" i="1"/>
  <c r="N110" i="1"/>
  <c r="A111" i="1"/>
  <c r="C111" i="1"/>
  <c r="E111" i="1"/>
  <c r="G111" i="1"/>
  <c r="I111" i="1"/>
  <c r="K111" i="1"/>
  <c r="M111" i="1"/>
  <c r="N111" i="1"/>
  <c r="A112" i="1"/>
  <c r="C112" i="1"/>
  <c r="E112" i="1"/>
  <c r="G112" i="1"/>
  <c r="I112" i="1"/>
  <c r="K112" i="1"/>
  <c r="M112" i="1"/>
  <c r="N112" i="1"/>
  <c r="A113" i="1"/>
  <c r="C113" i="1"/>
  <c r="E113" i="1"/>
  <c r="G113" i="1"/>
  <c r="I113" i="1"/>
  <c r="K113" i="1"/>
  <c r="M113" i="1"/>
  <c r="N113" i="1"/>
  <c r="A114" i="1"/>
  <c r="C114" i="1"/>
  <c r="E114" i="1"/>
  <c r="G114" i="1"/>
  <c r="I114" i="1"/>
  <c r="K114" i="1"/>
  <c r="N114" i="1"/>
  <c r="A115" i="1"/>
  <c r="C115" i="1"/>
  <c r="E115" i="1"/>
  <c r="G115" i="1"/>
  <c r="I115" i="1"/>
  <c r="K115" i="1"/>
  <c r="M115" i="1"/>
  <c r="N115" i="1"/>
  <c r="A116" i="1"/>
  <c r="C116" i="1"/>
  <c r="E116" i="1"/>
  <c r="G116" i="1"/>
  <c r="I116" i="1"/>
  <c r="K116" i="1"/>
  <c r="N116" i="1"/>
  <c r="A117" i="1"/>
  <c r="C117" i="1"/>
  <c r="E117" i="1"/>
  <c r="G117" i="1"/>
  <c r="I117" i="1"/>
  <c r="K117" i="1"/>
  <c r="M117" i="1"/>
  <c r="N117" i="1"/>
  <c r="A118" i="1"/>
  <c r="C118" i="1"/>
  <c r="E118" i="1"/>
  <c r="G118" i="1"/>
  <c r="I118" i="1"/>
  <c r="K118" i="1"/>
  <c r="N118" i="1"/>
  <c r="A119" i="1"/>
  <c r="C119" i="1"/>
  <c r="E119" i="1"/>
  <c r="G119" i="1"/>
  <c r="I119" i="1"/>
  <c r="K119" i="1"/>
  <c r="M119" i="1"/>
  <c r="N119" i="1"/>
  <c r="A120" i="1"/>
  <c r="C120" i="1"/>
  <c r="E120" i="1"/>
  <c r="G120" i="1"/>
  <c r="I120" i="1"/>
  <c r="K120" i="1"/>
  <c r="N120" i="1"/>
  <c r="A121" i="1"/>
  <c r="C121" i="1"/>
  <c r="E121" i="1"/>
  <c r="G121" i="1"/>
  <c r="I121" i="1"/>
  <c r="K121" i="1"/>
  <c r="M121" i="1"/>
  <c r="N121" i="1"/>
  <c r="A122" i="1"/>
  <c r="C122" i="1"/>
  <c r="E122" i="1"/>
  <c r="G122" i="1"/>
  <c r="I122" i="1"/>
  <c r="K122" i="1"/>
  <c r="N122" i="1"/>
  <c r="A123" i="1"/>
  <c r="C123" i="1"/>
  <c r="E123" i="1"/>
  <c r="G123" i="1"/>
  <c r="I123" i="1"/>
  <c r="K123" i="1"/>
  <c r="N123" i="1"/>
  <c r="A124" i="1"/>
  <c r="C124" i="1"/>
  <c r="E124" i="1"/>
  <c r="G124" i="1"/>
  <c r="I124" i="1"/>
  <c r="K124" i="1"/>
  <c r="N124" i="1"/>
  <c r="A125" i="1"/>
  <c r="C125" i="1"/>
  <c r="E125" i="1"/>
  <c r="G125" i="1"/>
  <c r="I125" i="1"/>
  <c r="K125" i="1"/>
  <c r="N125" i="1"/>
  <c r="A126" i="1"/>
  <c r="C126" i="1"/>
  <c r="E126" i="1"/>
  <c r="G126" i="1"/>
  <c r="I126" i="1"/>
  <c r="K126" i="1"/>
  <c r="N126" i="1"/>
  <c r="A127" i="1"/>
  <c r="C127" i="1"/>
  <c r="E127" i="1"/>
  <c r="G127" i="1"/>
  <c r="I127" i="1"/>
  <c r="K127" i="1"/>
  <c r="N127" i="1"/>
  <c r="A128" i="1"/>
  <c r="C128" i="1"/>
  <c r="E128" i="1"/>
  <c r="G128" i="1"/>
  <c r="I128" i="1"/>
  <c r="K128" i="1"/>
  <c r="N128" i="1"/>
  <c r="A129" i="1"/>
  <c r="C129" i="1"/>
  <c r="E129" i="1"/>
  <c r="G129" i="1"/>
  <c r="I129" i="1"/>
  <c r="K129" i="1"/>
  <c r="N129" i="1"/>
  <c r="A130" i="1"/>
  <c r="C130" i="1"/>
  <c r="E130" i="1"/>
  <c r="G130" i="1"/>
  <c r="I130" i="1"/>
  <c r="K130" i="1"/>
  <c r="N130" i="1"/>
  <c r="A131" i="1"/>
  <c r="C131" i="1"/>
  <c r="E131" i="1"/>
  <c r="G131" i="1"/>
  <c r="I131" i="1"/>
  <c r="K131" i="1"/>
  <c r="N131" i="1"/>
  <c r="A132" i="1"/>
  <c r="C132" i="1"/>
  <c r="E132" i="1"/>
  <c r="G132" i="1"/>
  <c r="I132" i="1"/>
  <c r="K132" i="1"/>
  <c r="N132" i="1"/>
  <c r="A133" i="1"/>
  <c r="C133" i="1"/>
  <c r="E133" i="1"/>
  <c r="G133" i="1"/>
  <c r="I133" i="1"/>
  <c r="K133" i="1"/>
  <c r="N133" i="1"/>
  <c r="A134" i="1"/>
  <c r="C134" i="1"/>
  <c r="E134" i="1"/>
  <c r="G134" i="1"/>
  <c r="I134" i="1"/>
  <c r="K134" i="1"/>
  <c r="N134" i="1"/>
  <c r="A135" i="1"/>
  <c r="C135" i="1"/>
  <c r="E135" i="1"/>
  <c r="G135" i="1"/>
  <c r="I135" i="1"/>
  <c r="K135" i="1"/>
  <c r="N135" i="1"/>
  <c r="A136" i="1"/>
  <c r="C136" i="1"/>
  <c r="E136" i="1"/>
  <c r="G136" i="1"/>
  <c r="I136" i="1"/>
  <c r="K136" i="1"/>
  <c r="N136" i="1"/>
  <c r="A137" i="1"/>
  <c r="C137" i="1"/>
  <c r="E137" i="1"/>
  <c r="G137" i="1"/>
  <c r="I137" i="1"/>
  <c r="K137" i="1"/>
  <c r="N137" i="1"/>
  <c r="A138" i="1"/>
  <c r="C138" i="1"/>
  <c r="E138" i="1"/>
  <c r="G138" i="1"/>
  <c r="I138" i="1"/>
  <c r="K138" i="1"/>
  <c r="N138" i="1"/>
  <c r="A139" i="1"/>
  <c r="C139" i="1"/>
  <c r="E139" i="1"/>
  <c r="G139" i="1"/>
  <c r="I139" i="1"/>
  <c r="K139" i="1"/>
  <c r="N139" i="1"/>
  <c r="A140" i="1"/>
  <c r="C140" i="1"/>
  <c r="E140" i="1"/>
  <c r="G140" i="1"/>
  <c r="I140" i="1"/>
  <c r="K140" i="1"/>
  <c r="N140" i="1"/>
  <c r="A141" i="1"/>
  <c r="C141" i="1"/>
  <c r="E141" i="1"/>
  <c r="G141" i="1"/>
  <c r="I141" i="1"/>
  <c r="K141" i="1"/>
  <c r="N141" i="1"/>
  <c r="A142" i="1"/>
  <c r="C142" i="1"/>
  <c r="E142" i="1"/>
  <c r="G142" i="1"/>
  <c r="I142" i="1"/>
  <c r="K142" i="1"/>
  <c r="N142" i="1"/>
  <c r="A143" i="1"/>
  <c r="C143" i="1"/>
  <c r="E143" i="1"/>
  <c r="G143" i="1"/>
  <c r="I143" i="1"/>
  <c r="K143" i="1"/>
  <c r="N143" i="1"/>
  <c r="A144" i="1"/>
  <c r="C144" i="1"/>
  <c r="E144" i="1"/>
  <c r="G144" i="1"/>
  <c r="I144" i="1"/>
  <c r="K144" i="1"/>
  <c r="N144" i="1"/>
  <c r="A145" i="1"/>
  <c r="C145" i="1"/>
  <c r="E145" i="1"/>
  <c r="G145" i="1"/>
  <c r="I145" i="1"/>
  <c r="K145" i="1"/>
  <c r="N145" i="1"/>
  <c r="A146" i="1"/>
  <c r="C146" i="1"/>
  <c r="E146" i="1"/>
  <c r="G146" i="1"/>
  <c r="I146" i="1"/>
  <c r="K146" i="1"/>
  <c r="N146" i="1"/>
  <c r="A147" i="1"/>
  <c r="C147" i="1"/>
  <c r="E147" i="1"/>
  <c r="G147" i="1"/>
  <c r="I147" i="1"/>
  <c r="K147" i="1"/>
  <c r="N147" i="1"/>
  <c r="A148" i="1"/>
  <c r="C148" i="1"/>
  <c r="E148" i="1"/>
  <c r="G148" i="1"/>
  <c r="I148" i="1"/>
  <c r="K148" i="1"/>
  <c r="N148" i="1"/>
  <c r="A149" i="1"/>
  <c r="C149" i="1"/>
  <c r="E149" i="1"/>
  <c r="G149" i="1"/>
  <c r="I149" i="1"/>
  <c r="K149" i="1"/>
  <c r="N149" i="1"/>
  <c r="A150" i="1"/>
  <c r="C150" i="1"/>
  <c r="E150" i="1"/>
  <c r="G150" i="1"/>
  <c r="I150" i="1"/>
  <c r="K150" i="1"/>
  <c r="N150" i="1"/>
  <c r="A151" i="1"/>
  <c r="C151" i="1"/>
  <c r="E151" i="1"/>
  <c r="G151" i="1"/>
  <c r="I151" i="1"/>
  <c r="K151" i="1"/>
  <c r="N151" i="1"/>
  <c r="A152" i="1"/>
  <c r="C152" i="1"/>
  <c r="E152" i="1"/>
  <c r="G152" i="1"/>
  <c r="I152" i="1"/>
  <c r="K152" i="1"/>
  <c r="N152" i="1"/>
  <c r="A153" i="1"/>
  <c r="C153" i="1"/>
  <c r="E153" i="1"/>
  <c r="G153" i="1"/>
  <c r="I153" i="1"/>
  <c r="K153" i="1"/>
  <c r="N153" i="1"/>
  <c r="A154" i="1"/>
  <c r="C154" i="1"/>
  <c r="E154" i="1"/>
  <c r="G154" i="1"/>
  <c r="I154" i="1"/>
  <c r="K154" i="1"/>
  <c r="N154" i="1"/>
  <c r="A155" i="1"/>
  <c r="C155" i="1"/>
  <c r="E155" i="1"/>
  <c r="G155" i="1"/>
  <c r="I155" i="1"/>
  <c r="K155" i="1"/>
  <c r="N155" i="1"/>
  <c r="A156" i="1"/>
  <c r="C156" i="1"/>
  <c r="E156" i="1"/>
  <c r="G156" i="1"/>
  <c r="I156" i="1"/>
  <c r="K156" i="1"/>
  <c r="N156" i="1"/>
  <c r="A157" i="1"/>
  <c r="C157" i="1"/>
  <c r="E157" i="1"/>
  <c r="G157" i="1"/>
  <c r="I157" i="1"/>
  <c r="K157" i="1"/>
  <c r="N157" i="1"/>
  <c r="A158" i="1"/>
  <c r="C158" i="1"/>
  <c r="E158" i="1"/>
  <c r="G158" i="1"/>
  <c r="I158" i="1"/>
  <c r="K158" i="1"/>
  <c r="N158" i="1"/>
  <c r="A159" i="1"/>
  <c r="C159" i="1"/>
  <c r="E159" i="1"/>
  <c r="G159" i="1"/>
  <c r="I159" i="1"/>
  <c r="K159" i="1"/>
  <c r="N159" i="1"/>
  <c r="A160" i="1"/>
  <c r="C160" i="1"/>
  <c r="E160" i="1"/>
  <c r="G160" i="1"/>
  <c r="I160" i="1"/>
  <c r="K160" i="1"/>
  <c r="M160" i="1"/>
  <c r="N160" i="1"/>
  <c r="A161" i="1"/>
  <c r="C161" i="1"/>
  <c r="E161" i="1"/>
  <c r="G161" i="1"/>
  <c r="I161" i="1"/>
  <c r="K161" i="1"/>
  <c r="M161" i="1"/>
  <c r="N161" i="1"/>
  <c r="A162" i="1"/>
  <c r="C162" i="1"/>
  <c r="E162" i="1"/>
  <c r="G162" i="1"/>
  <c r="I162" i="1"/>
  <c r="K162" i="1"/>
  <c r="M162" i="1"/>
  <c r="N162" i="1"/>
  <c r="A163" i="1"/>
  <c r="C163" i="1"/>
  <c r="E163" i="1"/>
  <c r="G163" i="1"/>
  <c r="I163" i="1"/>
  <c r="K163" i="1"/>
  <c r="M163" i="1"/>
  <c r="N163" i="1"/>
  <c r="A164" i="1"/>
  <c r="C164" i="1"/>
  <c r="E164" i="1"/>
  <c r="G164" i="1"/>
  <c r="I164" i="1"/>
  <c r="K164" i="1"/>
  <c r="M164" i="1"/>
  <c r="N164" i="1"/>
  <c r="A165" i="1"/>
  <c r="C165" i="1"/>
  <c r="E165" i="1"/>
  <c r="G165" i="1"/>
  <c r="I165" i="1"/>
  <c r="K165" i="1"/>
  <c r="M165" i="1"/>
  <c r="N165" i="1"/>
  <c r="A166" i="1"/>
  <c r="C166" i="1"/>
  <c r="E166" i="1"/>
  <c r="G166" i="1"/>
  <c r="I166" i="1"/>
  <c r="K166" i="1"/>
  <c r="M166" i="1"/>
  <c r="N166" i="1"/>
  <c r="A167" i="1"/>
  <c r="C167" i="1"/>
  <c r="E167" i="1"/>
  <c r="G167" i="1"/>
  <c r="I167" i="1"/>
  <c r="K167" i="1"/>
  <c r="M167" i="1"/>
  <c r="N167" i="1"/>
  <c r="A168" i="1"/>
  <c r="C168" i="1"/>
  <c r="E168" i="1"/>
  <c r="G168" i="1"/>
  <c r="I168" i="1"/>
  <c r="K168" i="1"/>
  <c r="M168" i="1"/>
  <c r="N168" i="1"/>
  <c r="A169" i="1"/>
  <c r="C169" i="1"/>
  <c r="E169" i="1"/>
  <c r="G169" i="1"/>
  <c r="I169" i="1"/>
  <c r="K169" i="1"/>
  <c r="M169" i="1"/>
  <c r="N169" i="1"/>
  <c r="A170" i="1"/>
  <c r="C170" i="1"/>
  <c r="E170" i="1"/>
  <c r="G170" i="1"/>
  <c r="I170" i="1"/>
  <c r="K170" i="1"/>
  <c r="M170" i="1"/>
  <c r="N170" i="1"/>
  <c r="A171" i="1"/>
  <c r="C171" i="1"/>
  <c r="E171" i="1"/>
  <c r="G171" i="1"/>
  <c r="I171" i="1"/>
  <c r="K171" i="1"/>
  <c r="M171" i="1"/>
  <c r="N171" i="1"/>
  <c r="A172" i="1"/>
  <c r="C172" i="1"/>
  <c r="E172" i="1"/>
  <c r="G172" i="1"/>
  <c r="I172" i="1"/>
  <c r="K172" i="1"/>
  <c r="M172" i="1"/>
  <c r="N172" i="1"/>
  <c r="A173" i="1"/>
  <c r="C173" i="1"/>
  <c r="E173" i="1"/>
  <c r="G173" i="1"/>
  <c r="I173" i="1"/>
  <c r="K173" i="1"/>
  <c r="M173" i="1"/>
  <c r="N173" i="1"/>
  <c r="A174" i="1"/>
  <c r="C174" i="1"/>
  <c r="E174" i="1"/>
  <c r="G174" i="1"/>
  <c r="I174" i="1"/>
  <c r="K174" i="1"/>
  <c r="M174" i="1"/>
  <c r="N174" i="1"/>
  <c r="A175" i="1"/>
  <c r="C175" i="1"/>
  <c r="E175" i="1"/>
  <c r="G175" i="1"/>
  <c r="I175" i="1"/>
  <c r="K175" i="1"/>
  <c r="M175" i="1"/>
  <c r="N175" i="1"/>
  <c r="A176" i="1"/>
  <c r="C176" i="1"/>
  <c r="E176" i="1"/>
  <c r="G176" i="1"/>
  <c r="I176" i="1"/>
  <c r="K176" i="1"/>
  <c r="M176" i="1"/>
  <c r="N176" i="1"/>
  <c r="A177" i="1"/>
  <c r="C177" i="1"/>
  <c r="E177" i="1"/>
  <c r="G177" i="1"/>
  <c r="I177" i="1"/>
  <c r="K177" i="1"/>
  <c r="M177" i="1"/>
  <c r="N177" i="1"/>
  <c r="A178" i="1"/>
  <c r="C178" i="1"/>
  <c r="E178" i="1"/>
  <c r="G178" i="1"/>
  <c r="I178" i="1"/>
  <c r="K178" i="1"/>
  <c r="M178" i="1"/>
  <c r="N178" i="1"/>
  <c r="A179" i="1"/>
  <c r="C179" i="1"/>
  <c r="E179" i="1"/>
  <c r="G179" i="1"/>
  <c r="I179" i="1"/>
  <c r="K179" i="1"/>
  <c r="M179" i="1"/>
  <c r="N179" i="1"/>
  <c r="A180" i="1"/>
  <c r="C180" i="1"/>
  <c r="E180" i="1"/>
  <c r="G180" i="1"/>
  <c r="I180" i="1"/>
  <c r="K180" i="1"/>
  <c r="M180" i="1"/>
  <c r="N180" i="1"/>
  <c r="A181" i="1"/>
  <c r="C181" i="1"/>
  <c r="E181" i="1"/>
  <c r="G181" i="1"/>
  <c r="I181" i="1"/>
  <c r="K181" i="1"/>
  <c r="M181" i="1"/>
  <c r="N181" i="1"/>
  <c r="A182" i="1"/>
  <c r="C182" i="1"/>
  <c r="E182" i="1"/>
  <c r="G182" i="1"/>
  <c r="I182" i="1"/>
  <c r="K182" i="1"/>
  <c r="M182" i="1"/>
  <c r="N182" i="1"/>
  <c r="A183" i="1"/>
  <c r="C183" i="1"/>
  <c r="E183" i="1"/>
  <c r="G183" i="1"/>
  <c r="I183" i="1"/>
  <c r="K183" i="1"/>
  <c r="M183" i="1"/>
  <c r="N183" i="1"/>
  <c r="A184" i="1"/>
  <c r="C184" i="1"/>
  <c r="E184" i="1"/>
  <c r="G184" i="1"/>
  <c r="I184" i="1"/>
  <c r="K184" i="1"/>
  <c r="M184" i="1"/>
  <c r="N184" i="1"/>
  <c r="A185" i="1"/>
  <c r="C185" i="1"/>
  <c r="E185" i="1"/>
  <c r="G185" i="1"/>
  <c r="I185" i="1"/>
  <c r="K185" i="1"/>
  <c r="M185" i="1"/>
  <c r="N185" i="1"/>
  <c r="A186" i="1"/>
  <c r="C186" i="1"/>
  <c r="E186" i="1"/>
  <c r="G186" i="1"/>
  <c r="I186" i="1"/>
  <c r="K186" i="1"/>
  <c r="M186" i="1"/>
  <c r="N186" i="1"/>
  <c r="A187" i="1"/>
  <c r="C187" i="1"/>
  <c r="E187" i="1"/>
  <c r="G187" i="1"/>
  <c r="I187" i="1"/>
  <c r="K187" i="1"/>
  <c r="M187" i="1"/>
  <c r="N187" i="1"/>
  <c r="A188" i="1"/>
  <c r="C188" i="1"/>
  <c r="E188" i="1"/>
  <c r="G188" i="1"/>
  <c r="I188" i="1"/>
  <c r="K188" i="1"/>
  <c r="M188" i="1"/>
  <c r="N188" i="1"/>
  <c r="A189" i="1"/>
  <c r="C189" i="1"/>
  <c r="E189" i="1"/>
  <c r="G189" i="1"/>
  <c r="I189" i="1"/>
  <c r="K189" i="1"/>
  <c r="M189" i="1"/>
  <c r="N189" i="1"/>
  <c r="A190" i="1"/>
  <c r="C190" i="1"/>
  <c r="E190" i="1"/>
  <c r="G190" i="1"/>
  <c r="I190" i="1"/>
  <c r="K190" i="1"/>
  <c r="M190" i="1"/>
  <c r="N190" i="1"/>
  <c r="A191" i="1"/>
  <c r="C191" i="1"/>
  <c r="E191" i="1"/>
  <c r="G191" i="1"/>
  <c r="I191" i="1"/>
  <c r="K191" i="1"/>
  <c r="M191" i="1"/>
  <c r="N191" i="1"/>
  <c r="A192" i="1"/>
  <c r="C192" i="1"/>
  <c r="E192" i="1"/>
  <c r="G192" i="1"/>
  <c r="I192" i="1"/>
  <c r="K192" i="1"/>
  <c r="M192" i="1"/>
  <c r="N192" i="1"/>
  <c r="A193" i="1"/>
  <c r="C193" i="1"/>
  <c r="E193" i="1"/>
  <c r="G193" i="1"/>
  <c r="I193" i="1"/>
  <c r="K193" i="1"/>
  <c r="M193" i="1"/>
  <c r="N193" i="1"/>
  <c r="A194" i="1"/>
  <c r="C194" i="1"/>
  <c r="E194" i="1"/>
  <c r="G194" i="1"/>
  <c r="I194" i="1"/>
  <c r="K194" i="1"/>
  <c r="M194" i="1"/>
  <c r="N194" i="1"/>
  <c r="A195" i="1"/>
  <c r="C195" i="1"/>
  <c r="E195" i="1"/>
  <c r="G195" i="1"/>
  <c r="I195" i="1"/>
  <c r="K195" i="1"/>
  <c r="M195" i="1"/>
  <c r="N195" i="1"/>
  <c r="A196" i="1"/>
  <c r="C196" i="1"/>
  <c r="E196" i="1"/>
  <c r="G196" i="1"/>
  <c r="I196" i="1"/>
  <c r="K196" i="1"/>
  <c r="M196" i="1"/>
  <c r="N196" i="1"/>
  <c r="A197" i="1"/>
  <c r="C197" i="1"/>
  <c r="E197" i="1"/>
  <c r="G197" i="1"/>
  <c r="I197" i="1"/>
  <c r="K197" i="1"/>
  <c r="M197" i="1"/>
  <c r="N197" i="1"/>
  <c r="A198" i="1"/>
  <c r="C198" i="1"/>
  <c r="E198" i="1"/>
  <c r="G198" i="1"/>
  <c r="I198" i="1"/>
  <c r="K198" i="1"/>
  <c r="M198" i="1"/>
  <c r="N198" i="1"/>
  <c r="A199" i="1"/>
  <c r="C199" i="1"/>
  <c r="E199" i="1"/>
  <c r="G199" i="1"/>
  <c r="I199" i="1"/>
  <c r="K199" i="1"/>
  <c r="M199" i="1"/>
  <c r="N199" i="1"/>
  <c r="A200" i="1"/>
  <c r="C200" i="1"/>
  <c r="E200" i="1"/>
  <c r="G200" i="1"/>
  <c r="I200" i="1"/>
  <c r="K200" i="1"/>
  <c r="M200" i="1"/>
  <c r="N200" i="1"/>
  <c r="A201" i="1"/>
  <c r="C201" i="1"/>
  <c r="E201" i="1"/>
  <c r="G201" i="1"/>
  <c r="I201" i="1"/>
  <c r="K201" i="1"/>
  <c r="M201" i="1"/>
  <c r="N201" i="1"/>
  <c r="A202" i="1"/>
  <c r="C202" i="1"/>
  <c r="E202" i="1"/>
  <c r="G202" i="1"/>
  <c r="I202" i="1"/>
  <c r="K202" i="1"/>
  <c r="M202" i="1"/>
  <c r="N202" i="1"/>
  <c r="A203" i="1"/>
  <c r="C203" i="1"/>
  <c r="E203" i="1"/>
  <c r="G203" i="1"/>
  <c r="I203" i="1"/>
  <c r="K203" i="1"/>
  <c r="M203" i="1"/>
  <c r="N203" i="1"/>
  <c r="A204" i="1"/>
  <c r="C204" i="1"/>
  <c r="E204" i="1"/>
  <c r="G204" i="1"/>
  <c r="I204" i="1"/>
  <c r="K204" i="1"/>
  <c r="M204" i="1"/>
  <c r="N204" i="1"/>
  <c r="A205" i="1"/>
  <c r="C205" i="1"/>
  <c r="E205" i="1"/>
  <c r="G205" i="1"/>
  <c r="I205" i="1"/>
  <c r="K205" i="1"/>
  <c r="M205" i="1"/>
  <c r="N205" i="1"/>
  <c r="A206" i="1"/>
  <c r="C206" i="1"/>
  <c r="E206" i="1"/>
  <c r="G206" i="1"/>
  <c r="I206" i="1"/>
  <c r="K206" i="1"/>
  <c r="N206" i="1"/>
  <c r="A207" i="1"/>
  <c r="C207" i="1"/>
  <c r="E207" i="1"/>
  <c r="G207" i="1"/>
  <c r="I207" i="1"/>
  <c r="K207" i="1"/>
  <c r="N207" i="1"/>
  <c r="A208" i="1"/>
  <c r="C208" i="1"/>
  <c r="E208" i="1"/>
  <c r="G208" i="1"/>
  <c r="I208" i="1"/>
  <c r="K208" i="1"/>
  <c r="N208" i="1"/>
  <c r="A209" i="1"/>
  <c r="C209" i="1"/>
  <c r="E209" i="1"/>
  <c r="G209" i="1"/>
  <c r="I209" i="1"/>
  <c r="K209" i="1"/>
  <c r="N209" i="1"/>
  <c r="A210" i="1"/>
  <c r="C210" i="1"/>
  <c r="E210" i="1"/>
  <c r="G210" i="1"/>
  <c r="I210" i="1"/>
  <c r="K210" i="1"/>
  <c r="N210" i="1"/>
  <c r="A211" i="1"/>
  <c r="C211" i="1"/>
  <c r="E211" i="1"/>
  <c r="G211" i="1"/>
  <c r="I211" i="1"/>
  <c r="K211" i="1"/>
  <c r="N211" i="1"/>
  <c r="A212" i="1"/>
  <c r="C212" i="1"/>
  <c r="E212" i="1"/>
  <c r="G212" i="1"/>
  <c r="I212" i="1"/>
  <c r="K212" i="1"/>
  <c r="N212" i="1"/>
  <c r="A213" i="1"/>
  <c r="C213" i="1"/>
  <c r="E213" i="1"/>
  <c r="G213" i="1"/>
  <c r="I213" i="1"/>
  <c r="K213" i="1"/>
  <c r="N213" i="1"/>
  <c r="A214" i="1"/>
  <c r="C214" i="1"/>
  <c r="E214" i="1"/>
  <c r="G214" i="1"/>
  <c r="I214" i="1"/>
  <c r="K214" i="1"/>
  <c r="N214" i="1"/>
  <c r="A215" i="1"/>
  <c r="C215" i="1"/>
  <c r="E215" i="1"/>
  <c r="G215" i="1"/>
  <c r="I215" i="1"/>
  <c r="K215" i="1"/>
  <c r="N215" i="1"/>
  <c r="A216" i="1"/>
  <c r="C216" i="1"/>
  <c r="E216" i="1"/>
  <c r="G216" i="1"/>
  <c r="I216" i="1"/>
  <c r="K216" i="1"/>
  <c r="N216" i="1"/>
  <c r="A217" i="1"/>
  <c r="C217" i="1"/>
  <c r="E217" i="1"/>
  <c r="G217" i="1"/>
  <c r="I217" i="1"/>
  <c r="K217" i="1"/>
  <c r="N217" i="1"/>
  <c r="A218" i="1"/>
  <c r="C218" i="1"/>
  <c r="E218" i="1"/>
  <c r="G218" i="1"/>
  <c r="I218" i="1"/>
  <c r="K218" i="1"/>
  <c r="N218" i="1"/>
  <c r="A219" i="1"/>
  <c r="C219" i="1"/>
  <c r="E219" i="1"/>
  <c r="G219" i="1"/>
  <c r="I219" i="1"/>
  <c r="K219" i="1"/>
  <c r="N219" i="1"/>
  <c r="A220" i="1"/>
  <c r="C220" i="1"/>
  <c r="E220" i="1"/>
  <c r="G220" i="1"/>
  <c r="I220" i="1"/>
  <c r="K220" i="1"/>
  <c r="N220" i="1"/>
  <c r="A221" i="1"/>
  <c r="C221" i="1"/>
  <c r="E221" i="1"/>
  <c r="G221" i="1"/>
  <c r="I221" i="1"/>
  <c r="K221" i="1"/>
  <c r="N221" i="1"/>
  <c r="A222" i="1"/>
  <c r="C222" i="1"/>
  <c r="E222" i="1"/>
  <c r="G222" i="1"/>
  <c r="I222" i="1"/>
  <c r="K222" i="1"/>
  <c r="N222" i="1"/>
  <c r="A223" i="1"/>
  <c r="C223" i="1"/>
  <c r="E223" i="1"/>
  <c r="G223" i="1"/>
  <c r="I223" i="1"/>
  <c r="K223" i="1"/>
  <c r="N223" i="1"/>
  <c r="A224" i="1"/>
  <c r="C224" i="1"/>
  <c r="E224" i="1"/>
  <c r="G224" i="1"/>
  <c r="I224" i="1"/>
  <c r="K224" i="1"/>
  <c r="N224" i="1"/>
  <c r="A225" i="1"/>
  <c r="C225" i="1"/>
  <c r="E225" i="1"/>
  <c r="G225" i="1"/>
  <c r="I225" i="1"/>
  <c r="K225" i="1"/>
  <c r="N225" i="1"/>
  <c r="A226" i="1"/>
  <c r="C226" i="1"/>
  <c r="E226" i="1"/>
  <c r="G226" i="1"/>
  <c r="I226" i="1"/>
  <c r="K226" i="1"/>
  <c r="N226" i="1"/>
  <c r="A227" i="1"/>
  <c r="C227" i="1"/>
  <c r="E227" i="1"/>
  <c r="G227" i="1"/>
  <c r="I227" i="1"/>
  <c r="K227" i="1"/>
  <c r="N227" i="1"/>
  <c r="A228" i="1"/>
  <c r="C228" i="1"/>
  <c r="E228" i="1"/>
  <c r="G228" i="1"/>
  <c r="I228" i="1"/>
  <c r="K228" i="1"/>
  <c r="N228" i="1"/>
  <c r="A229" i="1"/>
  <c r="C229" i="1"/>
  <c r="E229" i="1"/>
  <c r="G229" i="1"/>
  <c r="I229" i="1"/>
  <c r="K229" i="1"/>
  <c r="N229" i="1"/>
  <c r="A230" i="1"/>
  <c r="C230" i="1"/>
  <c r="E230" i="1"/>
  <c r="G230" i="1"/>
  <c r="I230" i="1"/>
  <c r="K230" i="1"/>
  <c r="N230" i="1"/>
  <c r="A231" i="1"/>
  <c r="C231" i="1"/>
  <c r="E231" i="1"/>
  <c r="G231" i="1"/>
  <c r="I231" i="1"/>
  <c r="K231" i="1"/>
  <c r="N231" i="1"/>
  <c r="A232" i="1"/>
  <c r="C232" i="1"/>
  <c r="E232" i="1"/>
  <c r="G232" i="1"/>
  <c r="I232" i="1"/>
  <c r="K232" i="1"/>
  <c r="N232" i="1"/>
  <c r="A233" i="1"/>
  <c r="C233" i="1"/>
  <c r="E233" i="1"/>
  <c r="G233" i="1"/>
  <c r="I233" i="1"/>
  <c r="K233" i="1"/>
  <c r="N233" i="1"/>
  <c r="A234" i="1"/>
  <c r="C234" i="1"/>
  <c r="E234" i="1"/>
  <c r="G234" i="1"/>
  <c r="I234" i="1"/>
  <c r="K234" i="1"/>
  <c r="N234" i="1"/>
  <c r="A235" i="1"/>
  <c r="C235" i="1"/>
  <c r="E235" i="1"/>
  <c r="G235" i="1"/>
  <c r="I235" i="1"/>
  <c r="K235" i="1"/>
  <c r="N235" i="1"/>
  <c r="A236" i="1"/>
  <c r="C236" i="1"/>
  <c r="E236" i="1"/>
  <c r="G236" i="1"/>
  <c r="I236" i="1"/>
  <c r="K236" i="1"/>
  <c r="N236" i="1"/>
  <c r="A237" i="1"/>
  <c r="C237" i="1"/>
  <c r="E237" i="1"/>
  <c r="G237" i="1"/>
  <c r="I237" i="1"/>
  <c r="K237" i="1"/>
  <c r="N237" i="1"/>
  <c r="A238" i="1"/>
  <c r="C238" i="1"/>
  <c r="E238" i="1"/>
  <c r="G238" i="1"/>
  <c r="I238" i="1"/>
  <c r="K238" i="1"/>
  <c r="N238" i="1"/>
  <c r="A239" i="1"/>
  <c r="C239" i="1"/>
  <c r="E239" i="1"/>
  <c r="G239" i="1"/>
  <c r="I239" i="1"/>
  <c r="K239" i="1"/>
  <c r="N239" i="1"/>
  <c r="A240" i="1"/>
  <c r="C240" i="1"/>
  <c r="E240" i="1"/>
  <c r="G240" i="1"/>
  <c r="I240" i="1"/>
  <c r="K240" i="1"/>
  <c r="N240" i="1"/>
  <c r="A241" i="1"/>
  <c r="C241" i="1"/>
  <c r="E241" i="1"/>
  <c r="G241" i="1"/>
  <c r="I241" i="1"/>
  <c r="K241" i="1"/>
  <c r="N241" i="1"/>
  <c r="A242" i="1"/>
  <c r="C242" i="1"/>
  <c r="E242" i="1"/>
  <c r="G242" i="1"/>
  <c r="I242" i="1"/>
  <c r="K242" i="1"/>
  <c r="N242" i="1"/>
  <c r="A243" i="1"/>
  <c r="C243" i="1"/>
  <c r="E243" i="1"/>
  <c r="G243" i="1"/>
  <c r="I243" i="1"/>
  <c r="K243" i="1"/>
  <c r="N243" i="1"/>
  <c r="A244" i="1"/>
  <c r="C244" i="1"/>
  <c r="E244" i="1"/>
  <c r="G244" i="1"/>
  <c r="I244" i="1"/>
  <c r="K244" i="1"/>
  <c r="N244" i="1"/>
  <c r="A245" i="1"/>
  <c r="C245" i="1"/>
  <c r="E245" i="1"/>
  <c r="G245" i="1"/>
  <c r="I245" i="1"/>
  <c r="K245" i="1"/>
  <c r="N245" i="1"/>
  <c r="A246" i="1"/>
  <c r="C246" i="1"/>
  <c r="E246" i="1"/>
  <c r="G246" i="1"/>
  <c r="I246" i="1"/>
  <c r="K246" i="1"/>
  <c r="N246" i="1"/>
  <c r="A247" i="1"/>
  <c r="C247" i="1"/>
  <c r="E247" i="1"/>
  <c r="G247" i="1"/>
  <c r="I247" i="1"/>
  <c r="K247" i="1"/>
  <c r="N247" i="1"/>
  <c r="A248" i="1"/>
  <c r="C248" i="1"/>
  <c r="E248" i="1"/>
  <c r="G248" i="1"/>
  <c r="I248" i="1"/>
  <c r="K248" i="1"/>
  <c r="N248" i="1"/>
  <c r="A249" i="1"/>
  <c r="C249" i="1"/>
  <c r="E249" i="1"/>
  <c r="G249" i="1"/>
  <c r="I249" i="1"/>
  <c r="K249" i="1"/>
  <c r="N249" i="1"/>
  <c r="A250" i="1"/>
  <c r="C250" i="1"/>
  <c r="E250" i="1"/>
  <c r="G250" i="1"/>
  <c r="I250" i="1"/>
  <c r="K250" i="1"/>
  <c r="N250" i="1"/>
  <c r="A251" i="1"/>
  <c r="C251" i="1"/>
  <c r="E251" i="1"/>
  <c r="G251" i="1"/>
  <c r="I251" i="1"/>
  <c r="K251" i="1"/>
  <c r="N251" i="1"/>
  <c r="A252" i="1"/>
  <c r="C252" i="1"/>
  <c r="E252" i="1"/>
  <c r="G252" i="1"/>
  <c r="I252" i="1"/>
  <c r="K252" i="1"/>
  <c r="N252" i="1"/>
  <c r="A253" i="1"/>
  <c r="C253" i="1"/>
  <c r="E253" i="1"/>
  <c r="G253" i="1"/>
  <c r="I253" i="1"/>
  <c r="K253" i="1"/>
  <c r="N253" i="1"/>
  <c r="A254" i="1"/>
  <c r="C254" i="1"/>
  <c r="E254" i="1"/>
  <c r="G254" i="1"/>
  <c r="I254" i="1"/>
  <c r="K254" i="1"/>
  <c r="N254" i="1"/>
  <c r="A255" i="1"/>
  <c r="C255" i="1"/>
  <c r="E255" i="1"/>
  <c r="G255" i="1"/>
  <c r="I255" i="1"/>
  <c r="K255" i="1"/>
  <c r="N255" i="1"/>
  <c r="A256" i="1"/>
  <c r="C256" i="1"/>
  <c r="E256" i="1"/>
  <c r="G256" i="1"/>
  <c r="I256" i="1"/>
  <c r="K256" i="1"/>
  <c r="N256" i="1"/>
  <c r="A257" i="1"/>
  <c r="C257" i="1"/>
  <c r="E257" i="1"/>
  <c r="G257" i="1"/>
  <c r="I257" i="1"/>
  <c r="K257" i="1"/>
  <c r="N257" i="1"/>
  <c r="A258" i="1"/>
  <c r="C258" i="1"/>
  <c r="E258" i="1"/>
  <c r="G258" i="1"/>
  <c r="I258" i="1"/>
  <c r="K258" i="1"/>
  <c r="N258" i="1"/>
  <c r="A259" i="1"/>
  <c r="C259" i="1"/>
  <c r="E259" i="1"/>
  <c r="G259" i="1"/>
  <c r="I259" i="1"/>
  <c r="K259" i="1"/>
  <c r="N259" i="1"/>
  <c r="A260" i="1"/>
  <c r="C260" i="1"/>
  <c r="E260" i="1"/>
  <c r="G260" i="1"/>
  <c r="I260" i="1"/>
  <c r="K260" i="1"/>
  <c r="N260" i="1"/>
  <c r="A261" i="1"/>
  <c r="C261" i="1"/>
  <c r="E261" i="1"/>
  <c r="G261" i="1"/>
  <c r="I261" i="1"/>
  <c r="K261" i="1"/>
  <c r="N261" i="1"/>
  <c r="A262" i="1"/>
  <c r="C262" i="1"/>
  <c r="E262" i="1"/>
  <c r="G262" i="1"/>
  <c r="I262" i="1"/>
  <c r="K262" i="1"/>
  <c r="N262" i="1"/>
  <c r="A263" i="1"/>
  <c r="C263" i="1"/>
  <c r="E263" i="1"/>
  <c r="G263" i="1"/>
  <c r="I263" i="1"/>
  <c r="K263" i="1"/>
  <c r="N263" i="1"/>
  <c r="A264" i="1"/>
  <c r="C264" i="1"/>
  <c r="E264" i="1"/>
  <c r="G264" i="1"/>
  <c r="I264" i="1"/>
  <c r="K264" i="1"/>
  <c r="N264" i="1"/>
  <c r="A265" i="1"/>
  <c r="C265" i="1"/>
  <c r="E265" i="1"/>
  <c r="G265" i="1"/>
  <c r="I265" i="1"/>
  <c r="K265" i="1"/>
  <c r="N265" i="1"/>
  <c r="A266" i="1"/>
  <c r="C266" i="1"/>
  <c r="E266" i="1"/>
  <c r="G266" i="1"/>
  <c r="I266" i="1"/>
  <c r="K266" i="1"/>
  <c r="N266" i="1"/>
  <c r="A267" i="1"/>
  <c r="C267" i="1"/>
  <c r="E267" i="1"/>
  <c r="G267" i="1"/>
  <c r="I267" i="1"/>
  <c r="K267" i="1"/>
  <c r="N267" i="1"/>
  <c r="A268" i="1"/>
  <c r="C268" i="1"/>
  <c r="E268" i="1"/>
  <c r="G268" i="1"/>
  <c r="I268" i="1"/>
  <c r="K268" i="1"/>
  <c r="N268" i="1"/>
  <c r="A269" i="1"/>
  <c r="C269" i="1"/>
  <c r="E269" i="1"/>
  <c r="G269" i="1"/>
  <c r="I269" i="1"/>
  <c r="K269" i="1"/>
  <c r="N269" i="1"/>
  <c r="A270" i="1"/>
  <c r="C270" i="1"/>
  <c r="E270" i="1"/>
  <c r="G270" i="1"/>
  <c r="I270" i="1"/>
  <c r="K270" i="1"/>
  <c r="N270" i="1"/>
  <c r="A271" i="1"/>
  <c r="C271" i="1"/>
  <c r="E271" i="1"/>
  <c r="G271" i="1"/>
  <c r="I271" i="1"/>
  <c r="K271" i="1"/>
  <c r="N271" i="1"/>
  <c r="A272" i="1"/>
  <c r="C272" i="1"/>
  <c r="E272" i="1"/>
  <c r="G272" i="1"/>
  <c r="I272" i="1"/>
  <c r="K272" i="1"/>
  <c r="N272" i="1"/>
  <c r="A273" i="1"/>
  <c r="C273" i="1"/>
  <c r="E273" i="1"/>
  <c r="G273" i="1"/>
  <c r="I273" i="1"/>
  <c r="K273" i="1"/>
  <c r="N273" i="1"/>
  <c r="A274" i="1"/>
  <c r="C274" i="1"/>
  <c r="E274" i="1"/>
  <c r="G274" i="1"/>
  <c r="I274" i="1"/>
  <c r="K274" i="1"/>
  <c r="N274" i="1"/>
  <c r="A275" i="1"/>
  <c r="C275" i="1"/>
  <c r="E275" i="1"/>
  <c r="G275" i="1"/>
  <c r="I275" i="1"/>
  <c r="K275" i="1"/>
  <c r="N275" i="1"/>
  <c r="A276" i="1"/>
  <c r="C276" i="1"/>
  <c r="E276" i="1"/>
  <c r="G276" i="1"/>
  <c r="I276" i="1"/>
  <c r="K276" i="1"/>
  <c r="N276" i="1"/>
  <c r="A277" i="1"/>
  <c r="C277" i="1"/>
  <c r="E277" i="1"/>
  <c r="G277" i="1"/>
  <c r="I277" i="1"/>
  <c r="K277" i="1"/>
  <c r="N277" i="1"/>
  <c r="A278" i="1"/>
  <c r="C278" i="1"/>
  <c r="E278" i="1"/>
  <c r="G278" i="1"/>
  <c r="I278" i="1"/>
  <c r="K278" i="1"/>
  <c r="N278" i="1"/>
  <c r="A279" i="1"/>
  <c r="C279" i="1"/>
  <c r="E279" i="1"/>
  <c r="G279" i="1"/>
  <c r="I279" i="1"/>
  <c r="K279" i="1"/>
  <c r="N279" i="1"/>
  <c r="A280" i="1"/>
  <c r="C280" i="1"/>
  <c r="E280" i="1"/>
  <c r="G280" i="1"/>
  <c r="I280" i="1"/>
  <c r="K280" i="1"/>
  <c r="N280" i="1"/>
  <c r="A281" i="1"/>
  <c r="C281" i="1"/>
  <c r="E281" i="1"/>
  <c r="G281" i="1"/>
  <c r="I281" i="1"/>
  <c r="K281" i="1"/>
  <c r="N281" i="1"/>
  <c r="A282" i="1"/>
  <c r="C282" i="1"/>
  <c r="E282" i="1"/>
  <c r="G282" i="1"/>
  <c r="I282" i="1"/>
  <c r="K282" i="1"/>
  <c r="N282" i="1"/>
  <c r="A283" i="1"/>
  <c r="C283" i="1"/>
  <c r="E283" i="1"/>
  <c r="G283" i="1"/>
  <c r="I283" i="1"/>
  <c r="K283" i="1"/>
  <c r="N283" i="1"/>
  <c r="A284" i="1"/>
  <c r="C284" i="1"/>
  <c r="E284" i="1"/>
  <c r="G284" i="1"/>
  <c r="I284" i="1"/>
  <c r="K284" i="1"/>
  <c r="N284" i="1"/>
  <c r="A285" i="1"/>
  <c r="C285" i="1"/>
  <c r="E285" i="1"/>
  <c r="G285" i="1"/>
  <c r="I285" i="1"/>
  <c r="K285" i="1"/>
  <c r="N285" i="1"/>
  <c r="A286" i="1"/>
  <c r="C286" i="1"/>
  <c r="E286" i="1"/>
  <c r="G286" i="1"/>
  <c r="I286" i="1"/>
  <c r="K286" i="1"/>
  <c r="N286" i="1"/>
  <c r="A287" i="1"/>
  <c r="C287" i="1"/>
  <c r="E287" i="1"/>
  <c r="G287" i="1"/>
  <c r="I287" i="1"/>
  <c r="K287" i="1"/>
  <c r="N287" i="1"/>
  <c r="A288" i="1"/>
  <c r="C288" i="1"/>
  <c r="E288" i="1"/>
  <c r="G288" i="1"/>
  <c r="I288" i="1"/>
  <c r="K288" i="1"/>
  <c r="N288" i="1"/>
  <c r="A289" i="1"/>
  <c r="C289" i="1"/>
  <c r="E289" i="1"/>
  <c r="G289" i="1"/>
  <c r="I289" i="1"/>
  <c r="K289" i="1"/>
  <c r="N289" i="1"/>
  <c r="A290" i="1"/>
  <c r="C290" i="1"/>
  <c r="E290" i="1"/>
  <c r="G290" i="1"/>
  <c r="I290" i="1"/>
  <c r="K290" i="1"/>
  <c r="N290" i="1"/>
  <c r="A291" i="1"/>
  <c r="C291" i="1"/>
  <c r="E291" i="1"/>
  <c r="G291" i="1"/>
  <c r="I291" i="1"/>
  <c r="K291" i="1"/>
  <c r="N291" i="1"/>
  <c r="A292" i="1"/>
  <c r="C292" i="1"/>
  <c r="E292" i="1"/>
  <c r="G292" i="1"/>
  <c r="I292" i="1"/>
  <c r="K292" i="1"/>
  <c r="N292" i="1"/>
  <c r="A293" i="1"/>
  <c r="C293" i="1"/>
  <c r="E293" i="1"/>
  <c r="G293" i="1"/>
  <c r="I293" i="1"/>
  <c r="K293" i="1"/>
  <c r="N293" i="1"/>
  <c r="A294" i="1"/>
  <c r="C294" i="1"/>
  <c r="E294" i="1"/>
  <c r="G294" i="1"/>
  <c r="I294" i="1"/>
  <c r="K294" i="1"/>
  <c r="N294" i="1"/>
  <c r="A295" i="1"/>
  <c r="C295" i="1"/>
  <c r="E295" i="1"/>
  <c r="G295" i="1"/>
  <c r="I295" i="1"/>
  <c r="K295" i="1"/>
  <c r="N295" i="1"/>
  <c r="A296" i="1"/>
  <c r="C296" i="1"/>
  <c r="E296" i="1"/>
  <c r="G296" i="1"/>
  <c r="I296" i="1"/>
  <c r="K296" i="1"/>
  <c r="N296" i="1"/>
  <c r="A297" i="1"/>
  <c r="C297" i="1"/>
  <c r="E297" i="1"/>
  <c r="G297" i="1"/>
  <c r="I297" i="1"/>
  <c r="K297" i="1"/>
  <c r="N297" i="1"/>
  <c r="A298" i="1"/>
  <c r="C298" i="1"/>
  <c r="E298" i="1"/>
  <c r="G298" i="1"/>
  <c r="I298" i="1"/>
  <c r="K298" i="1"/>
  <c r="N298" i="1"/>
  <c r="A299" i="1"/>
  <c r="C299" i="1"/>
  <c r="E299" i="1"/>
  <c r="G299" i="1"/>
  <c r="I299" i="1"/>
  <c r="K299" i="1"/>
  <c r="N299" i="1"/>
  <c r="A300" i="1"/>
  <c r="C300" i="1"/>
  <c r="E300" i="1"/>
  <c r="G300" i="1"/>
  <c r="I300" i="1"/>
  <c r="K300" i="1"/>
  <c r="N300" i="1"/>
  <c r="A301" i="1"/>
  <c r="C301" i="1"/>
  <c r="E301" i="1"/>
  <c r="G301" i="1"/>
  <c r="I301" i="1"/>
  <c r="K301" i="1"/>
  <c r="N301" i="1"/>
  <c r="A302" i="1"/>
  <c r="C302" i="1"/>
  <c r="E302" i="1"/>
  <c r="G302" i="1"/>
  <c r="I302" i="1"/>
  <c r="K302" i="1"/>
  <c r="N302" i="1"/>
  <c r="A303" i="1"/>
  <c r="C303" i="1"/>
  <c r="E303" i="1"/>
  <c r="G303" i="1"/>
  <c r="I303" i="1"/>
  <c r="K303" i="1"/>
  <c r="N303" i="1"/>
  <c r="A304" i="1"/>
  <c r="C304" i="1"/>
  <c r="E304" i="1"/>
  <c r="G304" i="1"/>
  <c r="I304" i="1"/>
  <c r="K304" i="1"/>
  <c r="N304" i="1"/>
  <c r="A305" i="1"/>
  <c r="C305" i="1"/>
  <c r="E305" i="1"/>
  <c r="G305" i="1"/>
  <c r="I305" i="1"/>
  <c r="K305" i="1"/>
  <c r="N305" i="1"/>
  <c r="A306" i="1"/>
  <c r="C306" i="1"/>
  <c r="E306" i="1"/>
  <c r="G306" i="1"/>
  <c r="I306" i="1"/>
  <c r="K306" i="1"/>
  <c r="N306" i="1"/>
  <c r="A307" i="1"/>
  <c r="C307" i="1"/>
  <c r="E307" i="1"/>
  <c r="G307" i="1"/>
  <c r="I307" i="1"/>
  <c r="K307" i="1"/>
  <c r="N307" i="1"/>
  <c r="A308" i="1"/>
  <c r="C308" i="1"/>
  <c r="E308" i="1"/>
  <c r="G308" i="1"/>
  <c r="I308" i="1"/>
  <c r="K308" i="1"/>
  <c r="N308" i="1"/>
  <c r="A309" i="1"/>
  <c r="C309" i="1"/>
  <c r="E309" i="1"/>
  <c r="G309" i="1"/>
  <c r="I309" i="1"/>
  <c r="K309" i="1"/>
  <c r="N309" i="1"/>
  <c r="A310" i="1"/>
  <c r="C310" i="1"/>
  <c r="E310" i="1"/>
  <c r="G310" i="1"/>
  <c r="I310" i="1"/>
  <c r="K310" i="1"/>
  <c r="N310" i="1"/>
  <c r="A311" i="1"/>
  <c r="C311" i="1"/>
  <c r="E311" i="1"/>
  <c r="G311" i="1"/>
  <c r="I311" i="1"/>
  <c r="K311" i="1"/>
  <c r="N311" i="1"/>
  <c r="A312" i="1"/>
  <c r="C312" i="1"/>
  <c r="E312" i="1"/>
  <c r="G312" i="1"/>
  <c r="I312" i="1"/>
  <c r="K312" i="1"/>
  <c r="N312" i="1"/>
  <c r="A313" i="1"/>
  <c r="C313" i="1"/>
  <c r="E313" i="1"/>
  <c r="G313" i="1"/>
  <c r="I313" i="1"/>
  <c r="K313" i="1"/>
  <c r="N313" i="1"/>
  <c r="A314" i="1"/>
  <c r="C314" i="1"/>
  <c r="E314" i="1"/>
  <c r="G314" i="1"/>
  <c r="I314" i="1"/>
  <c r="K314" i="1"/>
  <c r="N314" i="1"/>
  <c r="A315" i="1"/>
  <c r="C315" i="1"/>
  <c r="E315" i="1"/>
  <c r="G315" i="1"/>
  <c r="I315" i="1"/>
  <c r="K315" i="1"/>
  <c r="N315" i="1"/>
  <c r="A316" i="1"/>
  <c r="C316" i="1"/>
  <c r="E316" i="1"/>
  <c r="G316" i="1"/>
  <c r="I316" i="1"/>
  <c r="K316" i="1"/>
  <c r="N316" i="1"/>
  <c r="A317" i="1"/>
  <c r="C317" i="1"/>
  <c r="E317" i="1"/>
  <c r="G317" i="1"/>
  <c r="I317" i="1"/>
  <c r="K317" i="1"/>
  <c r="N317" i="1"/>
  <c r="A318" i="1"/>
  <c r="C318" i="1"/>
  <c r="E318" i="1"/>
  <c r="G318" i="1"/>
  <c r="I318" i="1"/>
  <c r="K318" i="1"/>
  <c r="N318" i="1"/>
  <c r="A319" i="1"/>
  <c r="C319" i="1"/>
  <c r="E319" i="1"/>
  <c r="G319" i="1"/>
  <c r="I319" i="1"/>
  <c r="K319" i="1"/>
  <c r="N319" i="1"/>
  <c r="A320" i="1"/>
  <c r="C320" i="1"/>
  <c r="E320" i="1"/>
  <c r="G320" i="1"/>
  <c r="I320" i="1"/>
  <c r="K320" i="1"/>
  <c r="M320" i="1"/>
  <c r="N320" i="1"/>
  <c r="A321" i="1"/>
  <c r="C321" i="1"/>
  <c r="E321" i="1"/>
  <c r="G321" i="1"/>
  <c r="I321" i="1"/>
  <c r="K321" i="1"/>
  <c r="M321" i="1"/>
  <c r="N321" i="1"/>
  <c r="A322" i="1"/>
  <c r="C322" i="1"/>
  <c r="E322" i="1"/>
  <c r="G322" i="1"/>
  <c r="I322" i="1"/>
  <c r="K322" i="1"/>
  <c r="M322" i="1"/>
  <c r="N322" i="1"/>
  <c r="A323" i="1"/>
  <c r="C323" i="1"/>
  <c r="E323" i="1"/>
  <c r="G323" i="1"/>
  <c r="I323" i="1"/>
  <c r="K323" i="1"/>
  <c r="M323" i="1"/>
  <c r="N323" i="1"/>
  <c r="A324" i="1"/>
  <c r="C324" i="1"/>
  <c r="E324" i="1"/>
  <c r="G324" i="1"/>
  <c r="I324" i="1"/>
  <c r="K324" i="1"/>
  <c r="M324" i="1"/>
  <c r="N324" i="1"/>
  <c r="A325" i="1"/>
  <c r="C325" i="1"/>
  <c r="E325" i="1"/>
  <c r="G325" i="1"/>
  <c r="I325" i="1"/>
  <c r="K325" i="1"/>
  <c r="M325" i="1"/>
  <c r="N325" i="1"/>
  <c r="A326" i="1"/>
  <c r="C326" i="1"/>
  <c r="E326" i="1"/>
  <c r="G326" i="1"/>
  <c r="I326" i="1"/>
  <c r="K326" i="1"/>
  <c r="M326" i="1"/>
  <c r="N326" i="1"/>
  <c r="A327" i="1"/>
  <c r="C327" i="1"/>
  <c r="E327" i="1"/>
  <c r="G327" i="1"/>
  <c r="I327" i="1"/>
  <c r="K327" i="1"/>
  <c r="M327" i="1"/>
  <c r="N327" i="1"/>
  <c r="A328" i="1"/>
  <c r="C328" i="1"/>
  <c r="E328" i="1"/>
  <c r="G328" i="1"/>
  <c r="I328" i="1"/>
  <c r="K328" i="1"/>
  <c r="M328" i="1"/>
  <c r="N328" i="1"/>
  <c r="A329" i="1"/>
  <c r="C329" i="1"/>
  <c r="E329" i="1"/>
  <c r="G329" i="1"/>
  <c r="I329" i="1"/>
  <c r="K329" i="1"/>
  <c r="M329" i="1"/>
  <c r="N329" i="1"/>
  <c r="A330" i="1"/>
  <c r="C330" i="1"/>
  <c r="E330" i="1"/>
  <c r="G330" i="1"/>
  <c r="I330" i="1"/>
  <c r="K330" i="1"/>
  <c r="M330" i="1"/>
  <c r="N330" i="1"/>
  <c r="A331" i="1"/>
  <c r="C331" i="1"/>
  <c r="E331" i="1"/>
  <c r="G331" i="1"/>
  <c r="I331" i="1"/>
  <c r="K331" i="1"/>
  <c r="M331" i="1"/>
  <c r="N331" i="1"/>
  <c r="A332" i="1"/>
  <c r="C332" i="1"/>
  <c r="E332" i="1"/>
  <c r="G332" i="1"/>
  <c r="I332" i="1"/>
  <c r="K332" i="1"/>
  <c r="M332" i="1"/>
  <c r="N332" i="1"/>
  <c r="A333" i="1"/>
  <c r="C333" i="1"/>
  <c r="E333" i="1"/>
  <c r="G333" i="1"/>
  <c r="I333" i="1"/>
  <c r="K333" i="1"/>
  <c r="M333" i="1"/>
  <c r="N333" i="1"/>
  <c r="A334" i="1"/>
  <c r="C334" i="1"/>
  <c r="E334" i="1"/>
  <c r="G334" i="1"/>
  <c r="I334" i="1"/>
  <c r="K334" i="1"/>
  <c r="M334" i="1"/>
  <c r="N334" i="1"/>
  <c r="A335" i="1"/>
  <c r="C335" i="1"/>
  <c r="E335" i="1"/>
  <c r="G335" i="1"/>
  <c r="I335" i="1"/>
  <c r="K335" i="1"/>
  <c r="M335" i="1"/>
  <c r="N335" i="1"/>
  <c r="A336" i="1"/>
  <c r="C336" i="1"/>
  <c r="E336" i="1"/>
  <c r="G336" i="1"/>
  <c r="I336" i="1"/>
  <c r="K336" i="1"/>
  <c r="M336" i="1"/>
  <c r="N336" i="1"/>
  <c r="A337" i="1"/>
  <c r="C337" i="1"/>
  <c r="E337" i="1"/>
  <c r="G337" i="1"/>
  <c r="I337" i="1"/>
  <c r="K337" i="1"/>
  <c r="M337" i="1"/>
  <c r="N337" i="1"/>
  <c r="A338" i="1"/>
  <c r="C338" i="1"/>
  <c r="E338" i="1"/>
  <c r="G338" i="1"/>
  <c r="I338" i="1"/>
  <c r="K338" i="1"/>
  <c r="M338" i="1"/>
  <c r="N338" i="1"/>
  <c r="A339" i="1"/>
  <c r="C339" i="1"/>
  <c r="E339" i="1"/>
  <c r="G339" i="1"/>
  <c r="I339" i="1"/>
  <c r="K339" i="1"/>
  <c r="M339" i="1"/>
  <c r="N339" i="1"/>
  <c r="A340" i="1"/>
  <c r="C340" i="1"/>
  <c r="E340" i="1"/>
  <c r="G340" i="1"/>
  <c r="I340" i="1"/>
  <c r="K340" i="1"/>
  <c r="M340" i="1"/>
  <c r="N340" i="1"/>
  <c r="A341" i="1"/>
  <c r="C341" i="1"/>
  <c r="E341" i="1"/>
  <c r="G341" i="1"/>
  <c r="I341" i="1"/>
  <c r="K341" i="1"/>
  <c r="M341" i="1"/>
  <c r="N341" i="1"/>
  <c r="A342" i="1"/>
  <c r="C342" i="1"/>
  <c r="E342" i="1"/>
  <c r="G342" i="1"/>
  <c r="I342" i="1"/>
  <c r="K342" i="1"/>
  <c r="M342" i="1"/>
  <c r="N342" i="1"/>
  <c r="A343" i="1"/>
  <c r="C343" i="1"/>
  <c r="E343" i="1"/>
  <c r="G343" i="1"/>
  <c r="I343" i="1"/>
  <c r="K343" i="1"/>
  <c r="M343" i="1"/>
  <c r="N343" i="1"/>
  <c r="A344" i="1"/>
  <c r="C344" i="1"/>
  <c r="E344" i="1"/>
  <c r="G344" i="1"/>
  <c r="I344" i="1"/>
  <c r="K344" i="1"/>
  <c r="M344" i="1"/>
  <c r="N344" i="1"/>
  <c r="A345" i="1"/>
  <c r="C345" i="1"/>
  <c r="E345" i="1"/>
  <c r="G345" i="1"/>
  <c r="I345" i="1"/>
  <c r="K345" i="1"/>
  <c r="M345" i="1"/>
  <c r="N345" i="1"/>
  <c r="A346" i="1"/>
  <c r="C346" i="1"/>
  <c r="E346" i="1"/>
  <c r="G346" i="1"/>
  <c r="I346" i="1"/>
  <c r="K346" i="1"/>
  <c r="M346" i="1"/>
  <c r="N346" i="1"/>
  <c r="A347" i="1"/>
  <c r="C347" i="1"/>
  <c r="E347" i="1"/>
  <c r="G347" i="1"/>
  <c r="I347" i="1"/>
  <c r="K347" i="1"/>
  <c r="M347" i="1"/>
  <c r="N347" i="1"/>
  <c r="A348" i="1"/>
  <c r="C348" i="1"/>
  <c r="E348" i="1"/>
  <c r="G348" i="1"/>
  <c r="I348" i="1"/>
  <c r="K348" i="1"/>
  <c r="M348" i="1"/>
  <c r="N348" i="1"/>
  <c r="A349" i="1"/>
  <c r="C349" i="1"/>
  <c r="E349" i="1"/>
  <c r="G349" i="1"/>
  <c r="I349" i="1"/>
  <c r="K349" i="1"/>
  <c r="M349" i="1"/>
  <c r="N349" i="1"/>
  <c r="A350" i="1"/>
  <c r="C350" i="1"/>
  <c r="E350" i="1"/>
  <c r="G350" i="1"/>
  <c r="I350" i="1"/>
  <c r="K350" i="1"/>
  <c r="M350" i="1"/>
  <c r="N350" i="1"/>
  <c r="A351" i="1"/>
  <c r="C351" i="1"/>
  <c r="E351" i="1"/>
  <c r="G351" i="1"/>
  <c r="I351" i="1"/>
  <c r="K351" i="1"/>
  <c r="M351" i="1"/>
  <c r="N351" i="1"/>
  <c r="A352" i="1"/>
  <c r="C352" i="1"/>
  <c r="E352" i="1"/>
  <c r="G352" i="1"/>
  <c r="I352" i="1"/>
  <c r="K352" i="1"/>
  <c r="M352" i="1"/>
  <c r="N352" i="1"/>
  <c r="A353" i="1"/>
  <c r="C353" i="1"/>
  <c r="E353" i="1"/>
  <c r="G353" i="1"/>
  <c r="I353" i="1"/>
  <c r="K353" i="1"/>
  <c r="M353" i="1"/>
  <c r="N353" i="1"/>
  <c r="A354" i="1"/>
  <c r="C354" i="1"/>
  <c r="E354" i="1"/>
  <c r="G354" i="1"/>
  <c r="I354" i="1"/>
  <c r="K354" i="1"/>
  <c r="M354" i="1"/>
  <c r="N354" i="1"/>
  <c r="A355" i="1"/>
  <c r="C355" i="1"/>
  <c r="E355" i="1"/>
  <c r="G355" i="1"/>
  <c r="I355" i="1"/>
  <c r="K355" i="1"/>
  <c r="M355" i="1"/>
  <c r="N355" i="1"/>
  <c r="A356" i="1"/>
  <c r="C356" i="1"/>
  <c r="E356" i="1"/>
  <c r="G356" i="1"/>
  <c r="I356" i="1"/>
  <c r="K356" i="1"/>
  <c r="M356" i="1"/>
  <c r="N356" i="1"/>
  <c r="A357" i="1"/>
  <c r="C357" i="1"/>
  <c r="E357" i="1"/>
  <c r="G357" i="1"/>
  <c r="I357" i="1"/>
  <c r="K357" i="1"/>
  <c r="M357" i="1"/>
  <c r="N357" i="1"/>
  <c r="A358" i="1"/>
  <c r="C358" i="1"/>
  <c r="E358" i="1"/>
  <c r="G358" i="1"/>
  <c r="I358" i="1"/>
  <c r="K358" i="1"/>
  <c r="M358" i="1"/>
  <c r="N358" i="1"/>
  <c r="A359" i="1"/>
  <c r="C359" i="1"/>
  <c r="E359" i="1"/>
  <c r="G359" i="1"/>
  <c r="I359" i="1"/>
  <c r="K359" i="1"/>
  <c r="M359" i="1"/>
  <c r="N359" i="1"/>
  <c r="A360" i="1"/>
  <c r="C360" i="1"/>
  <c r="E360" i="1"/>
  <c r="G360" i="1"/>
  <c r="I360" i="1"/>
  <c r="K360" i="1"/>
  <c r="M360" i="1"/>
  <c r="N360" i="1"/>
  <c r="A361" i="1"/>
  <c r="C361" i="1"/>
  <c r="E361" i="1"/>
  <c r="G361" i="1"/>
  <c r="I361" i="1"/>
  <c r="K361" i="1"/>
  <c r="M361" i="1"/>
  <c r="N361" i="1"/>
  <c r="A362" i="1"/>
  <c r="C362" i="1"/>
  <c r="E362" i="1"/>
  <c r="G362" i="1"/>
  <c r="I362" i="1"/>
  <c r="K362" i="1"/>
  <c r="M362" i="1"/>
  <c r="N362" i="1"/>
  <c r="A363" i="1"/>
  <c r="C363" i="1"/>
  <c r="E363" i="1"/>
  <c r="G363" i="1"/>
  <c r="I363" i="1"/>
  <c r="K363" i="1"/>
  <c r="M363" i="1"/>
  <c r="N363" i="1"/>
  <c r="A364" i="1"/>
  <c r="C364" i="1"/>
  <c r="E364" i="1"/>
  <c r="G364" i="1"/>
  <c r="I364" i="1"/>
  <c r="K364" i="1"/>
  <c r="M364" i="1"/>
  <c r="N364" i="1"/>
  <c r="A365" i="1"/>
  <c r="C365" i="1"/>
  <c r="E365" i="1"/>
  <c r="G365" i="1"/>
  <c r="I365" i="1"/>
  <c r="K365" i="1"/>
  <c r="M365" i="1"/>
  <c r="N365" i="1"/>
  <c r="A366" i="1"/>
  <c r="C366" i="1"/>
  <c r="E366" i="1"/>
  <c r="G366" i="1"/>
  <c r="I366" i="1"/>
  <c r="K366" i="1"/>
  <c r="M366" i="1"/>
  <c r="N366" i="1"/>
  <c r="A367" i="1"/>
  <c r="C367" i="1"/>
  <c r="E367" i="1"/>
  <c r="G367" i="1"/>
  <c r="I367" i="1"/>
  <c r="K367" i="1"/>
  <c r="M367" i="1"/>
  <c r="N367" i="1"/>
  <c r="A368" i="1"/>
  <c r="C368" i="1"/>
  <c r="E368" i="1"/>
  <c r="G368" i="1"/>
  <c r="I368" i="1"/>
  <c r="K368" i="1"/>
  <c r="M368" i="1"/>
  <c r="N368" i="1"/>
  <c r="A369" i="1"/>
  <c r="C369" i="1"/>
  <c r="E369" i="1"/>
  <c r="G369" i="1"/>
  <c r="I369" i="1"/>
  <c r="K369" i="1"/>
  <c r="M369" i="1"/>
  <c r="N369" i="1"/>
  <c r="A370" i="1"/>
  <c r="C370" i="1"/>
  <c r="E370" i="1"/>
  <c r="G370" i="1"/>
  <c r="I370" i="1"/>
  <c r="K370" i="1"/>
  <c r="M370" i="1"/>
  <c r="N370" i="1"/>
  <c r="A371" i="1"/>
  <c r="C371" i="1"/>
  <c r="E371" i="1"/>
  <c r="G371" i="1"/>
  <c r="I371" i="1"/>
  <c r="K371" i="1"/>
  <c r="M371" i="1"/>
  <c r="N371" i="1"/>
  <c r="A372" i="1"/>
  <c r="C372" i="1"/>
  <c r="E372" i="1"/>
  <c r="G372" i="1"/>
  <c r="I372" i="1"/>
  <c r="K372" i="1"/>
  <c r="M372" i="1"/>
  <c r="N372" i="1"/>
  <c r="A373" i="1"/>
  <c r="C373" i="1"/>
  <c r="E373" i="1"/>
  <c r="G373" i="1"/>
  <c r="I373" i="1"/>
  <c r="K373" i="1"/>
  <c r="M373" i="1"/>
  <c r="N373" i="1"/>
  <c r="A374" i="1"/>
  <c r="C374" i="1"/>
  <c r="E374" i="1"/>
  <c r="G374" i="1"/>
  <c r="I374" i="1"/>
  <c r="K374" i="1"/>
  <c r="M374" i="1"/>
  <c r="N374" i="1"/>
  <c r="A375" i="1"/>
  <c r="C375" i="1"/>
  <c r="E375" i="1"/>
  <c r="G375" i="1"/>
  <c r="I375" i="1"/>
  <c r="K375" i="1"/>
  <c r="M375" i="1"/>
  <c r="N375" i="1"/>
  <c r="A376" i="1"/>
  <c r="C376" i="1"/>
  <c r="E376" i="1"/>
  <c r="G376" i="1"/>
  <c r="I376" i="1"/>
  <c r="K376" i="1"/>
  <c r="M376" i="1"/>
  <c r="N376" i="1"/>
  <c r="A377" i="1"/>
  <c r="C377" i="1"/>
  <c r="E377" i="1"/>
  <c r="G377" i="1"/>
  <c r="I377" i="1"/>
  <c r="K377" i="1"/>
  <c r="M377" i="1"/>
  <c r="N377" i="1"/>
  <c r="A378" i="1"/>
  <c r="C378" i="1"/>
  <c r="E378" i="1"/>
  <c r="G378" i="1"/>
  <c r="I378" i="1"/>
  <c r="K378" i="1"/>
  <c r="M378" i="1"/>
  <c r="N378" i="1"/>
  <c r="A379" i="1"/>
  <c r="C379" i="1"/>
  <c r="E379" i="1"/>
  <c r="G379" i="1"/>
  <c r="I379" i="1"/>
  <c r="K379" i="1"/>
  <c r="M379" i="1"/>
  <c r="N379" i="1"/>
  <c r="A380" i="1"/>
  <c r="C380" i="1"/>
  <c r="E380" i="1"/>
  <c r="G380" i="1"/>
  <c r="I380" i="1"/>
  <c r="K380" i="1"/>
  <c r="M380" i="1"/>
  <c r="N380" i="1"/>
  <c r="A381" i="1"/>
  <c r="C381" i="1"/>
  <c r="E381" i="1"/>
  <c r="G381" i="1"/>
  <c r="I381" i="1"/>
  <c r="K381" i="1"/>
  <c r="M381" i="1"/>
  <c r="N381" i="1"/>
  <c r="A382" i="1"/>
  <c r="C382" i="1"/>
  <c r="E382" i="1"/>
  <c r="G382" i="1"/>
  <c r="I382" i="1"/>
  <c r="K382" i="1"/>
  <c r="M382" i="1"/>
  <c r="N382" i="1"/>
  <c r="A383" i="1"/>
  <c r="C383" i="1"/>
  <c r="E383" i="1"/>
  <c r="G383" i="1"/>
  <c r="I383" i="1"/>
  <c r="K383" i="1"/>
  <c r="M383" i="1"/>
  <c r="N383" i="1"/>
  <c r="A384" i="1"/>
  <c r="C384" i="1"/>
  <c r="E384" i="1"/>
  <c r="G384" i="1"/>
  <c r="I384" i="1"/>
  <c r="K384" i="1"/>
  <c r="M384" i="1"/>
  <c r="N384" i="1"/>
  <c r="A385" i="1"/>
  <c r="C385" i="1"/>
  <c r="E385" i="1"/>
  <c r="G385" i="1"/>
  <c r="I385" i="1"/>
  <c r="K385" i="1"/>
  <c r="M385" i="1"/>
  <c r="N385" i="1"/>
  <c r="A386" i="1"/>
  <c r="C386" i="1"/>
  <c r="E386" i="1"/>
  <c r="G386" i="1"/>
  <c r="I386" i="1"/>
  <c r="K386" i="1"/>
  <c r="M386" i="1"/>
  <c r="N386" i="1"/>
  <c r="A387" i="1"/>
  <c r="C387" i="1"/>
  <c r="E387" i="1"/>
  <c r="G387" i="1"/>
  <c r="I387" i="1"/>
  <c r="K387" i="1"/>
  <c r="M387" i="1"/>
  <c r="N387" i="1"/>
  <c r="A388" i="1"/>
  <c r="C388" i="1"/>
  <c r="E388" i="1"/>
  <c r="G388" i="1"/>
  <c r="I388" i="1"/>
  <c r="K388" i="1"/>
  <c r="M388" i="1"/>
  <c r="N388" i="1"/>
  <c r="A389" i="1"/>
  <c r="C389" i="1"/>
  <c r="E389" i="1"/>
  <c r="G389" i="1"/>
  <c r="I389" i="1"/>
  <c r="K389" i="1"/>
  <c r="M389" i="1"/>
  <c r="N389" i="1"/>
  <c r="A390" i="1"/>
  <c r="C390" i="1"/>
  <c r="E390" i="1"/>
  <c r="G390" i="1"/>
  <c r="I390" i="1"/>
  <c r="K390" i="1"/>
  <c r="M390" i="1"/>
  <c r="N390" i="1"/>
  <c r="A391" i="1"/>
  <c r="C391" i="1"/>
  <c r="E391" i="1"/>
  <c r="G391" i="1"/>
  <c r="I391" i="1"/>
  <c r="K391" i="1"/>
  <c r="M391" i="1"/>
  <c r="N391" i="1"/>
  <c r="A392" i="1"/>
  <c r="C392" i="1"/>
  <c r="E392" i="1"/>
  <c r="G392" i="1"/>
  <c r="I392" i="1"/>
  <c r="K392" i="1"/>
  <c r="M392" i="1"/>
  <c r="N392" i="1"/>
  <c r="A393" i="1"/>
  <c r="C393" i="1"/>
  <c r="E393" i="1"/>
  <c r="G393" i="1"/>
  <c r="I393" i="1"/>
  <c r="K393" i="1"/>
  <c r="M393" i="1"/>
  <c r="N393" i="1"/>
  <c r="A394" i="1"/>
  <c r="C394" i="1"/>
  <c r="E394" i="1"/>
  <c r="G394" i="1"/>
  <c r="I394" i="1"/>
  <c r="K394" i="1"/>
  <c r="M394" i="1"/>
  <c r="N394" i="1"/>
  <c r="A395" i="1"/>
  <c r="C395" i="1"/>
  <c r="E395" i="1"/>
  <c r="G395" i="1"/>
  <c r="I395" i="1"/>
  <c r="K395" i="1"/>
  <c r="M395" i="1"/>
  <c r="N395" i="1"/>
  <c r="A396" i="1"/>
  <c r="C396" i="1"/>
  <c r="E396" i="1"/>
  <c r="G396" i="1"/>
  <c r="I396" i="1"/>
  <c r="K396" i="1"/>
  <c r="M396" i="1"/>
  <c r="N396" i="1"/>
  <c r="A397" i="1"/>
  <c r="C397" i="1"/>
  <c r="E397" i="1"/>
  <c r="G397" i="1"/>
  <c r="I397" i="1"/>
  <c r="K397" i="1"/>
  <c r="M397" i="1"/>
  <c r="N397" i="1"/>
  <c r="A398" i="1"/>
  <c r="C398" i="1"/>
  <c r="E398" i="1"/>
  <c r="G398" i="1"/>
  <c r="I398" i="1"/>
  <c r="K398" i="1"/>
  <c r="M398" i="1"/>
  <c r="N398" i="1"/>
  <c r="A399" i="1"/>
  <c r="C399" i="1"/>
  <c r="E399" i="1"/>
  <c r="G399" i="1"/>
  <c r="I399" i="1"/>
  <c r="K399" i="1"/>
  <c r="M399" i="1"/>
  <c r="N399" i="1"/>
  <c r="A400" i="1"/>
  <c r="C400" i="1"/>
  <c r="E400" i="1"/>
  <c r="G400" i="1"/>
  <c r="I400" i="1"/>
  <c r="K400" i="1"/>
  <c r="M400" i="1"/>
  <c r="N400" i="1"/>
  <c r="A401" i="1"/>
  <c r="C401" i="1"/>
  <c r="E401" i="1"/>
  <c r="G401" i="1"/>
  <c r="I401" i="1"/>
  <c r="K401" i="1"/>
  <c r="M401" i="1"/>
  <c r="N401" i="1"/>
  <c r="A402" i="1"/>
  <c r="C402" i="1"/>
  <c r="E402" i="1"/>
  <c r="G402" i="1"/>
  <c r="I402" i="1"/>
  <c r="K402" i="1"/>
  <c r="M402" i="1"/>
  <c r="N402" i="1"/>
  <c r="A403" i="1"/>
  <c r="C403" i="1"/>
  <c r="E403" i="1"/>
  <c r="G403" i="1"/>
  <c r="I403" i="1"/>
  <c r="K403" i="1"/>
  <c r="M403" i="1"/>
  <c r="N403" i="1"/>
  <c r="A404" i="1"/>
  <c r="C404" i="1"/>
  <c r="E404" i="1"/>
  <c r="G404" i="1"/>
  <c r="I404" i="1"/>
  <c r="K404" i="1"/>
  <c r="M404" i="1"/>
  <c r="N404" i="1"/>
  <c r="A405" i="1"/>
  <c r="C405" i="1"/>
  <c r="E405" i="1"/>
  <c r="G405" i="1"/>
  <c r="I405" i="1"/>
  <c r="K405" i="1"/>
  <c r="M405" i="1"/>
  <c r="N405" i="1"/>
  <c r="A406" i="1"/>
  <c r="C406" i="1"/>
  <c r="E406" i="1"/>
  <c r="G406" i="1"/>
  <c r="I406" i="1"/>
  <c r="K406" i="1"/>
  <c r="M406" i="1"/>
  <c r="N406" i="1"/>
  <c r="A407" i="1"/>
  <c r="C407" i="1"/>
  <c r="E407" i="1"/>
  <c r="G407" i="1"/>
  <c r="I407" i="1"/>
  <c r="K407" i="1"/>
  <c r="M407" i="1"/>
  <c r="N407" i="1"/>
  <c r="A408" i="1"/>
  <c r="C408" i="1"/>
  <c r="E408" i="1"/>
  <c r="G408" i="1"/>
  <c r="I408" i="1"/>
  <c r="K408" i="1"/>
  <c r="M408" i="1"/>
  <c r="N408" i="1"/>
  <c r="A409" i="1"/>
  <c r="C409" i="1"/>
  <c r="E409" i="1"/>
  <c r="G409" i="1"/>
  <c r="I409" i="1"/>
  <c r="K409" i="1"/>
  <c r="M409" i="1"/>
  <c r="N409" i="1"/>
  <c r="A410" i="1"/>
  <c r="C410" i="1"/>
  <c r="E410" i="1"/>
  <c r="G410" i="1"/>
  <c r="I410" i="1"/>
  <c r="K410" i="1"/>
  <c r="M410" i="1"/>
  <c r="N410" i="1"/>
  <c r="A411" i="1"/>
  <c r="C411" i="1"/>
  <c r="E411" i="1"/>
  <c r="G411" i="1"/>
  <c r="I411" i="1"/>
  <c r="K411" i="1"/>
  <c r="M411" i="1"/>
  <c r="N411" i="1"/>
  <c r="A412" i="1"/>
  <c r="C412" i="1"/>
  <c r="E412" i="1"/>
  <c r="G412" i="1"/>
  <c r="I412" i="1"/>
  <c r="K412" i="1"/>
  <c r="M412" i="1"/>
  <c r="N412" i="1"/>
  <c r="A413" i="1"/>
  <c r="C413" i="1"/>
  <c r="E413" i="1"/>
  <c r="G413" i="1"/>
  <c r="I413" i="1"/>
  <c r="K413" i="1"/>
  <c r="M413" i="1"/>
  <c r="N413" i="1"/>
  <c r="A414" i="1"/>
  <c r="C414" i="1"/>
  <c r="E414" i="1"/>
  <c r="G414" i="1"/>
  <c r="I414" i="1"/>
  <c r="K414" i="1"/>
  <c r="M414" i="1"/>
  <c r="N414" i="1"/>
  <c r="A415" i="1"/>
  <c r="C415" i="1"/>
  <c r="E415" i="1"/>
  <c r="G415" i="1"/>
  <c r="I415" i="1"/>
  <c r="K415" i="1"/>
  <c r="M415" i="1"/>
  <c r="N415" i="1"/>
  <c r="A416" i="1"/>
  <c r="C416" i="1"/>
  <c r="E416" i="1"/>
  <c r="G416" i="1"/>
  <c r="I416" i="1"/>
  <c r="K416" i="1"/>
  <c r="M416" i="1"/>
  <c r="N416" i="1"/>
  <c r="A417" i="1"/>
  <c r="C417" i="1"/>
  <c r="E417" i="1"/>
  <c r="G417" i="1"/>
  <c r="I417" i="1"/>
  <c r="K417" i="1"/>
  <c r="M417" i="1"/>
  <c r="N417" i="1"/>
  <c r="A418" i="1"/>
  <c r="C418" i="1"/>
  <c r="E418" i="1"/>
  <c r="G418" i="1"/>
  <c r="I418" i="1"/>
  <c r="K418" i="1"/>
  <c r="M418" i="1"/>
  <c r="N418" i="1"/>
  <c r="A419" i="1"/>
  <c r="C419" i="1"/>
  <c r="E419" i="1"/>
  <c r="G419" i="1"/>
  <c r="I419" i="1"/>
  <c r="K419" i="1"/>
  <c r="M419" i="1"/>
  <c r="N419" i="1"/>
  <c r="A420" i="1"/>
  <c r="C420" i="1"/>
  <c r="E420" i="1"/>
  <c r="G420" i="1"/>
  <c r="I420" i="1"/>
  <c r="K420" i="1"/>
  <c r="M420" i="1"/>
  <c r="N420" i="1"/>
  <c r="A421" i="1"/>
  <c r="C421" i="1"/>
  <c r="E421" i="1"/>
  <c r="G421" i="1"/>
  <c r="I421" i="1"/>
  <c r="K421" i="1"/>
  <c r="M421" i="1"/>
  <c r="N421" i="1"/>
  <c r="A422" i="1"/>
  <c r="C422" i="1"/>
  <c r="E422" i="1"/>
  <c r="G422" i="1"/>
  <c r="I422" i="1"/>
  <c r="K422" i="1"/>
  <c r="M422" i="1"/>
  <c r="N422" i="1"/>
  <c r="A423" i="1"/>
  <c r="C423" i="1"/>
  <c r="E423" i="1"/>
  <c r="G423" i="1"/>
  <c r="I423" i="1"/>
  <c r="K423" i="1"/>
  <c r="M423" i="1"/>
  <c r="N423" i="1"/>
  <c r="A424" i="1"/>
  <c r="C424" i="1"/>
  <c r="E424" i="1"/>
  <c r="G424" i="1"/>
  <c r="I424" i="1"/>
  <c r="K424" i="1"/>
  <c r="M424" i="1"/>
  <c r="N424" i="1"/>
  <c r="A425" i="1"/>
  <c r="C425" i="1"/>
  <c r="E425" i="1"/>
  <c r="G425" i="1"/>
  <c r="I425" i="1"/>
  <c r="K425" i="1"/>
  <c r="M425" i="1"/>
  <c r="N425" i="1"/>
  <c r="A426" i="1"/>
  <c r="C426" i="1"/>
  <c r="E426" i="1"/>
  <c r="G426" i="1"/>
  <c r="I426" i="1"/>
  <c r="K426" i="1"/>
  <c r="M426" i="1"/>
  <c r="N426" i="1"/>
  <c r="A427" i="1"/>
  <c r="C427" i="1"/>
  <c r="E427" i="1"/>
  <c r="G427" i="1"/>
  <c r="I427" i="1"/>
  <c r="K427" i="1"/>
  <c r="M427" i="1"/>
  <c r="N427" i="1"/>
  <c r="A428" i="1"/>
  <c r="C428" i="1"/>
  <c r="E428" i="1"/>
  <c r="G428" i="1"/>
  <c r="I428" i="1"/>
  <c r="K428" i="1"/>
  <c r="M428" i="1"/>
  <c r="N428" i="1"/>
  <c r="A429" i="1"/>
  <c r="C429" i="1"/>
  <c r="E429" i="1"/>
  <c r="G429" i="1"/>
  <c r="I429" i="1"/>
  <c r="K429" i="1"/>
  <c r="M429" i="1"/>
  <c r="N429" i="1"/>
  <c r="A430" i="1"/>
  <c r="C430" i="1"/>
  <c r="E430" i="1"/>
  <c r="G430" i="1"/>
  <c r="I430" i="1"/>
  <c r="K430" i="1"/>
  <c r="M430" i="1"/>
  <c r="N430" i="1"/>
  <c r="A431" i="1"/>
  <c r="C431" i="1"/>
  <c r="E431" i="1"/>
  <c r="G431" i="1"/>
  <c r="I431" i="1"/>
  <c r="K431" i="1"/>
  <c r="M431" i="1"/>
  <c r="N431" i="1"/>
  <c r="A432" i="1"/>
  <c r="C432" i="1"/>
  <c r="E432" i="1"/>
  <c r="G432" i="1"/>
  <c r="I432" i="1"/>
  <c r="K432" i="1"/>
  <c r="M432" i="1"/>
  <c r="N432" i="1"/>
  <c r="A433" i="1"/>
  <c r="C433" i="1"/>
  <c r="E433" i="1"/>
  <c r="G433" i="1"/>
  <c r="I433" i="1"/>
  <c r="K433" i="1"/>
  <c r="M433" i="1"/>
  <c r="N433" i="1"/>
  <c r="A434" i="1"/>
  <c r="C434" i="1"/>
  <c r="E434" i="1"/>
  <c r="G434" i="1"/>
  <c r="I434" i="1"/>
  <c r="K434" i="1"/>
  <c r="M434" i="1"/>
  <c r="N434" i="1"/>
  <c r="A435" i="1"/>
  <c r="C435" i="1"/>
  <c r="E435" i="1"/>
  <c r="G435" i="1"/>
  <c r="I435" i="1"/>
  <c r="K435" i="1"/>
  <c r="M435" i="1"/>
  <c r="N435" i="1"/>
  <c r="A436" i="1"/>
  <c r="C436" i="1"/>
  <c r="E436" i="1"/>
  <c r="G436" i="1"/>
  <c r="I436" i="1"/>
  <c r="K436" i="1"/>
  <c r="M436" i="1"/>
  <c r="N436" i="1"/>
  <c r="A437" i="1"/>
  <c r="C437" i="1"/>
  <c r="E437" i="1"/>
  <c r="G437" i="1"/>
  <c r="I437" i="1"/>
  <c r="K437" i="1"/>
  <c r="M437" i="1"/>
  <c r="N437" i="1"/>
  <c r="A438" i="1"/>
  <c r="C438" i="1"/>
  <c r="E438" i="1"/>
  <c r="G438" i="1"/>
  <c r="I438" i="1"/>
  <c r="K438" i="1"/>
  <c r="M438" i="1"/>
  <c r="N438" i="1"/>
  <c r="A439" i="1"/>
  <c r="C439" i="1"/>
  <c r="E439" i="1"/>
  <c r="G439" i="1"/>
  <c r="I439" i="1"/>
  <c r="K439" i="1"/>
  <c r="M439" i="1"/>
  <c r="N439" i="1"/>
  <c r="A440" i="1"/>
  <c r="C440" i="1"/>
  <c r="E440" i="1"/>
  <c r="G440" i="1"/>
  <c r="I440" i="1"/>
  <c r="K440" i="1"/>
  <c r="M440" i="1"/>
  <c r="N440" i="1"/>
  <c r="A441" i="1"/>
  <c r="C441" i="1"/>
  <c r="E441" i="1"/>
  <c r="G441" i="1"/>
  <c r="I441" i="1"/>
  <c r="K441" i="1"/>
  <c r="M441" i="1"/>
  <c r="N441" i="1"/>
  <c r="A442" i="1"/>
  <c r="C442" i="1"/>
  <c r="E442" i="1"/>
  <c r="G442" i="1"/>
  <c r="I442" i="1"/>
  <c r="K442" i="1"/>
  <c r="M442" i="1"/>
  <c r="N442" i="1"/>
  <c r="A443" i="1"/>
  <c r="C443" i="1"/>
  <c r="E443" i="1"/>
  <c r="G443" i="1"/>
  <c r="I443" i="1"/>
  <c r="K443" i="1"/>
  <c r="M443" i="1"/>
  <c r="N443" i="1"/>
  <c r="A444" i="1"/>
  <c r="C444" i="1"/>
  <c r="E444" i="1"/>
  <c r="G444" i="1"/>
  <c r="I444" i="1"/>
  <c r="K444" i="1"/>
  <c r="M444" i="1"/>
  <c r="N444" i="1"/>
  <c r="A445" i="1"/>
  <c r="C445" i="1"/>
  <c r="E445" i="1"/>
  <c r="G445" i="1"/>
  <c r="I445" i="1"/>
  <c r="K445" i="1"/>
  <c r="M445" i="1"/>
  <c r="N445" i="1"/>
  <c r="A446" i="1"/>
  <c r="C446" i="1"/>
  <c r="E446" i="1"/>
  <c r="G446" i="1"/>
  <c r="I446" i="1"/>
  <c r="K446" i="1"/>
  <c r="M446" i="1"/>
  <c r="N446" i="1"/>
  <c r="A447" i="1"/>
  <c r="C447" i="1"/>
  <c r="E447" i="1"/>
  <c r="G447" i="1"/>
  <c r="I447" i="1"/>
  <c r="K447" i="1"/>
  <c r="M447" i="1"/>
  <c r="N447" i="1"/>
  <c r="A448" i="1"/>
  <c r="C448" i="1"/>
  <c r="E448" i="1"/>
  <c r="G448" i="1"/>
  <c r="I448" i="1"/>
  <c r="K448" i="1"/>
  <c r="M448" i="1"/>
  <c r="N448" i="1"/>
  <c r="A449" i="1"/>
  <c r="C449" i="1"/>
  <c r="E449" i="1"/>
  <c r="G449" i="1"/>
  <c r="I449" i="1"/>
  <c r="K449" i="1"/>
  <c r="M449" i="1"/>
  <c r="N449" i="1"/>
  <c r="A450" i="1"/>
  <c r="C450" i="1"/>
  <c r="E450" i="1"/>
  <c r="G450" i="1"/>
  <c r="I450" i="1"/>
  <c r="K450" i="1"/>
  <c r="M450" i="1"/>
  <c r="N450" i="1"/>
  <c r="A451" i="1"/>
  <c r="C451" i="1"/>
  <c r="E451" i="1"/>
  <c r="G451" i="1"/>
  <c r="I451" i="1"/>
  <c r="K451" i="1"/>
  <c r="M451" i="1"/>
  <c r="N451" i="1"/>
  <c r="A452" i="1"/>
  <c r="C452" i="1"/>
  <c r="E452" i="1"/>
  <c r="G452" i="1"/>
  <c r="I452" i="1"/>
  <c r="K452" i="1"/>
  <c r="M452" i="1"/>
  <c r="N452" i="1"/>
  <c r="A453" i="1"/>
  <c r="C453" i="1"/>
  <c r="E453" i="1"/>
  <c r="G453" i="1"/>
  <c r="I453" i="1"/>
  <c r="K453" i="1"/>
  <c r="M453" i="1"/>
  <c r="N453" i="1"/>
  <c r="A454" i="1"/>
  <c r="C454" i="1"/>
  <c r="E454" i="1"/>
  <c r="G454" i="1"/>
  <c r="I454" i="1"/>
  <c r="K454" i="1"/>
  <c r="M454" i="1"/>
  <c r="N454" i="1"/>
  <c r="A455" i="1"/>
  <c r="C455" i="1"/>
  <c r="E455" i="1"/>
  <c r="G455" i="1"/>
  <c r="I455" i="1"/>
  <c r="K455" i="1"/>
  <c r="M455" i="1"/>
  <c r="N455" i="1"/>
  <c r="A456" i="1"/>
  <c r="C456" i="1"/>
  <c r="E456" i="1"/>
  <c r="G456" i="1"/>
  <c r="I456" i="1"/>
  <c r="K456" i="1"/>
  <c r="M456" i="1"/>
  <c r="N456" i="1"/>
  <c r="A457" i="1"/>
  <c r="C457" i="1"/>
  <c r="E457" i="1"/>
  <c r="G457" i="1"/>
  <c r="I457" i="1"/>
  <c r="K457" i="1"/>
  <c r="M457" i="1"/>
  <c r="N457" i="1"/>
  <c r="A458" i="1"/>
  <c r="C458" i="1"/>
  <c r="E458" i="1"/>
  <c r="G458" i="1"/>
  <c r="I458" i="1"/>
  <c r="K458" i="1"/>
  <c r="M458" i="1"/>
  <c r="N458" i="1"/>
  <c r="A459" i="1"/>
  <c r="C459" i="1"/>
  <c r="E459" i="1"/>
  <c r="G459" i="1"/>
  <c r="I459" i="1"/>
  <c r="K459" i="1"/>
  <c r="M459" i="1"/>
  <c r="N459" i="1"/>
  <c r="A460" i="1"/>
  <c r="C460" i="1"/>
  <c r="E460" i="1"/>
  <c r="G460" i="1"/>
  <c r="I460" i="1"/>
  <c r="K460" i="1"/>
  <c r="M460" i="1"/>
  <c r="N460" i="1"/>
  <c r="A461" i="1"/>
  <c r="C461" i="1"/>
  <c r="E461" i="1"/>
  <c r="G461" i="1"/>
  <c r="I461" i="1"/>
  <c r="K461" i="1"/>
  <c r="M461" i="1"/>
  <c r="N461" i="1"/>
  <c r="A462" i="1"/>
  <c r="C462" i="1"/>
  <c r="E462" i="1"/>
  <c r="G462" i="1"/>
  <c r="I462" i="1"/>
  <c r="K462" i="1"/>
  <c r="M462" i="1"/>
  <c r="N462" i="1"/>
  <c r="A463" i="1"/>
  <c r="C463" i="1"/>
  <c r="E463" i="1"/>
  <c r="G463" i="1"/>
  <c r="I463" i="1"/>
  <c r="K463" i="1"/>
  <c r="M463" i="1"/>
  <c r="N463" i="1"/>
  <c r="A464" i="1"/>
  <c r="C464" i="1"/>
  <c r="E464" i="1"/>
  <c r="G464" i="1"/>
  <c r="I464" i="1"/>
  <c r="K464" i="1"/>
  <c r="M464" i="1"/>
  <c r="N464" i="1"/>
  <c r="A465" i="1"/>
  <c r="C465" i="1"/>
  <c r="E465" i="1"/>
  <c r="G465" i="1"/>
  <c r="I465" i="1"/>
  <c r="K465" i="1"/>
  <c r="M465" i="1"/>
  <c r="N465" i="1"/>
  <c r="A466" i="1"/>
  <c r="C466" i="1"/>
  <c r="E466" i="1"/>
  <c r="G466" i="1"/>
  <c r="I466" i="1"/>
  <c r="K466" i="1"/>
  <c r="M466" i="1"/>
  <c r="N466" i="1"/>
  <c r="A467" i="1"/>
  <c r="C467" i="1"/>
  <c r="E467" i="1"/>
  <c r="G467" i="1"/>
  <c r="I467" i="1"/>
  <c r="K467" i="1"/>
  <c r="M467" i="1"/>
  <c r="N467" i="1"/>
  <c r="A468" i="1"/>
  <c r="C468" i="1"/>
  <c r="E468" i="1"/>
  <c r="G468" i="1"/>
  <c r="I468" i="1"/>
  <c r="K468" i="1"/>
  <c r="M468" i="1"/>
  <c r="N468" i="1"/>
  <c r="A469" i="1"/>
  <c r="C469" i="1"/>
  <c r="E469" i="1"/>
  <c r="G469" i="1"/>
  <c r="I469" i="1"/>
  <c r="K469" i="1"/>
  <c r="M469" i="1"/>
  <c r="N469" i="1"/>
  <c r="A470" i="1"/>
  <c r="C470" i="1"/>
  <c r="E470" i="1"/>
  <c r="G470" i="1"/>
  <c r="I470" i="1"/>
  <c r="K470" i="1"/>
  <c r="M470" i="1"/>
  <c r="N470" i="1"/>
  <c r="A471" i="1"/>
  <c r="C471" i="1"/>
  <c r="E471" i="1"/>
  <c r="G471" i="1"/>
  <c r="I471" i="1"/>
  <c r="K471" i="1"/>
  <c r="M471" i="1"/>
  <c r="N471" i="1"/>
  <c r="A472" i="1"/>
  <c r="C472" i="1"/>
  <c r="E472" i="1"/>
  <c r="G472" i="1"/>
  <c r="I472" i="1"/>
  <c r="K472" i="1"/>
  <c r="M472" i="1"/>
  <c r="N472" i="1"/>
  <c r="A473" i="1"/>
  <c r="C473" i="1"/>
  <c r="E473" i="1"/>
  <c r="G473" i="1"/>
  <c r="I473" i="1"/>
  <c r="K473" i="1"/>
  <c r="M473" i="1"/>
  <c r="N473" i="1"/>
  <c r="A474" i="1"/>
  <c r="C474" i="1"/>
  <c r="E474" i="1"/>
  <c r="G474" i="1"/>
  <c r="I474" i="1"/>
  <c r="K474" i="1"/>
  <c r="M474" i="1"/>
  <c r="N474" i="1"/>
  <c r="A475" i="1"/>
  <c r="C475" i="1"/>
  <c r="E475" i="1"/>
  <c r="G475" i="1"/>
  <c r="I475" i="1"/>
  <c r="K475" i="1"/>
  <c r="M475" i="1"/>
  <c r="N475" i="1"/>
  <c r="A476" i="1"/>
  <c r="C476" i="1"/>
  <c r="E476" i="1"/>
  <c r="G476" i="1"/>
  <c r="I476" i="1"/>
  <c r="K476" i="1"/>
  <c r="M476" i="1"/>
  <c r="N476" i="1"/>
  <c r="A477" i="1"/>
  <c r="C477" i="1"/>
  <c r="E477" i="1"/>
  <c r="G477" i="1"/>
  <c r="I477" i="1"/>
  <c r="K477" i="1"/>
  <c r="M477" i="1"/>
  <c r="N477" i="1"/>
  <c r="A478" i="1"/>
  <c r="C478" i="1"/>
  <c r="E478" i="1"/>
  <c r="G478" i="1"/>
  <c r="I478" i="1"/>
  <c r="K478" i="1"/>
  <c r="M478" i="1"/>
  <c r="N478" i="1"/>
  <c r="A479" i="1"/>
  <c r="C479" i="1"/>
  <c r="E479" i="1"/>
  <c r="G479" i="1"/>
  <c r="I479" i="1"/>
  <c r="K479" i="1"/>
  <c r="M479" i="1"/>
  <c r="N479" i="1"/>
  <c r="A480" i="1"/>
  <c r="C480" i="1"/>
  <c r="E480" i="1"/>
  <c r="G480" i="1"/>
  <c r="I480" i="1"/>
  <c r="K480" i="1"/>
  <c r="M480" i="1"/>
  <c r="N480" i="1"/>
  <c r="A481" i="1"/>
  <c r="C481" i="1"/>
  <c r="E481" i="1"/>
  <c r="G481" i="1"/>
  <c r="I481" i="1"/>
  <c r="K481" i="1"/>
  <c r="M481" i="1"/>
  <c r="N481" i="1"/>
  <c r="A482" i="1"/>
  <c r="C482" i="1"/>
  <c r="E482" i="1"/>
  <c r="G482" i="1"/>
  <c r="I482" i="1"/>
  <c r="K482" i="1"/>
  <c r="M482" i="1"/>
  <c r="N482" i="1"/>
  <c r="A483" i="1"/>
  <c r="C483" i="1"/>
  <c r="E483" i="1"/>
  <c r="G483" i="1"/>
  <c r="I483" i="1"/>
  <c r="K483" i="1"/>
  <c r="M483" i="1"/>
  <c r="N483" i="1"/>
  <c r="A484" i="1"/>
  <c r="C484" i="1"/>
  <c r="E484" i="1"/>
  <c r="G484" i="1"/>
  <c r="I484" i="1"/>
  <c r="K484" i="1"/>
  <c r="M484" i="1"/>
  <c r="N484" i="1"/>
  <c r="A485" i="1"/>
  <c r="C485" i="1"/>
  <c r="E485" i="1"/>
  <c r="G485" i="1"/>
  <c r="I485" i="1"/>
  <c r="K485" i="1"/>
  <c r="M485" i="1"/>
  <c r="N485" i="1"/>
  <c r="A486" i="1"/>
  <c r="C486" i="1"/>
  <c r="E486" i="1"/>
  <c r="G486" i="1"/>
  <c r="I486" i="1"/>
  <c r="K486" i="1"/>
  <c r="M486" i="1"/>
  <c r="N486" i="1"/>
  <c r="A487" i="1"/>
  <c r="C487" i="1"/>
  <c r="E487" i="1"/>
  <c r="G487" i="1"/>
  <c r="I487" i="1"/>
  <c r="K487" i="1"/>
  <c r="M487" i="1"/>
  <c r="N487" i="1"/>
  <c r="A488" i="1"/>
  <c r="C488" i="1"/>
  <c r="E488" i="1"/>
  <c r="G488" i="1"/>
  <c r="I488" i="1"/>
  <c r="K488" i="1"/>
  <c r="M488" i="1"/>
  <c r="N488" i="1"/>
  <c r="A489" i="1"/>
  <c r="C489" i="1"/>
  <c r="E489" i="1"/>
  <c r="G489" i="1"/>
  <c r="I489" i="1"/>
  <c r="K489" i="1"/>
  <c r="M489" i="1"/>
  <c r="N489" i="1"/>
  <c r="A490" i="1"/>
  <c r="C490" i="1"/>
  <c r="E490" i="1"/>
  <c r="G490" i="1"/>
  <c r="I490" i="1"/>
  <c r="K490" i="1"/>
  <c r="M490" i="1"/>
  <c r="N490" i="1"/>
  <c r="A491" i="1"/>
  <c r="C491" i="1"/>
  <c r="E491" i="1"/>
  <c r="G491" i="1"/>
  <c r="I491" i="1"/>
  <c r="K491" i="1"/>
  <c r="M491" i="1"/>
  <c r="N491" i="1"/>
  <c r="A492" i="1"/>
  <c r="C492" i="1"/>
  <c r="E492" i="1"/>
  <c r="G492" i="1"/>
  <c r="I492" i="1"/>
  <c r="K492" i="1"/>
  <c r="M492" i="1"/>
  <c r="N492" i="1"/>
  <c r="A493" i="1"/>
  <c r="C493" i="1"/>
  <c r="E493" i="1"/>
  <c r="G493" i="1"/>
  <c r="I493" i="1"/>
  <c r="K493" i="1"/>
  <c r="M493" i="1"/>
  <c r="N493" i="1"/>
  <c r="A494" i="1"/>
  <c r="C494" i="1"/>
  <c r="E494" i="1"/>
  <c r="G494" i="1"/>
  <c r="I494" i="1"/>
  <c r="K494" i="1"/>
  <c r="M494" i="1"/>
  <c r="N494" i="1"/>
  <c r="A495" i="1"/>
  <c r="C495" i="1"/>
  <c r="E495" i="1"/>
  <c r="G495" i="1"/>
  <c r="I495" i="1"/>
  <c r="K495" i="1"/>
  <c r="M495" i="1"/>
  <c r="N495" i="1"/>
  <c r="A496" i="1"/>
  <c r="C496" i="1"/>
  <c r="E496" i="1"/>
  <c r="G496" i="1"/>
  <c r="I496" i="1"/>
  <c r="K496" i="1"/>
  <c r="M496" i="1"/>
  <c r="N496" i="1"/>
  <c r="A497" i="1"/>
  <c r="C497" i="1"/>
  <c r="E497" i="1"/>
  <c r="G497" i="1"/>
  <c r="I497" i="1"/>
  <c r="K497" i="1"/>
  <c r="M497" i="1"/>
  <c r="N497" i="1"/>
  <c r="A498" i="1"/>
  <c r="C498" i="1"/>
  <c r="E498" i="1"/>
  <c r="G498" i="1"/>
  <c r="I498" i="1"/>
  <c r="K498" i="1"/>
  <c r="M498" i="1"/>
  <c r="N498" i="1"/>
  <c r="A499" i="1"/>
  <c r="C499" i="1"/>
  <c r="E499" i="1"/>
  <c r="G499" i="1"/>
  <c r="I499" i="1"/>
  <c r="K499" i="1"/>
  <c r="M499" i="1"/>
  <c r="N499" i="1"/>
  <c r="A500" i="1"/>
  <c r="C500" i="1"/>
  <c r="E500" i="1"/>
  <c r="G500" i="1"/>
  <c r="I500" i="1"/>
  <c r="K500" i="1"/>
  <c r="M500" i="1"/>
  <c r="N500" i="1"/>
  <c r="A501" i="1"/>
  <c r="C501" i="1"/>
  <c r="E501" i="1"/>
  <c r="G501" i="1"/>
  <c r="I501" i="1"/>
  <c r="K501" i="1"/>
  <c r="M501" i="1"/>
  <c r="N501" i="1"/>
  <c r="A502" i="1"/>
  <c r="C502" i="1"/>
  <c r="E502" i="1"/>
  <c r="G502" i="1"/>
  <c r="I502" i="1"/>
  <c r="K502" i="1"/>
  <c r="M502" i="1"/>
  <c r="N502" i="1"/>
  <c r="A503" i="1"/>
  <c r="C503" i="1"/>
  <c r="E503" i="1"/>
  <c r="G503" i="1"/>
  <c r="I503" i="1"/>
  <c r="K503" i="1"/>
  <c r="M503" i="1"/>
  <c r="N503" i="1"/>
  <c r="A504" i="1"/>
  <c r="C504" i="1"/>
  <c r="E504" i="1"/>
  <c r="G504" i="1"/>
  <c r="I504" i="1"/>
  <c r="K504" i="1"/>
  <c r="M504" i="1"/>
  <c r="N504" i="1"/>
  <c r="A505" i="1"/>
  <c r="C505" i="1"/>
  <c r="E505" i="1"/>
  <c r="G505" i="1"/>
  <c r="I505" i="1"/>
  <c r="K505" i="1"/>
  <c r="M505" i="1"/>
  <c r="N505" i="1"/>
  <c r="A506" i="1"/>
  <c r="C506" i="1"/>
  <c r="E506" i="1"/>
  <c r="G506" i="1"/>
  <c r="I506" i="1"/>
  <c r="K506" i="1"/>
  <c r="M506" i="1"/>
  <c r="N506" i="1"/>
  <c r="A507" i="1"/>
  <c r="C507" i="1"/>
  <c r="E507" i="1"/>
  <c r="G507" i="1"/>
  <c r="I507" i="1"/>
  <c r="K507" i="1"/>
  <c r="N507" i="1"/>
  <c r="A508" i="1"/>
  <c r="C508" i="1"/>
  <c r="E508" i="1"/>
  <c r="G508" i="1"/>
  <c r="I508" i="1"/>
  <c r="K508" i="1"/>
  <c r="N508" i="1"/>
  <c r="A509" i="1"/>
  <c r="C509" i="1"/>
  <c r="E509" i="1"/>
  <c r="G509" i="1"/>
  <c r="I509" i="1"/>
  <c r="K509" i="1"/>
  <c r="N509" i="1"/>
  <c r="A510" i="1"/>
  <c r="C510" i="1"/>
  <c r="E510" i="1"/>
  <c r="G510" i="1"/>
  <c r="I510" i="1"/>
  <c r="K510" i="1"/>
  <c r="N510" i="1"/>
  <c r="A511" i="1"/>
  <c r="C511" i="1"/>
  <c r="E511" i="1"/>
  <c r="G511" i="1"/>
  <c r="I511" i="1"/>
  <c r="K511" i="1"/>
  <c r="N511" i="1"/>
  <c r="A512" i="1"/>
  <c r="C512" i="1"/>
  <c r="E512" i="1"/>
  <c r="G512" i="1"/>
  <c r="I512" i="1"/>
  <c r="K512" i="1"/>
  <c r="N512" i="1"/>
  <c r="A513" i="1"/>
  <c r="C513" i="1"/>
  <c r="E513" i="1"/>
  <c r="G513" i="1"/>
  <c r="I513" i="1"/>
  <c r="K513" i="1"/>
  <c r="N513" i="1"/>
  <c r="A514" i="1"/>
  <c r="C514" i="1"/>
  <c r="E514" i="1"/>
  <c r="G514" i="1"/>
  <c r="I514" i="1"/>
  <c r="K514" i="1"/>
  <c r="N514" i="1"/>
  <c r="A515" i="1"/>
  <c r="C515" i="1"/>
  <c r="E515" i="1"/>
  <c r="G515" i="1"/>
  <c r="I515" i="1"/>
  <c r="K515" i="1"/>
  <c r="N515" i="1"/>
  <c r="A516" i="1"/>
  <c r="C516" i="1"/>
  <c r="E516" i="1"/>
  <c r="G516" i="1"/>
  <c r="I516" i="1"/>
  <c r="K516" i="1"/>
  <c r="N516" i="1"/>
  <c r="A517" i="1"/>
  <c r="C517" i="1"/>
  <c r="E517" i="1"/>
  <c r="G517" i="1"/>
  <c r="I517" i="1"/>
  <c r="K517" i="1"/>
  <c r="N517" i="1"/>
  <c r="A518" i="1"/>
  <c r="C518" i="1"/>
  <c r="E518" i="1"/>
  <c r="G518" i="1"/>
  <c r="I518" i="1"/>
  <c r="K518" i="1"/>
  <c r="N518" i="1"/>
  <c r="A519" i="1"/>
  <c r="C519" i="1"/>
  <c r="E519" i="1"/>
  <c r="G519" i="1"/>
  <c r="I519" i="1"/>
  <c r="K519" i="1"/>
  <c r="N519" i="1"/>
  <c r="A520" i="1"/>
  <c r="C520" i="1"/>
  <c r="E520" i="1"/>
  <c r="G520" i="1"/>
  <c r="I520" i="1"/>
  <c r="K520" i="1"/>
  <c r="N520" i="1"/>
  <c r="A521" i="1"/>
  <c r="C521" i="1"/>
  <c r="E521" i="1"/>
  <c r="G521" i="1"/>
  <c r="I521" i="1"/>
  <c r="K521" i="1"/>
  <c r="N521" i="1"/>
  <c r="A522" i="1"/>
  <c r="C522" i="1"/>
  <c r="E522" i="1"/>
  <c r="G522" i="1"/>
  <c r="I522" i="1"/>
  <c r="K522" i="1"/>
  <c r="N522" i="1"/>
  <c r="A523" i="1"/>
  <c r="C523" i="1"/>
  <c r="E523" i="1"/>
  <c r="G523" i="1"/>
  <c r="I523" i="1"/>
  <c r="K523" i="1"/>
  <c r="N523" i="1"/>
  <c r="A524" i="1"/>
  <c r="C524" i="1"/>
  <c r="E524" i="1"/>
  <c r="G524" i="1"/>
  <c r="I524" i="1"/>
  <c r="K524" i="1"/>
  <c r="N524" i="1"/>
  <c r="A525" i="1"/>
  <c r="C525" i="1"/>
  <c r="E525" i="1"/>
  <c r="G525" i="1"/>
  <c r="I525" i="1"/>
  <c r="K525" i="1"/>
  <c r="N525" i="1"/>
  <c r="A526" i="1"/>
  <c r="C526" i="1"/>
  <c r="E526" i="1"/>
  <c r="G526" i="1"/>
  <c r="I526" i="1"/>
  <c r="K526" i="1"/>
  <c r="N526" i="1"/>
  <c r="A527" i="1"/>
  <c r="C527" i="1"/>
  <c r="E527" i="1"/>
  <c r="G527" i="1"/>
  <c r="I527" i="1"/>
  <c r="K527" i="1"/>
  <c r="N527" i="1"/>
  <c r="A528" i="1"/>
  <c r="C528" i="1"/>
  <c r="E528" i="1"/>
  <c r="G528" i="1"/>
  <c r="I528" i="1"/>
  <c r="K528" i="1"/>
  <c r="N528" i="1"/>
  <c r="A529" i="1"/>
  <c r="C529" i="1"/>
  <c r="E529" i="1"/>
  <c r="G529" i="1"/>
  <c r="I529" i="1"/>
  <c r="K529" i="1"/>
  <c r="N529" i="1"/>
  <c r="A530" i="1"/>
  <c r="C530" i="1"/>
  <c r="E530" i="1"/>
  <c r="G530" i="1"/>
  <c r="I530" i="1"/>
  <c r="K530" i="1"/>
  <c r="N530" i="1"/>
  <c r="A531" i="1"/>
  <c r="C531" i="1"/>
  <c r="E531" i="1"/>
  <c r="G531" i="1"/>
  <c r="I531" i="1"/>
  <c r="K531" i="1"/>
  <c r="N531" i="1"/>
  <c r="A532" i="1"/>
  <c r="C532" i="1"/>
  <c r="E532" i="1"/>
  <c r="G532" i="1"/>
  <c r="I532" i="1"/>
  <c r="K532" i="1"/>
  <c r="N532" i="1"/>
  <c r="A533" i="1"/>
  <c r="C533" i="1"/>
  <c r="E533" i="1"/>
  <c r="G533" i="1"/>
  <c r="I533" i="1"/>
  <c r="K533" i="1"/>
  <c r="N533" i="1"/>
  <c r="A534" i="1"/>
  <c r="C534" i="1"/>
  <c r="E534" i="1"/>
  <c r="G534" i="1"/>
  <c r="I534" i="1"/>
  <c r="K534" i="1"/>
  <c r="N534" i="1"/>
  <c r="A535" i="1"/>
  <c r="C535" i="1"/>
  <c r="E535" i="1"/>
  <c r="G535" i="1"/>
  <c r="I535" i="1"/>
  <c r="K535" i="1"/>
  <c r="N535" i="1"/>
  <c r="A536" i="1"/>
  <c r="C536" i="1"/>
  <c r="E536" i="1"/>
  <c r="G536" i="1"/>
  <c r="I536" i="1"/>
  <c r="K536" i="1"/>
  <c r="N536" i="1"/>
  <c r="A537" i="1"/>
  <c r="C537" i="1"/>
  <c r="E537" i="1"/>
  <c r="G537" i="1"/>
  <c r="I537" i="1"/>
  <c r="K537" i="1"/>
  <c r="N537" i="1"/>
  <c r="A538" i="1"/>
  <c r="C538" i="1"/>
  <c r="E538" i="1"/>
  <c r="G538" i="1"/>
  <c r="I538" i="1"/>
  <c r="K538" i="1"/>
  <c r="N538" i="1"/>
  <c r="A539" i="1"/>
  <c r="C539" i="1"/>
  <c r="E539" i="1"/>
  <c r="G539" i="1"/>
  <c r="I539" i="1"/>
  <c r="K539" i="1"/>
  <c r="N539" i="1"/>
  <c r="A540" i="1"/>
  <c r="C540" i="1"/>
  <c r="E540" i="1"/>
  <c r="G540" i="1"/>
  <c r="I540" i="1"/>
  <c r="K540" i="1"/>
  <c r="N540" i="1"/>
  <c r="A541" i="1"/>
  <c r="C541" i="1"/>
  <c r="E541" i="1"/>
  <c r="G541" i="1"/>
  <c r="I541" i="1"/>
  <c r="K541" i="1"/>
  <c r="N541" i="1"/>
  <c r="A542" i="1"/>
  <c r="C542" i="1"/>
  <c r="E542" i="1"/>
  <c r="G542" i="1"/>
  <c r="I542" i="1"/>
  <c r="K542" i="1"/>
  <c r="N542" i="1"/>
  <c r="A543" i="1"/>
  <c r="C543" i="1"/>
  <c r="E543" i="1"/>
  <c r="G543" i="1"/>
  <c r="I543" i="1"/>
  <c r="K543" i="1"/>
  <c r="N543" i="1"/>
  <c r="A544" i="1"/>
  <c r="C544" i="1"/>
  <c r="E544" i="1"/>
  <c r="G544" i="1"/>
  <c r="I544" i="1"/>
  <c r="K544" i="1"/>
  <c r="N544" i="1"/>
  <c r="A545" i="1"/>
  <c r="C545" i="1"/>
  <c r="E545" i="1"/>
  <c r="G545" i="1"/>
  <c r="I545" i="1"/>
  <c r="K545" i="1"/>
  <c r="N545" i="1"/>
  <c r="A546" i="1"/>
  <c r="C546" i="1"/>
  <c r="E546" i="1"/>
  <c r="G546" i="1"/>
  <c r="I546" i="1"/>
  <c r="K546" i="1"/>
  <c r="N546" i="1"/>
  <c r="A547" i="1"/>
  <c r="C547" i="1"/>
  <c r="E547" i="1"/>
  <c r="G547" i="1"/>
  <c r="I547" i="1"/>
  <c r="K547" i="1"/>
  <c r="N547" i="1"/>
  <c r="A548" i="1"/>
  <c r="C548" i="1"/>
  <c r="E548" i="1"/>
  <c r="G548" i="1"/>
  <c r="I548" i="1"/>
  <c r="K548" i="1"/>
  <c r="N548" i="1"/>
  <c r="A549" i="1"/>
  <c r="C549" i="1"/>
  <c r="E549" i="1"/>
  <c r="G549" i="1"/>
  <c r="I549" i="1"/>
  <c r="K549" i="1"/>
  <c r="N549" i="1"/>
  <c r="A550" i="1"/>
  <c r="C550" i="1"/>
  <c r="E550" i="1"/>
  <c r="G550" i="1"/>
  <c r="I550" i="1"/>
  <c r="K550" i="1"/>
  <c r="N550" i="1"/>
  <c r="A551" i="1"/>
  <c r="C551" i="1"/>
  <c r="E551" i="1"/>
  <c r="G551" i="1"/>
  <c r="I551" i="1"/>
  <c r="K551" i="1"/>
  <c r="N551" i="1"/>
  <c r="A552" i="1"/>
  <c r="C552" i="1"/>
  <c r="E552" i="1"/>
  <c r="G552" i="1"/>
  <c r="I552" i="1"/>
  <c r="K552" i="1"/>
  <c r="N552" i="1"/>
  <c r="A553" i="1"/>
  <c r="C553" i="1"/>
  <c r="E553" i="1"/>
  <c r="G553" i="1"/>
  <c r="I553" i="1"/>
  <c r="K553" i="1"/>
  <c r="N553" i="1"/>
  <c r="A554" i="1"/>
  <c r="C554" i="1"/>
  <c r="E554" i="1"/>
  <c r="G554" i="1"/>
  <c r="I554" i="1"/>
  <c r="K554" i="1"/>
  <c r="N554" i="1"/>
  <c r="A555" i="1"/>
  <c r="C555" i="1"/>
  <c r="E555" i="1"/>
  <c r="G555" i="1"/>
  <c r="I555" i="1"/>
  <c r="K555" i="1"/>
  <c r="N555" i="1"/>
  <c r="A556" i="1"/>
  <c r="C556" i="1"/>
  <c r="E556" i="1"/>
  <c r="G556" i="1"/>
  <c r="I556" i="1"/>
  <c r="K556" i="1"/>
  <c r="N556" i="1"/>
  <c r="A557" i="1"/>
  <c r="C557" i="1"/>
  <c r="E557" i="1"/>
  <c r="G557" i="1"/>
  <c r="I557" i="1"/>
  <c r="K557" i="1"/>
  <c r="N557" i="1"/>
  <c r="A558" i="1"/>
  <c r="C558" i="1"/>
  <c r="E558" i="1"/>
  <c r="G558" i="1"/>
  <c r="I558" i="1"/>
  <c r="K558" i="1"/>
  <c r="N558" i="1"/>
  <c r="A559" i="1"/>
  <c r="C559" i="1"/>
  <c r="E559" i="1"/>
  <c r="G559" i="1"/>
  <c r="I559" i="1"/>
  <c r="K559" i="1"/>
  <c r="N559" i="1"/>
  <c r="A560" i="1"/>
  <c r="C560" i="1"/>
  <c r="E560" i="1"/>
  <c r="G560" i="1"/>
  <c r="I560" i="1"/>
  <c r="K560" i="1"/>
  <c r="N560" i="1"/>
  <c r="A561" i="1"/>
  <c r="C561" i="1"/>
  <c r="E561" i="1"/>
  <c r="G561" i="1"/>
  <c r="I561" i="1"/>
  <c r="K561" i="1"/>
  <c r="N561" i="1"/>
  <c r="A562" i="1"/>
  <c r="C562" i="1"/>
  <c r="E562" i="1"/>
  <c r="G562" i="1"/>
  <c r="I562" i="1"/>
  <c r="K562" i="1"/>
  <c r="N562" i="1"/>
  <c r="A563" i="1"/>
  <c r="C563" i="1"/>
  <c r="E563" i="1"/>
  <c r="G563" i="1"/>
  <c r="I563" i="1"/>
  <c r="K563" i="1"/>
  <c r="N563" i="1"/>
  <c r="A564" i="1"/>
  <c r="C564" i="1"/>
  <c r="E564" i="1"/>
  <c r="G564" i="1"/>
  <c r="I564" i="1"/>
  <c r="K564" i="1"/>
  <c r="N564" i="1"/>
  <c r="A565" i="1"/>
  <c r="C565" i="1"/>
  <c r="E565" i="1"/>
  <c r="G565" i="1"/>
  <c r="I565" i="1"/>
  <c r="K565" i="1"/>
  <c r="N565" i="1"/>
  <c r="A566" i="1"/>
  <c r="C566" i="1"/>
  <c r="E566" i="1"/>
  <c r="G566" i="1"/>
  <c r="I566" i="1"/>
  <c r="K566" i="1"/>
  <c r="N566" i="1"/>
  <c r="A567" i="1"/>
  <c r="C567" i="1"/>
  <c r="E567" i="1"/>
  <c r="G567" i="1"/>
  <c r="I567" i="1"/>
  <c r="K567" i="1"/>
  <c r="N567" i="1"/>
  <c r="A568" i="1"/>
  <c r="C568" i="1"/>
  <c r="E568" i="1"/>
  <c r="G568" i="1"/>
  <c r="I568" i="1"/>
  <c r="K568" i="1"/>
  <c r="N568" i="1"/>
  <c r="A569" i="1"/>
  <c r="C569" i="1"/>
  <c r="E569" i="1"/>
  <c r="G569" i="1"/>
  <c r="I569" i="1"/>
  <c r="K569" i="1"/>
  <c r="N569" i="1"/>
  <c r="A570" i="1"/>
  <c r="C570" i="1"/>
  <c r="E570" i="1"/>
  <c r="G570" i="1"/>
  <c r="I570" i="1"/>
  <c r="K570" i="1"/>
  <c r="N570" i="1"/>
  <c r="A571" i="1"/>
  <c r="C571" i="1"/>
  <c r="E571" i="1"/>
  <c r="G571" i="1"/>
  <c r="I571" i="1"/>
  <c r="K571" i="1"/>
  <c r="N571" i="1"/>
  <c r="A572" i="1"/>
  <c r="C572" i="1"/>
  <c r="E572" i="1"/>
  <c r="G572" i="1"/>
  <c r="I572" i="1"/>
  <c r="K572" i="1"/>
  <c r="N572" i="1"/>
  <c r="A573" i="1"/>
  <c r="C573" i="1"/>
  <c r="E573" i="1"/>
  <c r="G573" i="1"/>
  <c r="I573" i="1"/>
  <c r="K573" i="1"/>
  <c r="N573" i="1"/>
  <c r="A574" i="1"/>
  <c r="C574" i="1"/>
  <c r="E574" i="1"/>
  <c r="G574" i="1"/>
  <c r="I574" i="1"/>
  <c r="K574" i="1"/>
  <c r="N574" i="1"/>
  <c r="A575" i="1"/>
  <c r="C575" i="1"/>
  <c r="E575" i="1"/>
  <c r="G575" i="1"/>
  <c r="I575" i="1"/>
  <c r="K575" i="1"/>
  <c r="N575" i="1"/>
  <c r="A576" i="1"/>
  <c r="C576" i="1"/>
  <c r="E576" i="1"/>
  <c r="G576" i="1"/>
  <c r="I576" i="1"/>
  <c r="K576" i="1"/>
  <c r="N576" i="1"/>
  <c r="A577" i="1"/>
  <c r="C577" i="1"/>
  <c r="E577" i="1"/>
  <c r="G577" i="1"/>
  <c r="I577" i="1"/>
  <c r="K577" i="1"/>
  <c r="N577" i="1"/>
  <c r="A578" i="1"/>
  <c r="C578" i="1"/>
  <c r="E578" i="1"/>
  <c r="G578" i="1"/>
  <c r="I578" i="1"/>
  <c r="K578" i="1"/>
  <c r="N578" i="1"/>
  <c r="A579" i="1"/>
  <c r="C579" i="1"/>
  <c r="E579" i="1"/>
  <c r="G579" i="1"/>
  <c r="I579" i="1"/>
  <c r="K579" i="1"/>
  <c r="N579" i="1"/>
  <c r="A580" i="1"/>
  <c r="C580" i="1"/>
  <c r="E580" i="1"/>
  <c r="G580" i="1"/>
  <c r="I580" i="1"/>
  <c r="K580" i="1"/>
  <c r="N580" i="1"/>
  <c r="A581" i="1"/>
  <c r="C581" i="1"/>
  <c r="E581" i="1"/>
  <c r="G581" i="1"/>
  <c r="I581" i="1"/>
  <c r="K581" i="1"/>
  <c r="N581" i="1"/>
  <c r="A582" i="1"/>
  <c r="C582" i="1"/>
  <c r="E582" i="1"/>
  <c r="G582" i="1"/>
  <c r="I582" i="1"/>
  <c r="K582" i="1"/>
  <c r="N582" i="1"/>
  <c r="A583" i="1"/>
  <c r="C583" i="1"/>
  <c r="E583" i="1"/>
  <c r="G583" i="1"/>
  <c r="I583" i="1"/>
  <c r="K583" i="1"/>
  <c r="N583" i="1"/>
  <c r="A584" i="1"/>
  <c r="C584" i="1"/>
  <c r="E584" i="1"/>
  <c r="G584" i="1"/>
  <c r="I584" i="1"/>
  <c r="K584" i="1"/>
  <c r="N584" i="1"/>
  <c r="A585" i="1"/>
  <c r="C585" i="1"/>
  <c r="E585" i="1"/>
  <c r="G585" i="1"/>
  <c r="I585" i="1"/>
  <c r="K585" i="1"/>
  <c r="N585" i="1"/>
  <c r="A586" i="1"/>
  <c r="C586" i="1"/>
  <c r="E586" i="1"/>
  <c r="G586" i="1"/>
  <c r="I586" i="1"/>
  <c r="K586" i="1"/>
  <c r="N586" i="1"/>
  <c r="A587" i="1"/>
  <c r="C587" i="1"/>
  <c r="E587" i="1"/>
  <c r="G587" i="1"/>
  <c r="I587" i="1"/>
  <c r="K587" i="1"/>
  <c r="N587" i="1"/>
  <c r="A588" i="1"/>
  <c r="C588" i="1"/>
  <c r="E588" i="1"/>
  <c r="G588" i="1"/>
  <c r="I588" i="1"/>
  <c r="K588" i="1"/>
  <c r="N588" i="1"/>
  <c r="A589" i="1"/>
  <c r="C589" i="1"/>
  <c r="E589" i="1"/>
  <c r="G589" i="1"/>
  <c r="I589" i="1"/>
  <c r="K589" i="1"/>
  <c r="N589" i="1"/>
  <c r="A590" i="1"/>
  <c r="C590" i="1"/>
  <c r="E590" i="1"/>
  <c r="G590" i="1"/>
  <c r="I590" i="1"/>
  <c r="K590" i="1"/>
  <c r="N590" i="1"/>
  <c r="A591" i="1"/>
  <c r="C591" i="1"/>
  <c r="E591" i="1"/>
  <c r="G591" i="1"/>
  <c r="I591" i="1"/>
  <c r="K591" i="1"/>
  <c r="N591" i="1"/>
  <c r="A592" i="1"/>
  <c r="C592" i="1"/>
  <c r="E592" i="1"/>
  <c r="G592" i="1"/>
  <c r="I592" i="1"/>
  <c r="K592" i="1"/>
  <c r="N592" i="1"/>
  <c r="A593" i="1"/>
  <c r="C593" i="1"/>
  <c r="E593" i="1"/>
  <c r="G593" i="1"/>
  <c r="I593" i="1"/>
  <c r="K593" i="1"/>
  <c r="N593" i="1"/>
  <c r="A594" i="1"/>
  <c r="C594" i="1"/>
  <c r="E594" i="1"/>
  <c r="G594" i="1"/>
  <c r="I594" i="1"/>
  <c r="K594" i="1"/>
  <c r="N594" i="1"/>
  <c r="A595" i="1"/>
  <c r="C595" i="1"/>
  <c r="E595" i="1"/>
  <c r="G595" i="1"/>
  <c r="I595" i="1"/>
  <c r="K595" i="1"/>
  <c r="N595" i="1"/>
  <c r="A596" i="1"/>
  <c r="C596" i="1"/>
  <c r="E596" i="1"/>
  <c r="G596" i="1"/>
  <c r="I596" i="1"/>
  <c r="K596" i="1"/>
  <c r="N596" i="1"/>
  <c r="A597" i="1"/>
  <c r="C597" i="1"/>
  <c r="E597" i="1"/>
  <c r="G597" i="1"/>
  <c r="I597" i="1"/>
  <c r="K597" i="1"/>
  <c r="N597" i="1"/>
  <c r="A598" i="1"/>
  <c r="C598" i="1"/>
  <c r="E598" i="1"/>
  <c r="G598" i="1"/>
  <c r="I598" i="1"/>
  <c r="K598" i="1"/>
  <c r="N598" i="1"/>
  <c r="A599" i="1"/>
  <c r="C599" i="1"/>
  <c r="E599" i="1"/>
  <c r="G599" i="1"/>
  <c r="I599" i="1"/>
  <c r="K599" i="1"/>
  <c r="N599" i="1"/>
  <c r="A600" i="1"/>
  <c r="C600" i="1"/>
  <c r="E600" i="1"/>
  <c r="G600" i="1"/>
  <c r="I600" i="1"/>
  <c r="K600" i="1"/>
  <c r="N600" i="1"/>
  <c r="A601" i="1"/>
  <c r="C601" i="1"/>
  <c r="E601" i="1"/>
  <c r="G601" i="1"/>
  <c r="I601" i="1"/>
  <c r="K601" i="1"/>
  <c r="N601" i="1"/>
  <c r="A602" i="1"/>
  <c r="C602" i="1"/>
  <c r="E602" i="1"/>
  <c r="G602" i="1"/>
  <c r="I602" i="1"/>
  <c r="K602" i="1"/>
  <c r="N602" i="1"/>
  <c r="A603" i="1"/>
  <c r="C603" i="1"/>
  <c r="E603" i="1"/>
  <c r="G603" i="1"/>
  <c r="I603" i="1"/>
  <c r="K603" i="1"/>
  <c r="N603" i="1"/>
  <c r="A604" i="1"/>
  <c r="C604" i="1"/>
  <c r="E604" i="1"/>
  <c r="G604" i="1"/>
  <c r="I604" i="1"/>
  <c r="K604" i="1"/>
  <c r="N604" i="1"/>
  <c r="A605" i="1"/>
  <c r="C605" i="1"/>
  <c r="E605" i="1"/>
  <c r="G605" i="1"/>
  <c r="I605" i="1"/>
  <c r="K605" i="1"/>
  <c r="N605" i="1"/>
  <c r="A606" i="1"/>
  <c r="C606" i="1"/>
  <c r="E606" i="1"/>
  <c r="G606" i="1"/>
  <c r="I606" i="1"/>
  <c r="K606" i="1"/>
  <c r="N606" i="1"/>
  <c r="A607" i="1"/>
  <c r="C607" i="1"/>
  <c r="E607" i="1"/>
  <c r="G607" i="1"/>
  <c r="I607" i="1"/>
  <c r="K607" i="1"/>
  <c r="N607" i="1"/>
  <c r="A608" i="1"/>
  <c r="C608" i="1"/>
  <c r="E608" i="1"/>
  <c r="G608" i="1"/>
  <c r="I608" i="1"/>
  <c r="K608" i="1"/>
  <c r="M608" i="1"/>
  <c r="N608" i="1"/>
  <c r="A609" i="1"/>
  <c r="C609" i="1"/>
  <c r="E609" i="1"/>
  <c r="G609" i="1"/>
  <c r="I609" i="1"/>
  <c r="K609" i="1"/>
  <c r="N609" i="1"/>
  <c r="A610" i="1"/>
  <c r="C610" i="1"/>
  <c r="E610" i="1"/>
  <c r="G610" i="1"/>
  <c r="I610" i="1"/>
  <c r="K610" i="1"/>
  <c r="N610" i="1"/>
  <c r="A611" i="1"/>
  <c r="C611" i="1"/>
  <c r="E611" i="1"/>
  <c r="G611" i="1"/>
  <c r="I611" i="1"/>
  <c r="K611" i="1"/>
  <c r="N611" i="1"/>
  <c r="A612" i="1"/>
  <c r="C612" i="1"/>
  <c r="E612" i="1"/>
  <c r="G612" i="1"/>
  <c r="I612" i="1"/>
  <c r="K612" i="1"/>
  <c r="M612" i="1"/>
  <c r="N612" i="1"/>
  <c r="A613" i="1"/>
  <c r="C613" i="1"/>
  <c r="E613" i="1"/>
  <c r="G613" i="1"/>
  <c r="I613" i="1"/>
  <c r="K613" i="1"/>
  <c r="N613" i="1"/>
  <c r="A614" i="1"/>
  <c r="C614" i="1"/>
  <c r="E614" i="1"/>
  <c r="G614" i="1"/>
  <c r="I614" i="1"/>
  <c r="K614" i="1"/>
  <c r="N614" i="1"/>
  <c r="A615" i="1"/>
  <c r="C615" i="1"/>
  <c r="E615" i="1"/>
  <c r="G615" i="1"/>
  <c r="I615" i="1"/>
  <c r="K615" i="1"/>
  <c r="N615" i="1"/>
  <c r="A616" i="1"/>
  <c r="C616" i="1"/>
  <c r="E616" i="1"/>
  <c r="G616" i="1"/>
  <c r="I616" i="1"/>
  <c r="K616" i="1"/>
  <c r="M616" i="1"/>
  <c r="N616" i="1"/>
  <c r="A617" i="1"/>
  <c r="C617" i="1"/>
  <c r="E617" i="1"/>
  <c r="G617" i="1"/>
  <c r="I617" i="1"/>
  <c r="K617" i="1"/>
  <c r="N617" i="1"/>
  <c r="A618" i="1"/>
  <c r="C618" i="1"/>
  <c r="E618" i="1"/>
  <c r="G618" i="1"/>
  <c r="I618" i="1"/>
  <c r="K618" i="1"/>
  <c r="N618" i="1"/>
  <c r="A619" i="1"/>
  <c r="C619" i="1"/>
  <c r="E619" i="1"/>
  <c r="G619" i="1"/>
  <c r="I619" i="1"/>
  <c r="K619" i="1"/>
  <c r="N619" i="1"/>
  <c r="A620" i="1"/>
  <c r="C620" i="1"/>
  <c r="E620" i="1"/>
  <c r="G620" i="1"/>
  <c r="I620" i="1"/>
  <c r="K620" i="1"/>
  <c r="M620" i="1"/>
  <c r="N620" i="1"/>
  <c r="A621" i="1"/>
  <c r="C621" i="1"/>
  <c r="E621" i="1"/>
  <c r="G621" i="1"/>
  <c r="I621" i="1"/>
  <c r="K621" i="1"/>
  <c r="N621" i="1"/>
  <c r="A622" i="1"/>
  <c r="C622" i="1"/>
  <c r="E622" i="1"/>
  <c r="G622" i="1"/>
  <c r="I622" i="1"/>
  <c r="K622" i="1"/>
  <c r="N622" i="1"/>
  <c r="A623" i="1"/>
  <c r="C623" i="1"/>
  <c r="E623" i="1"/>
  <c r="G623" i="1"/>
  <c r="I623" i="1"/>
  <c r="K623" i="1"/>
  <c r="N623" i="1"/>
  <c r="A624" i="1"/>
  <c r="C624" i="1"/>
  <c r="E624" i="1"/>
  <c r="G624" i="1"/>
  <c r="I624" i="1"/>
  <c r="K624" i="1"/>
  <c r="M624" i="1"/>
  <c r="N624" i="1"/>
  <c r="A625" i="1"/>
  <c r="C625" i="1"/>
  <c r="E625" i="1"/>
  <c r="G625" i="1"/>
  <c r="I625" i="1"/>
  <c r="K625" i="1"/>
  <c r="N625" i="1"/>
  <c r="A626" i="1"/>
  <c r="C626" i="1"/>
  <c r="E626" i="1"/>
  <c r="G626" i="1"/>
  <c r="I626" i="1"/>
  <c r="K626" i="1"/>
  <c r="N626" i="1"/>
  <c r="A627" i="1"/>
  <c r="C627" i="1"/>
  <c r="E627" i="1"/>
  <c r="G627" i="1"/>
  <c r="I627" i="1"/>
  <c r="K627" i="1"/>
  <c r="N627" i="1"/>
  <c r="A628" i="1"/>
  <c r="C628" i="1"/>
  <c r="E628" i="1"/>
  <c r="G628" i="1"/>
  <c r="I628" i="1"/>
  <c r="K628" i="1"/>
  <c r="M628" i="1"/>
  <c r="N628" i="1"/>
  <c r="A629" i="1"/>
  <c r="C629" i="1"/>
  <c r="E629" i="1"/>
  <c r="G629" i="1"/>
  <c r="I629" i="1"/>
  <c r="K629" i="1"/>
  <c r="N629" i="1"/>
  <c r="A630" i="1"/>
  <c r="C630" i="1"/>
  <c r="E630" i="1"/>
  <c r="G630" i="1"/>
  <c r="I630" i="1"/>
  <c r="K630" i="1"/>
  <c r="N630" i="1"/>
  <c r="A631" i="1"/>
  <c r="C631" i="1"/>
  <c r="E631" i="1"/>
  <c r="G631" i="1"/>
  <c r="I631" i="1"/>
  <c r="K631" i="1"/>
  <c r="N631" i="1"/>
  <c r="A632" i="1"/>
  <c r="C632" i="1"/>
  <c r="E632" i="1"/>
  <c r="G632" i="1"/>
  <c r="I632" i="1"/>
  <c r="K632" i="1"/>
  <c r="M632" i="1"/>
  <c r="N632" i="1"/>
  <c r="A633" i="1"/>
  <c r="C633" i="1"/>
  <c r="E633" i="1"/>
  <c r="G633" i="1"/>
  <c r="I633" i="1"/>
  <c r="K633" i="1"/>
  <c r="M633" i="1"/>
  <c r="N633" i="1"/>
  <c r="A634" i="1"/>
  <c r="C634" i="1"/>
  <c r="E634" i="1"/>
  <c r="G634" i="1"/>
  <c r="I634" i="1"/>
  <c r="K634" i="1"/>
  <c r="M634" i="1"/>
  <c r="N634" i="1"/>
  <c r="A635" i="1"/>
  <c r="C635" i="1"/>
  <c r="E635" i="1"/>
  <c r="G635" i="1"/>
  <c r="I635" i="1"/>
  <c r="K635" i="1"/>
  <c r="M635" i="1"/>
  <c r="N635" i="1"/>
  <c r="A636" i="1"/>
  <c r="C636" i="1"/>
  <c r="E636" i="1"/>
  <c r="G636" i="1"/>
  <c r="I636" i="1"/>
  <c r="K636" i="1"/>
  <c r="M636" i="1"/>
  <c r="N636" i="1"/>
  <c r="A637" i="1"/>
  <c r="C637" i="1"/>
  <c r="E637" i="1"/>
  <c r="G637" i="1"/>
  <c r="I637" i="1"/>
  <c r="K637" i="1"/>
  <c r="M637" i="1"/>
  <c r="N637" i="1"/>
  <c r="A638" i="1"/>
  <c r="C638" i="1"/>
  <c r="E638" i="1"/>
  <c r="G638" i="1"/>
  <c r="I638" i="1"/>
  <c r="K638" i="1"/>
  <c r="M638" i="1"/>
  <c r="N638" i="1"/>
  <c r="A639" i="1"/>
  <c r="C639" i="1"/>
  <c r="E639" i="1"/>
  <c r="G639" i="1"/>
  <c r="I639" i="1"/>
  <c r="K639" i="1"/>
  <c r="M639" i="1"/>
  <c r="N639" i="1"/>
  <c r="A640" i="1"/>
  <c r="C640" i="1"/>
  <c r="E640" i="1"/>
  <c r="G640" i="1"/>
  <c r="I640" i="1"/>
  <c r="K640" i="1"/>
  <c r="M640" i="1"/>
  <c r="N640" i="1"/>
  <c r="A641" i="1"/>
  <c r="C641" i="1"/>
  <c r="E641" i="1"/>
  <c r="G641" i="1"/>
  <c r="I641" i="1"/>
  <c r="K641" i="1"/>
  <c r="M641" i="1"/>
  <c r="N641" i="1"/>
  <c r="A642" i="1"/>
  <c r="C642" i="1"/>
  <c r="E642" i="1"/>
  <c r="G642" i="1"/>
  <c r="I642" i="1"/>
  <c r="K642" i="1"/>
  <c r="M642" i="1"/>
  <c r="N642" i="1"/>
  <c r="A643" i="1"/>
  <c r="C643" i="1"/>
  <c r="E643" i="1"/>
  <c r="G643" i="1"/>
  <c r="I643" i="1"/>
  <c r="K643" i="1"/>
  <c r="M643" i="1"/>
  <c r="N643" i="1"/>
  <c r="A644" i="1"/>
  <c r="C644" i="1"/>
  <c r="E644" i="1"/>
  <c r="G644" i="1"/>
  <c r="I644" i="1"/>
  <c r="K644" i="1"/>
  <c r="M644" i="1"/>
  <c r="N644" i="1"/>
  <c r="A645" i="1"/>
  <c r="C645" i="1"/>
  <c r="E645" i="1"/>
  <c r="G645" i="1"/>
  <c r="I645" i="1"/>
  <c r="K645" i="1"/>
  <c r="M645" i="1"/>
  <c r="N645" i="1"/>
  <c r="A646" i="1"/>
  <c r="C646" i="1"/>
  <c r="E646" i="1"/>
  <c r="G646" i="1"/>
  <c r="I646" i="1"/>
  <c r="K646" i="1"/>
  <c r="M646" i="1"/>
  <c r="N646" i="1"/>
  <c r="A647" i="1"/>
  <c r="C647" i="1"/>
  <c r="E647" i="1"/>
  <c r="G647" i="1"/>
  <c r="I647" i="1"/>
  <c r="K647" i="1"/>
  <c r="M647" i="1"/>
  <c r="N647" i="1"/>
  <c r="A648" i="1"/>
  <c r="C648" i="1"/>
  <c r="E648" i="1"/>
  <c r="G648" i="1"/>
  <c r="I648" i="1"/>
  <c r="K648" i="1"/>
  <c r="M648" i="1"/>
  <c r="N648" i="1"/>
  <c r="A649" i="1"/>
  <c r="C649" i="1"/>
  <c r="E649" i="1"/>
  <c r="G649" i="1"/>
  <c r="I649" i="1"/>
  <c r="K649" i="1"/>
  <c r="M649" i="1"/>
  <c r="N649" i="1"/>
  <c r="A650" i="1"/>
  <c r="C650" i="1"/>
  <c r="E650" i="1"/>
  <c r="G650" i="1"/>
  <c r="I650" i="1"/>
  <c r="K650" i="1"/>
  <c r="M650" i="1"/>
  <c r="N650" i="1"/>
  <c r="A651" i="1"/>
  <c r="C651" i="1"/>
  <c r="E651" i="1"/>
  <c r="G651" i="1"/>
  <c r="I651" i="1"/>
  <c r="K651" i="1"/>
  <c r="M651" i="1"/>
  <c r="N651" i="1"/>
  <c r="A652" i="1"/>
  <c r="C652" i="1"/>
  <c r="E652" i="1"/>
  <c r="G652" i="1"/>
  <c r="I652" i="1"/>
  <c r="K652" i="1"/>
  <c r="M652" i="1"/>
  <c r="N652" i="1"/>
  <c r="A653" i="1"/>
  <c r="C653" i="1"/>
  <c r="E653" i="1"/>
  <c r="G653" i="1"/>
  <c r="I653" i="1"/>
  <c r="K653" i="1"/>
  <c r="M653" i="1"/>
  <c r="N653" i="1"/>
  <c r="A654" i="1"/>
  <c r="C654" i="1"/>
  <c r="E654" i="1"/>
  <c r="G654" i="1"/>
  <c r="I654" i="1"/>
  <c r="K654" i="1"/>
  <c r="M654" i="1"/>
  <c r="N654" i="1"/>
  <c r="A655" i="1"/>
  <c r="C655" i="1"/>
  <c r="E655" i="1"/>
  <c r="G655" i="1"/>
  <c r="I655" i="1"/>
  <c r="K655" i="1"/>
  <c r="M655" i="1"/>
  <c r="N655" i="1"/>
  <c r="A656" i="1"/>
  <c r="C656" i="1"/>
  <c r="E656" i="1"/>
  <c r="G656" i="1"/>
  <c r="I656" i="1"/>
  <c r="K656" i="1"/>
  <c r="M656" i="1"/>
  <c r="N656" i="1"/>
  <c r="A657" i="1"/>
  <c r="C657" i="1"/>
  <c r="E657" i="1"/>
  <c r="G657" i="1"/>
  <c r="I657" i="1"/>
  <c r="K657" i="1"/>
  <c r="M657" i="1"/>
  <c r="N657" i="1"/>
  <c r="A658" i="1"/>
  <c r="C658" i="1"/>
  <c r="E658" i="1"/>
  <c r="G658" i="1"/>
  <c r="I658" i="1"/>
  <c r="K658" i="1"/>
  <c r="M658" i="1"/>
  <c r="N658" i="1"/>
  <c r="A659" i="1"/>
  <c r="C659" i="1"/>
  <c r="E659" i="1"/>
  <c r="G659" i="1"/>
  <c r="I659" i="1"/>
  <c r="K659" i="1"/>
  <c r="M659" i="1"/>
  <c r="N659" i="1"/>
  <c r="A660" i="1"/>
  <c r="C660" i="1"/>
  <c r="E660" i="1"/>
  <c r="G660" i="1"/>
  <c r="I660" i="1"/>
  <c r="K660" i="1"/>
  <c r="M660" i="1"/>
  <c r="N660" i="1"/>
  <c r="A661" i="1"/>
  <c r="C661" i="1"/>
  <c r="E661" i="1"/>
  <c r="G661" i="1"/>
  <c r="I661" i="1"/>
  <c r="K661" i="1"/>
  <c r="M661" i="1"/>
  <c r="N661" i="1"/>
  <c r="A662" i="1"/>
  <c r="C662" i="1"/>
  <c r="E662" i="1"/>
  <c r="G662" i="1"/>
  <c r="I662" i="1"/>
  <c r="K662" i="1"/>
  <c r="M662" i="1"/>
  <c r="N662" i="1"/>
  <c r="A663" i="1"/>
  <c r="C663" i="1"/>
  <c r="E663" i="1"/>
  <c r="G663" i="1"/>
  <c r="I663" i="1"/>
  <c r="K663" i="1"/>
  <c r="M663" i="1"/>
  <c r="N663" i="1"/>
  <c r="A664" i="1"/>
  <c r="C664" i="1"/>
  <c r="E664" i="1"/>
  <c r="G664" i="1"/>
  <c r="I664" i="1"/>
  <c r="K664" i="1"/>
  <c r="M664" i="1"/>
  <c r="N664" i="1"/>
  <c r="A665" i="1"/>
  <c r="C665" i="1"/>
  <c r="E665" i="1"/>
  <c r="G665" i="1"/>
  <c r="I665" i="1"/>
  <c r="K665" i="1"/>
  <c r="M665" i="1"/>
  <c r="N665" i="1"/>
  <c r="A666" i="1"/>
  <c r="C666" i="1"/>
  <c r="E666" i="1"/>
  <c r="G666" i="1"/>
  <c r="I666" i="1"/>
  <c r="K666" i="1"/>
  <c r="M666" i="1"/>
  <c r="N666" i="1"/>
  <c r="A667" i="1"/>
  <c r="C667" i="1"/>
  <c r="E667" i="1"/>
  <c r="G667" i="1"/>
  <c r="I667" i="1"/>
  <c r="K667" i="1"/>
  <c r="M667" i="1"/>
  <c r="N667" i="1"/>
  <c r="A668" i="1"/>
  <c r="C668" i="1"/>
  <c r="E668" i="1"/>
  <c r="G668" i="1"/>
  <c r="I668" i="1"/>
  <c r="K668" i="1"/>
  <c r="M668" i="1"/>
  <c r="N668" i="1"/>
  <c r="A669" i="1"/>
  <c r="C669" i="1"/>
  <c r="E669" i="1"/>
  <c r="G669" i="1"/>
  <c r="I669" i="1"/>
  <c r="K669" i="1"/>
  <c r="M669" i="1"/>
  <c r="N669" i="1"/>
  <c r="A670" i="1"/>
  <c r="C670" i="1"/>
  <c r="E670" i="1"/>
  <c r="G670" i="1"/>
  <c r="I670" i="1"/>
  <c r="K670" i="1"/>
  <c r="M670" i="1"/>
  <c r="N670" i="1"/>
  <c r="A671" i="1"/>
  <c r="C671" i="1"/>
  <c r="E671" i="1"/>
  <c r="G671" i="1"/>
  <c r="I671" i="1"/>
  <c r="K671" i="1"/>
  <c r="M671" i="1"/>
  <c r="N671" i="1"/>
  <c r="A672" i="1"/>
  <c r="C672" i="1"/>
  <c r="E672" i="1"/>
  <c r="G672" i="1"/>
  <c r="I672" i="1"/>
  <c r="K672" i="1"/>
  <c r="M672" i="1"/>
  <c r="N672" i="1"/>
  <c r="A673" i="1"/>
  <c r="C673" i="1"/>
  <c r="E673" i="1"/>
  <c r="G673" i="1"/>
  <c r="I673" i="1"/>
  <c r="K673" i="1"/>
  <c r="M673" i="1"/>
  <c r="N673" i="1"/>
  <c r="A674" i="1"/>
  <c r="C674" i="1"/>
  <c r="E674" i="1"/>
  <c r="G674" i="1"/>
  <c r="I674" i="1"/>
  <c r="K674" i="1"/>
  <c r="M674" i="1"/>
  <c r="N674" i="1"/>
  <c r="A675" i="1"/>
  <c r="C675" i="1"/>
  <c r="E675" i="1"/>
  <c r="G675" i="1"/>
  <c r="I675" i="1"/>
  <c r="K675" i="1"/>
  <c r="M675" i="1"/>
  <c r="N675" i="1"/>
  <c r="A676" i="1"/>
  <c r="C676" i="1"/>
  <c r="E676" i="1"/>
  <c r="G676" i="1"/>
  <c r="I676" i="1"/>
  <c r="K676" i="1"/>
  <c r="M676" i="1"/>
  <c r="N676" i="1"/>
  <c r="A677" i="1"/>
  <c r="C677" i="1"/>
  <c r="E677" i="1"/>
  <c r="G677" i="1"/>
  <c r="I677" i="1"/>
  <c r="K677" i="1"/>
  <c r="M677" i="1"/>
  <c r="N677" i="1"/>
  <c r="A678" i="1"/>
  <c r="C678" i="1"/>
  <c r="E678" i="1"/>
  <c r="G678" i="1"/>
  <c r="I678" i="1"/>
  <c r="K678" i="1"/>
  <c r="M678" i="1"/>
  <c r="N678" i="1"/>
  <c r="A679" i="1"/>
  <c r="C679" i="1"/>
  <c r="E679" i="1"/>
  <c r="G679" i="1"/>
  <c r="I679" i="1"/>
  <c r="K679" i="1"/>
  <c r="M679" i="1"/>
  <c r="N679" i="1"/>
  <c r="A680" i="1"/>
  <c r="C680" i="1"/>
  <c r="E680" i="1"/>
  <c r="G680" i="1"/>
  <c r="I680" i="1"/>
  <c r="K680" i="1"/>
  <c r="M680" i="1"/>
  <c r="N680" i="1"/>
  <c r="A681" i="1"/>
  <c r="C681" i="1"/>
  <c r="E681" i="1"/>
  <c r="G681" i="1"/>
  <c r="I681" i="1"/>
  <c r="K681" i="1"/>
  <c r="M681" i="1"/>
  <c r="N681" i="1"/>
  <c r="A682" i="1"/>
  <c r="C682" i="1"/>
  <c r="E682" i="1"/>
  <c r="G682" i="1"/>
  <c r="I682" i="1"/>
  <c r="K682" i="1"/>
  <c r="M682" i="1"/>
  <c r="N682" i="1"/>
  <c r="A683" i="1"/>
  <c r="C683" i="1"/>
  <c r="E683" i="1"/>
  <c r="G683" i="1"/>
  <c r="I683" i="1"/>
  <c r="K683" i="1"/>
  <c r="M683" i="1"/>
  <c r="N683" i="1"/>
  <c r="A684" i="1"/>
  <c r="C684" i="1"/>
  <c r="E684" i="1"/>
  <c r="G684" i="1"/>
  <c r="I684" i="1"/>
  <c r="K684" i="1"/>
  <c r="M684" i="1"/>
  <c r="N684" i="1"/>
  <c r="A685" i="1"/>
  <c r="C685" i="1"/>
  <c r="E685" i="1"/>
  <c r="G685" i="1"/>
  <c r="I685" i="1"/>
  <c r="K685" i="1"/>
  <c r="M685" i="1"/>
  <c r="N685" i="1"/>
  <c r="A686" i="1"/>
  <c r="C686" i="1"/>
  <c r="E686" i="1"/>
  <c r="G686" i="1"/>
  <c r="I686" i="1"/>
  <c r="K686" i="1"/>
  <c r="M686" i="1"/>
  <c r="N686" i="1"/>
  <c r="A687" i="1"/>
  <c r="C687" i="1"/>
  <c r="E687" i="1"/>
  <c r="G687" i="1"/>
  <c r="I687" i="1"/>
  <c r="K687" i="1"/>
  <c r="M687" i="1"/>
  <c r="N687" i="1"/>
  <c r="A688" i="1"/>
  <c r="C688" i="1"/>
  <c r="E688" i="1"/>
  <c r="G688" i="1"/>
  <c r="I688" i="1"/>
  <c r="K688" i="1"/>
  <c r="M688" i="1"/>
  <c r="N688" i="1"/>
  <c r="A689" i="1"/>
  <c r="C689" i="1"/>
  <c r="E689" i="1"/>
  <c r="G689" i="1"/>
  <c r="I689" i="1"/>
  <c r="K689" i="1"/>
  <c r="M689" i="1"/>
  <c r="N689" i="1"/>
  <c r="A690" i="1"/>
  <c r="C690" i="1"/>
  <c r="E690" i="1"/>
  <c r="G690" i="1"/>
  <c r="I690" i="1"/>
  <c r="K690" i="1"/>
  <c r="M690" i="1"/>
  <c r="N690" i="1"/>
  <c r="A691" i="1"/>
  <c r="C691" i="1"/>
  <c r="E691" i="1"/>
  <c r="G691" i="1"/>
  <c r="I691" i="1"/>
  <c r="K691" i="1"/>
  <c r="M691" i="1"/>
  <c r="N691" i="1"/>
  <c r="A692" i="1"/>
  <c r="C692" i="1"/>
  <c r="E692" i="1"/>
  <c r="G692" i="1"/>
  <c r="I692" i="1"/>
  <c r="K692" i="1"/>
  <c r="M692" i="1"/>
  <c r="N692" i="1"/>
  <c r="A693" i="1"/>
  <c r="C693" i="1"/>
  <c r="E693" i="1"/>
  <c r="G693" i="1"/>
  <c r="I693" i="1"/>
  <c r="K693" i="1"/>
  <c r="M693" i="1"/>
  <c r="N693" i="1"/>
  <c r="A694" i="1"/>
  <c r="C694" i="1"/>
  <c r="E694" i="1"/>
  <c r="G694" i="1"/>
  <c r="I694" i="1"/>
  <c r="K694" i="1"/>
  <c r="M694" i="1"/>
  <c r="N694" i="1"/>
  <c r="A695" i="1"/>
  <c r="C695" i="1"/>
  <c r="E695" i="1"/>
  <c r="G695" i="1"/>
  <c r="I695" i="1"/>
  <c r="K695" i="1"/>
  <c r="M695" i="1"/>
  <c r="N695" i="1"/>
  <c r="A696" i="1"/>
  <c r="C696" i="1"/>
  <c r="E696" i="1"/>
  <c r="G696" i="1"/>
  <c r="I696" i="1"/>
  <c r="K696" i="1"/>
  <c r="M696" i="1"/>
  <c r="N696" i="1"/>
  <c r="A697" i="1"/>
  <c r="C697" i="1"/>
  <c r="E697" i="1"/>
  <c r="G697" i="1"/>
  <c r="I697" i="1"/>
  <c r="K697" i="1"/>
  <c r="M697" i="1"/>
  <c r="N697" i="1"/>
  <c r="A698" i="1"/>
  <c r="C698" i="1"/>
  <c r="E698" i="1"/>
  <c r="G698" i="1"/>
  <c r="I698" i="1"/>
  <c r="K698" i="1"/>
  <c r="M698" i="1"/>
  <c r="N698" i="1"/>
  <c r="A699" i="1"/>
  <c r="C699" i="1"/>
  <c r="E699" i="1"/>
  <c r="G699" i="1"/>
  <c r="I699" i="1"/>
  <c r="K699" i="1"/>
  <c r="M699" i="1"/>
  <c r="N699" i="1"/>
  <c r="A700" i="1"/>
  <c r="C700" i="1"/>
  <c r="E700" i="1"/>
  <c r="G700" i="1"/>
  <c r="I700" i="1"/>
  <c r="K700" i="1"/>
  <c r="M700" i="1"/>
  <c r="N700" i="1"/>
  <c r="A701" i="1"/>
  <c r="C701" i="1"/>
  <c r="E701" i="1"/>
  <c r="G701" i="1"/>
  <c r="I701" i="1"/>
  <c r="K701" i="1"/>
  <c r="M701" i="1"/>
  <c r="N701" i="1"/>
  <c r="A702" i="1"/>
  <c r="C702" i="1"/>
  <c r="E702" i="1"/>
  <c r="G702" i="1"/>
  <c r="I702" i="1"/>
  <c r="K702" i="1"/>
  <c r="M702" i="1"/>
  <c r="N702" i="1"/>
  <c r="A703" i="1"/>
  <c r="C703" i="1"/>
  <c r="E703" i="1"/>
  <c r="G703" i="1"/>
  <c r="I703" i="1"/>
  <c r="K703" i="1"/>
  <c r="M703" i="1"/>
  <c r="N703" i="1"/>
  <c r="A704" i="1"/>
  <c r="C704" i="1"/>
  <c r="E704" i="1"/>
  <c r="G704" i="1"/>
  <c r="I704" i="1"/>
  <c r="K704" i="1"/>
  <c r="M704" i="1"/>
  <c r="N704" i="1"/>
  <c r="A705" i="1"/>
  <c r="C705" i="1"/>
  <c r="E705" i="1"/>
  <c r="G705" i="1"/>
  <c r="I705" i="1"/>
  <c r="K705" i="1"/>
  <c r="M705" i="1"/>
  <c r="N705" i="1"/>
  <c r="A706" i="1"/>
  <c r="C706" i="1"/>
  <c r="E706" i="1"/>
  <c r="G706" i="1"/>
  <c r="I706" i="1"/>
  <c r="K706" i="1"/>
  <c r="M706" i="1"/>
  <c r="N706" i="1"/>
  <c r="A707" i="1"/>
  <c r="C707" i="1"/>
  <c r="E707" i="1"/>
  <c r="G707" i="1"/>
  <c r="I707" i="1"/>
  <c r="K707" i="1"/>
  <c r="M707" i="1"/>
  <c r="N707" i="1"/>
  <c r="A708" i="1"/>
  <c r="C708" i="1"/>
  <c r="E708" i="1"/>
  <c r="G708" i="1"/>
  <c r="I708" i="1"/>
  <c r="K708" i="1"/>
  <c r="M708" i="1"/>
  <c r="N708" i="1"/>
  <c r="A709" i="1"/>
  <c r="C709" i="1"/>
  <c r="E709" i="1"/>
  <c r="G709" i="1"/>
  <c r="I709" i="1"/>
  <c r="K709" i="1"/>
  <c r="M709" i="1"/>
  <c r="N709" i="1"/>
  <c r="A710" i="1"/>
  <c r="C710" i="1"/>
  <c r="E710" i="1"/>
  <c r="G710" i="1"/>
  <c r="I710" i="1"/>
  <c r="K710" i="1"/>
  <c r="M710" i="1"/>
  <c r="N710" i="1"/>
  <c r="A711" i="1"/>
  <c r="C711" i="1"/>
  <c r="E711" i="1"/>
  <c r="G711" i="1"/>
  <c r="I711" i="1"/>
  <c r="K711" i="1"/>
  <c r="M711" i="1"/>
  <c r="N711" i="1"/>
  <c r="A712" i="1"/>
  <c r="C712" i="1"/>
  <c r="E712" i="1"/>
  <c r="G712" i="1"/>
  <c r="I712" i="1"/>
  <c r="K712" i="1"/>
  <c r="M712" i="1"/>
  <c r="N712" i="1"/>
  <c r="A713" i="1"/>
  <c r="E713" i="1"/>
  <c r="G713" i="1"/>
  <c r="I713" i="1"/>
  <c r="K713" i="1"/>
  <c r="M713" i="1"/>
  <c r="N713" i="1"/>
  <c r="M629" i="1"/>
  <c r="M625" i="1"/>
  <c r="M621" i="1"/>
  <c r="M617" i="1"/>
  <c r="M613" i="1"/>
  <c r="M609" i="1"/>
  <c r="M605" i="1"/>
  <c r="M601" i="1"/>
  <c r="M597" i="1"/>
  <c r="M593" i="1"/>
  <c r="M589" i="1"/>
  <c r="M585" i="1"/>
  <c r="M581" i="1"/>
  <c r="M577" i="1"/>
  <c r="M573" i="1"/>
  <c r="M569" i="1"/>
  <c r="M565" i="1"/>
  <c r="M561" i="1"/>
  <c r="M557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630" i="1"/>
  <c r="M626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631" i="1"/>
  <c r="M627" i="1"/>
  <c r="M623" i="1"/>
  <c r="M619" i="1"/>
  <c r="M615" i="1"/>
  <c r="M611" i="1"/>
  <c r="M607" i="1"/>
  <c r="M603" i="1"/>
  <c r="M599" i="1"/>
  <c r="M595" i="1"/>
  <c r="M591" i="1"/>
  <c r="M587" i="1"/>
  <c r="M583" i="1"/>
  <c r="M579" i="1"/>
  <c r="M575" i="1"/>
  <c r="M571" i="1"/>
  <c r="M567" i="1"/>
  <c r="M563" i="1"/>
  <c r="M559" i="1"/>
  <c r="M555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604" i="1"/>
  <c r="M600" i="1"/>
  <c r="M596" i="1"/>
  <c r="M592" i="1"/>
  <c r="M588" i="1"/>
  <c r="M584" i="1"/>
  <c r="M580" i="1"/>
  <c r="M576" i="1"/>
  <c r="M572" i="1"/>
  <c r="M568" i="1"/>
  <c r="M564" i="1"/>
  <c r="M560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7" i="1"/>
  <c r="M213" i="1"/>
  <c r="M209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227" i="1"/>
  <c r="M223" i="1"/>
  <c r="M219" i="1"/>
  <c r="M215" i="1"/>
  <c r="M211" i="1"/>
  <c r="M207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M228" i="1"/>
  <c r="M224" i="1"/>
  <c r="M220" i="1"/>
  <c r="M216" i="1"/>
  <c r="M212" i="1"/>
  <c r="M208" i="1"/>
  <c r="M157" i="1"/>
  <c r="M153" i="1"/>
  <c r="M149" i="1"/>
  <c r="M145" i="1"/>
  <c r="M141" i="1"/>
  <c r="M137" i="1"/>
  <c r="M133" i="1"/>
  <c r="M129" i="1"/>
  <c r="M125" i="1"/>
  <c r="M86" i="1"/>
  <c r="M82" i="1"/>
  <c r="M78" i="1"/>
  <c r="M74" i="1"/>
  <c r="M70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59" i="1"/>
  <c r="M155" i="1"/>
  <c r="M151" i="1"/>
  <c r="M147" i="1"/>
  <c r="M143" i="1"/>
  <c r="M139" i="1"/>
  <c r="M135" i="1"/>
  <c r="M131" i="1"/>
  <c r="M127" i="1"/>
  <c r="M123" i="1"/>
  <c r="M156" i="1"/>
  <c r="M152" i="1"/>
  <c r="M148" i="1"/>
  <c r="M144" i="1"/>
  <c r="M140" i="1"/>
  <c r="M136" i="1"/>
  <c r="M132" i="1"/>
  <c r="M128" i="1"/>
  <c r="M124" i="1"/>
  <c r="M120" i="1"/>
  <c r="M116" i="1"/>
  <c r="M66" i="1"/>
  <c r="M62" i="1"/>
  <c r="M58" i="1"/>
  <c r="M54" i="1"/>
  <c r="M87" i="1"/>
  <c r="M83" i="1"/>
  <c r="M79" i="1"/>
  <c r="M75" i="1"/>
  <c r="M71" i="1"/>
  <c r="M67" i="1"/>
  <c r="M63" i="1"/>
  <c r="M59" i="1"/>
  <c r="M55" i="1"/>
  <c r="M51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</calcChain>
</file>

<file path=xl/sharedStrings.xml><?xml version="1.0" encoding="utf-8"?>
<sst xmlns="http://schemas.openxmlformats.org/spreadsheetml/2006/main" count="5828" uniqueCount="1499">
  <si>
    <t>2mm</t>
  </si>
  <si>
    <t>لوح</t>
  </si>
  <si>
    <t>مجلفن</t>
  </si>
  <si>
    <t>1.5mm</t>
  </si>
  <si>
    <t>1.2mm</t>
  </si>
  <si>
    <t>1mm</t>
  </si>
  <si>
    <t>3mm</t>
  </si>
  <si>
    <t>استانلس</t>
  </si>
  <si>
    <t>10mm</t>
  </si>
  <si>
    <t>8mm</t>
  </si>
  <si>
    <t>6mm</t>
  </si>
  <si>
    <t>5mm</t>
  </si>
  <si>
    <t>4mm</t>
  </si>
  <si>
    <t>12mm</t>
  </si>
  <si>
    <t>25mm</t>
  </si>
  <si>
    <t>حديد</t>
  </si>
  <si>
    <t>20mm</t>
  </si>
  <si>
    <t>30mm</t>
  </si>
  <si>
    <t xml:space="preserve">وردة  M9* مجلفن </t>
  </si>
  <si>
    <t>M9</t>
  </si>
  <si>
    <t>وردة</t>
  </si>
  <si>
    <t xml:space="preserve">وردة  M9* سوستة </t>
  </si>
  <si>
    <t>سوستة</t>
  </si>
  <si>
    <t xml:space="preserve">وردة  M9* حديد </t>
  </si>
  <si>
    <t xml:space="preserve">وردة  M9* استانلس </t>
  </si>
  <si>
    <t xml:space="preserve">وردة  M8* مجلفن </t>
  </si>
  <si>
    <t>M8</t>
  </si>
  <si>
    <t xml:space="preserve">وردة  M8* سوستة </t>
  </si>
  <si>
    <t xml:space="preserve">وردة  M8* حديد </t>
  </si>
  <si>
    <t xml:space="preserve">وردة  M8* استانلس </t>
  </si>
  <si>
    <t xml:space="preserve">وردة  M7* مجلفن </t>
  </si>
  <si>
    <t>M7</t>
  </si>
  <si>
    <t xml:space="preserve">وردة  M7* سوستة </t>
  </si>
  <si>
    <t xml:space="preserve">وردة  M7* حديد </t>
  </si>
  <si>
    <t xml:space="preserve">وردة  M7* استانلس </t>
  </si>
  <si>
    <t xml:space="preserve">وردة  M6* مجلفن </t>
  </si>
  <si>
    <t>M6</t>
  </si>
  <si>
    <t xml:space="preserve">وردة  M6* سوستة </t>
  </si>
  <si>
    <t xml:space="preserve">وردة  M6* حديد </t>
  </si>
  <si>
    <t xml:space="preserve">وردة  M6* استانلس </t>
  </si>
  <si>
    <t xml:space="preserve">وردة  M5* مجلفن </t>
  </si>
  <si>
    <t>M5</t>
  </si>
  <si>
    <t xml:space="preserve">وردة  M5* سوستة </t>
  </si>
  <si>
    <t xml:space="preserve">وردة  M5* حديد </t>
  </si>
  <si>
    <t xml:space="preserve">وردة  M5* استانلس </t>
  </si>
  <si>
    <t xml:space="preserve">وردة  M4* مجلفن </t>
  </si>
  <si>
    <t>M4</t>
  </si>
  <si>
    <t xml:space="preserve">وردة  M4* سوستة </t>
  </si>
  <si>
    <t xml:space="preserve">وردة  M4* حديد </t>
  </si>
  <si>
    <t xml:space="preserve">وردة  M4* استانلس </t>
  </si>
  <si>
    <t xml:space="preserve">وردة  M3* مجلفن </t>
  </si>
  <si>
    <t>M3</t>
  </si>
  <si>
    <t xml:space="preserve">وردة  M3* سوستة </t>
  </si>
  <si>
    <t xml:space="preserve">وردة  M3* حديد </t>
  </si>
  <si>
    <t xml:space="preserve">وردة  M3* استانلس </t>
  </si>
  <si>
    <t xml:space="preserve">وردة  M17* مجلفن </t>
  </si>
  <si>
    <t>M17</t>
  </si>
  <si>
    <t xml:space="preserve">وردة  M17* سوستة </t>
  </si>
  <si>
    <t xml:space="preserve">وردة  M17* حديد </t>
  </si>
  <si>
    <t xml:space="preserve">وردة  M17* استانلس </t>
  </si>
  <si>
    <t xml:space="preserve">وردة  M12* مجلفن </t>
  </si>
  <si>
    <t>M12</t>
  </si>
  <si>
    <t xml:space="preserve">وردة  M12* سوستة </t>
  </si>
  <si>
    <t xml:space="preserve">وردة  M12* حديد </t>
  </si>
  <si>
    <t xml:space="preserve">وردة  M12* استانلس </t>
  </si>
  <si>
    <t xml:space="preserve">وردة  M10* مجلفن </t>
  </si>
  <si>
    <t>M10</t>
  </si>
  <si>
    <t xml:space="preserve">وردة  M10* سوستة </t>
  </si>
  <si>
    <t xml:space="preserve">وردة  M10* حديد </t>
  </si>
  <si>
    <t xml:space="preserve">وردة  M10* استانلس </t>
  </si>
  <si>
    <t>مسمار مسدس M8*45 مجلفن ستاندرد</t>
  </si>
  <si>
    <t>ستاندرد</t>
  </si>
  <si>
    <t>مسدس</t>
  </si>
  <si>
    <t>مسمار</t>
  </si>
  <si>
    <t>مسمار مسدس M8*40 مجلفن مخ واطى</t>
  </si>
  <si>
    <t>مخ واطى</t>
  </si>
  <si>
    <t>مسمار مسدس M8*80 حديد مخ واطى</t>
  </si>
  <si>
    <t>مسمار مسدس M8*40 مجلفن ستاندرد</t>
  </si>
  <si>
    <t>مسمار مسدس M8*80 حديد ستاندرد</t>
  </si>
  <si>
    <t>مسمار مسدس M8*35 مجلفن مخ واطى</t>
  </si>
  <si>
    <t>مسمار مسدس M8*80 استانلس مخ واطى</t>
  </si>
  <si>
    <t>مسمار مسدس M8*35 مجلفن ستاندرد</t>
  </si>
  <si>
    <t>مسمار مسدس M8*80 استانلس ستاندرد</t>
  </si>
  <si>
    <t>مسمار مسدس M8*30 مجلفن مخ واطى</t>
  </si>
  <si>
    <t>مسمار مسدس M8*60 حديد مخ واطى</t>
  </si>
  <si>
    <t>مسمار مسدس M8*30 مجلفن ستاندرد</t>
  </si>
  <si>
    <t>مسمار مسدس M8*60 حديد ستاندرد</t>
  </si>
  <si>
    <t>مسمار مسدس M8*25 مجلفن مخ واطى</t>
  </si>
  <si>
    <t>مسمار مسدس M8*60 استانلس مخ واطى</t>
  </si>
  <si>
    <t>مسمار مسدس M8*25 مجلفن ستاندرد</t>
  </si>
  <si>
    <t>مسمار مسدس M8*60 استانلس ستاندرد</t>
  </si>
  <si>
    <t>مسمار مسدس M8*20 مجلفن مخ واطى</t>
  </si>
  <si>
    <t>مسمار مسدس M8*50 حديد مخ واطى</t>
  </si>
  <si>
    <t>مسمار مسدس M8*20 مجلفن ستاندرد</t>
  </si>
  <si>
    <t>مسمار مسدس M8*50 حديد ستاندرد</t>
  </si>
  <si>
    <t>مسمار مسدس M8*15 مجلفن مخ واطى</t>
  </si>
  <si>
    <t>مسمار مسدس M8*50 استانلس مخ واطى</t>
  </si>
  <si>
    <t>مسمار مسدس M8*15 مجلفن ستاندرد</t>
  </si>
  <si>
    <t>مسمار مسدس M8*50 استانلس ستاندرد</t>
  </si>
  <si>
    <t>مسمار مسدس M8*10 مجلفن مخ واطى</t>
  </si>
  <si>
    <t>مسمار مسدس M8*10 مجلفن ستاندرد</t>
  </si>
  <si>
    <t>مسمار مسدس M8*45 حديد مخ واطى</t>
  </si>
  <si>
    <t>مسمار مسدس M8*100 حديد مخ واطى</t>
  </si>
  <si>
    <t>مسمار مسدس M8*45 حديد ستاندرد</t>
  </si>
  <si>
    <t>مسمار مسدس M8*100 حديد ستاندرد</t>
  </si>
  <si>
    <t>مسمار مسدس M8*45 استانلس مخ واطى</t>
  </si>
  <si>
    <t>مسمار مسدس M8*45 استانلس ستاندرد</t>
  </si>
  <si>
    <t>مسمار مسدس M8*40 استانلس مخ واطى</t>
  </si>
  <si>
    <t>مسمار مسدس M8*40 استانلس ستاندرد</t>
  </si>
  <si>
    <t>مسمار مسدس M8*35 استانلس مخ واطى</t>
  </si>
  <si>
    <t>مسمار مسدس M8*100 استانلس مخ واطى</t>
  </si>
  <si>
    <t>مسمار مسدس M8*35 استانلس ستاندرد</t>
  </si>
  <si>
    <t>مسمار مسدس M8*100 استانلس ستاندرد</t>
  </si>
  <si>
    <t>مسمار مسدس M8*30 استانلس مخ واطى</t>
  </si>
  <si>
    <t>مسمار مسدس M8*30 استانلس ستاندرد</t>
  </si>
  <si>
    <t>مسمار مسدس M8*25 استانلس مخ واطى</t>
  </si>
  <si>
    <t>مسمار مسدس M8*25 استانلس ستاندرد</t>
  </si>
  <si>
    <t>مسمار مسدس M8*20 استانلس مخ واطى</t>
  </si>
  <si>
    <t>مسمار مسدس M8*20 استانلس ستاندرد</t>
  </si>
  <si>
    <t>مسمار مسدس M8*15 استانلس مخ واطى</t>
  </si>
  <si>
    <t>مسمار مسدس M8*15 استانلس ستاندرد</t>
  </si>
  <si>
    <t>مسمار مسدس M8*10 استانلس مخ واطى</t>
  </si>
  <si>
    <t>مسمار مسدس M8*10 استانلس ستاندرد</t>
  </si>
  <si>
    <t>مسمار مسدس M6*40  ستاندرد</t>
  </si>
  <si>
    <t>مسمار مسدس M6*40 مجلفن مخ واطى</t>
  </si>
  <si>
    <t>مسمار مسدس M6*6 مجلفن مخ واطى</t>
  </si>
  <si>
    <t>مسمار مسدس M6*35 مجلفن مخ واطى</t>
  </si>
  <si>
    <t>مسمار مسدس M6*6 مجلفن ستاندرد</t>
  </si>
  <si>
    <t>مسمار مسدس M6*35 مجلفن ستاندرد</t>
  </si>
  <si>
    <t>مسمار مسدس M6*6 استانلس مخ واطى</t>
  </si>
  <si>
    <t>مسمار مسدس M6*30 مجلفن مخ واطى</t>
  </si>
  <si>
    <t>مسمار مسدس M6*6 استانلس ستاندرد</t>
  </si>
  <si>
    <t>مسمار مسدس M6*30 مجلفن ستاندرد</t>
  </si>
  <si>
    <t>مسمار مسدس M6*25 مجلفن مخ واطى</t>
  </si>
  <si>
    <t>مسمار مسدس M6*40 استانلس مخ واطى</t>
  </si>
  <si>
    <t>مسمار مسدس M6*25 مجلفن ستاندرد</t>
  </si>
  <si>
    <t>مسمار مسدس M6*40 استانلس ستاندرد</t>
  </si>
  <si>
    <t>مسمار مسدس M6*20 مجلفن مخ واطى</t>
  </si>
  <si>
    <t>مسمار مسدس M6*20 مجلفن ستاندرد</t>
  </si>
  <si>
    <t>مسمار مسدس M6*15 مجلفن مخ واطى</t>
  </si>
  <si>
    <t>مسمار مسدس M6*15 مجلفن ستاندرد</t>
  </si>
  <si>
    <t>مسمار مسدس M6*35 استانلس مخ واطى</t>
  </si>
  <si>
    <t>مسمار مسدس M6*10 مجلفن مخ واطى</t>
  </si>
  <si>
    <t>مسمار مسدس M6*35 استانلس ستاندرد</t>
  </si>
  <si>
    <t>مسمار مسدس M6*10 مجلفن ستاندرد</t>
  </si>
  <si>
    <t>مسمار مسدس M6*30 استانلس مخ واطى</t>
  </si>
  <si>
    <t>مسمار مسدس M6*30 استانلس ستاندرد</t>
  </si>
  <si>
    <t>مسمار مسدس M6*25 استانلس مخ واطى</t>
  </si>
  <si>
    <t>مسمار مسدس M6*25 استانلس ستاندرد</t>
  </si>
  <si>
    <t>مسمار مسدس M6*20 استانلس مخ واطى</t>
  </si>
  <si>
    <t>مسمار مسدس M6*20 استانلس ستاندرد</t>
  </si>
  <si>
    <t>مسمار مسدس M6*15 استانلس مخ واطى</t>
  </si>
  <si>
    <t>مسمار مسدس M6*15 استانلس ستاندرد</t>
  </si>
  <si>
    <t>مسمار مسدس M6*10 استانلس مخ واطى</t>
  </si>
  <si>
    <t>مسمار مسدس M6*10 استانلس ستاندرد</t>
  </si>
  <si>
    <t>مسمار مسدس M17*50 مجلفن ستاندرد</t>
  </si>
  <si>
    <t>مسمار مسدس M17*45 مجلفن ستاندرد</t>
  </si>
  <si>
    <t>مسمار مسدس M17*40 مجلفن ستاندرد</t>
  </si>
  <si>
    <t>مسمار مسدس M17*50 استانلس ستاندرد</t>
  </si>
  <si>
    <t>مسمار مسدس M17*35 مجلفن ستاندرد</t>
  </si>
  <si>
    <t>مسمار مسدس M17*30 مجلفن ستاندرد</t>
  </si>
  <si>
    <t>مسمار مسدس M17*45 استانلس ستاندرد</t>
  </si>
  <si>
    <t>مسمار مسدس M17*40 استانلس ستاندرد</t>
  </si>
  <si>
    <t>مسمار مسدس M17*35 استانلس ستاندرد</t>
  </si>
  <si>
    <t>مسمار مسدس M17*30 استانلس ستاندرد</t>
  </si>
  <si>
    <t>مسمار مسدس M12*50  ستاندرد</t>
  </si>
  <si>
    <t>مسمار مسدس M12*80 مجلفن ستاندرد</t>
  </si>
  <si>
    <t>مسمار مسدس M12*60 مجلفن ستاندرد</t>
  </si>
  <si>
    <t>مسمار مسدس M12*80 استانلس ستاندرد</t>
  </si>
  <si>
    <t>مسمار مسدس M12*50 مجلفن ستاندرد</t>
  </si>
  <si>
    <t>مسمار مسدس M12*45 مجلفن ستاندرد</t>
  </si>
  <si>
    <t>مسمار مسدس M12*60 استانلس ستاندرد</t>
  </si>
  <si>
    <t>مسمار مسدس M12*40 مجلفن ستاندرد</t>
  </si>
  <si>
    <t>مسمار مسدس M12*35 مجلفن ستاندرد</t>
  </si>
  <si>
    <t>مسمار مسدس M12*50 استانلس ستاندرد</t>
  </si>
  <si>
    <t>مسمار مسدس M12*30 مجلفن ستاندرد</t>
  </si>
  <si>
    <t>مسمار مسدس M12*45 استانلس ستاندرد</t>
  </si>
  <si>
    <t>مسمار مسدس M12*40 استانلس ستاندرد</t>
  </si>
  <si>
    <t>مسمار مسدس M12*35 استانلس ستاندرد</t>
  </si>
  <si>
    <t>مسمار مسدس M12*30 استانلس ستاندرد</t>
  </si>
  <si>
    <t>مسمار مسدس M10*50  ستاندرد</t>
  </si>
  <si>
    <t>مسمار مسدس M10*120 مجلفن مخ واطى</t>
  </si>
  <si>
    <t>مسمار مسدس M10*80 مجلفن مخ واطى</t>
  </si>
  <si>
    <t>مسمار مسدس M10*120 مجلفن ستاندرد</t>
  </si>
  <si>
    <t>مسمار مسدس M10*80 مجلفن ستاندرد</t>
  </si>
  <si>
    <t>مسمار مسدس M10*100 مجلفن مخ واطى</t>
  </si>
  <si>
    <t>مسمار مسدس M10*80 استانلس مخ واطى</t>
  </si>
  <si>
    <t>مسمار مسدس M10*100 مجلفن ستاندرد</t>
  </si>
  <si>
    <t>مسمار مسدس M10*80 استانلس ستاندرد</t>
  </si>
  <si>
    <t>مسمار مسدس M10*60 مجلفن مخ واطى</t>
  </si>
  <si>
    <t>مسمار مسدس M10*60 مجلفن ستاندرد</t>
  </si>
  <si>
    <t>مسمار مسدس M10*60 استانلس مخ واطى</t>
  </si>
  <si>
    <t>مسمار مسدس M10*60 استانلس ستاندرد</t>
  </si>
  <si>
    <t>مسمار مسدس M10*50 مجلفن مخ واطى</t>
  </si>
  <si>
    <t>مسمار مسدس M10*50 مجلفن ستاندرد</t>
  </si>
  <si>
    <t>مسمار مسدس M10*45 مجلفن مخ واطى</t>
  </si>
  <si>
    <t>مسمار مسدس M10*50 استانلس مخ واطى</t>
  </si>
  <si>
    <t>مسمار مسدس M10*45 مجلفن ستاندرد</t>
  </si>
  <si>
    <t>مسمار مسدس M10*50 استانلس ستاندرد</t>
  </si>
  <si>
    <t>مسمار مسدس M10*40 مجلفن مخ واطى</t>
  </si>
  <si>
    <t>مسمار مسدس M10*40 مجلفن ستاندرد</t>
  </si>
  <si>
    <t>مسمار مسدس M10*35 مجلفن مخ واطى</t>
  </si>
  <si>
    <t>مسمار مسدس M10*35 مجلفن ستاندرد</t>
  </si>
  <si>
    <t>مسمار مسدس M10*45 استانلس مخ واطى</t>
  </si>
  <si>
    <t>مسمار مسدس M10*30 مجلفن مخ واطى</t>
  </si>
  <si>
    <t>مسمار مسدس M10*45 استانلس ستاندرد</t>
  </si>
  <si>
    <t>مسمار مسدس M10*30 مجلفن ستاندرد</t>
  </si>
  <si>
    <t>مسمار مسدس M10*25 مجلفن مخ واطى</t>
  </si>
  <si>
    <t>مسمار مسدس M10*25 مجلفن ستاندرد</t>
  </si>
  <si>
    <t>مسمار مسدس M10*40 استانلس مخ واطى</t>
  </si>
  <si>
    <t>مسمار مسدس M10*20 مجلفن مخ واطى</t>
  </si>
  <si>
    <t>مسمار مسدس M10*40 استانلس ستاندرد</t>
  </si>
  <si>
    <t>مسمار مسدس M10*20 مجلفن ستاندرد</t>
  </si>
  <si>
    <t>مسمار مسدس M10*120 استانلس مخ واطى</t>
  </si>
  <si>
    <t>مسمار مسدس M10*120 استانلس ستاندرد</t>
  </si>
  <si>
    <t>مسمار مسدس M10*35 استانلس مخ واطى</t>
  </si>
  <si>
    <t>مسمار مسدس M10*100 استانلس مخ واطى</t>
  </si>
  <si>
    <t>مسمار مسدس M10*35 استانلس ستاندرد</t>
  </si>
  <si>
    <t>مسمار مسدس M10*100 استانلس ستاندرد</t>
  </si>
  <si>
    <t>مسمار مسدس M10*30 استانلس مخ واطى</t>
  </si>
  <si>
    <t>مسمار مسدس M10*30 استانلس ستاندرد</t>
  </si>
  <si>
    <t>مسمار مسدس M10*25 استانلس مخ واطى</t>
  </si>
  <si>
    <t>مسمار مسدس M10*25 استانلس ستاندرد</t>
  </si>
  <si>
    <t>مسمار مسدس M10*20 استانلس مخ واطى</t>
  </si>
  <si>
    <t>مسمار مسدس M10*20 استانلس ستاندرد</t>
  </si>
  <si>
    <t xml:space="preserve">مسمار مخوش M8*100 مجلفن </t>
  </si>
  <si>
    <t>مخوش</t>
  </si>
  <si>
    <t xml:space="preserve">مسمار مخوش M8*80 مجلفن </t>
  </si>
  <si>
    <t xml:space="preserve">مسمار مخوش M8*60 مجلفن </t>
  </si>
  <si>
    <t xml:space="preserve">مسمار مخوش M8*80 استانلس </t>
  </si>
  <si>
    <t xml:space="preserve">مسمار مخوش M8*50 مجلفن </t>
  </si>
  <si>
    <t xml:space="preserve">مسمار مخوش M8*45 مجلفن </t>
  </si>
  <si>
    <t xml:space="preserve">مسمار مخوش M8*60 استانلس </t>
  </si>
  <si>
    <t xml:space="preserve">مسمار مخوش M8*40 مجلفن </t>
  </si>
  <si>
    <t xml:space="preserve">مسمار مخوش M8*35 مجلفن </t>
  </si>
  <si>
    <t xml:space="preserve">مسمار مخوش M8*50 استانلس </t>
  </si>
  <si>
    <t xml:space="preserve">مسمار مخوش M8*30 مجلفن </t>
  </si>
  <si>
    <t xml:space="preserve">مسمار مخوش M8*25 مجلفن </t>
  </si>
  <si>
    <t xml:space="preserve">مسمار مخوش M8*45 استانلس </t>
  </si>
  <si>
    <t xml:space="preserve">مسمار مخوش M8*20 مجلفن </t>
  </si>
  <si>
    <t xml:space="preserve">مسمار مخوش M8*15 مجلفن </t>
  </si>
  <si>
    <t xml:space="preserve">مسمار مخوش M8*40 استانلس </t>
  </si>
  <si>
    <t xml:space="preserve">مسمار مخوش M8*10 مجلفن </t>
  </si>
  <si>
    <t xml:space="preserve">مسمار مخوش M8*100 استانلس </t>
  </si>
  <si>
    <t xml:space="preserve">مسمار مخوش M8*35 استانلس </t>
  </si>
  <si>
    <t xml:space="preserve">مسمار مخوش M8*30 استانلس </t>
  </si>
  <si>
    <t xml:space="preserve">مسمار مخوش M8*25 استانلس </t>
  </si>
  <si>
    <t xml:space="preserve">مسمار مخوش M8*20 استانلس </t>
  </si>
  <si>
    <t xml:space="preserve">مسمار مخوش M8*15 استانلس </t>
  </si>
  <si>
    <t xml:space="preserve">مسمار مخوش M8*10 استانلس </t>
  </si>
  <si>
    <t xml:space="preserve">مسمار مخوش M6*40  </t>
  </si>
  <si>
    <t xml:space="preserve">مسمار مخوش M6*40 مجلفن </t>
  </si>
  <si>
    <t xml:space="preserve">مسمار مخوش M6*6 مجلفن </t>
  </si>
  <si>
    <t xml:space="preserve">مسمار مخوش M6*35 مجلفن </t>
  </si>
  <si>
    <t xml:space="preserve">مسمار مخوش M6*6 استانلس </t>
  </si>
  <si>
    <t xml:space="preserve">مسمار مخوش M6*30 مجلفن </t>
  </si>
  <si>
    <t xml:space="preserve">مسمار مخوش M6*25 مجلفن </t>
  </si>
  <si>
    <t xml:space="preserve">مسمار مخوش M6*40 استانلس </t>
  </si>
  <si>
    <t xml:space="preserve">مسمار مخوش M6*20 مجلفن </t>
  </si>
  <si>
    <t xml:space="preserve">مسمار مخوش M6*15 مجلفن </t>
  </si>
  <si>
    <t xml:space="preserve">مسمار مخوش M6*10 مجلفن </t>
  </si>
  <si>
    <t xml:space="preserve">مسمار مخوش M6*35 استانلس </t>
  </si>
  <si>
    <t xml:space="preserve">مسمار مخوش M6*30 استانلس </t>
  </si>
  <si>
    <t xml:space="preserve">مسمار مخوش M6*25 استانلس </t>
  </si>
  <si>
    <t xml:space="preserve">مسمار مخوش M6*20 استانلس </t>
  </si>
  <si>
    <t xml:space="preserve">مسمار مخوش M6*15 استانلس </t>
  </si>
  <si>
    <t xml:space="preserve">مسمار مخوش M6*10 استانلس </t>
  </si>
  <si>
    <t xml:space="preserve">مسمار مخوش M5*40 مجلفن </t>
  </si>
  <si>
    <t xml:space="preserve">مسمار مخوش M5*35 مجلفن </t>
  </si>
  <si>
    <t xml:space="preserve">مسمار مخوش M5*6 مجلفن </t>
  </si>
  <si>
    <t xml:space="preserve">مسمار مخوش M5*30 مجلفن </t>
  </si>
  <si>
    <t xml:space="preserve">مسمار مخوش M5*6 استانلس </t>
  </si>
  <si>
    <t xml:space="preserve">مسمار مخوش M5*25 مجلفن </t>
  </si>
  <si>
    <t xml:space="preserve">مسمار مخوش M5*20 مجلفن </t>
  </si>
  <si>
    <t xml:space="preserve">مسمار مخوش M5*40 استانلس </t>
  </si>
  <si>
    <t xml:space="preserve">مسمار مخوش M5*15 مجلفن </t>
  </si>
  <si>
    <t xml:space="preserve">مسمار مخوش M5*10 مجلفن </t>
  </si>
  <si>
    <t xml:space="preserve">مسمار مخوش M5*35 استانلس </t>
  </si>
  <si>
    <t xml:space="preserve">مسمار مخوش M5*30 استانلس </t>
  </si>
  <si>
    <t xml:space="preserve">مسمار مخوش M5*25 استانلس </t>
  </si>
  <si>
    <t xml:space="preserve">مسمار مخوش M5*20 استانلس </t>
  </si>
  <si>
    <t xml:space="preserve">مسمار مخوش M5*15 استانلس </t>
  </si>
  <si>
    <t xml:space="preserve">مسمار مخوش M5*10 استانلس </t>
  </si>
  <si>
    <t xml:space="preserve">مسمار مخوش M4*30 مجلفن </t>
  </si>
  <si>
    <t xml:space="preserve">مسمار مخوش M4*25 مجلفن </t>
  </si>
  <si>
    <t xml:space="preserve">مسمار مخوش M4*6 مجلفن </t>
  </si>
  <si>
    <t xml:space="preserve">مسمار مخوش M4*20 مجلفن </t>
  </si>
  <si>
    <t xml:space="preserve">مسمار مخوش M4*6 استانلس </t>
  </si>
  <si>
    <t xml:space="preserve">مسمار مخوش M4*15 مجلفن </t>
  </si>
  <si>
    <t xml:space="preserve">مسمار مخوش M4*10 مجلفن </t>
  </si>
  <si>
    <t xml:space="preserve">مسمار مخوش M4*30 استانلس </t>
  </si>
  <si>
    <t xml:space="preserve">مسمار مخوش M4*25 استانلس </t>
  </si>
  <si>
    <t xml:space="preserve">مسمار مخوش M4*20 استانلس </t>
  </si>
  <si>
    <t xml:space="preserve">مسمار مخوش M4*15 استانلس </t>
  </si>
  <si>
    <t xml:space="preserve">مسمار مخوش M4*10 استانلس </t>
  </si>
  <si>
    <t xml:space="preserve">مسمار مخوش M3*6  </t>
  </si>
  <si>
    <t xml:space="preserve">مسمار مخوش M3*20 مجلفن </t>
  </si>
  <si>
    <t xml:space="preserve">مسمار مخوش M3*6 مجلفن </t>
  </si>
  <si>
    <t xml:space="preserve">مسمار مخوش M3*15 مجلفن </t>
  </si>
  <si>
    <t xml:space="preserve">مسمار مخوش M3*6 استانلس </t>
  </si>
  <si>
    <t xml:space="preserve">مسمار مخوش M3*10 مجلفن </t>
  </si>
  <si>
    <t xml:space="preserve">مسمار مخوش M3*20 استانلس </t>
  </si>
  <si>
    <t xml:space="preserve">مسمار مخوش M3*15 استانلس </t>
  </si>
  <si>
    <t xml:space="preserve">مسمار مخوش M3*10 استانلس </t>
  </si>
  <si>
    <t xml:space="preserve">مسمار مخوش M10*120 مجلفن </t>
  </si>
  <si>
    <t xml:space="preserve">مسمار مخوش M10*100 مجلفن </t>
  </si>
  <si>
    <t xml:space="preserve">مسمار مخوش M10*80 مجلفن </t>
  </si>
  <si>
    <t xml:space="preserve">مسمار مخوش M10*80 استانلس </t>
  </si>
  <si>
    <t xml:space="preserve">مسمار مخوش M10*60 مجلفن </t>
  </si>
  <si>
    <t xml:space="preserve">مسمار مخوش M10*50 مجلفن </t>
  </si>
  <si>
    <t xml:space="preserve">مسمار مخوش M10*60 استانلس </t>
  </si>
  <si>
    <t xml:space="preserve">مسمار مخوش M10*45 مجلفن </t>
  </si>
  <si>
    <t xml:space="preserve">مسمار مخوش M10*40 مجلفن </t>
  </si>
  <si>
    <t xml:space="preserve">مسمار مخوش M10*50 استانلس </t>
  </si>
  <si>
    <t xml:space="preserve">مسمار مخوش M10*35 مجلفن </t>
  </si>
  <si>
    <t xml:space="preserve">مسمار مخوش M10*30 مجلفن </t>
  </si>
  <si>
    <t xml:space="preserve">مسمار مخوش M10*45 استانلس </t>
  </si>
  <si>
    <t xml:space="preserve">مسمار مخوش M10*25 مجلفن </t>
  </si>
  <si>
    <t xml:space="preserve">مسمار مخوش M10*20 مجلفن </t>
  </si>
  <si>
    <t xml:space="preserve">مسمار مخوش M10*40 استانلس </t>
  </si>
  <si>
    <t xml:space="preserve">مسمار مخوش M10*120 استانلس </t>
  </si>
  <si>
    <t xml:space="preserve">مسمار مخوش M10*100 استانلس </t>
  </si>
  <si>
    <t xml:space="preserve">مسمار مخوش M10*35 استانلس </t>
  </si>
  <si>
    <t xml:space="preserve">مسمار مخوش M10*30 استانلس </t>
  </si>
  <si>
    <t xml:space="preserve">مسمار مخوش M10*25 استانلس </t>
  </si>
  <si>
    <t xml:space="preserve">مسمار مخوش M10*20 استانلس </t>
  </si>
  <si>
    <t xml:space="preserve">مسمار صليبة M6*40 مجلفن </t>
  </si>
  <si>
    <t>صليبة</t>
  </si>
  <si>
    <t xml:space="preserve">مسمار صليبة M6*35 مجلفن </t>
  </si>
  <si>
    <t xml:space="preserve">مسمار صليبة M6*6 مجلفن </t>
  </si>
  <si>
    <t xml:space="preserve">مسمار صليبة M6*30 مجلفن </t>
  </si>
  <si>
    <t xml:space="preserve">مسمار صليبة M6*6 استانلس </t>
  </si>
  <si>
    <t xml:space="preserve">مسمار صليبة M6*25 مجلفن </t>
  </si>
  <si>
    <t xml:space="preserve">مسمار صليبة M6*20 مجلفن </t>
  </si>
  <si>
    <t xml:space="preserve">مسمار صليبة M6*40 استانلس </t>
  </si>
  <si>
    <t xml:space="preserve">مسمار صليبة M6*15 مجلفن </t>
  </si>
  <si>
    <t xml:space="preserve">مسمار صليبة M6*10 مجلفن </t>
  </si>
  <si>
    <t xml:space="preserve">مسمار صليبة M6*35 استانلس </t>
  </si>
  <si>
    <t xml:space="preserve">مسمار صليبة M6*30 استانلس </t>
  </si>
  <si>
    <t xml:space="preserve">مسمار صليبة M6*25 استانلس </t>
  </si>
  <si>
    <t xml:space="preserve">مسمار صليبة M6*20 استانلس </t>
  </si>
  <si>
    <t xml:space="preserve">مسمار صليبة M6*15 استانلس </t>
  </si>
  <si>
    <t xml:space="preserve">مسمار صليبة M6*10 استانلس </t>
  </si>
  <si>
    <t xml:space="preserve">مسمار صليبة M5*40 مجلفن </t>
  </si>
  <si>
    <t xml:space="preserve">مسمار صليبة M5*35 مجلفن </t>
  </si>
  <si>
    <t xml:space="preserve">مسمار صليبة M5*6 مجلفن </t>
  </si>
  <si>
    <t xml:space="preserve">مسمار صليبة M5*30 مجلفن </t>
  </si>
  <si>
    <t xml:space="preserve">مسمار صليبة M5*6 استانلس </t>
  </si>
  <si>
    <t xml:space="preserve">مسمار صليبة M5*25 مجلفن </t>
  </si>
  <si>
    <t xml:space="preserve">مسمار صليبة M5*20 مجلفن </t>
  </si>
  <si>
    <t xml:space="preserve">مسمار صليبة M5*40 استانلس </t>
  </si>
  <si>
    <t xml:space="preserve">مسمار صليبة M5*15 مجلفن </t>
  </si>
  <si>
    <t xml:space="preserve">مسمار صليبة M5*10 مجلفن </t>
  </si>
  <si>
    <t xml:space="preserve">مسمار صليبة M5*35 استانلس </t>
  </si>
  <si>
    <t xml:space="preserve">مسمار صليبة M5*30 استانلس </t>
  </si>
  <si>
    <t xml:space="preserve">مسمار صليبة M5*25 استانلس </t>
  </si>
  <si>
    <t xml:space="preserve">مسمار صليبة M5*20 استانلس </t>
  </si>
  <si>
    <t xml:space="preserve">مسمار صليبة M5*15 استانلس </t>
  </si>
  <si>
    <t xml:space="preserve">مسمار صليبة M5*10 استانلس </t>
  </si>
  <si>
    <t xml:space="preserve">مسمار صليبة M4*30 مجلفن </t>
  </si>
  <si>
    <t xml:space="preserve">مسمار صليبة M4*25 مجلفن </t>
  </si>
  <si>
    <t xml:space="preserve">مسمار صليبة M4*6 حديد </t>
  </si>
  <si>
    <t xml:space="preserve">مسمار صليبة M4*20 مجلفن </t>
  </si>
  <si>
    <t xml:space="preserve">مسمار صليبة M4*6 استانلس </t>
  </si>
  <si>
    <t xml:space="preserve">مسمار صليبة M4*15 حديد </t>
  </si>
  <si>
    <t xml:space="preserve">مسمار صليبة M4*10 حديد </t>
  </si>
  <si>
    <t xml:space="preserve">مسمار صليبة M4*30 استانلس </t>
  </si>
  <si>
    <t xml:space="preserve">مسمار صليبة M4*25 استانلس </t>
  </si>
  <si>
    <t xml:space="preserve">مسمار صليبة M4*20 استانلس </t>
  </si>
  <si>
    <t xml:space="preserve">مسمار صليبة M4*15 استانلس </t>
  </si>
  <si>
    <t xml:space="preserve">مسمار صليبة M4*10 استانلس </t>
  </si>
  <si>
    <t xml:space="preserve">مسمار صليبة M3*20 حديد </t>
  </si>
  <si>
    <t xml:space="preserve">مسمار صليبة M3*15 حديد </t>
  </si>
  <si>
    <t xml:space="preserve">مسمار صليبة M3*6 حديد </t>
  </si>
  <si>
    <t xml:space="preserve">مسمار صليبة M3*10 حديد </t>
  </si>
  <si>
    <t xml:space="preserve">مسمار صليبة M3*6 استانلس </t>
  </si>
  <si>
    <t xml:space="preserve">مسمار صليبة M3*20 استانلس </t>
  </si>
  <si>
    <t xml:space="preserve">مسمار صليبة M3*15 استانلس </t>
  </si>
  <si>
    <t xml:space="preserve">مسمار صليبة M3*10 استانلس </t>
  </si>
  <si>
    <t xml:space="preserve">مسمار سن بنطة بوردة M5*30 مجلفن </t>
  </si>
  <si>
    <t>سن بنطة بوردة</t>
  </si>
  <si>
    <t xml:space="preserve">مسمار سن بنطة بوردة M5*25 مجلفن </t>
  </si>
  <si>
    <t xml:space="preserve">مسمار سن بنطة بوردة M5*6 مجلفن </t>
  </si>
  <si>
    <t xml:space="preserve">مسمار سن بنطة بوردة M5*20 مجلفن </t>
  </si>
  <si>
    <t xml:space="preserve">مسمار سن بنطة بوردة M5*15 مجلفن </t>
  </si>
  <si>
    <t xml:space="preserve">مسمار سن بنطة بوردة M5*10 مجلفن </t>
  </si>
  <si>
    <t xml:space="preserve">مسمار سن بنطة بوردة M4*30 مجلفن </t>
  </si>
  <si>
    <t xml:space="preserve">مسمار سن بنطة بوردة M4*25 مجلفن </t>
  </si>
  <si>
    <t xml:space="preserve">مسمار سن بنطة بوردة M4*20 مجلفن </t>
  </si>
  <si>
    <t xml:space="preserve">مسمار سن بنطة M5*30 مجلفن </t>
  </si>
  <si>
    <t>سن بنطة</t>
  </si>
  <si>
    <t xml:space="preserve">مسمار سن بنطة M5*25 مجلفن </t>
  </si>
  <si>
    <t xml:space="preserve">مسمار سن بنطة M5*6 مجلفن </t>
  </si>
  <si>
    <t xml:space="preserve">مسمار سن بنطة M5*20 مجلفن </t>
  </si>
  <si>
    <t xml:space="preserve">مسمار سن بنطة M5*15 مجلفن </t>
  </si>
  <si>
    <t xml:space="preserve">مسمار سن بنطة M5*10 مجلفن </t>
  </si>
  <si>
    <t xml:space="preserve">مسمار سن بنطة M4*30 مجلفن </t>
  </si>
  <si>
    <t xml:space="preserve">مسمار سن بنطة M4*25 مجلفن </t>
  </si>
  <si>
    <t xml:space="preserve">مسمار سن بنطة M4*20 مجلفن </t>
  </si>
  <si>
    <t>مسمار الن M8*100 حديد مخ واطى</t>
  </si>
  <si>
    <t>الن</t>
  </si>
  <si>
    <t>مسمار الن M8*100 حديد ستاندرد</t>
  </si>
  <si>
    <t>مسمار الن M8*80 حديد مخ واطى</t>
  </si>
  <si>
    <t>مسمار الن M8*80 حديد ستاندرد</t>
  </si>
  <si>
    <t>مسمار الن M8*80 استانلس مخ واطى</t>
  </si>
  <si>
    <t>مسمار الن M8*60 حديد مخ واطى</t>
  </si>
  <si>
    <t>مسمار الن M8*80 استانلس ستاندرد</t>
  </si>
  <si>
    <t>مسمار الن M8*60 حديد ستاندرد</t>
  </si>
  <si>
    <t>مسمار الن M8*50 حديد مخ واطى</t>
  </si>
  <si>
    <t>مسمار الن M8*50 حديد ستاندرد</t>
  </si>
  <si>
    <t>مسمار الن M8*60 استانلس مخ واطى</t>
  </si>
  <si>
    <t>مسمار الن M8*45 حديد مخ واطى</t>
  </si>
  <si>
    <t>مسمار الن M8*60 استانلس ستاندرد</t>
  </si>
  <si>
    <t>مسمار الن M8*45 حديد ستاندرد</t>
  </si>
  <si>
    <t>مسمار الن M8*40 حديد مخ واطى</t>
  </si>
  <si>
    <t>مسمار الن M8*40 حديد ستاندرد</t>
  </si>
  <si>
    <t>مسمار الن M8*50 استانلس مخ واطى</t>
  </si>
  <si>
    <t>مسمار الن M8*35 حديد مخ واطى</t>
  </si>
  <si>
    <t>مسمار الن M8*50 استانلس ستاندرد</t>
  </si>
  <si>
    <t>مسمار الن M8*35 حديد ستاندرد</t>
  </si>
  <si>
    <t>مسمار الن M8*30 حديد مخ واطى</t>
  </si>
  <si>
    <t>مسمار الن M8*30 حديد ستاندرد</t>
  </si>
  <si>
    <t>مسمار الن M8*45 استانلس مخ واطى</t>
  </si>
  <si>
    <t>مسمار الن M8*25 حديد مخ واطى</t>
  </si>
  <si>
    <t>مسمار الن M8*45 استانلس ستاندرد</t>
  </si>
  <si>
    <t>مسمار الن M8*25 حديد ستاندرد</t>
  </si>
  <si>
    <t>مسمار الن M8*20 حديد مخ واطى</t>
  </si>
  <si>
    <t>مسمار الن M8*20 حديد ستاندرد</t>
  </si>
  <si>
    <t>مسمار الن M8*40 استانلس مخ واطى</t>
  </si>
  <si>
    <t>مسمار الن M8*15 حديد مخ واطى</t>
  </si>
  <si>
    <t>مسمار الن M8*40 استانلس ستاندرد</t>
  </si>
  <si>
    <t>مسمار الن M8*15 حديد ستاندرد</t>
  </si>
  <si>
    <t>مسمار الن M8*10 حديد مخ واطى</t>
  </si>
  <si>
    <t>مسمار الن M8*10 حديد ستاندرد</t>
  </si>
  <si>
    <t>مسمار الن M8*35 استانلس مخ واطى</t>
  </si>
  <si>
    <t>مسمار الن M8*100 استانلس مخ واطى</t>
  </si>
  <si>
    <t>مسمار الن M8*35 استانلس ستاندرد</t>
  </si>
  <si>
    <t>مسمار الن M8*100 استانلس ستاندرد</t>
  </si>
  <si>
    <t>مسمار الن M8*30 استانلس مخ واطى</t>
  </si>
  <si>
    <t>مسمار الن M8*30 استانلس ستاندرد</t>
  </si>
  <si>
    <t>مسمار الن M8*25 استانلس مخ واطى</t>
  </si>
  <si>
    <t>مسمار الن M8*25 استانلس ستاندرد</t>
  </si>
  <si>
    <t>مسمار الن M8*20 استانلس مخ واطى</t>
  </si>
  <si>
    <t>مسمار الن M8*20 استانلس ستاندرد</t>
  </si>
  <si>
    <t>مسمار الن M8*15 استانلس مخ واطى</t>
  </si>
  <si>
    <t>مسمار الن M8*15 استانلس ستاندرد</t>
  </si>
  <si>
    <t>مسمار الن M8*10 استانلس مخ واطى</t>
  </si>
  <si>
    <t>مسمار الن M8*10 استانلس ستاندرد</t>
  </si>
  <si>
    <t>مسمار الن M6*40 حديد مخ واطى</t>
  </si>
  <si>
    <t>مسمار الن M6*40 حديد ستاندرد</t>
  </si>
  <si>
    <t>مسمار الن M6*6 حديد مخ واطى</t>
  </si>
  <si>
    <t>مسمار الن M6*35 حديد مخ واطى</t>
  </si>
  <si>
    <t>مسمار الن M6*6 حديد ستاندرد</t>
  </si>
  <si>
    <t>مسمار الن M6*35 حديد ستاندرد</t>
  </si>
  <si>
    <t>مسمار الن M6*6 استانلس مخ واطى</t>
  </si>
  <si>
    <t>مسمار الن M6*30 حديد مخ واطى</t>
  </si>
  <si>
    <t>مسمار الن M6*6 استانلس ستاندرد</t>
  </si>
  <si>
    <t>مسمار الن M6*30 حديد ستاندرد</t>
  </si>
  <si>
    <t>مسمار الن M6*25 حديد مخ واطى</t>
  </si>
  <si>
    <t>مسمار الن M6*25 حديد ستاندرد</t>
  </si>
  <si>
    <t>مسمار الن M6*40 استانلس مخ واطى</t>
  </si>
  <si>
    <t>مسمار الن M6*20 حديد مخ واطى</t>
  </si>
  <si>
    <t>مسمار الن M6*40 استانلس ستاندرد</t>
  </si>
  <si>
    <t>مسمار الن M6*20 حديد ستاندرد</t>
  </si>
  <si>
    <t>مسمار الن M6*15 حديد مخ واطى</t>
  </si>
  <si>
    <t>مسمار الن M6*15 حديد ستاندرد</t>
  </si>
  <si>
    <t>مسمار الن M6*35 استانلس مخ واطى</t>
  </si>
  <si>
    <t>مسمار الن M6*10 حديد مخ واطى</t>
  </si>
  <si>
    <t>مسمار الن M6*35 استانلس ستاندرد</t>
  </si>
  <si>
    <t>مسمار الن M6*10 حديد ستاندرد</t>
  </si>
  <si>
    <t>مسمار الن M6*30 استانلس مخ واطى</t>
  </si>
  <si>
    <t>مسمار الن M6*30 استانلس ستاندرد</t>
  </si>
  <si>
    <t>مسمار الن M6*25 استانلس مخ واطى</t>
  </si>
  <si>
    <t>مسمار الن M6*25 استانلس ستاندرد</t>
  </si>
  <si>
    <t>مسمار الن M6*20 استانلس مخ واطى</t>
  </si>
  <si>
    <t>مسمار الن M6*20 استانلس ستاندرد</t>
  </si>
  <si>
    <t>مسمار الن M6*15 استانلس مخ واطى</t>
  </si>
  <si>
    <t>مسمار الن M6*15 استانلس ستاندرد</t>
  </si>
  <si>
    <t>مسمار الن M6*10 استانلس مخ واطى</t>
  </si>
  <si>
    <t>مسمار الن M6*10 استانلس ستاندرد</t>
  </si>
  <si>
    <t>مسمار الن M5*40 حديد مخ واطى</t>
  </si>
  <si>
    <t>مسمار الن M5*40 حديد ستاندرد</t>
  </si>
  <si>
    <t>مسمار الن M5*6 حديد مخ واطى</t>
  </si>
  <si>
    <t>مسمار الن M5*35 حديد مخ واطى</t>
  </si>
  <si>
    <t>مسمار الن M5*6 حديد ستاندرد</t>
  </si>
  <si>
    <t>مسمار الن M5*35 حديد ستاندرد</t>
  </si>
  <si>
    <t>مسمار الن M5*6 استانلس مخ واطى</t>
  </si>
  <si>
    <t>مسمار الن M5*30 حديد مخ واطى</t>
  </si>
  <si>
    <t>مسمار الن M5*6 استانلس ستاندرد</t>
  </si>
  <si>
    <t>مسمار الن M5*30 حديد ستاندرد</t>
  </si>
  <si>
    <t>مسمار الن M5*25 حديد مخ واطى</t>
  </si>
  <si>
    <t>مسمار الن M5*25 حديد ستاندرد</t>
  </si>
  <si>
    <t>مسمار الن M5*40 استانلس مخ واطى</t>
  </si>
  <si>
    <t>مسمار الن M5*20 حديد مخ واطى</t>
  </si>
  <si>
    <t>مسمار الن M5*40 استانلس ستاندرد</t>
  </si>
  <si>
    <t>مسمار الن M5*20 حديد ستاندرد</t>
  </si>
  <si>
    <t>مسمار الن M5*15 حديد مخ واطى</t>
  </si>
  <si>
    <t>مسمار الن M5*15 حديد ستاندرد</t>
  </si>
  <si>
    <t>مسمار الن M5*35 استانلس مخ واطى</t>
  </si>
  <si>
    <t>مسمار الن M5*10 حديد مخ واطى</t>
  </si>
  <si>
    <t>مسمار الن M5*35 استانلس ستاندرد</t>
  </si>
  <si>
    <t>مسمار الن M5*10 حديد ستاندرد</t>
  </si>
  <si>
    <t>مسمار الن M5*30 استانلس مخ واطى</t>
  </si>
  <si>
    <t>مسمار الن M5*30 استانلس ستاندرد</t>
  </si>
  <si>
    <t>مسمار الن M5*25 استانلس مخ واطى</t>
  </si>
  <si>
    <t>مسمار الن M5*25 استانلس ستاندرد</t>
  </si>
  <si>
    <t>مسمار الن M5*20 استانلس مخ واطى</t>
  </si>
  <si>
    <t>مسمار الن M5*20 استانلس ستاندرد</t>
  </si>
  <si>
    <t>مسمار الن M5*15 استانلس مخ واطى</t>
  </si>
  <si>
    <t>مسمار الن M5*15 استانلس ستاندرد</t>
  </si>
  <si>
    <t>مسمار الن M5*10 استانلس مخ واطى</t>
  </si>
  <si>
    <t>مسمار الن M5*10 استانلس ستاندرد</t>
  </si>
  <si>
    <t>مسمار الن M4*30 حديد مخ واطى</t>
  </si>
  <si>
    <t>مسمار الن M4*30 حديد ستاندرد</t>
  </si>
  <si>
    <t>مسمار الن M4*6 حديد مخ واطى</t>
  </si>
  <si>
    <t>مسمار الن M4*25 حديد مخ واطى</t>
  </si>
  <si>
    <t>مسمار الن M4*6 حديد ستاندرد</t>
  </si>
  <si>
    <t>مسمار الن M4*25 حديد ستاندرد</t>
  </si>
  <si>
    <t>مسمار الن M4*6 استانلس مخ واطى</t>
  </si>
  <si>
    <t>مسمار الن M4*20 حديد مخ واطى</t>
  </si>
  <si>
    <t>مسمار الن M4*6 استانلس ستاندرد</t>
  </si>
  <si>
    <t>مسمار الن M4*20 حديد ستاندرد</t>
  </si>
  <si>
    <t>مسمار الن M4*15 حديد مخ واطى</t>
  </si>
  <si>
    <t>مسمار الن M4*15 حديد ستاندرد</t>
  </si>
  <si>
    <t>مسمار الن M4*30 استانلس مخ واطى</t>
  </si>
  <si>
    <t>مسمار الن M4*10 حديد مخ واطى</t>
  </si>
  <si>
    <t>مسمار الن M4*30 استانلس ستاندرد</t>
  </si>
  <si>
    <t>مسمار الن M4*10 حديد ستاندرد</t>
  </si>
  <si>
    <t>مسمار الن M4*25 استانلس مخ واطى</t>
  </si>
  <si>
    <t>مسمار الن M4*25 استانلس ستاندرد</t>
  </si>
  <si>
    <t>مسمار الن M4*20 استانلس مخ واطى</t>
  </si>
  <si>
    <t>مسمار الن M4*20 استانلس ستاندرد</t>
  </si>
  <si>
    <t>مسمار الن M4*15 استانلس مخ واطى</t>
  </si>
  <si>
    <t>مسمار الن M4*15 استانلس ستاندرد</t>
  </si>
  <si>
    <t>مسمار الن M4*10 استانلس مخ واطى</t>
  </si>
  <si>
    <t>مسمار الن M4*10 استانلس ستاندرد</t>
  </si>
  <si>
    <t>مسمار الن M3*20 حديد مخ واطى</t>
  </si>
  <si>
    <t>مسمار الن M3*20 حديد ستاندرد</t>
  </si>
  <si>
    <t>مسمار الن M3*6 حديد مخ واطى</t>
  </si>
  <si>
    <t>مسمار الن M3*15 حديد مخ واطى</t>
  </si>
  <si>
    <t>مسمار الن M3*6 حديد ستاندرد</t>
  </si>
  <si>
    <t>مسمار الن M3*15 حديد ستاندرد</t>
  </si>
  <si>
    <t>مسمار الن M3*6 استانلس مخ واطى</t>
  </si>
  <si>
    <t>مسمار الن M3*10 حديد مخ واطى</t>
  </si>
  <si>
    <t>مسمار الن M3*6 استانلس ستاندرد</t>
  </si>
  <si>
    <t>مسمار الن M3*10 حديد ستاندرد</t>
  </si>
  <si>
    <t>مسمار الن M3*20 استانلس مخ واطى</t>
  </si>
  <si>
    <t>مسمار الن M3*20 استانلس ستاندرد</t>
  </si>
  <si>
    <t>مسمار الن M3*15 استانلس مخ واطى</t>
  </si>
  <si>
    <t>مسمار الن M3*15 استانلس ستاندرد</t>
  </si>
  <si>
    <t>مسمار الن M3*10 استانلس مخ واطى</t>
  </si>
  <si>
    <t>مسمار الن M3*10 استانلس ستاندرد</t>
  </si>
  <si>
    <t>مسمار الن M17*50 حديد ستاندرد</t>
  </si>
  <si>
    <t>مسمار الن M17*45 حديد ستاندرد</t>
  </si>
  <si>
    <t>مسمار الن M17*40 حديد ستاندرد</t>
  </si>
  <si>
    <t>مسمار الن M17*50 استانلس ستاندرد</t>
  </si>
  <si>
    <t>مسمار الن M17*35 حديد ستاندرد</t>
  </si>
  <si>
    <t>مسمار الن M17*30 حديد ستاندرد</t>
  </si>
  <si>
    <t>مسمار الن M17*45 استانلس ستاندرد</t>
  </si>
  <si>
    <t>مسمار الن M17*40 استانلس ستاندرد</t>
  </si>
  <si>
    <t>مسمار الن M17*35 استانلس ستاندرد</t>
  </si>
  <si>
    <t>مسمار الن M17*30 استانلس ستاندرد</t>
  </si>
  <si>
    <t>مسمار الن M12*80 حديد ستاندرد</t>
  </si>
  <si>
    <t>مسمار الن M12*60 حديد ستاندرد</t>
  </si>
  <si>
    <t>مسمار الن M12*50 حديد ستاندرد</t>
  </si>
  <si>
    <t>مسمار الن M12*80 استانلس ستاندرد</t>
  </si>
  <si>
    <t>مسمار الن M12*45 حديد ستاندرد</t>
  </si>
  <si>
    <t>مسمار الن M12*40 حديد ستاندرد</t>
  </si>
  <si>
    <t>مسمار الن M12*60 استانلس ستاندرد</t>
  </si>
  <si>
    <t>مسمار الن M12*35 حديد ستاندرد</t>
  </si>
  <si>
    <t>مسمار الن M12*30 حديد ستاندرد</t>
  </si>
  <si>
    <t>مسمار الن M12*50 استانلس ستاندرد</t>
  </si>
  <si>
    <t>مسمار الن M12*45 استانلس ستاندرد</t>
  </si>
  <si>
    <t>مسمار الن M12*40 استانلس ستاندرد</t>
  </si>
  <si>
    <t>مسمار الن M12*35 استانلس ستاندرد</t>
  </si>
  <si>
    <t>مسمار الن M12*30 استانلس ستاندرد</t>
  </si>
  <si>
    <t>مسمار الن M10*120 حديد مخ واطى</t>
  </si>
  <si>
    <t>مسمار الن M10*120 حديد ستاندرد</t>
  </si>
  <si>
    <t>مسمار الن M10*80 حديد مخ واطى</t>
  </si>
  <si>
    <t>مسمار الن M10*100 حديد مخ واطى</t>
  </si>
  <si>
    <t>مسمار الن M10*80 حديد ستاندرد</t>
  </si>
  <si>
    <t>مسمار الن M10*100 حديد ستاندرد</t>
  </si>
  <si>
    <t>مسمار الن M10*80 استانلس مخ واطى</t>
  </si>
  <si>
    <t>مسمار الن M10*80 استانلس ستاندرد</t>
  </si>
  <si>
    <t>مسمار الن M10*60 حديد مخ واطى</t>
  </si>
  <si>
    <t>مسمار الن M10*60 حديد ستاندرد</t>
  </si>
  <si>
    <t>مسمار الن M10*60 استانلس مخ واطى</t>
  </si>
  <si>
    <t>مسمار الن M10*50 حديد مخ واطى</t>
  </si>
  <si>
    <t>مسمار الن M10*60 استانلس ستاندرد</t>
  </si>
  <si>
    <t>مسمار الن M10*50 حديد ستاندرد</t>
  </si>
  <si>
    <t>مسمار الن M10*45 حديد مخ واطى</t>
  </si>
  <si>
    <t>مسمار الن M10*45 حديد ستاندرد</t>
  </si>
  <si>
    <t>مسمار الن M10*50 استانلس مخ واطى</t>
  </si>
  <si>
    <t>مسمار الن M10*40 حديد مخ واطى</t>
  </si>
  <si>
    <t>مسمار الن M10*50 استانلس ستاندرد</t>
  </si>
  <si>
    <t>مسمار الن M10*40 حديد ستاندرد</t>
  </si>
  <si>
    <t>مسمار الن M10*35 حديد مخ واطى</t>
  </si>
  <si>
    <t>مسمار الن M10*35 حديد ستاندرد</t>
  </si>
  <si>
    <t>مسمار الن M10*45 استانلس مخ واطى</t>
  </si>
  <si>
    <t>مسمار الن M10*30 حديد مخ واطى</t>
  </si>
  <si>
    <t>مسمار الن M10*45 استانلس ستاندرد</t>
  </si>
  <si>
    <t>مسمار الن M10*30 حديد ستاندرد</t>
  </si>
  <si>
    <t>مسمار الن M10*25 حديد مخ واطى</t>
  </si>
  <si>
    <t>مسمار الن M10*25 حديد ستاندرد</t>
  </si>
  <si>
    <t>مسمار الن M10*40 استانلس مخ واطى</t>
  </si>
  <si>
    <t>مسمار الن M10*20 حديد مخ واطى</t>
  </si>
  <si>
    <t>مسمار الن M10*40 استانلس ستاندرد</t>
  </si>
  <si>
    <t>مسمار الن M10*20 حديد ستاندرد</t>
  </si>
  <si>
    <t>مسمار الن M10*120 استانلس مخ واطى</t>
  </si>
  <si>
    <t>مسمار الن M10*120 استانلس ستاندرد</t>
  </si>
  <si>
    <t>مسمار الن M10*35 استانلس مخ واطى</t>
  </si>
  <si>
    <t>مسمار الن M10*100 استانلس مخ واطى</t>
  </si>
  <si>
    <t>مسمار الن M10*35 استانلس ستاندرد</t>
  </si>
  <si>
    <t>مسمار الن M10*100 استانلس ستاندرد</t>
  </si>
  <si>
    <t>مسمار الن M10*30 استانلس مخ واطى</t>
  </si>
  <si>
    <t>مسمار الن M10*30 استانلس ستاندرد</t>
  </si>
  <si>
    <t>مسمار الن M10*25 استانلس مخ واطى</t>
  </si>
  <si>
    <t>مسمار الن M10*25 استانلس ستاندرد</t>
  </si>
  <si>
    <t>مسمار الن M10*20 استانلس مخ واطى</t>
  </si>
  <si>
    <t>مسمار الن M10*20 استانلس ستاندرد</t>
  </si>
  <si>
    <t xml:space="preserve">صامولة كونتر M9* حديد </t>
  </si>
  <si>
    <t>كونتر</t>
  </si>
  <si>
    <t>صامولة</t>
  </si>
  <si>
    <t xml:space="preserve">صامولة كونتر M9* استانلس </t>
  </si>
  <si>
    <t xml:space="preserve">صامولة كونتر M8* حديد </t>
  </si>
  <si>
    <t xml:space="preserve">صامولة كونتر M8* استانلس </t>
  </si>
  <si>
    <t xml:space="preserve">صامولة كونتر M7* حديد </t>
  </si>
  <si>
    <t xml:space="preserve">صامولة كونتر M7* استانلس </t>
  </si>
  <si>
    <t xml:space="preserve">صامولة كونتر M6* حديد </t>
  </si>
  <si>
    <t xml:space="preserve">صامولة كونتر M6* استانلس </t>
  </si>
  <si>
    <t xml:space="preserve">صامولة كونتر M5* حديد </t>
  </si>
  <si>
    <t xml:space="preserve">صامولة كونتر M5* استانلس </t>
  </si>
  <si>
    <t xml:space="preserve">صامولة كونتر M4* حديد </t>
  </si>
  <si>
    <t xml:space="preserve">صامولة كونتر M4* استانلس </t>
  </si>
  <si>
    <t xml:space="preserve">صامولة كونتر M3* حديد </t>
  </si>
  <si>
    <t xml:space="preserve">صامولة كونتر M3* استانلس </t>
  </si>
  <si>
    <t xml:space="preserve">صامولة كونتر M17* حديد </t>
  </si>
  <si>
    <t xml:space="preserve">صامولة كونتر M17* استانلس </t>
  </si>
  <si>
    <t xml:space="preserve">صامولة كونتر M12* حديد </t>
  </si>
  <si>
    <t xml:space="preserve">صامولة كونتر M12* استانلس </t>
  </si>
  <si>
    <t xml:space="preserve">صامولة كونتر M10* حديد </t>
  </si>
  <si>
    <t xml:space="preserve">صامولة كونتر M10* استانلس </t>
  </si>
  <si>
    <t xml:space="preserve">صامولة عادة M9* حديد </t>
  </si>
  <si>
    <t>عادة</t>
  </si>
  <si>
    <t xml:space="preserve">صامولة عادة M9* استانلس </t>
  </si>
  <si>
    <t xml:space="preserve">صامولة عادة M8* حديد </t>
  </si>
  <si>
    <t xml:space="preserve">صامولة عادة M8* استانلس </t>
  </si>
  <si>
    <t xml:space="preserve">صامولة عادة M7* حديد </t>
  </si>
  <si>
    <t xml:space="preserve">صامولة عادة M7* استانلس </t>
  </si>
  <si>
    <t xml:space="preserve">صامولة عادة M6* حديد </t>
  </si>
  <si>
    <t xml:space="preserve">صامولة عادة M6* استانلس </t>
  </si>
  <si>
    <t xml:space="preserve">صامولة عادة M5* حديد </t>
  </si>
  <si>
    <t xml:space="preserve">صامولة عادة M5* استانلس </t>
  </si>
  <si>
    <t xml:space="preserve">صامولة عادة M4* حديد </t>
  </si>
  <si>
    <t xml:space="preserve">صامولة عادة M4* استانلس </t>
  </si>
  <si>
    <t xml:space="preserve">صامولة عادة M3* حديد </t>
  </si>
  <si>
    <t xml:space="preserve">صامولة عادة M3* استانلس </t>
  </si>
  <si>
    <t xml:space="preserve">صامولة عادة M17* حديد </t>
  </si>
  <si>
    <t xml:space="preserve">صامولة عادة M17* استانلس </t>
  </si>
  <si>
    <t xml:space="preserve">صامولة عادة M12* حديد </t>
  </si>
  <si>
    <t xml:space="preserve">صامولة عادة M12* استانلس </t>
  </si>
  <si>
    <t xml:space="preserve">صامولة عادة M10* حديد </t>
  </si>
  <si>
    <t xml:space="preserve">صامولة عادة M10* استانلس </t>
  </si>
  <si>
    <t xml:space="preserve">تيلة  M9* معكوسة </t>
  </si>
  <si>
    <t>معكوسة</t>
  </si>
  <si>
    <t>تيلة</t>
  </si>
  <si>
    <t xml:space="preserve">تيلة  M9* عادة </t>
  </si>
  <si>
    <t xml:space="preserve">تيلة  M8* معكوسة </t>
  </si>
  <si>
    <t xml:space="preserve">تيلة  M8* عادة </t>
  </si>
  <si>
    <t xml:space="preserve">تيلة  M7* معكوسة </t>
  </si>
  <si>
    <t xml:space="preserve">تيلة  M7* عادة </t>
  </si>
  <si>
    <t xml:space="preserve">تيلة  M6* معكوسة </t>
  </si>
  <si>
    <t xml:space="preserve">تيلة  M6* عادة </t>
  </si>
  <si>
    <t xml:space="preserve">تيلة  M5* معكوسة </t>
  </si>
  <si>
    <t xml:space="preserve">تيلة  M5* عادة </t>
  </si>
  <si>
    <t xml:space="preserve">تيلة  M4* معكوسة </t>
  </si>
  <si>
    <t xml:space="preserve">تيلة  M4* عادة </t>
  </si>
  <si>
    <t xml:space="preserve">تيلة  M3* معكوسة </t>
  </si>
  <si>
    <t xml:space="preserve">تيلة  M3* عادة </t>
  </si>
  <si>
    <t xml:space="preserve">تيلة  M17* معكوسة </t>
  </si>
  <si>
    <t xml:space="preserve">تيلة  M17* عادة </t>
  </si>
  <si>
    <t xml:space="preserve">تيلة  M12* معكوسة </t>
  </si>
  <si>
    <t xml:space="preserve">تيلة  M12* عادة </t>
  </si>
  <si>
    <t xml:space="preserve">تيلة  M10* معكوسة </t>
  </si>
  <si>
    <t xml:space="preserve">تيلة  M10* عادة </t>
  </si>
  <si>
    <t>توصيف</t>
  </si>
  <si>
    <t>Bcode</t>
  </si>
  <si>
    <t>الطول</t>
  </si>
  <si>
    <t>القطر / العرض</t>
  </si>
  <si>
    <t>الرأس/ القدرة</t>
  </si>
  <si>
    <t>الوحدة</t>
  </si>
  <si>
    <t>الخام/ القطعة</t>
  </si>
  <si>
    <t>الصنف في كشف المخازن</t>
  </si>
  <si>
    <t xml:space="preserve"> </t>
  </si>
  <si>
    <r>
      <t xml:space="preserve">Order Barcode </t>
    </r>
    <r>
      <rPr>
        <sz val="12"/>
        <color rgb="FFC00000"/>
        <rFont val="Calibri"/>
        <family val="2"/>
        <scheme val="minor"/>
      </rPr>
      <t>14 Digits</t>
    </r>
  </si>
  <si>
    <t>A S GS F N-0-0-0-0-0-0-0-0</t>
  </si>
  <si>
    <t>A S GS F Q-0-0-0-0-0-0-0-0</t>
  </si>
  <si>
    <t>A S HS F N-0-0-0-0-0-0-0-0</t>
  </si>
  <si>
    <t>A S HS F Q-0-0-0-0-0-0-0-0</t>
  </si>
  <si>
    <t>A S KS F N-0-0-0-0-0-0-0-0</t>
  </si>
  <si>
    <t>A S KS F Q-0-0-0-0-0-0-0-0</t>
  </si>
  <si>
    <t>A S AS F N-0-0-0-0-0-0-0-0</t>
  </si>
  <si>
    <t>A S AS F Q-0-0-0-0-0-0-0-0</t>
  </si>
  <si>
    <t>A S BS F N-0-0-0-0-0-0-0-0</t>
  </si>
  <si>
    <t>A S BS F Q-0-0-0-0-0-0-0-0</t>
  </si>
  <si>
    <t>A S CS F N-0-0-0-0-0-0-0-0</t>
  </si>
  <si>
    <t>A S CS F Q-0-0-0-0-0-0-0-0</t>
  </si>
  <si>
    <t>A S DS F N-0-0-0-0-0-0-0-0</t>
  </si>
  <si>
    <t>A S DS F Q-0-0-0-0-0-0-0-0</t>
  </si>
  <si>
    <t>A S ES F N-0-0-0-0-0-0-0-0</t>
  </si>
  <si>
    <t>A S ES F Q-0-0-0-0-0-0-0-0</t>
  </si>
  <si>
    <t>A S FS F N-0-0-0-0-0-0-0-0</t>
  </si>
  <si>
    <t>A S FS F Q-0-0-0-0-0-0-0-0</t>
  </si>
  <si>
    <t>A S OS F N-0-0-0-0-0-0-0-0</t>
  </si>
  <si>
    <t>A S OS F Q-0-0-0-0-0-0-0-0</t>
  </si>
  <si>
    <t>B B GS S S-0-0-0-0-0-0-0-0</t>
  </si>
  <si>
    <t>B B GS F S-0-0-0-0-0-0-0-0</t>
  </si>
  <si>
    <t>B B HS S S-0-0-0-0-0-0-0-0</t>
  </si>
  <si>
    <t>B B HS F S-0-0-0-0-0-0-0-0</t>
  </si>
  <si>
    <t>B B KS S S-0-0-0-0-0-0-0-0</t>
  </si>
  <si>
    <t>B B KS F S-0-0-0-0-0-0-0-0</t>
  </si>
  <si>
    <t>B B AS S S-0-0-0-0-0-0-0-0</t>
  </si>
  <si>
    <t>B B AS F S-0-0-0-0-0-0-0-0</t>
  </si>
  <si>
    <t>B B BS S S-0-0-0-0-0-0-0-0</t>
  </si>
  <si>
    <t>B B BS F S-0-0-0-0-0-0-0-0</t>
  </si>
  <si>
    <t>B B CS S S-0-0-0-0-0-0-0-0</t>
  </si>
  <si>
    <t>B B CS F S-0-0-0-0-0-0-0-0</t>
  </si>
  <si>
    <t>B B DS S S-0-0-0-0-0-0-0-0</t>
  </si>
  <si>
    <t>B B DS F S-0-0-0-0-0-0-0-0</t>
  </si>
  <si>
    <t>B B ES S S-0-0-0-0-0-0-0-0</t>
  </si>
  <si>
    <t>B B ES F S-0-0-0-0-0-0-0-0</t>
  </si>
  <si>
    <t>B B FS S S-0-0-0-0-0-0-0-0</t>
  </si>
  <si>
    <t>B B FS F S-0-0-0-0-0-0-0-0</t>
  </si>
  <si>
    <t>B B OS S S-0-0-0-0-0-0-0-0</t>
  </si>
  <si>
    <t>B B OS F S-0-0-0-0-0-0-0-0</t>
  </si>
  <si>
    <t>B G GS S S-0-0-0-0-0-0-0-0</t>
  </si>
  <si>
    <t>B G GS F S-0-0-0-0-0-0-0-0</t>
  </si>
  <si>
    <t>B G HS S S-0-0-0-0-0-0-0-0</t>
  </si>
  <si>
    <t>B G HS F S-0-0-0-0-0-0-0-0</t>
  </si>
  <si>
    <t>B G KS S S-0-0-0-0-0-0-0-0</t>
  </si>
  <si>
    <t>B G KS F S-0-0-0-0-0-0-0-0</t>
  </si>
  <si>
    <t>B G AS S S-0-0-0-0-0-0-0-0</t>
  </si>
  <si>
    <t>B G AS F S-0-0-0-0-0-0-0-0</t>
  </si>
  <si>
    <t>B G BS S S-0-0-0-0-0-0-0-0</t>
  </si>
  <si>
    <t>B G BS F S-0-0-0-0-0-0-0-0</t>
  </si>
  <si>
    <t>B G CS S S-0-0-0-0-0-0-0-0</t>
  </si>
  <si>
    <t>B G CS F S-0-0-0-0-0-0-0-0</t>
  </si>
  <si>
    <t>B G DS S S-0-0-0-0-0-0-0-0</t>
  </si>
  <si>
    <t>B G DS F S-0-0-0-0-0-0-0-0</t>
  </si>
  <si>
    <t>B G ES S S-0-0-0-0-0-0-0-0</t>
  </si>
  <si>
    <t>B G ES F S-0-0-0-0-0-0-0-0</t>
  </si>
  <si>
    <t>B G FS S S-0-0-0-0-0-0-0-0</t>
  </si>
  <si>
    <t>B G FS F S-0-0-0-0-0-0-0-0</t>
  </si>
  <si>
    <t>B G OS S S-0-0-0-0-0-0-0-0</t>
  </si>
  <si>
    <t>B G OS F S-0-0-0-0-0-0-0-0</t>
  </si>
  <si>
    <t>C A GD S Z-0-0-0-0-0-0-0-0</t>
  </si>
  <si>
    <t>C A GD S U-0-0-0-0-0-0-0-0</t>
  </si>
  <si>
    <t>C A GE S Z-0-0-0-0-0-0-0-0</t>
  </si>
  <si>
    <t>C A GE S U-0-0-0-0-0-0-0-0</t>
  </si>
  <si>
    <t>C A GF S Z-0-0-0-0-0-0-0-0</t>
  </si>
  <si>
    <t>C A GF S U-0-0-0-0-0-0-0-0</t>
  </si>
  <si>
    <t>C A GG S Z-0-0-0-0-0-0-0-0</t>
  </si>
  <si>
    <t>C A GG S U-0-0-0-0-0-0-0-0</t>
  </si>
  <si>
    <t>C A GH S Z-0-0-0-0-0-0-0-0</t>
  </si>
  <si>
    <t>C A GH S U-0-0-0-0-0-0-0-0</t>
  </si>
  <si>
    <t>C A GI S Z-0-0-0-0-0-0-0-0</t>
  </si>
  <si>
    <t>C A GI S U-0-0-0-0-0-0-0-0</t>
  </si>
  <si>
    <t>C A GJ S Z-0-0-0-0-0-0-0-0</t>
  </si>
  <si>
    <t>C A GJ S U-0-0-0-0-0-0-0-0</t>
  </si>
  <si>
    <t>C A GL S Z-0-0-0-0-0-0-0-0</t>
  </si>
  <si>
    <t>C A GL S U-0-0-0-0-0-0-0-0</t>
  </si>
  <si>
    <t>C A GP S Z-0-0-0-0-0-0-0-0</t>
  </si>
  <si>
    <t>C A GP S U-0-0-0-0-0-0-0-0</t>
  </si>
  <si>
    <t>C A GR S Z-0-0-0-0-0-0-0-0</t>
  </si>
  <si>
    <t>C A GR S U-0-0-0-0-0-0-0-0</t>
  </si>
  <si>
    <t>C A GT S Z-0-0-0-0-0-0-0-0</t>
  </si>
  <si>
    <t>C A GT S U-0-0-0-0-0-0-0-0</t>
  </si>
  <si>
    <t>C A GD F Z-0-0-0-0-0-0-0-0</t>
  </si>
  <si>
    <t>C A GD F U-0-0-0-0-0-0-0-0</t>
  </si>
  <si>
    <t>C A GE F Z-0-0-0-0-0-0-0-0</t>
  </si>
  <si>
    <t>C A GE F U-0-0-0-0-0-0-0-0</t>
  </si>
  <si>
    <t>C A GF F Z-0-0-0-0-0-0-0-0</t>
  </si>
  <si>
    <t>C A GF F U-0-0-0-0-0-0-0-0</t>
  </si>
  <si>
    <t>C A GG F Z-0-0-0-0-0-0-0-0</t>
  </si>
  <si>
    <t>C A GG F U-0-0-0-0-0-0-0-0</t>
  </si>
  <si>
    <t>C A GH F Z-0-0-0-0-0-0-0-0</t>
  </si>
  <si>
    <t>C A GH F U-0-0-0-0-0-0-0-0</t>
  </si>
  <si>
    <t>C A GI F Z-0-0-0-0-0-0-0-0</t>
  </si>
  <si>
    <t>C A GI F U-0-0-0-0-0-0-0-0</t>
  </si>
  <si>
    <t>C A GJ F Z-0-0-0-0-0-0-0-0</t>
  </si>
  <si>
    <t>C A GJ F U-0-0-0-0-0-0-0-0</t>
  </si>
  <si>
    <t>C A GL F Z-0-0-0-0-0-0-0-0</t>
  </si>
  <si>
    <t>C A GL F U-0-0-0-0-0-0-0-0</t>
  </si>
  <si>
    <t>C A GP F Z-0-0-0-0-0-0-0-0</t>
  </si>
  <si>
    <t>C A GP F U-0-0-0-0-0-0-0-0</t>
  </si>
  <si>
    <t>C A GR F Z-0-0-0-0-0-0-0-0</t>
  </si>
  <si>
    <t>C A GR F U-0-0-0-0-0-0-0-0</t>
  </si>
  <si>
    <t>C A GT F Z-0-0-0-0-0-0-0-0</t>
  </si>
  <si>
    <t>C A GT F U-0-0-0-0-0-0-0-0</t>
  </si>
  <si>
    <t>C A HF S Z-0-0-0-0-0-0-0-0</t>
  </si>
  <si>
    <t>C A HG S Z-0-0-0-0-0-0-0-0</t>
  </si>
  <si>
    <t>C A HH S Z-0-0-0-0-0-0-0-0</t>
  </si>
  <si>
    <t>C A HI S Z-0-0-0-0-0-0-0-0</t>
  </si>
  <si>
    <t>C A HJ S Z-0-0-0-0-0-0-0-0</t>
  </si>
  <si>
    <t>C A HL S Z-0-0-0-0-0-0-0-0</t>
  </si>
  <si>
    <t>C A HP S Z-0-0-0-0-0-0-0-0</t>
  </si>
  <si>
    <t>C A HF F Z-0-0-0-0-0-0-0-0</t>
  </si>
  <si>
    <t>C A HG F Z-0-0-0-0-0-0-0-0</t>
  </si>
  <si>
    <t>C A HH F Z-0-0-0-0-0-0-0-0</t>
  </si>
  <si>
    <t>C A HI F Z-0-0-0-0-0-0-0-0</t>
  </si>
  <si>
    <t>C A HJ F Z-0-0-0-0-0-0-0-0</t>
  </si>
  <si>
    <t>C A HL F Z-0-0-0-0-0-0-0-0</t>
  </si>
  <si>
    <t>C A HP F Z-0-0-0-0-0-0-0-0</t>
  </si>
  <si>
    <t>C A KF S Z-0-0-0-0-0-0-0-0</t>
  </si>
  <si>
    <t>C A KG S Z-0-0-0-0-0-0-0-0</t>
  </si>
  <si>
    <t>C A KH S Z-0-0-0-0-0-0-0-0</t>
  </si>
  <si>
    <t>C A KI S Z-0-0-0-0-0-0-0-0</t>
  </si>
  <si>
    <t>C A KJ S Z-0-0-0-0-0-0-0-0</t>
  </si>
  <si>
    <t>C A KF F Z-0-0-0-0-0-0-0-0</t>
  </si>
  <si>
    <t>C A KG F Z-0-0-0-0-0-0-0-0</t>
  </si>
  <si>
    <t>C A KH F Z-0-0-0-0-0-0-0-0</t>
  </si>
  <si>
    <t>C A KI F Z-0-0-0-0-0-0-0-0</t>
  </si>
  <si>
    <t>C A KJ F Z-0-0-0-0-0-0-0-0</t>
  </si>
  <si>
    <t>C A A5 S Z-0-0-0-0-0-0-0-0</t>
  </si>
  <si>
    <t>C A A5 S U-0-0-0-0-0-0-0-0</t>
  </si>
  <si>
    <t>C A AA S Z-0-0-0-0-0-0-0-0</t>
  </si>
  <si>
    <t>C A AA S U-0-0-0-0-0-0-0-0</t>
  </si>
  <si>
    <t>C A AC S Z-0-0-0-0-0-0-0-0</t>
  </si>
  <si>
    <t>C A AC S U-0-0-0-0-0-0-0-0</t>
  </si>
  <si>
    <t>C A AD S Z-0-0-0-0-0-0-0-0</t>
  </si>
  <si>
    <t>C A AD S U-0-0-0-0-0-0-0-0</t>
  </si>
  <si>
    <t>C A A5 F Z-0-0-0-0-0-0-0-0</t>
  </si>
  <si>
    <t>C A A5 F U-0-0-0-0-0-0-0-0</t>
  </si>
  <si>
    <t>C A AA F Z-0-0-0-0-0-0-0-0</t>
  </si>
  <si>
    <t>C A AA F U-0-0-0-0-0-0-0-0</t>
  </si>
  <si>
    <t>C A AC F Z-0-0-0-0-0-0-0-0</t>
  </si>
  <si>
    <t>C A AC F U-0-0-0-0-0-0-0-0</t>
  </si>
  <si>
    <t>C A AD F Z-0-0-0-0-0-0-0-0</t>
  </si>
  <si>
    <t>C A AD F U-0-0-0-0-0-0-0-0</t>
  </si>
  <si>
    <t>C A B5 S Z-0-0-0-0-0-0-0-0</t>
  </si>
  <si>
    <t>C A B5 S U-0-0-0-0-0-0-0-0</t>
  </si>
  <si>
    <t>C A BA S Z-0-0-0-0-0-0-0-0</t>
  </si>
  <si>
    <t>C A BA S U-0-0-0-0-0-0-0-0</t>
  </si>
  <si>
    <t>C A BC S Z-0-0-0-0-0-0-0-0</t>
  </si>
  <si>
    <t>C A BC S U-0-0-0-0-0-0-0-0</t>
  </si>
  <si>
    <t>C A BD S Z-0-0-0-0-0-0-0-0</t>
  </si>
  <si>
    <t>C A BD S U-0-0-0-0-0-0-0-0</t>
  </si>
  <si>
    <t>C A BE S Z-0-0-0-0-0-0-0-0</t>
  </si>
  <si>
    <t>C A BE S U-0-0-0-0-0-0-0-0</t>
  </si>
  <si>
    <t>C A BF S Z-0-0-0-0-0-0-0-0</t>
  </si>
  <si>
    <t>C A BF S U-0-0-0-0-0-0-0-0</t>
  </si>
  <si>
    <t>C A B5 F Z-0-0-0-0-0-0-0-0</t>
  </si>
  <si>
    <t>C A B5 F U-0-0-0-0-0-0-0-0</t>
  </si>
  <si>
    <t>C A BA F Z-0-0-0-0-0-0-0-0</t>
  </si>
  <si>
    <t>C A BA F U-0-0-0-0-0-0-0-0</t>
  </si>
  <si>
    <t>C A BC F Z-0-0-0-0-0-0-0-0</t>
  </si>
  <si>
    <t>C A BC F U-0-0-0-0-0-0-0-0</t>
  </si>
  <si>
    <t>C A BD F Z-0-0-0-0-0-0-0-0</t>
  </si>
  <si>
    <t>C A BD F U-0-0-0-0-0-0-0-0</t>
  </si>
  <si>
    <t>C A BE F Z-0-0-0-0-0-0-0-0</t>
  </si>
  <si>
    <t>C A BE F U-0-0-0-0-0-0-0-0</t>
  </si>
  <si>
    <t>C A BF F Z-0-0-0-0-0-0-0-0</t>
  </si>
  <si>
    <t>C A BF F U-0-0-0-0-0-0-0-0</t>
  </si>
  <si>
    <t>C A C5 S Z-0-0-0-0-0-0-0-0</t>
  </si>
  <si>
    <t>C A C5 S U-0-0-0-0-0-0-0-0</t>
  </si>
  <si>
    <t>C A CA S Z-0-0-0-0-0-0-0-0</t>
  </si>
  <si>
    <t>C A CA S U-0-0-0-0-0-0-0-0</t>
  </si>
  <si>
    <t>C A CC S Z-0-0-0-0-0-0-0-0</t>
  </si>
  <si>
    <t>C A CC S U-0-0-0-0-0-0-0-0</t>
  </si>
  <si>
    <t>C A CD S Z-0-0-0-0-0-0-0-0</t>
  </si>
  <si>
    <t>C A CD S U-0-0-0-0-0-0-0-0</t>
  </si>
  <si>
    <t>C A CE S Z-0-0-0-0-0-0-0-0</t>
  </si>
  <si>
    <t>C A CE S U-0-0-0-0-0-0-0-0</t>
  </si>
  <si>
    <t>C A CF S Z-0-0-0-0-0-0-0-0</t>
  </si>
  <si>
    <t>C A CF S U-0-0-0-0-0-0-0-0</t>
  </si>
  <si>
    <t>C A CG S Z-0-0-0-0-0-0-0-0</t>
  </si>
  <si>
    <t>C A CG S U-0-0-0-0-0-0-0-0</t>
  </si>
  <si>
    <t>C A CH S Z-0-0-0-0-0-0-0-0</t>
  </si>
  <si>
    <t>C A CH S U-0-0-0-0-0-0-0-0</t>
  </si>
  <si>
    <t>C A C5 F Z-0-0-0-0-0-0-0-0</t>
  </si>
  <si>
    <t>C A C5 F U-0-0-0-0-0-0-0-0</t>
  </si>
  <si>
    <t>C A CA F Z-0-0-0-0-0-0-0-0</t>
  </si>
  <si>
    <t>C A CA F U-0-0-0-0-0-0-0-0</t>
  </si>
  <si>
    <t>C A CC F Z-0-0-0-0-0-0-0-0</t>
  </si>
  <si>
    <t>C A CC F U-0-0-0-0-0-0-0-0</t>
  </si>
  <si>
    <t>C A CD F Z-0-0-0-0-0-0-0-0</t>
  </si>
  <si>
    <t>C A CD F U-0-0-0-0-0-0-0-0</t>
  </si>
  <si>
    <t>C A CE F Z-0-0-0-0-0-0-0-0</t>
  </si>
  <si>
    <t>C A CE F U-0-0-0-0-0-0-0-0</t>
  </si>
  <si>
    <t>C A CF F Z-0-0-0-0-0-0-0-0</t>
  </si>
  <si>
    <t>C A CF F U-0-0-0-0-0-0-0-0</t>
  </si>
  <si>
    <t>C A CG F Z-0-0-0-0-0-0-0-0</t>
  </si>
  <si>
    <t>C A CG F U-0-0-0-0-0-0-0-0</t>
  </si>
  <si>
    <t>C A CH F Z-0-0-0-0-0-0-0-0</t>
  </si>
  <si>
    <t>C A CH F U-0-0-0-0-0-0-0-0</t>
  </si>
  <si>
    <t>C A D5 S Z-0-0-0-0-0-0-0-0</t>
  </si>
  <si>
    <t>C A D5 S U-0-0-0-0-0-0-0-0</t>
  </si>
  <si>
    <t>C A DA S Z-0-0-0-0-0-0-0-0</t>
  </si>
  <si>
    <t>C A DA S U-0-0-0-0-0-0-0-0</t>
  </si>
  <si>
    <t>C A DC S Z-0-0-0-0-0-0-0-0</t>
  </si>
  <si>
    <t>C A DC S U-0-0-0-0-0-0-0-0</t>
  </si>
  <si>
    <t>C A DD S Z-0-0-0-0-0-0-0-0</t>
  </si>
  <si>
    <t>C A DD S U-0-0-0-0-0-0-0-0</t>
  </si>
  <si>
    <t>C A DE S Z-0-0-0-0-0-0-0-0</t>
  </si>
  <si>
    <t>C A DE S U-0-0-0-0-0-0-0-0</t>
  </si>
  <si>
    <t>C A DF S Z-0-0-0-0-0-0-0-0</t>
  </si>
  <si>
    <t>C A DF S U-0-0-0-0-0-0-0-0</t>
  </si>
  <si>
    <t>C A DG S Z-0-0-0-0-0-0-0-0</t>
  </si>
  <si>
    <t>C A DG S U-0-0-0-0-0-0-0-0</t>
  </si>
  <si>
    <t>C A DH S Z-0-0-0-0-0-0-0-0</t>
  </si>
  <si>
    <t>C A DH S U-0-0-0-0-0-0-0-0</t>
  </si>
  <si>
    <t>C A D5 F Z-0-0-0-0-0-0-0-0</t>
  </si>
  <si>
    <t>C A D5 F U-0-0-0-0-0-0-0-0</t>
  </si>
  <si>
    <t>C A DA F Z-0-0-0-0-0-0-0-0</t>
  </si>
  <si>
    <t>C A DA F U-0-0-0-0-0-0-0-0</t>
  </si>
  <si>
    <t>C A DC F Z-0-0-0-0-0-0-0-0</t>
  </si>
  <si>
    <t>C A DC F U-0-0-0-0-0-0-0-0</t>
  </si>
  <si>
    <t>C A DD F Z-0-0-0-0-0-0-0-0</t>
  </si>
  <si>
    <t>C A DD F U-0-0-0-0-0-0-0-0</t>
  </si>
  <si>
    <t>C A DE F Z-0-0-0-0-0-0-0-0</t>
  </si>
  <si>
    <t>C A DE F U-0-0-0-0-0-0-0-0</t>
  </si>
  <si>
    <t>C A DF F Z-0-0-0-0-0-0-0-0</t>
  </si>
  <si>
    <t>C A DF F U-0-0-0-0-0-0-0-0</t>
  </si>
  <si>
    <t>C A DG F Z-0-0-0-0-0-0-0-0</t>
  </si>
  <si>
    <t>C A DG F U-0-0-0-0-0-0-0-0</t>
  </si>
  <si>
    <t>C A DH F Z-0-0-0-0-0-0-0-0</t>
  </si>
  <si>
    <t>C A DH F U-0-0-0-0-0-0-0-0</t>
  </si>
  <si>
    <t>C A FA S Z-0-0-0-0-0-0-0-0</t>
  </si>
  <si>
    <t>C A FA S U-0-0-0-0-0-0-0-0</t>
  </si>
  <si>
    <t>C A FC S Z-0-0-0-0-0-0-0-0</t>
  </si>
  <si>
    <t>C A FC S U-0-0-0-0-0-0-0-0</t>
  </si>
  <si>
    <t>C A FD S Z-0-0-0-0-0-0-0-0</t>
  </si>
  <si>
    <t>C A FD S U-0-0-0-0-0-0-0-0</t>
  </si>
  <si>
    <t>C A FE S Z-0-0-0-0-0-0-0-0</t>
  </si>
  <si>
    <t>C A FE S U-0-0-0-0-0-0-0-0</t>
  </si>
  <si>
    <t>C A FF S Z-0-0-0-0-0-0-0-0</t>
  </si>
  <si>
    <t>C A FF S U-0-0-0-0-0-0-0-0</t>
  </si>
  <si>
    <t>C A FG S Z-0-0-0-0-0-0-0-0</t>
  </si>
  <si>
    <t>C A FG S U-0-0-0-0-0-0-0-0</t>
  </si>
  <si>
    <t>C A FH S Z-0-0-0-0-0-0-0-0</t>
  </si>
  <si>
    <t>C A FH S U-0-0-0-0-0-0-0-0</t>
  </si>
  <si>
    <t>C A FI S Z-0-0-0-0-0-0-0-0</t>
  </si>
  <si>
    <t>C A FI S U-0-0-0-0-0-0-0-0</t>
  </si>
  <si>
    <t>C A FJ S Z-0-0-0-0-0-0-0-0</t>
  </si>
  <si>
    <t>C A FJ S U-0-0-0-0-0-0-0-0</t>
  </si>
  <si>
    <t>C A FL S Z-0-0-0-0-0-0-0-0</t>
  </si>
  <si>
    <t>C A FL S U-0-0-0-0-0-0-0-0</t>
  </si>
  <si>
    <t>C A FP S Z-0-0-0-0-0-0-0-0</t>
  </si>
  <si>
    <t>C A FP S U-0-0-0-0-0-0-0-0</t>
  </si>
  <si>
    <t>C A FR S Z-0-0-0-0-0-0-0-0</t>
  </si>
  <si>
    <t>C A FR S U-0-0-0-0-0-0-0-0</t>
  </si>
  <si>
    <t>C A FA F Z-0-0-0-0-0-0-0-0</t>
  </si>
  <si>
    <t>C A FA F U-0-0-0-0-0-0-0-0</t>
  </si>
  <si>
    <t>C A FC F Z-0-0-0-0-0-0-0-0</t>
  </si>
  <si>
    <t>C A FC F U-0-0-0-0-0-0-0-0</t>
  </si>
  <si>
    <t>C A FD F Z-0-0-0-0-0-0-0-0</t>
  </si>
  <si>
    <t>C A FD F U-0-0-0-0-0-0-0-0</t>
  </si>
  <si>
    <t>C A FE F Z-0-0-0-0-0-0-0-0</t>
  </si>
  <si>
    <t>C A FE F U-0-0-0-0-0-0-0-0</t>
  </si>
  <si>
    <t>C A FF F Z-0-0-0-0-0-0-0-0</t>
  </si>
  <si>
    <t>C A FF F U-0-0-0-0-0-0-0-0</t>
  </si>
  <si>
    <t>C A FG F Z-0-0-0-0-0-0-0-0</t>
  </si>
  <si>
    <t>C A FG F U-0-0-0-0-0-0-0-0</t>
  </si>
  <si>
    <t>C A FH F Z-0-0-0-0-0-0-0-0</t>
  </si>
  <si>
    <t>C A FH F U-0-0-0-0-0-0-0-0</t>
  </si>
  <si>
    <t>C A FI F Z-0-0-0-0-0-0-0-0</t>
  </si>
  <si>
    <t>C A FI F U-0-0-0-0-0-0-0-0</t>
  </si>
  <si>
    <t>C A FJ F Z-0-0-0-0-0-0-0-0</t>
  </si>
  <si>
    <t>C A FJ F U-0-0-0-0-0-0-0-0</t>
  </si>
  <si>
    <t>C A FL F Z-0-0-0-0-0-0-0-0</t>
  </si>
  <si>
    <t>C A FL F U-0-0-0-0-0-0-0-0</t>
  </si>
  <si>
    <t>C A FP F Z-0-0-0-0-0-0-0-0</t>
  </si>
  <si>
    <t>C A FP F U-0-0-0-0-0-0-0-0</t>
  </si>
  <si>
    <t>C A FR F Z-0-0-0-0-0-0-0-0</t>
  </si>
  <si>
    <t>C A FR F U-0-0-0-0-0-0-0-0</t>
  </si>
  <si>
    <t>C D BD M S-0-0-0-0-0-0-0-0</t>
  </si>
  <si>
    <t>C D BE M S-0-0-0-0-0-0-0-0</t>
  </si>
  <si>
    <t>C D BF M S-0-0-0-0-0-0-0-0</t>
  </si>
  <si>
    <t>C D C5 M S-0-0-0-0-0-0-0-0</t>
  </si>
  <si>
    <t>C D CA M S-0-0-0-0-0-0-0-0</t>
  </si>
  <si>
    <t>C D CC M S-0-0-0-0-0-0-0-0</t>
  </si>
  <si>
    <t>C D CD M S-0-0-0-0-0-0-0-0</t>
  </si>
  <si>
    <t>C D CE M S-0-0-0-0-0-0-0-0</t>
  </si>
  <si>
    <t>C D CF M S-0-0-0-0-0-0-0-0</t>
  </si>
  <si>
    <t>C E BD M S-0-0-0-0-0-0-0-0</t>
  </si>
  <si>
    <t>C E BE M S-0-0-0-0-0-0-0-0</t>
  </si>
  <si>
    <t>C E BF M S-0-0-0-0-0-0-0-0</t>
  </si>
  <si>
    <t>C E C5 M S-0-0-0-0-0-0-0-0</t>
  </si>
  <si>
    <t>C E CA M S-0-0-0-0-0-0-0-0</t>
  </si>
  <si>
    <t>C E CC M S-0-0-0-0-0-0-0-0</t>
  </si>
  <si>
    <t>C E CD M S-0-0-0-0-0-0-0-0</t>
  </si>
  <si>
    <t>C E CE M S-0-0-0-0-0-0-0-0</t>
  </si>
  <si>
    <t>C E CF M S-0-0-0-0-0-0-0-0</t>
  </si>
  <si>
    <t>C C A5 S S-0-0-0-0-0-0-0-0</t>
  </si>
  <si>
    <t>C C AA S S-0-0-0-0-0-0-0-0</t>
  </si>
  <si>
    <t>C C AC S S-0-0-0-0-0-0-0-0</t>
  </si>
  <si>
    <t>C C AD S S-0-0-0-0-0-0-0-0</t>
  </si>
  <si>
    <t>C C A5 F S-0-0-0-0-0-0-0-0</t>
  </si>
  <si>
    <t>C C AA F S-0-0-0-0-0-0-0-0</t>
  </si>
  <si>
    <t>C C AC F S-0-0-0-0-0-0-0-0</t>
  </si>
  <si>
    <t>C C AD F S-0-0-0-0-0-0-0-0</t>
  </si>
  <si>
    <t>C C B5 S S-0-0-0-0-0-0-0-0</t>
  </si>
  <si>
    <t>C C BA S S-0-0-0-0-0-0-0-0</t>
  </si>
  <si>
    <t>C C BC S S-0-0-0-0-0-0-0-0</t>
  </si>
  <si>
    <t>C C BD S S-0-0-0-0-0-0-0-0</t>
  </si>
  <si>
    <t>C C BE S S-0-0-0-0-0-0-0-0</t>
  </si>
  <si>
    <t>C C BF S S-0-0-0-0-0-0-0-0</t>
  </si>
  <si>
    <t>C C B5 F S-0-0-0-0-0-0-0-0</t>
  </si>
  <si>
    <t>C C BA F S-0-0-0-0-0-0-0-0</t>
  </si>
  <si>
    <t>C C BC F S-0-0-0-0-0-0-0-0</t>
  </si>
  <si>
    <t>C C BD M S-0-0-0-0-0-0-0-0</t>
  </si>
  <si>
    <t>C C BE M S-0-0-0-0-0-0-0-0</t>
  </si>
  <si>
    <t>C C BF M S-0-0-0-0-0-0-0-0</t>
  </si>
  <si>
    <t>C C C5 S S-0-0-0-0-0-0-0-0</t>
  </si>
  <si>
    <t>C C CA S S-0-0-0-0-0-0-0-0</t>
  </si>
  <si>
    <t>C C CC S S-0-0-0-0-0-0-0-0</t>
  </si>
  <si>
    <t>C C CD S S-0-0-0-0-0-0-0-0</t>
  </si>
  <si>
    <t>C C CE S S-0-0-0-0-0-0-0-0</t>
  </si>
  <si>
    <t>C C CF S S-0-0-0-0-0-0-0-0</t>
  </si>
  <si>
    <t>C C CG S S-0-0-0-0-0-0-0-0</t>
  </si>
  <si>
    <t>C C CH S S-0-0-0-0-0-0-0-0</t>
  </si>
  <si>
    <t>C C C5 M S-0-0-0-0-0-0-0-0</t>
  </si>
  <si>
    <t>C C CA M S-0-0-0-0-0-0-0-0</t>
  </si>
  <si>
    <t>C C CC M S-0-0-0-0-0-0-0-0</t>
  </si>
  <si>
    <t>C C CD M S-0-0-0-0-0-0-0-0</t>
  </si>
  <si>
    <t>C C CE M S-0-0-0-0-0-0-0-0</t>
  </si>
  <si>
    <t>C C CF M S-0-0-0-0-0-0-0-0</t>
  </si>
  <si>
    <t>C C CG M S-0-0-0-0-0-0-0-0</t>
  </si>
  <si>
    <t>C C CH M S-0-0-0-0-0-0-0-0</t>
  </si>
  <si>
    <t>C C D5 S S-0-0-0-0-0-0-0-0</t>
  </si>
  <si>
    <t>C C DA S S-0-0-0-0-0-0-0-0</t>
  </si>
  <si>
    <t>C C DC S S-0-0-0-0-0-0-0-0</t>
  </si>
  <si>
    <t>C C DD S S-0-0-0-0-0-0-0-0</t>
  </si>
  <si>
    <t>C C DE S S-0-0-0-0-0-0-0-0</t>
  </si>
  <si>
    <t>C C DF S S-0-0-0-0-0-0-0-0</t>
  </si>
  <si>
    <t>C C DG S S-0-0-0-0-0-0-0-0</t>
  </si>
  <si>
    <t>C C DH S S-0-0-0-0-0-0-0-0</t>
  </si>
  <si>
    <t>C C D5 M S-0-0-0-0-0-0-0-0</t>
  </si>
  <si>
    <t>C C DA M S-0-0-0-0-0-0-0-0</t>
  </si>
  <si>
    <t>C C DC M S-0-0-0-0-0-0-0-0</t>
  </si>
  <si>
    <t>C C DD M S-0-0-0-0-0-0-0-0</t>
  </si>
  <si>
    <t>C C DE M S-0-0-0-0-0-0-0-0</t>
  </si>
  <si>
    <t>C C DF M S-0-0-0-0-0-0-0-0</t>
  </si>
  <si>
    <t>C C DG M S-0-0-0-0-0-0-0-0</t>
  </si>
  <si>
    <t>C C DH M S-0-0-0-0-0-0-0-0</t>
  </si>
  <si>
    <t>C F GD S S-0-0-0-0-0-0-0-0</t>
  </si>
  <si>
    <t>C F GE S S-0-0-0-0-0-0-0-0</t>
  </si>
  <si>
    <t>C F GF S S-0-0-0-0-0-0-0-0</t>
  </si>
  <si>
    <t>C F GG S S-0-0-0-0-0-0-0-0</t>
  </si>
  <si>
    <t>C F GH S S-0-0-0-0-0-0-0-0</t>
  </si>
  <si>
    <t>C F GI S S-0-0-0-0-0-0-0-0</t>
  </si>
  <si>
    <t>C F GJ S S-0-0-0-0-0-0-0-0</t>
  </si>
  <si>
    <t>C F GL S S-0-0-0-0-0-0-0-0</t>
  </si>
  <si>
    <t>C F GP S S-0-0-0-0-0-0-0-0</t>
  </si>
  <si>
    <t>C F GR S S-0-0-0-0-0-0-0-0</t>
  </si>
  <si>
    <t>C F GT S S-0-0-0-0-0-0-0-0</t>
  </si>
  <si>
    <t>C F GD M S-0-0-0-0-0-0-0-0</t>
  </si>
  <si>
    <t>C F GE M S-0-0-0-0-0-0-0-0</t>
  </si>
  <si>
    <t>C F GF M S-0-0-0-0-0-0-0-0</t>
  </si>
  <si>
    <t>C F GG M S-0-0-0-0-0-0-0-0</t>
  </si>
  <si>
    <t>C F GH M S-0-0-0-0-0-0-0-0</t>
  </si>
  <si>
    <t>C F GI M S-0-0-0-0-0-0-0-0</t>
  </si>
  <si>
    <t>C F GJ M S-0-0-0-0-0-0-0-0</t>
  </si>
  <si>
    <t>C F GL M S-0-0-0-0-0-0-0-0</t>
  </si>
  <si>
    <t>C F GP M S-0-0-0-0-0-0-0-0</t>
  </si>
  <si>
    <t>C F GR M S-0-0-0-0-0-0-0-0</t>
  </si>
  <si>
    <t>C F GT M S-0-0-0-0-0-0-0-0</t>
  </si>
  <si>
    <t>C F A5 S S-0-0-0-0-0-0-0-0</t>
  </si>
  <si>
    <t>C F AA S S-0-0-0-0-0-0-0-0</t>
  </si>
  <si>
    <t>C F AC S S-0-0-0-0-0-0-0-0</t>
  </si>
  <si>
    <t>C F AD S S-0-0-0-0-0-0-0-0</t>
  </si>
  <si>
    <t>C F A5 M S-0-0-0-0-0-0-0-0</t>
  </si>
  <si>
    <t>C F AA M S-0-0-0-0-0-0-0-0</t>
  </si>
  <si>
    <t>C F AC M S-0-0-0-0-0-0-0-0</t>
  </si>
  <si>
    <t>C F AD M S-0-0-0-0-0-0-0-0</t>
  </si>
  <si>
    <t>C F B5 S S-0-0-0-0-0-0-0-0</t>
  </si>
  <si>
    <t>C F BA S S-0-0-0-0-0-0-0-0</t>
  </si>
  <si>
    <t>C F BC S S-0-0-0-0-0-0-0-0</t>
  </si>
  <si>
    <t>C F BD S S-0-0-0-0-0-0-0-0</t>
  </si>
  <si>
    <t>C F BE S S-0-0-0-0-0-0-0-0</t>
  </si>
  <si>
    <t>C F BF S S-0-0-0-0-0-0-0-0</t>
  </si>
  <si>
    <t>C F B5 M S-0-0-0-0-0-0-0-0</t>
  </si>
  <si>
    <t>C F BA M S-0-0-0-0-0-0-0-0</t>
  </si>
  <si>
    <t>C F BC M S-0-0-0-0-0-0-0-0</t>
  </si>
  <si>
    <t>C F BD M S-0-0-0-0-0-0-0-0</t>
  </si>
  <si>
    <t>C F BE M S-0-0-0-0-0-0-0-0</t>
  </si>
  <si>
    <t>C F BF M S-0-0-0-0-0-0-0-0</t>
  </si>
  <si>
    <t>C F C5 S S-0-0-0-0-0-0-0-0</t>
  </si>
  <si>
    <t>C F CA S S-0-0-0-0-0-0-0-0</t>
  </si>
  <si>
    <t>C F CC S S-0-0-0-0-0-0-0-0</t>
  </si>
  <si>
    <t>C F CD S S-0-0-0-0-0-0-0-0</t>
  </si>
  <si>
    <t>C F CE S S-0-0-0-0-0-0-0-0</t>
  </si>
  <si>
    <t>C F CF S S-0-0-0-0-0-0-0-0</t>
  </si>
  <si>
    <t>C F CG S S-0-0-0-0-0-0-0-0</t>
  </si>
  <si>
    <t>C F CH S S-0-0-0-0-0-0-0-0</t>
  </si>
  <si>
    <t>C F C5 M S-0-0-0-0-0-0-0-0</t>
  </si>
  <si>
    <t>C F CA M S-0-0-0-0-0-0-0-0</t>
  </si>
  <si>
    <t>C F CC M S-0-0-0-0-0-0-0-0</t>
  </si>
  <si>
    <t>C F CD M S-0-0-0-0-0-0-0-0</t>
  </si>
  <si>
    <t>C F CE M S-0-0-0-0-0-0-0-0</t>
  </si>
  <si>
    <t>C F CF M S-0-0-0-0-0-0-0-0</t>
  </si>
  <si>
    <t>C F CG M S-0-0-0-0-0-0-0-0</t>
  </si>
  <si>
    <t>C F CH M S-0-0-0-0-0-0-0-0</t>
  </si>
  <si>
    <t>C F D5 S S-0-0-0-0-0-0-0-0</t>
  </si>
  <si>
    <t>C F DA S S-0-0-0-0-0-0-0-0</t>
  </si>
  <si>
    <t>C F DC S S-0-0-0-0-0-0-0-0</t>
  </si>
  <si>
    <t>C F DD S S-0-0-0-0-0-0-0-0</t>
  </si>
  <si>
    <t>C F DE S S-0-0-0-0-0-0-0-0</t>
  </si>
  <si>
    <t>C F DF S S-0-0-0-0-0-0-0-0</t>
  </si>
  <si>
    <t>C F DG S S-0-0-0-0-0-0-0-0</t>
  </si>
  <si>
    <t>C F DH S S-0-0-0-0-0-0-0-0</t>
  </si>
  <si>
    <t>C F D5 M S-0-0-0-0-0-0-0-0</t>
  </si>
  <si>
    <t>C F DA M S-0-0-0-0-0-0-0-0</t>
  </si>
  <si>
    <t>C F DC M S-0-0-0-0-0-0-0-0</t>
  </si>
  <si>
    <t>C F DD M S-0-0-0-0-0-0-0-0</t>
  </si>
  <si>
    <t>C F DE M S-0-0-0-0-0-0-0-0</t>
  </si>
  <si>
    <t>C F DF M S-0-0-0-0-0-0-0-0</t>
  </si>
  <si>
    <t>C F DG M S-0-0-0-0-0-0-0-0</t>
  </si>
  <si>
    <t>C F DH M S-0-0-0-0-0-0-0-0</t>
  </si>
  <si>
    <t>C F FA S S-0-0-0-0-0-0-0-0</t>
  </si>
  <si>
    <t>C F FC S S-0-0-0-0-0-0-0-0</t>
  </si>
  <si>
    <t>C F FD S S-0-0-0-0-0-0-0-0</t>
  </si>
  <si>
    <t>C F FE S S-0-0-0-0-0-0-0-0</t>
  </si>
  <si>
    <t>C F FF S S-0-0-0-0-0-0-0-0</t>
  </si>
  <si>
    <t>C F FG S S-0-0-0-0-0-0-0-0</t>
  </si>
  <si>
    <t>C F FH S S-0-0-0-0-0-0-0-0</t>
  </si>
  <si>
    <t>C F FI S S-0-0-0-0-0-0-0-0</t>
  </si>
  <si>
    <t>C F FJ S S-0-0-0-0-0-0-0-0</t>
  </si>
  <si>
    <t>C F FL S S-0-0-0-0-0-0-0-0</t>
  </si>
  <si>
    <t>C F FP S S-0-0-0-0-0-0-0-0</t>
  </si>
  <si>
    <t>C F FR S S-0-0-0-0-0-0-0-0</t>
  </si>
  <si>
    <t>C F FA M S-0-0-0-0-0-0-0-0</t>
  </si>
  <si>
    <t>C F FC M S-0-0-0-0-0-0-0-0</t>
  </si>
  <si>
    <t>C F FD M S-0-0-0-0-0-0-0-0</t>
  </si>
  <si>
    <t>C F FE M S-0-0-0-0-0-0-0-0</t>
  </si>
  <si>
    <t>C F FF M S-0-0-0-0-0-0-0-0</t>
  </si>
  <si>
    <t>C F FG M S-0-0-0-0-0-0-0-0</t>
  </si>
  <si>
    <t>C F FH M S-0-0-0-0-0-0-0-0</t>
  </si>
  <si>
    <t>C F FI M S-0-0-0-0-0-0-0-0</t>
  </si>
  <si>
    <t>C F FJ M S-0-0-0-0-0-0-0-0</t>
  </si>
  <si>
    <t>C F FL M S-0-0-0-0-0-0-0-0</t>
  </si>
  <si>
    <t>C F FP M S-0-0-0-0-0-0-0-0</t>
  </si>
  <si>
    <t>C F FR M S-0-0-0-0-0-0-0-0</t>
  </si>
  <si>
    <t>C H GD S Z-0-0-0-0-0-0-0-0</t>
  </si>
  <si>
    <t>C H GD S U-0-0-0-0-0-0-0-0</t>
  </si>
  <si>
    <t>C H GE S Z-0-0-0-0-0-0-0-0</t>
  </si>
  <si>
    <t>C H GE S U-0-0-0-0-0-0-0-0</t>
  </si>
  <si>
    <t>C H GF S Z-0-0-0-0-0-0-0-0</t>
  </si>
  <si>
    <t>C H GF S U-0-0-0-0-0-0-0-0</t>
  </si>
  <si>
    <t>C H GG S Z-0-0-0-0-0-0-0-0</t>
  </si>
  <si>
    <t>C H GG S U-0-0-0-0-0-0-0-0</t>
  </si>
  <si>
    <t>C H GH S Z-0-0-0-0-0-0-0-0</t>
  </si>
  <si>
    <t>C H GH S U-0-0-0-0-0-0-0-0</t>
  </si>
  <si>
    <t>C H GI S Z-0-0-0-0-0-0-0-0</t>
  </si>
  <si>
    <t>C H GI S U-0-0-0-0-0-0-0-0</t>
  </si>
  <si>
    <t>C H GJ S Z-0-0-0-0-0-0-0-0</t>
  </si>
  <si>
    <t>C H GJ S U-0-0-0-0-0-0-0-0</t>
  </si>
  <si>
    <t>C H GL S Z-0-0-0-0-0-0-0-0</t>
  </si>
  <si>
    <t>C H GL S U-0-0-0-0-0-0-0-0</t>
  </si>
  <si>
    <t>C H GP S Z-0-0-0-0-0-0-0-0</t>
  </si>
  <si>
    <t>C H GP S U-0-0-0-0-0-0-0-0</t>
  </si>
  <si>
    <t>C H GR S Z-0-0-0-0-0-0-0-0</t>
  </si>
  <si>
    <t>C H GR S U-0-0-0-0-0-0-0-0</t>
  </si>
  <si>
    <t>C H GT S Z-0-0-0-0-0-0-0-0</t>
  </si>
  <si>
    <t>C H GT S U-0-0-0-0-0-0-0-0</t>
  </si>
  <si>
    <t>C H GD M Z-0-0-0-0-0-0-0-0</t>
  </si>
  <si>
    <t>C H GD M U-0-0-0-0-0-0-0-0</t>
  </si>
  <si>
    <t>C H GE M Z-0-0-0-0-0-0-0-0</t>
  </si>
  <si>
    <t>C H GE M U-0-0-0-0-0-0-0-0</t>
  </si>
  <si>
    <t>C H GF M Z-0-0-0-0-0-0-0-0</t>
  </si>
  <si>
    <t>C H GF M U-0-0-0-0-0-0-0-0</t>
  </si>
  <si>
    <t>C H GG M Z-0-0-0-0-0-0-0-0</t>
  </si>
  <si>
    <t>C H GG M U-0-0-0-0-0-0-0-0</t>
  </si>
  <si>
    <t>C H GH M Z-0-0-0-0-0-0-0-0</t>
  </si>
  <si>
    <t>C H GH M U-0-0-0-0-0-0-0-0</t>
  </si>
  <si>
    <t>C H GI M Z-0-0-0-0-0-0-0-0</t>
  </si>
  <si>
    <t>C H GI M U-0-0-0-0-0-0-0-0</t>
  </si>
  <si>
    <t>C H GJ M Z-0-0-0-0-0-0-0-0</t>
  </si>
  <si>
    <t>C H GJ M U-0-0-0-0-0-0-0-0</t>
  </si>
  <si>
    <t>C H GL M Z-0-0-0-0-0-0-0-0</t>
  </si>
  <si>
    <t>C H GL M U-0-0-0-0-0-0-0-0</t>
  </si>
  <si>
    <t>C H GP M Z-0-0-0-0-0-0-0-0</t>
  </si>
  <si>
    <t>C H GP M U-0-0-0-0-0-0-0-0</t>
  </si>
  <si>
    <t>C H G R M Z-0-0-0-0-0-0-0-0</t>
  </si>
  <si>
    <t>C H GR M U-0-0-0-0-0-0-0-0</t>
  </si>
  <si>
    <t>C H GT M Z-0-0-0-0-0-0-0-0</t>
  </si>
  <si>
    <t>C H GT M U-0-0-0-0-0-0-0-0</t>
  </si>
  <si>
    <t>C H HF S Z-0-0-0-0-0-0-0-0</t>
  </si>
  <si>
    <t>C H HG S Z-0-0-0-0-0-0-0-0</t>
  </si>
  <si>
    <t>C H HH S Z-0-0-0-0-0-0-0-0</t>
  </si>
  <si>
    <t>C H HI S Z-0-0-0-0-0-0-0-0</t>
  </si>
  <si>
    <t>C H HJ S Z-0-0-0-0-0-0-0-0</t>
  </si>
  <si>
    <t>C H HL S Z-0-0-0-0-0-0-0-0</t>
  </si>
  <si>
    <t>C H HP S Z-0-0-0-0-0-0-0-0</t>
  </si>
  <si>
    <t>C H HF M Z-0-0-0-0-0-0-0-0</t>
  </si>
  <si>
    <t>C H HG M Z-0-0-0-0-0-0-0-0</t>
  </si>
  <si>
    <t>C H HH M Z-0-0-0-0-0-0-0-0</t>
  </si>
  <si>
    <t>C H HI M Z-0-0-0-0-0-0-0-0</t>
  </si>
  <si>
    <t>C H HJ M Z-0-0-0-0-0-0-0-0</t>
  </si>
  <si>
    <t>C H HL M Z-0-0-0-0-0-0-0-0</t>
  </si>
  <si>
    <t>C H HP M Z-0-0-0-0-0-0-0-0</t>
  </si>
  <si>
    <t>C H KF S Z-0-0-0-0-0-0-0-0</t>
  </si>
  <si>
    <t>C H KG S Z-0-0-0-0-0-0-0-0</t>
  </si>
  <si>
    <t>C H KH S Z-0-0-0-0-0-0-0-0</t>
  </si>
  <si>
    <t>C H KI S Z-0-0-0-0-0-0-0-0</t>
  </si>
  <si>
    <t>C H KJ S Z-0-0-0-0-0-0-0-0</t>
  </si>
  <si>
    <t>C H KF M Z-0-0-0-0-0-0-0-0</t>
  </si>
  <si>
    <t>C H KG M Z-0-0-0-0-0-0-0-0</t>
  </si>
  <si>
    <t>C H KH M Z-0-0-0-0-0-0-0-0</t>
  </si>
  <si>
    <t>C H KI M Z-0-0-0-0-0-0-0-0</t>
  </si>
  <si>
    <t>C H KJ M Z-0-0-0-0-0-0-0-0</t>
  </si>
  <si>
    <t>C H D5 S Z-0-0-0-0-0-0-0-0</t>
  </si>
  <si>
    <t>C H D5 S U-0-0-0-0-0-0-0-0</t>
  </si>
  <si>
    <t>C H DA S Z-0-0-0-0-0-0-0-0</t>
  </si>
  <si>
    <t>C H DA S U-0-0-0-0-0-0-0-0</t>
  </si>
  <si>
    <t>C H DC S Z-0-0-0-0-0-0-0-0</t>
  </si>
  <si>
    <t>C H DC S U-0-0-0-0-0-0-0-0</t>
  </si>
  <si>
    <t>C H DD S Z-0-0-0-0-0-0-0-0</t>
  </si>
  <si>
    <t>C H DD S U-0-0-0-0-0-0-0-0</t>
  </si>
  <si>
    <t>C H DE S Z-0-0-0-0-0-0-0-0</t>
  </si>
  <si>
    <t>C H DE S U-0-0-0-0-0-0-0-0</t>
  </si>
  <si>
    <t>C H DF S Z-0-0-0-0-0-0-0-0</t>
  </si>
  <si>
    <t>C H DF S U-0-0-0-0-0-0-0-0</t>
  </si>
  <si>
    <t>C H DG S Z-0-0-0-0-0-0-0-0</t>
  </si>
  <si>
    <t>C H DG S U-0-0-0-0-0-0-0-0</t>
  </si>
  <si>
    <t>C H DH S Z-0-0-0-0-0-0-0-0</t>
  </si>
  <si>
    <t>C H DH S U-0-0-0-0-0-0-0-0</t>
  </si>
  <si>
    <t>C H D5 M Z-0-0-0-0-0-0-0-0</t>
  </si>
  <si>
    <t>C H D5 M U-0-0-0-0-0-0-0-0</t>
  </si>
  <si>
    <t>C H DA M Z-0-0-0-0-0-0-0-0</t>
  </si>
  <si>
    <t>C H DA M U-0-0-0-0-0-0-0-0</t>
  </si>
  <si>
    <t>C H DC M Z-0-0-0-0-0-0-0-0</t>
  </si>
  <si>
    <t>C H DC M U-0-0-0-0-0-0-0-0</t>
  </si>
  <si>
    <t>C H DD M Z-0-0-0-0-0-0-0-0</t>
  </si>
  <si>
    <t>C H DD M U-0-0-0-0-0-0-0-0</t>
  </si>
  <si>
    <t>C H DE M Z-0-0-0-0-0-0-0-0</t>
  </si>
  <si>
    <t>C H DE M U-0-0-0-0-0-0-0-0</t>
  </si>
  <si>
    <t>C H DF M Z-0-0-0-0-0-0-0-0</t>
  </si>
  <si>
    <t>C H DF M U-0-0-0-0-0-0-0-0</t>
  </si>
  <si>
    <t>C H DG M Z-0-0-0-0-0-0-0-0</t>
  </si>
  <si>
    <t>C H DG M U-0-0-0-0-0-0-0-0</t>
  </si>
  <si>
    <t>C H DH M U-0-0-0-0-0-0-0-0</t>
  </si>
  <si>
    <t>C H FA S Z-0-0-0-0-0-0-0-0</t>
  </si>
  <si>
    <t>C H FA S U-0-0-0-0-0-0-0-0</t>
  </si>
  <si>
    <t>C H FC S Z-0-0-0-0-0-0-0-0</t>
  </si>
  <si>
    <t>C H FC S U-0-0-0-0-0-0-0-0</t>
  </si>
  <si>
    <t>C H FD S Z-0-0-0-0-0-0-0-0</t>
  </si>
  <si>
    <t>C H FD S U-0-0-0-0-0-0-0-0</t>
  </si>
  <si>
    <t>C H FE S Z-0-0-0-0-0-0-0-0</t>
  </si>
  <si>
    <t>C H FE S U-0-0-0-0-0-0-0-0</t>
  </si>
  <si>
    <t>C H FF S Z-0-0-0-0-0-0-0-0</t>
  </si>
  <si>
    <t>C H FF S U-0-0-0-0-0-0-0-0</t>
  </si>
  <si>
    <t>C H FG S Z-0-0-0-0-0-0-0-0</t>
  </si>
  <si>
    <t>C H FG S U-0-0-0-0-0-0-0-0</t>
  </si>
  <si>
    <t>C H FH S Z-0-0-0-0-0-0-0-0</t>
  </si>
  <si>
    <t>C H FH S U-0-0-0-0-0-0-0-0</t>
  </si>
  <si>
    <t>C H FI S Z-0-0-0-0-0-0-0-0</t>
  </si>
  <si>
    <t>C H FI S U-0-0-0-0-0-0-0-0</t>
  </si>
  <si>
    <t>C H FJ S Z-0-0-0-0-0-0-0-0</t>
  </si>
  <si>
    <t>C H FJ S U-0-0-0-0-0-0-0-0</t>
  </si>
  <si>
    <t>C H FL S Z-0-0-0-0-0-0-0-0</t>
  </si>
  <si>
    <t>C H FL S U-0-0-0-0-0-0-0-0</t>
  </si>
  <si>
    <t>C H FP S Z-0-0-0-0-0-0-0-0</t>
  </si>
  <si>
    <t>C H FP S U-0-0-0-0-0-0-0-0</t>
  </si>
  <si>
    <t>C H FR S Z-0-0-0-0-0-0-0-0</t>
  </si>
  <si>
    <t>C H FR S U-0-0-0-0-0-0-0-0</t>
  </si>
  <si>
    <t>C H FI F Z-0-0-0-0-0-0-0-0</t>
  </si>
  <si>
    <t>C H FI F U-0-0-0-0-0-0-0-0</t>
  </si>
  <si>
    <t>C H FJ F Z-0-0-0-0-0-0-0-0</t>
  </si>
  <si>
    <t>C H FJ F U-0-0-0-0-0-0-0-0</t>
  </si>
  <si>
    <t>C H FL F Z-0-0-0-0-0-0-0-0</t>
  </si>
  <si>
    <t>C H FL F U-0-0-0-0-0-0-0-0</t>
  </si>
  <si>
    <t>C H FP F Z-0-0-0-0-0-0-0-0</t>
  </si>
  <si>
    <t>C H FP F U-0-0-0-0-0-0-0-0</t>
  </si>
  <si>
    <t>C H FR F Z-0-0-0-0-0-0-0-0</t>
  </si>
  <si>
    <t>C H FR F U-0-0-0-0-0-0-0-0</t>
  </si>
  <si>
    <t>C H FA M Z-0-0-0-0-0-0-0-0</t>
  </si>
  <si>
    <t>C H FA M U-0-0-0-0-0-0-0-0</t>
  </si>
  <si>
    <t>C H FC M Z-0-0-0-0-0-0-0-0</t>
  </si>
  <si>
    <t>C H FC M U-0-0-0-0-0-0-0-0</t>
  </si>
  <si>
    <t>C H FD M Z-0-0-0-0-0-0-0-0</t>
  </si>
  <si>
    <t>C H FD M U-0-0-0-0-0-0-0-0</t>
  </si>
  <si>
    <t>C H FE M Z-0-0-0-0-0-0-0-0</t>
  </si>
  <si>
    <t>C H FE M U-0-0-0-0-0-0-0-0</t>
  </si>
  <si>
    <t>C H FF M Z-0-0-0-0-0-0-0-0</t>
  </si>
  <si>
    <t>C H FF M U-0-0-0-0-0-0-0-0</t>
  </si>
  <si>
    <t>C H FG M Z-0-0-0-0-0-0-0-0</t>
  </si>
  <si>
    <t>C H FG M U-0-0-0-0-0-0-0-0</t>
  </si>
  <si>
    <t>C H FH M Z-0-0-0-0-0-0-0-0</t>
  </si>
  <si>
    <t>C H FH M U-0-0-0-0-0-0-0-0</t>
  </si>
  <si>
    <t>C H FI M Z-0-0-0-0-0-0-0-0</t>
  </si>
  <si>
    <t>D S GS S S-0-0-0-0-0-0-0-0</t>
  </si>
  <si>
    <t>D S GS F S-0-0-0-0-0-0-0-0</t>
  </si>
  <si>
    <t>D S GS F 2-0-0-0-0-0-0-0-0</t>
  </si>
  <si>
    <t>D S GS M S-0-0-0-0-0-0-0-0</t>
  </si>
  <si>
    <t>D S HS S S-0-0-0-0-0-0-0-0</t>
  </si>
  <si>
    <t>D S HS F S-0-0-0-0-0-0-0-0</t>
  </si>
  <si>
    <t>D S HS F 2-0-0-0-0-0-0-0-0</t>
  </si>
  <si>
    <t>D S HS M S-0-0-0-0-0-0-0-0</t>
  </si>
  <si>
    <t>D S KS S S-0-0-0-0-0-0-0-0</t>
  </si>
  <si>
    <t>D S KS F S-0-0-0-0-0-0-0-0</t>
  </si>
  <si>
    <t>D S KS F 2-0-0-0-0-0-0-0-0</t>
  </si>
  <si>
    <t>D S KS M S-0-0-0-0-0-0-0-0</t>
  </si>
  <si>
    <t>D S AS S S-0-0-0-0-0-0-0-0</t>
  </si>
  <si>
    <t>D S AS F S-0-0-0-0-0-0-0-0</t>
  </si>
  <si>
    <t>D S AS F 2-0-0-0-0-0-0-0-0</t>
  </si>
  <si>
    <t>D S AS M S-0-0-0-0-0-0-0-0</t>
  </si>
  <si>
    <t>D S BS S S-0-0-0-0-0-0-0-0</t>
  </si>
  <si>
    <t>D S BS F S-0-0-0-0-0-0-0-0</t>
  </si>
  <si>
    <t>D S BS F 2-0-0-0-0-0-0-0-0</t>
  </si>
  <si>
    <t>D S BS M S-0-0-0-0-0-0-0-0</t>
  </si>
  <si>
    <t>D S CS S S-0-0-0-0-0-0-0-0</t>
  </si>
  <si>
    <t>D S CS F S-0-0-0-0-0-0-0-0</t>
  </si>
  <si>
    <t>D S CS F 2-0-0-0-0-0-0-0-0</t>
  </si>
  <si>
    <t>D S CS M S-0-0-0-0-0-0-0-0</t>
  </si>
  <si>
    <t>D S DS S S-0-0-0-0-0-0-0-0</t>
  </si>
  <si>
    <t>D S DS F S-0-0-0-0-0-0-0-0</t>
  </si>
  <si>
    <t>D S DS F 2-0-0-0-0-0-0-0-0</t>
  </si>
  <si>
    <t>D S DS M S-0-0-0-0-0-0-0-0</t>
  </si>
  <si>
    <t>D S ES S S-0-0-0-0-0-0-0-0</t>
  </si>
  <si>
    <t>D S ES F S-0-0-0-0-0-0-0-0</t>
  </si>
  <si>
    <t>D S ES F 2-0-0-0-0-0-0-0-0</t>
  </si>
  <si>
    <t>D S ES M S-0-0-0-0-0-0-0-0</t>
  </si>
  <si>
    <t>D S FS S S-0-0-0-0-0-0-0-0</t>
  </si>
  <si>
    <t>D S FS F S-0-0-0-0-0-0-0-0</t>
  </si>
  <si>
    <t>D S FS F 2-0-0-0-0-0-0-0-0</t>
  </si>
  <si>
    <t>D S FS M S-0-0-0-0-0-0-0-0</t>
  </si>
  <si>
    <t>D S OS S S-0-0-0-0-0-0-0-0</t>
  </si>
  <si>
    <t>D S OS F S-0-0-0-0-0-0-0-0</t>
  </si>
  <si>
    <t>D S OS F 2-0-0-0-0-0-0-0-0</t>
  </si>
  <si>
    <t>D S OS M S-0-0-0-0-0-0-0-0</t>
  </si>
  <si>
    <t>E S PW F T-0-0-0-0-0-0-0-0</t>
  </si>
  <si>
    <t>E S PW F A-0-0-0-0-0-0-0-0</t>
  </si>
  <si>
    <t>E S PW F B-0-0-0-0-0-0-0-0</t>
  </si>
  <si>
    <t>E S PW F C-0-0-0-0-0-0-0-0</t>
  </si>
  <si>
    <t>E S PW F D-0-0-0-0-0-0-0-0</t>
  </si>
  <si>
    <t>E S PW F E-0-0-0-0-0-0-0-0</t>
  </si>
  <si>
    <t>E S PW F F-0-0-0-0-0-0-0-0</t>
  </si>
  <si>
    <t>E S PW F G-0-0-0-0-0-0-0-0</t>
  </si>
  <si>
    <t>E S PW F H-0-0-0-0-0-0-0-0</t>
  </si>
  <si>
    <t>E S PW F I-0-0-0-0-0-0-0-0</t>
  </si>
  <si>
    <t>E S PW F J-0-0-0-0-0-0-0-0</t>
  </si>
  <si>
    <t>E S PW F K-0-0-0-0-0-0-0-0</t>
  </si>
  <si>
    <t>E S PW F P-0-0-0-0-0-0-0-0</t>
  </si>
  <si>
    <t>E S PW F R-0-0-0-0-0-0-0-0</t>
  </si>
  <si>
    <t>E S QX F A-0-0-0-0-0-0-0-0</t>
  </si>
  <si>
    <t>E S QX F B-0-0-0-0-0-0-0-0</t>
  </si>
  <si>
    <t>E S QX F C-0-0-0-0-0-0-0-0</t>
  </si>
  <si>
    <t>E S QX F D-0-0-0-0-0-0-0-0</t>
  </si>
  <si>
    <t>E S QX F E-0-0-0-0-0-0-0-0</t>
  </si>
  <si>
    <t>E S QX F F-0-0-0-0-0-0-0-0</t>
  </si>
  <si>
    <t>E S QX F G-0-0-0-0-0-0-0-0</t>
  </si>
  <si>
    <t>E S QX F H-0-0-0-0-0-0-0-0</t>
  </si>
  <si>
    <t>E S QX F I-0-0-0-0-0-0-0-0</t>
  </si>
  <si>
    <t>E S QX F J-0-0-0-0-0-0-0-0</t>
  </si>
  <si>
    <t>E S RZ F A-0-0-0-0-0-0-0-0</t>
  </si>
  <si>
    <t>E S RZ F B-0-0-0-0-0-0-0-0</t>
  </si>
  <si>
    <t>E S RZ F C-0-0-0-0-0-0-0-0</t>
  </si>
  <si>
    <t>E S RZ F D-0-0-0-0-0-0-0-0</t>
  </si>
  <si>
    <t>E S RZ F E-0-0-0-0-0-0-0-0</t>
  </si>
  <si>
    <t>E S PW S R-0-0-0-0-0-0-0-0</t>
  </si>
  <si>
    <t>E S PW S A-0-0-0-0-0-0-0-0</t>
  </si>
  <si>
    <t>E S PW S B-0-0-0-0-0-0-0-0</t>
  </si>
  <si>
    <t>E S PW S C-0-0-0-0-0-0-0-0</t>
  </si>
  <si>
    <t>E S PW S D-0-0-0-0-0-0-0-0</t>
  </si>
  <si>
    <t>E S PW S E-0-0-0-0-0-0-0-0</t>
  </si>
  <si>
    <t>E S PW S F-0-0-0-0-0-0-0-0</t>
  </si>
  <si>
    <t>E S PW S G-0-0-0-0-0-0-0-0</t>
  </si>
  <si>
    <t>E S PW S H-0-0-0-0-0-0-0-0</t>
  </si>
  <si>
    <t>E S PW S I-0-0-0-0-0-0-0-0</t>
  </si>
  <si>
    <t>E S PW S J-0-0-0-0-0-0-0-0</t>
  </si>
  <si>
    <t>E S PW S K-0-0-0-0-0-0-0-0</t>
  </si>
  <si>
    <t>E S QX S A-0-0-0-0-0-0-0-0</t>
  </si>
  <si>
    <t>E S QX S B-0-0-0-0-0-0-0-0</t>
  </si>
  <si>
    <t>E S QX S C-0-0-0-0-0-0-0-0</t>
  </si>
  <si>
    <t>E S QX S D-0-0-0-0-0-0-0-0</t>
  </si>
  <si>
    <t>E S QX S E-0-0-0-0-0-0-0-0</t>
  </si>
  <si>
    <t>E S QX S F-0-0-0-0-0-0-0-0</t>
  </si>
  <si>
    <t>E S QX S G-0-0-0-0-0-0-0-0</t>
  </si>
  <si>
    <t>E S QX S H-0-0-0-0-0-0-0-0</t>
  </si>
  <si>
    <t>E S QX S I-0-0-0-0-0-0-0-0</t>
  </si>
  <si>
    <t>E S QX S J-0-0-0-0-0-0-0-0</t>
  </si>
  <si>
    <t>E S RZ S A-0-0-0-0-0-0-0-0</t>
  </si>
  <si>
    <t>E S RZ S B-0-0-0-0-0-0-0-0</t>
  </si>
  <si>
    <t>E S RZ S C-0-0-0-0-0-0-0-0</t>
  </si>
  <si>
    <t>E S RZ S D-0-0-0-0-0-0-0-0</t>
  </si>
  <si>
    <t>E S RZ S E-0-0-0-0-0-0-0-0</t>
  </si>
  <si>
    <t>E S PW M A-0-0-0-0-0-0-0-0</t>
  </si>
  <si>
    <t>E S PW M B-0-0-0-0-0-0-0-0</t>
  </si>
  <si>
    <t>E S PW M C-0-0-0-0-0-0-0-0</t>
  </si>
  <si>
    <t>E S PW M D-0-0-0-0-0-0-0-0</t>
  </si>
  <si>
    <t>E S QX M A-0-0-0-0-0-0-0-0</t>
  </si>
  <si>
    <t>E S QX M B-0-0-0-0-0-0-0-0</t>
  </si>
  <si>
    <t>E S QX M C-0-0-0-0-0-0-0-0</t>
  </si>
  <si>
    <t>E S QX M D-0-0-0-0-0-0-0-0</t>
  </si>
  <si>
    <t>E S RZ M A-0-0-0-0-0-0-0-0</t>
  </si>
  <si>
    <t>E S RZ M B-0-0-0-0-0-0-0-0</t>
  </si>
  <si>
    <t>E S RZ M C-0-0-0-0-0-0-0-0</t>
  </si>
  <si>
    <t>E S RZ M D-0-0-0-0-0-0-0-0</t>
  </si>
  <si>
    <t xml:space="preserve"> S SS S -0-0-0-0-0-0-0-0-0</t>
  </si>
  <si>
    <t>تيلة  M10* حديد عادة</t>
  </si>
  <si>
    <t>تيلة  M10* حديد معكوسة</t>
  </si>
  <si>
    <t>تيلة  M12* حديد عادة</t>
  </si>
  <si>
    <t>تيلة  M12* حديد معكوسة</t>
  </si>
  <si>
    <t>تيلة  M17* حديد عادة</t>
  </si>
  <si>
    <t>تيلة  M17* حديد معكوسة</t>
  </si>
  <si>
    <t>تيلة  M3* حديد عادة</t>
  </si>
  <si>
    <t>تيلة  M3* حديد معكوسة</t>
  </si>
  <si>
    <t>تيلة  M4* حديد عادة</t>
  </si>
  <si>
    <t>تيلة  M4* حديد معكوسة</t>
  </si>
  <si>
    <t>تيلة  M5* حديد عادة</t>
  </si>
  <si>
    <t>تيلة  M5* حديد معكوسة</t>
  </si>
  <si>
    <t>تيلة  M6* حديد عادة</t>
  </si>
  <si>
    <t>تيلة  M6* حديد معكوسة</t>
  </si>
  <si>
    <t>تيلة  M7* حديد عادة</t>
  </si>
  <si>
    <t>تيلة  M7* حديد معكوسة</t>
  </si>
  <si>
    <t>تيلة  M8* حديد عادة</t>
  </si>
  <si>
    <t>تيلة  M8* حديد معكوسة</t>
  </si>
  <si>
    <t>تيلة  M9* حديد عادة</t>
  </si>
  <si>
    <t>تيلة  M9* حديد معكوسة</t>
  </si>
  <si>
    <t>وردة  M10* حديد سوستة</t>
  </si>
  <si>
    <t>وردة  M12* حديد سوستة</t>
  </si>
  <si>
    <t>وردة  M17* حديد سوستة</t>
  </si>
  <si>
    <t>وردة  M3* حديد سوستة</t>
  </si>
  <si>
    <t>وردة  M4* حديد سوستة</t>
  </si>
  <si>
    <t>وردة  M5* حديد سوستة</t>
  </si>
  <si>
    <t>وردة  M6* حديد سوستة</t>
  </si>
  <si>
    <t>وردة  M7* حديد سوستة</t>
  </si>
  <si>
    <t>وردة  M8* حديد سوستة</t>
  </si>
  <si>
    <t>وردة  M9* حديد سوستة</t>
  </si>
  <si>
    <t>لوح  100*200 حديد 30mm</t>
  </si>
  <si>
    <t>لوح  100*200 حديد 1mm</t>
  </si>
  <si>
    <t>لوح  100*200 حديد 1.2mm</t>
  </si>
  <si>
    <t>لوح  100*200 حديد 1.5mm</t>
  </si>
  <si>
    <t>لوح  100*200 حديد 2mm</t>
  </si>
  <si>
    <t>لوح  100*200 حديد 3mm</t>
  </si>
  <si>
    <t>لوح  100*200 حديد 4mm</t>
  </si>
  <si>
    <t>لوح  100*200 حديد 5mm</t>
  </si>
  <si>
    <t>لوح  100*200 حديد 6mm</t>
  </si>
  <si>
    <t>لوح  100*200 حديد 8mm</t>
  </si>
  <si>
    <t>لوح  100*200 حديد 10mm</t>
  </si>
  <si>
    <t>لوح  100*200 حديد 12mm</t>
  </si>
  <si>
    <t>لوح  100*200 حديد 20mm</t>
  </si>
  <si>
    <t>لوح  100*200 حديد 25mm</t>
  </si>
  <si>
    <t>لوح  125*250 حديد 1mm</t>
  </si>
  <si>
    <t>لوح  125*250 حديد 1.2mm</t>
  </si>
  <si>
    <t>لوح  125*250 حديد 1.5mm</t>
  </si>
  <si>
    <t>لوح  125*250 حديد 2mm</t>
  </si>
  <si>
    <t>لوح  125*250 حديد 3mm</t>
  </si>
  <si>
    <t>لوح  125*250 حديد 4mm</t>
  </si>
  <si>
    <t>لوح  125*250 حديد 5mm</t>
  </si>
  <si>
    <t>لوح  125*250 حديد 6mm</t>
  </si>
  <si>
    <t>لوح  125*250 حديد 8mm</t>
  </si>
  <si>
    <t>لوح  125*250 حديد 10mm</t>
  </si>
  <si>
    <t>لوح  150*300 حديد 1mm</t>
  </si>
  <si>
    <t>لوح  150*300 حديد 1.2mm</t>
  </si>
  <si>
    <t>لوح  150*300 حديد 1.5mm</t>
  </si>
  <si>
    <t>لوح  150*300 حديد 2mm</t>
  </si>
  <si>
    <t>لوح  150*300 حديد 3mm</t>
  </si>
  <si>
    <t>لوح  100*200 استانلس 25mm</t>
  </si>
  <si>
    <t>لوح  100*200 استانلس 1mm</t>
  </si>
  <si>
    <t>لوح  100*200 استانلس 1.2mm</t>
  </si>
  <si>
    <t>لوح  100*200 استانلس 1.5mm</t>
  </si>
  <si>
    <t>لوح  100*200 استانلس 2mm</t>
  </si>
  <si>
    <t>لوح  100*200 استانلس 3mm</t>
  </si>
  <si>
    <t>لوح  100*200 استانلس 4mm</t>
  </si>
  <si>
    <t>لوح  100*200 استانلس 5mm</t>
  </si>
  <si>
    <t>لوح  100*200 استانلس 6mm</t>
  </si>
  <si>
    <t>لوح  100*200 استانلس 8mm</t>
  </si>
  <si>
    <t>لوح  100*200 استانلس 10mm</t>
  </si>
  <si>
    <t>لوح  100*200 استانلس 12mm</t>
  </si>
  <si>
    <t>لوح  125*250 استانلس 1mm</t>
  </si>
  <si>
    <t>لوح  125*250 استانلس 1.2mm</t>
  </si>
  <si>
    <t>لوح  125*250 استانلس 1.5mm</t>
  </si>
  <si>
    <t>لوح  125*250 استانلس 2mm</t>
  </si>
  <si>
    <t>لوح  125*250 استانلس 3mm</t>
  </si>
  <si>
    <t>لوح  125*250 استانلس 4mm</t>
  </si>
  <si>
    <t>لوح  125*250 استانلس 5mm</t>
  </si>
  <si>
    <t>لوح  125*250 استانلس 6mm</t>
  </si>
  <si>
    <t>لوح  125*250 استانلس 8mm</t>
  </si>
  <si>
    <t>لوح  125*250 استانلس 10mm</t>
  </si>
  <si>
    <t>لوح  150*300 استانلس 1mm</t>
  </si>
  <si>
    <t>لوح  150*300 استانلس 1.2mm</t>
  </si>
  <si>
    <t>لوح  150*300 استانلس 1.5mm</t>
  </si>
  <si>
    <t>لوح  150*300 استانلس 2mm</t>
  </si>
  <si>
    <t>لوح  150*300 استانلس 3mm</t>
  </si>
  <si>
    <t>لوح  100*200 مجلفن 1mm</t>
  </si>
  <si>
    <t>لوح  100*200 مجلفن 1.2mm</t>
  </si>
  <si>
    <t>لوح  100*200 مجلفن 1.5mm</t>
  </si>
  <si>
    <t>لوح  100*200 مجلفن 2mm</t>
  </si>
  <si>
    <t>لوح  125*250 مجلفن 1mm</t>
  </si>
  <si>
    <t>لوح  125*250 مجلفن 1.2mm</t>
  </si>
  <si>
    <t>لوح  125*250 مجلفن 1.5mm</t>
  </si>
  <si>
    <t>لوح  125*250 مجلفن 2mm</t>
  </si>
  <si>
    <t>لوح  150*300 مجلفن 1mm</t>
  </si>
  <si>
    <t>لوح  150*300 مجلفن 1.2mm</t>
  </si>
  <si>
    <t>لوح  150*300 مجلفن 1.5mm</t>
  </si>
  <si>
    <t>لوح  150*300 مجلفن 2mm</t>
  </si>
  <si>
    <t xml:space="preserve">  *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</si>
</sst>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right" vertical="center"/>
    </xf>
    <xf numFmtId="0" fontId="0" fillId="0" borderId="4" xfId="0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4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EF7C-2271-4568-B89C-9A51A9DAC1AC}">
  <sheetPr codeName="Sheet5">
    <pageSetUpPr fitToPage="1"/>
  </sheetPr>
  <dimension ref="A1:B810"/>
  <sheetViews>
    <sheetView rightToLeft="1" tabSelected="1" zoomScale="110" zoomScaleNormal="110" workbookViewId="0">
      <pane xSplit="2" ySplit="3" topLeftCell="C4" activePane="bottomRight" state="frozen"/>
      <selection pane="bottomLeft" activeCell="A4" sqref="A4"/>
      <selection pane="topRight" activeCell="S1" sqref="S1"/>
      <selection pane="bottomRight" activeCell="C10" sqref="C10"/>
    </sheetView>
  </sheetViews>
  <sheetFormatPr defaultRowHeight="15" x14ac:dyDescent="0.2"/>
  <cols>
    <col min="1" max="1" width="25.9609375" style="2" customWidth="1"/>
    <col min="2" max="2" width="33.08984375" bestFit="1" customWidth="1"/>
    <col min="3" max="3" width="10.89453125" bestFit="1" customWidth="1"/>
  </cols>
  <sheetData>
    <row r="1" spans="1:2" ht="13.5" customHeight="1" x14ac:dyDescent="0.2">
      <c r="A1" s="25"/>
      <c r="B1" s="24"/>
    </row>
    <row r="2" spans="1:2" s="17" customFormat="1" ht="36.75" customHeight="1" x14ac:dyDescent="0.2">
      <c r="A2" s="22" t="s">
        <v>694</v>
      </c>
      <c r="B2" s="21" t="s">
        <v>692</v>
      </c>
    </row>
    <row r="4" spans="1:2" x14ac:dyDescent="0.2">
      <c r="A4" s="7" t="s">
        <v>695</v>
      </c>
      <c r="B4" s="6" t="s">
        <v>1400</v>
      </c>
    </row>
    <row r="5" spans="1:2" x14ac:dyDescent="0.2">
      <c r="A5" s="7" t="s">
        <v>696</v>
      </c>
      <c r="B5" s="6" t="s">
        <v>1401</v>
      </c>
    </row>
    <row r="6" spans="1:2" s="4" customFormat="1" x14ac:dyDescent="0.2">
      <c r="A6" s="7" t="s">
        <v>697</v>
      </c>
      <c r="B6" s="6" t="s">
        <v>1402</v>
      </c>
    </row>
    <row r="7" spans="1:2" x14ac:dyDescent="0.2">
      <c r="A7" s="7" t="s">
        <v>698</v>
      </c>
      <c r="B7" s="6" t="s">
        <v>1403</v>
      </c>
    </row>
    <row r="8" spans="1:2" x14ac:dyDescent="0.2">
      <c r="A8" s="7" t="s">
        <v>699</v>
      </c>
      <c r="B8" s="6" t="s">
        <v>1404</v>
      </c>
    </row>
    <row r="9" spans="1:2" x14ac:dyDescent="0.2">
      <c r="A9" s="7" t="s">
        <v>700</v>
      </c>
      <c r="B9" s="6" t="s">
        <v>1405</v>
      </c>
    </row>
    <row r="10" spans="1:2" x14ac:dyDescent="0.2">
      <c r="A10" s="7" t="s">
        <v>701</v>
      </c>
      <c r="B10" s="6" t="s">
        <v>1406</v>
      </c>
    </row>
    <row r="11" spans="1:2" x14ac:dyDescent="0.2">
      <c r="A11" s="7" t="s">
        <v>702</v>
      </c>
      <c r="B11" s="6" t="s">
        <v>1407</v>
      </c>
    </row>
    <row r="12" spans="1:2" x14ac:dyDescent="0.2">
      <c r="A12" s="7" t="s">
        <v>703</v>
      </c>
      <c r="B12" s="6" t="s">
        <v>1408</v>
      </c>
    </row>
    <row r="13" spans="1:2" x14ac:dyDescent="0.2">
      <c r="A13" s="7" t="s">
        <v>704</v>
      </c>
      <c r="B13" s="6" t="s">
        <v>1409</v>
      </c>
    </row>
    <row r="14" spans="1:2" x14ac:dyDescent="0.2">
      <c r="A14" s="7" t="s">
        <v>705</v>
      </c>
      <c r="B14" s="6" t="s">
        <v>1410</v>
      </c>
    </row>
    <row r="15" spans="1:2" x14ac:dyDescent="0.2">
      <c r="A15" s="7" t="s">
        <v>706</v>
      </c>
      <c r="B15" s="6" t="s">
        <v>1411</v>
      </c>
    </row>
    <row r="16" spans="1:2" x14ac:dyDescent="0.2">
      <c r="A16" s="7" t="s">
        <v>707</v>
      </c>
      <c r="B16" s="6" t="s">
        <v>1412</v>
      </c>
    </row>
    <row r="17" spans="1:2" x14ac:dyDescent="0.2">
      <c r="A17" s="7" t="s">
        <v>708</v>
      </c>
      <c r="B17" s="6" t="s">
        <v>1413</v>
      </c>
    </row>
    <row r="18" spans="1:2" x14ac:dyDescent="0.2">
      <c r="A18" s="7" t="s">
        <v>709</v>
      </c>
      <c r="B18" s="6" t="s">
        <v>1414</v>
      </c>
    </row>
    <row r="19" spans="1:2" x14ac:dyDescent="0.2">
      <c r="A19" s="7" t="s">
        <v>710</v>
      </c>
      <c r="B19" s="6" t="s">
        <v>1415</v>
      </c>
    </row>
    <row r="20" spans="1:2" x14ac:dyDescent="0.2">
      <c r="A20" s="7" t="s">
        <v>711</v>
      </c>
      <c r="B20" s="6" t="s">
        <v>1416</v>
      </c>
    </row>
    <row r="21" spans="1:2" x14ac:dyDescent="0.2">
      <c r="A21" s="7" t="s">
        <v>712</v>
      </c>
      <c r="B21" s="6" t="s">
        <v>1417</v>
      </c>
    </row>
    <row r="22" spans="1:2" x14ac:dyDescent="0.2">
      <c r="A22" s="7" t="s">
        <v>713</v>
      </c>
      <c r="B22" s="6" t="s">
        <v>1418</v>
      </c>
    </row>
    <row r="23" spans="1:2" x14ac:dyDescent="0.2">
      <c r="A23" s="7" t="s">
        <v>714</v>
      </c>
      <c r="B23" s="6" t="s">
        <v>1419</v>
      </c>
    </row>
    <row r="24" spans="1:2" x14ac:dyDescent="0.2">
      <c r="A24" s="7" t="s">
        <v>715</v>
      </c>
      <c r="B24" s="6" t="s">
        <v>662</v>
      </c>
    </row>
    <row r="25" spans="1:2" x14ac:dyDescent="0.2">
      <c r="A25" s="7" t="s">
        <v>716</v>
      </c>
      <c r="B25" s="6" t="s">
        <v>661</v>
      </c>
    </row>
    <row r="26" spans="1:2" x14ac:dyDescent="0.2">
      <c r="A26" s="7" t="s">
        <v>717</v>
      </c>
      <c r="B26" s="6" t="s">
        <v>660</v>
      </c>
    </row>
    <row r="27" spans="1:2" x14ac:dyDescent="0.2">
      <c r="A27" s="7" t="s">
        <v>718</v>
      </c>
      <c r="B27" s="6" t="s">
        <v>659</v>
      </c>
    </row>
    <row r="28" spans="1:2" x14ac:dyDescent="0.2">
      <c r="A28" s="7" t="s">
        <v>719</v>
      </c>
      <c r="B28" s="6" t="s">
        <v>658</v>
      </c>
    </row>
    <row r="29" spans="1:2" x14ac:dyDescent="0.2">
      <c r="A29" s="7" t="s">
        <v>720</v>
      </c>
      <c r="B29" s="6" t="s">
        <v>657</v>
      </c>
    </row>
    <row r="30" spans="1:2" x14ac:dyDescent="0.2">
      <c r="A30" s="7" t="s">
        <v>721</v>
      </c>
      <c r="B30" s="6" t="s">
        <v>656</v>
      </c>
    </row>
    <row r="31" spans="1:2" x14ac:dyDescent="0.2">
      <c r="A31" s="7" t="s">
        <v>722</v>
      </c>
      <c r="B31" s="6" t="s">
        <v>655</v>
      </c>
    </row>
    <row r="32" spans="1:2" x14ac:dyDescent="0.2">
      <c r="A32" s="7" t="s">
        <v>723</v>
      </c>
      <c r="B32" s="6" t="s">
        <v>654</v>
      </c>
    </row>
    <row r="33" spans="1:2" x14ac:dyDescent="0.2">
      <c r="A33" s="7" t="s">
        <v>724</v>
      </c>
      <c r="B33" s="6" t="s">
        <v>653</v>
      </c>
    </row>
    <row r="34" spans="1:2" x14ac:dyDescent="0.2">
      <c r="A34" s="7" t="s">
        <v>725</v>
      </c>
      <c r="B34" s="6" t="s">
        <v>652</v>
      </c>
    </row>
    <row r="35" spans="1:2" x14ac:dyDescent="0.2">
      <c r="A35" s="7" t="s">
        <v>726</v>
      </c>
      <c r="B35" s="6" t="s">
        <v>651</v>
      </c>
    </row>
    <row r="36" spans="1:2" x14ac:dyDescent="0.2">
      <c r="A36" s="7" t="s">
        <v>727</v>
      </c>
      <c r="B36" s="6" t="s">
        <v>650</v>
      </c>
    </row>
    <row r="37" spans="1:2" x14ac:dyDescent="0.2">
      <c r="A37" s="7" t="s">
        <v>728</v>
      </c>
      <c r="B37" s="6" t="s">
        <v>649</v>
      </c>
    </row>
    <row r="38" spans="1:2" x14ac:dyDescent="0.2">
      <c r="A38" s="7" t="s">
        <v>729</v>
      </c>
      <c r="B38" s="6" t="s">
        <v>648</v>
      </c>
    </row>
    <row r="39" spans="1:2" x14ac:dyDescent="0.2">
      <c r="A39" s="7" t="s">
        <v>730</v>
      </c>
      <c r="B39" s="6" t="s">
        <v>647</v>
      </c>
    </row>
    <row r="40" spans="1:2" x14ac:dyDescent="0.2">
      <c r="A40" s="7" t="s">
        <v>731</v>
      </c>
      <c r="B40" s="6" t="s">
        <v>646</v>
      </c>
    </row>
    <row r="41" spans="1:2" x14ac:dyDescent="0.2">
      <c r="A41" s="7" t="s">
        <v>732</v>
      </c>
      <c r="B41" s="6" t="s">
        <v>645</v>
      </c>
    </row>
    <row r="42" spans="1:2" x14ac:dyDescent="0.2">
      <c r="A42" s="7" t="s">
        <v>733</v>
      </c>
      <c r="B42" s="6" t="s">
        <v>644</v>
      </c>
    </row>
    <row r="43" spans="1:2" x14ac:dyDescent="0.2">
      <c r="A43" s="7" t="s">
        <v>734</v>
      </c>
      <c r="B43" s="6" t="s">
        <v>642</v>
      </c>
    </row>
    <row r="44" spans="1:2" x14ac:dyDescent="0.2">
      <c r="A44" s="7" t="s">
        <v>735</v>
      </c>
      <c r="B44" s="6" t="s">
        <v>641</v>
      </c>
    </row>
    <row r="45" spans="1:2" x14ac:dyDescent="0.2">
      <c r="A45" s="7" t="s">
        <v>736</v>
      </c>
      <c r="B45" s="6" t="s">
        <v>640</v>
      </c>
    </row>
    <row r="46" spans="1:2" x14ac:dyDescent="0.2">
      <c r="A46" s="7" t="s">
        <v>737</v>
      </c>
      <c r="B46" s="6" t="s">
        <v>639</v>
      </c>
    </row>
    <row r="47" spans="1:2" x14ac:dyDescent="0.2">
      <c r="A47" s="7" t="s">
        <v>738</v>
      </c>
      <c r="B47" s="6" t="s">
        <v>638</v>
      </c>
    </row>
    <row r="48" spans="1:2" x14ac:dyDescent="0.2">
      <c r="A48" s="7" t="s">
        <v>739</v>
      </c>
      <c r="B48" s="6" t="s">
        <v>637</v>
      </c>
    </row>
    <row r="49" spans="1:2" x14ac:dyDescent="0.2">
      <c r="A49" s="7" t="s">
        <v>740</v>
      </c>
      <c r="B49" s="6" t="s">
        <v>636</v>
      </c>
    </row>
    <row r="50" spans="1:2" x14ac:dyDescent="0.2">
      <c r="A50" s="7" t="s">
        <v>741</v>
      </c>
      <c r="B50" s="6" t="s">
        <v>635</v>
      </c>
    </row>
    <row r="51" spans="1:2" x14ac:dyDescent="0.2">
      <c r="A51" s="7" t="s">
        <v>742</v>
      </c>
      <c r="B51" s="6" t="s">
        <v>634</v>
      </c>
    </row>
    <row r="52" spans="1:2" x14ac:dyDescent="0.2">
      <c r="A52" s="7" t="s">
        <v>743</v>
      </c>
      <c r="B52" s="6" t="s">
        <v>633</v>
      </c>
    </row>
    <row r="53" spans="1:2" x14ac:dyDescent="0.2">
      <c r="A53" s="7" t="s">
        <v>744</v>
      </c>
      <c r="B53" s="6" t="s">
        <v>632</v>
      </c>
    </row>
    <row r="54" spans="1:2" x14ac:dyDescent="0.2">
      <c r="A54" s="7" t="s">
        <v>745</v>
      </c>
      <c r="B54" s="6" t="s">
        <v>631</v>
      </c>
    </row>
    <row r="55" spans="1:2" x14ac:dyDescent="0.2">
      <c r="A55" s="7" t="s">
        <v>746</v>
      </c>
      <c r="B55" s="6" t="s">
        <v>630</v>
      </c>
    </row>
    <row r="56" spans="1:2" x14ac:dyDescent="0.2">
      <c r="A56" s="7" t="s">
        <v>747</v>
      </c>
      <c r="B56" s="6" t="s">
        <v>629</v>
      </c>
    </row>
    <row r="57" spans="1:2" x14ac:dyDescent="0.2">
      <c r="A57" s="7" t="s">
        <v>748</v>
      </c>
      <c r="B57" s="6" t="s">
        <v>628</v>
      </c>
    </row>
    <row r="58" spans="1:2" x14ac:dyDescent="0.2">
      <c r="A58" s="7" t="s">
        <v>749</v>
      </c>
      <c r="B58" s="6" t="s">
        <v>627</v>
      </c>
    </row>
    <row r="59" spans="1:2" x14ac:dyDescent="0.2">
      <c r="A59" s="7" t="s">
        <v>750</v>
      </c>
      <c r="B59" s="6" t="s">
        <v>626</v>
      </c>
    </row>
    <row r="60" spans="1:2" x14ac:dyDescent="0.2">
      <c r="A60" s="7" t="s">
        <v>751</v>
      </c>
      <c r="B60" s="6" t="s">
        <v>625</v>
      </c>
    </row>
    <row r="61" spans="1:2" x14ac:dyDescent="0.2">
      <c r="A61" s="7" t="s">
        <v>752</v>
      </c>
      <c r="B61" s="6" t="s">
        <v>624</v>
      </c>
    </row>
    <row r="62" spans="1:2" x14ac:dyDescent="0.2">
      <c r="A62" s="7" t="s">
        <v>753</v>
      </c>
      <c r="B62" s="6" t="s">
        <v>623</v>
      </c>
    </row>
    <row r="63" spans="1:2" x14ac:dyDescent="0.2">
      <c r="A63" s="7" t="s">
        <v>754</v>
      </c>
      <c r="B63" s="6" t="s">
        <v>620</v>
      </c>
    </row>
    <row r="64" spans="1:2" x14ac:dyDescent="0.2">
      <c r="A64" s="7" t="s">
        <v>755</v>
      </c>
      <c r="B64" s="6" t="s">
        <v>619</v>
      </c>
    </row>
    <row r="65" spans="1:2" x14ac:dyDescent="0.2">
      <c r="A65" s="7" t="s">
        <v>756</v>
      </c>
      <c r="B65" s="6" t="s">
        <v>618</v>
      </c>
    </row>
    <row r="66" spans="1:2" x14ac:dyDescent="0.2">
      <c r="A66" s="7" t="s">
        <v>757</v>
      </c>
      <c r="B66" s="6" t="s">
        <v>617</v>
      </c>
    </row>
    <row r="67" spans="1:2" x14ac:dyDescent="0.2">
      <c r="A67" s="7" t="s">
        <v>758</v>
      </c>
      <c r="B67" s="6" t="s">
        <v>616</v>
      </c>
    </row>
    <row r="68" spans="1:2" x14ac:dyDescent="0.2">
      <c r="A68" s="7" t="s">
        <v>759</v>
      </c>
      <c r="B68" s="6" t="s">
        <v>615</v>
      </c>
    </row>
    <row r="69" spans="1:2" x14ac:dyDescent="0.2">
      <c r="A69" s="7" t="s">
        <v>760</v>
      </c>
      <c r="B69" s="6" t="s">
        <v>614</v>
      </c>
    </row>
    <row r="70" spans="1:2" x14ac:dyDescent="0.2">
      <c r="A70" s="7" t="s">
        <v>761</v>
      </c>
      <c r="B70" s="6" t="s">
        <v>612</v>
      </c>
    </row>
    <row r="71" spans="1:2" x14ac:dyDescent="0.2">
      <c r="A71" s="7" t="s">
        <v>762</v>
      </c>
      <c r="B71" s="6" t="s">
        <v>610</v>
      </c>
    </row>
    <row r="72" spans="1:2" x14ac:dyDescent="0.2">
      <c r="A72" s="7" t="s">
        <v>763</v>
      </c>
      <c r="B72" s="6" t="s">
        <v>606</v>
      </c>
    </row>
    <row r="73" spans="1:2" x14ac:dyDescent="0.2">
      <c r="A73" s="7" t="s">
        <v>764</v>
      </c>
      <c r="B73" s="6" t="s">
        <v>604</v>
      </c>
    </row>
    <row r="74" spans="1:2" x14ac:dyDescent="0.2">
      <c r="A74" s="7" t="s">
        <v>765</v>
      </c>
      <c r="B74" s="6" t="s">
        <v>600</v>
      </c>
    </row>
    <row r="75" spans="1:2" x14ac:dyDescent="0.2">
      <c r="A75" s="7" t="s">
        <v>766</v>
      </c>
      <c r="B75" s="6" t="s">
        <v>598</v>
      </c>
    </row>
    <row r="76" spans="1:2" x14ac:dyDescent="0.2">
      <c r="A76" s="7" t="s">
        <v>767</v>
      </c>
      <c r="B76" s="6" t="s">
        <v>594</v>
      </c>
    </row>
    <row r="77" spans="1:2" x14ac:dyDescent="0.2">
      <c r="A77" s="7" t="s">
        <v>768</v>
      </c>
      <c r="B77" s="6" t="s">
        <v>592</v>
      </c>
    </row>
    <row r="78" spans="1:2" x14ac:dyDescent="0.2">
      <c r="A78" s="7" t="s">
        <v>769</v>
      </c>
      <c r="B78" s="6" t="s">
        <v>588</v>
      </c>
    </row>
    <row r="79" spans="1:2" x14ac:dyDescent="0.2">
      <c r="A79" s="7" t="s">
        <v>770</v>
      </c>
      <c r="B79" s="6" t="s">
        <v>586</v>
      </c>
    </row>
    <row r="80" spans="1:2" x14ac:dyDescent="0.2">
      <c r="A80" s="7" t="s">
        <v>771</v>
      </c>
      <c r="B80" s="6" t="s">
        <v>583</v>
      </c>
    </row>
    <row r="81" spans="1:2" x14ac:dyDescent="0.2">
      <c r="A81" s="7" t="s">
        <v>772</v>
      </c>
      <c r="B81" s="6" t="s">
        <v>582</v>
      </c>
    </row>
    <row r="82" spans="1:2" x14ac:dyDescent="0.2">
      <c r="A82" s="7" t="s">
        <v>773</v>
      </c>
      <c r="B82" s="6" t="s">
        <v>613</v>
      </c>
    </row>
    <row r="83" spans="1:2" x14ac:dyDescent="0.2">
      <c r="A83" s="7" t="s">
        <v>774</v>
      </c>
      <c r="B83" s="6" t="s">
        <v>611</v>
      </c>
    </row>
    <row r="84" spans="1:2" x14ac:dyDescent="0.2">
      <c r="A84" s="7" t="s">
        <v>775</v>
      </c>
      <c r="B84" s="6" t="s">
        <v>609</v>
      </c>
    </row>
    <row r="85" spans="1:2" x14ac:dyDescent="0.2">
      <c r="A85" s="7" t="s">
        <v>776</v>
      </c>
      <c r="B85" s="6" t="s">
        <v>608</v>
      </c>
    </row>
    <row r="86" spans="1:2" x14ac:dyDescent="0.2">
      <c r="A86" s="7" t="s">
        <v>777</v>
      </c>
      <c r="B86" s="6" t="s">
        <v>607</v>
      </c>
    </row>
    <row r="87" spans="1:2" x14ac:dyDescent="0.2">
      <c r="A87" s="7" t="s">
        <v>778</v>
      </c>
      <c r="B87" s="6" t="s">
        <v>605</v>
      </c>
    </row>
    <row r="88" spans="1:2" x14ac:dyDescent="0.2">
      <c r="A88" s="7" t="s">
        <v>779</v>
      </c>
      <c r="B88" s="6" t="s">
        <v>603</v>
      </c>
    </row>
    <row r="89" spans="1:2" x14ac:dyDescent="0.2">
      <c r="A89" s="7" t="s">
        <v>780</v>
      </c>
      <c r="B89" s="6" t="s">
        <v>602</v>
      </c>
    </row>
    <row r="90" spans="1:2" x14ac:dyDescent="0.2">
      <c r="A90" s="7" t="s">
        <v>781</v>
      </c>
      <c r="B90" s="6" t="s">
        <v>601</v>
      </c>
    </row>
    <row r="91" spans="1:2" x14ac:dyDescent="0.2">
      <c r="A91" s="7" t="s">
        <v>782</v>
      </c>
      <c r="B91" s="6" t="s">
        <v>599</v>
      </c>
    </row>
    <row r="92" spans="1:2" x14ac:dyDescent="0.2">
      <c r="A92" s="7" t="s">
        <v>783</v>
      </c>
      <c r="B92" s="6" t="s">
        <v>597</v>
      </c>
    </row>
    <row r="93" spans="1:2" x14ac:dyDescent="0.2">
      <c r="A93" s="7" t="s">
        <v>784</v>
      </c>
      <c r="B93" s="6" t="s">
        <v>596</v>
      </c>
    </row>
    <row r="94" spans="1:2" x14ac:dyDescent="0.2">
      <c r="A94" s="7" t="s">
        <v>785</v>
      </c>
      <c r="B94" s="6" t="s">
        <v>595</v>
      </c>
    </row>
    <row r="95" spans="1:2" x14ac:dyDescent="0.2">
      <c r="A95" s="7" t="s">
        <v>786</v>
      </c>
      <c r="B95" s="6" t="s">
        <v>593</v>
      </c>
    </row>
    <row r="96" spans="1:2" x14ac:dyDescent="0.2">
      <c r="A96" s="7" t="s">
        <v>787</v>
      </c>
      <c r="B96" s="6" t="s">
        <v>591</v>
      </c>
    </row>
    <row r="97" spans="1:2" x14ac:dyDescent="0.2">
      <c r="A97" s="7" t="s">
        <v>788</v>
      </c>
      <c r="B97" s="6" t="s">
        <v>590</v>
      </c>
    </row>
    <row r="98" spans="1:2" x14ac:dyDescent="0.2">
      <c r="A98" s="7" t="s">
        <v>789</v>
      </c>
      <c r="B98" s="6" t="s">
        <v>589</v>
      </c>
    </row>
    <row r="99" spans="1:2" x14ac:dyDescent="0.2">
      <c r="A99" s="7" t="s">
        <v>790</v>
      </c>
      <c r="B99" s="6" t="s">
        <v>587</v>
      </c>
    </row>
    <row r="100" spans="1:2" x14ac:dyDescent="0.2">
      <c r="A100" s="7" t="s">
        <v>791</v>
      </c>
      <c r="B100" s="6" t="s">
        <v>585</v>
      </c>
    </row>
    <row r="101" spans="1:2" x14ac:dyDescent="0.2">
      <c r="A101" s="7" t="s">
        <v>792</v>
      </c>
      <c r="B101" s="6" t="s">
        <v>584</v>
      </c>
    </row>
    <row r="102" spans="1:2" x14ac:dyDescent="0.2">
      <c r="A102" s="7" t="s">
        <v>793</v>
      </c>
      <c r="B102" s="6" t="s">
        <v>580</v>
      </c>
    </row>
    <row r="103" spans="1:2" x14ac:dyDescent="0.2">
      <c r="A103" s="7" t="s">
        <v>794</v>
      </c>
      <c r="B103" s="6" t="s">
        <v>578</v>
      </c>
    </row>
    <row r="104" spans="1:2" x14ac:dyDescent="0.2">
      <c r="A104" s="7" t="s">
        <v>795</v>
      </c>
      <c r="B104" s="6" t="s">
        <v>581</v>
      </c>
    </row>
    <row r="105" spans="1:2" x14ac:dyDescent="0.2">
      <c r="A105" s="7" t="s">
        <v>796</v>
      </c>
      <c r="B105" s="6" t="s">
        <v>579</v>
      </c>
    </row>
    <row r="106" spans="1:2" x14ac:dyDescent="0.2">
      <c r="A106" s="7" t="s">
        <v>797</v>
      </c>
      <c r="B106" s="6" t="s">
        <v>577</v>
      </c>
    </row>
    <row r="107" spans="1:2" x14ac:dyDescent="0.2">
      <c r="A107" s="7" t="s">
        <v>798</v>
      </c>
      <c r="B107" s="6" t="s">
        <v>576</v>
      </c>
    </row>
    <row r="108" spans="1:2" x14ac:dyDescent="0.2">
      <c r="A108" s="7" t="s">
        <v>799</v>
      </c>
      <c r="B108" s="6" t="s">
        <v>575</v>
      </c>
    </row>
    <row r="109" spans="1:2" x14ac:dyDescent="0.2">
      <c r="A109" s="7" t="s">
        <v>800</v>
      </c>
      <c r="B109" s="6" t="s">
        <v>574</v>
      </c>
    </row>
    <row r="110" spans="1:2" x14ac:dyDescent="0.2">
      <c r="A110" s="7" t="s">
        <v>801</v>
      </c>
      <c r="B110" s="6" t="s">
        <v>573</v>
      </c>
    </row>
    <row r="111" spans="1:2" x14ac:dyDescent="0.2">
      <c r="A111" s="7" t="s">
        <v>802</v>
      </c>
      <c r="B111" s="6" t="s">
        <v>572</v>
      </c>
    </row>
    <row r="112" spans="1:2" x14ac:dyDescent="0.2">
      <c r="A112" s="7" t="s">
        <v>803</v>
      </c>
      <c r="B112" s="6" t="s">
        <v>571</v>
      </c>
    </row>
    <row r="113" spans="1:2" x14ac:dyDescent="0.2">
      <c r="A113" s="7" t="s">
        <v>804</v>
      </c>
      <c r="B113" s="6" t="s">
        <v>568</v>
      </c>
    </row>
    <row r="114" spans="1:2" x14ac:dyDescent="0.2">
      <c r="A114" s="7" t="s">
        <v>805</v>
      </c>
      <c r="B114" s="6" t="s">
        <v>565</v>
      </c>
    </row>
    <row r="115" spans="1:2" x14ac:dyDescent="0.2">
      <c r="A115" s="7" t="s">
        <v>806</v>
      </c>
      <c r="B115" s="6" t="s">
        <v>570</v>
      </c>
    </row>
    <row r="116" spans="1:2" x14ac:dyDescent="0.2">
      <c r="A116" s="7" t="s">
        <v>807</v>
      </c>
      <c r="B116" s="6" t="s">
        <v>569</v>
      </c>
    </row>
    <row r="117" spans="1:2" x14ac:dyDescent="0.2">
      <c r="A117" s="7" t="s">
        <v>808</v>
      </c>
      <c r="B117" s="6" t="s">
        <v>567</v>
      </c>
    </row>
    <row r="118" spans="1:2" x14ac:dyDescent="0.2">
      <c r="A118" s="7" t="s">
        <v>809</v>
      </c>
      <c r="B118" s="6" t="s">
        <v>566</v>
      </c>
    </row>
    <row r="119" spans="1:2" x14ac:dyDescent="0.2">
      <c r="A119" s="7" t="s">
        <v>810</v>
      </c>
      <c r="B119" s="6" t="s">
        <v>564</v>
      </c>
    </row>
    <row r="120" spans="1:2" x14ac:dyDescent="0.2">
      <c r="A120" s="7" t="s">
        <v>811</v>
      </c>
      <c r="B120" s="6" t="s">
        <v>563</v>
      </c>
    </row>
    <row r="121" spans="1:2" x14ac:dyDescent="0.2">
      <c r="A121" s="7" t="s">
        <v>812</v>
      </c>
      <c r="B121" s="6" t="s">
        <v>562</v>
      </c>
    </row>
    <row r="122" spans="1:2" x14ac:dyDescent="0.2">
      <c r="A122" s="7" t="s">
        <v>813</v>
      </c>
      <c r="B122" s="6" t="s">
        <v>561</v>
      </c>
    </row>
    <row r="123" spans="1:2" x14ac:dyDescent="0.2">
      <c r="A123" s="7" t="s">
        <v>814</v>
      </c>
      <c r="B123" s="6" t="s">
        <v>560</v>
      </c>
    </row>
    <row r="124" spans="1:2" x14ac:dyDescent="0.2">
      <c r="A124" s="7" t="s">
        <v>815</v>
      </c>
      <c r="B124" s="6" t="s">
        <v>559</v>
      </c>
    </row>
    <row r="125" spans="1:2" x14ac:dyDescent="0.2">
      <c r="A125" s="7" t="s">
        <v>816</v>
      </c>
      <c r="B125" s="6" t="s">
        <v>558</v>
      </c>
    </row>
    <row r="126" spans="1:2" x14ac:dyDescent="0.2">
      <c r="A126" s="7" t="s">
        <v>817</v>
      </c>
      <c r="B126" s="6" t="s">
        <v>555</v>
      </c>
    </row>
    <row r="127" spans="1:2" x14ac:dyDescent="0.2">
      <c r="A127" s="7" t="s">
        <v>818</v>
      </c>
      <c r="B127" s="6" t="s">
        <v>557</v>
      </c>
    </row>
    <row r="128" spans="1:2" x14ac:dyDescent="0.2">
      <c r="A128" s="7" t="s">
        <v>819</v>
      </c>
      <c r="B128" s="6" t="s">
        <v>556</v>
      </c>
    </row>
    <row r="129" spans="1:2" x14ac:dyDescent="0.2">
      <c r="A129" s="7" t="s">
        <v>820</v>
      </c>
      <c r="B129" s="6" t="s">
        <v>554</v>
      </c>
    </row>
    <row r="130" spans="1:2" x14ac:dyDescent="0.2">
      <c r="A130" s="7" t="s">
        <v>821</v>
      </c>
      <c r="B130" s="6" t="s">
        <v>553</v>
      </c>
    </row>
    <row r="131" spans="1:2" x14ac:dyDescent="0.2">
      <c r="A131" s="7" t="s">
        <v>822</v>
      </c>
      <c r="B131" s="6" t="s">
        <v>552</v>
      </c>
    </row>
    <row r="132" spans="1:2" x14ac:dyDescent="0.2">
      <c r="A132" s="7" t="s">
        <v>823</v>
      </c>
      <c r="B132" s="6" t="s">
        <v>544</v>
      </c>
    </row>
    <row r="133" spans="1:2" x14ac:dyDescent="0.2">
      <c r="A133" s="7" t="s">
        <v>824</v>
      </c>
      <c r="B133" s="6" t="s">
        <v>542</v>
      </c>
    </row>
    <row r="134" spans="1:2" x14ac:dyDescent="0.2">
      <c r="A134" s="7" t="s">
        <v>825</v>
      </c>
      <c r="B134" s="6" t="s">
        <v>551</v>
      </c>
    </row>
    <row r="135" spans="1:2" x14ac:dyDescent="0.2">
      <c r="A135" s="7" t="s">
        <v>826</v>
      </c>
      <c r="B135" s="6" t="s">
        <v>550</v>
      </c>
    </row>
    <row r="136" spans="1:2" x14ac:dyDescent="0.2">
      <c r="A136" s="7" t="s">
        <v>827</v>
      </c>
      <c r="B136" s="6" t="s">
        <v>549</v>
      </c>
    </row>
    <row r="137" spans="1:2" x14ac:dyDescent="0.2">
      <c r="A137" s="7" t="s">
        <v>828</v>
      </c>
      <c r="B137" s="6" t="s">
        <v>548</v>
      </c>
    </row>
    <row r="138" spans="1:2" x14ac:dyDescent="0.2">
      <c r="A138" s="7" t="s">
        <v>829</v>
      </c>
      <c r="B138" s="6" t="s">
        <v>547</v>
      </c>
    </row>
    <row r="139" spans="1:2" x14ac:dyDescent="0.2">
      <c r="A139" s="7" t="s">
        <v>830</v>
      </c>
      <c r="B139" s="6" t="s">
        <v>546</v>
      </c>
    </row>
    <row r="140" spans="1:2" x14ac:dyDescent="0.2">
      <c r="A140" s="7" t="s">
        <v>831</v>
      </c>
      <c r="B140" s="6" t="s">
        <v>540</v>
      </c>
    </row>
    <row r="141" spans="1:2" x14ac:dyDescent="0.2">
      <c r="A141" s="7" t="s">
        <v>832</v>
      </c>
      <c r="B141" s="6" t="s">
        <v>538</v>
      </c>
    </row>
    <row r="142" spans="1:2" x14ac:dyDescent="0.2">
      <c r="A142" s="7" t="s">
        <v>833</v>
      </c>
      <c r="B142" s="6" t="s">
        <v>545</v>
      </c>
    </row>
    <row r="143" spans="1:2" x14ac:dyDescent="0.2">
      <c r="A143" s="7" t="s">
        <v>834</v>
      </c>
      <c r="B143" s="6" t="s">
        <v>543</v>
      </c>
    </row>
    <row r="144" spans="1:2" x14ac:dyDescent="0.2">
      <c r="A144" s="7" t="s">
        <v>835</v>
      </c>
      <c r="B144" s="6" t="s">
        <v>541</v>
      </c>
    </row>
    <row r="145" spans="1:2" x14ac:dyDescent="0.2">
      <c r="A145" s="7" t="s">
        <v>836</v>
      </c>
      <c r="B145" s="6" t="s">
        <v>539</v>
      </c>
    </row>
    <row r="146" spans="1:2" x14ac:dyDescent="0.2">
      <c r="A146" s="7" t="s">
        <v>837</v>
      </c>
      <c r="B146" s="6" t="s">
        <v>537</v>
      </c>
    </row>
    <row r="147" spans="1:2" x14ac:dyDescent="0.2">
      <c r="A147" s="7" t="s">
        <v>838</v>
      </c>
      <c r="B147" s="6" t="s">
        <v>536</v>
      </c>
    </row>
    <row r="148" spans="1:2" x14ac:dyDescent="0.2">
      <c r="A148" s="7" t="s">
        <v>839</v>
      </c>
      <c r="B148" s="6" t="s">
        <v>520</v>
      </c>
    </row>
    <row r="149" spans="1:2" x14ac:dyDescent="0.2">
      <c r="A149" s="7" t="s">
        <v>840</v>
      </c>
      <c r="B149" s="6" t="s">
        <v>518</v>
      </c>
    </row>
    <row r="150" spans="1:2" x14ac:dyDescent="0.2">
      <c r="A150" s="7" t="s">
        <v>841</v>
      </c>
      <c r="B150" s="6" t="s">
        <v>535</v>
      </c>
    </row>
    <row r="151" spans="1:2" x14ac:dyDescent="0.2">
      <c r="A151" s="7" t="s">
        <v>842</v>
      </c>
      <c r="B151" s="6" t="s">
        <v>534</v>
      </c>
    </row>
    <row r="152" spans="1:2" x14ac:dyDescent="0.2">
      <c r="A152" s="7" t="s">
        <v>843</v>
      </c>
      <c r="B152" s="6" t="s">
        <v>533</v>
      </c>
    </row>
    <row r="153" spans="1:2" x14ac:dyDescent="0.2">
      <c r="A153" s="7" t="s">
        <v>844</v>
      </c>
      <c r="B153" s="6" t="s">
        <v>532</v>
      </c>
    </row>
    <row r="154" spans="1:2" x14ac:dyDescent="0.2">
      <c r="A154" s="7" t="s">
        <v>845</v>
      </c>
      <c r="B154" s="6" t="s">
        <v>531</v>
      </c>
    </row>
    <row r="155" spans="1:2" x14ac:dyDescent="0.2">
      <c r="A155" s="7" t="s">
        <v>846</v>
      </c>
      <c r="B155" s="6" t="s">
        <v>530</v>
      </c>
    </row>
    <row r="156" spans="1:2" x14ac:dyDescent="0.2">
      <c r="A156" s="7" t="s">
        <v>847</v>
      </c>
      <c r="B156" s="6" t="s">
        <v>529</v>
      </c>
    </row>
    <row r="157" spans="1:2" x14ac:dyDescent="0.2">
      <c r="A157" s="7" t="s">
        <v>848</v>
      </c>
      <c r="B157" s="6" t="s">
        <v>528</v>
      </c>
    </row>
    <row r="158" spans="1:2" x14ac:dyDescent="0.2">
      <c r="A158" s="7" t="s">
        <v>849</v>
      </c>
      <c r="B158" s="6" t="s">
        <v>526</v>
      </c>
    </row>
    <row r="159" spans="1:2" x14ac:dyDescent="0.2">
      <c r="A159" s="7" t="s">
        <v>850</v>
      </c>
      <c r="B159" s="6" t="s">
        <v>524</v>
      </c>
    </row>
    <row r="160" spans="1:2" x14ac:dyDescent="0.2">
      <c r="A160" s="7" t="s">
        <v>851</v>
      </c>
      <c r="B160" s="6" t="s">
        <v>516</v>
      </c>
    </row>
    <row r="161" spans="1:2" x14ac:dyDescent="0.2">
      <c r="A161" s="7" t="s">
        <v>852</v>
      </c>
      <c r="B161" s="6" t="s">
        <v>514</v>
      </c>
    </row>
    <row r="162" spans="1:2" x14ac:dyDescent="0.2">
      <c r="A162" s="7" t="s">
        <v>853</v>
      </c>
      <c r="B162" s="6" t="s">
        <v>527</v>
      </c>
    </row>
    <row r="163" spans="1:2" x14ac:dyDescent="0.2">
      <c r="A163" s="7" t="s">
        <v>854</v>
      </c>
      <c r="B163" s="6" t="s">
        <v>525</v>
      </c>
    </row>
    <row r="164" spans="1:2" x14ac:dyDescent="0.2">
      <c r="A164" s="7" t="s">
        <v>855</v>
      </c>
      <c r="B164" s="6" t="s">
        <v>523</v>
      </c>
    </row>
    <row r="165" spans="1:2" x14ac:dyDescent="0.2">
      <c r="A165" s="7" t="s">
        <v>856</v>
      </c>
      <c r="B165" s="6" t="s">
        <v>522</v>
      </c>
    </row>
    <row r="166" spans="1:2" x14ac:dyDescent="0.2">
      <c r="A166" s="7" t="s">
        <v>857</v>
      </c>
      <c r="B166" s="6" t="s">
        <v>521</v>
      </c>
    </row>
    <row r="167" spans="1:2" x14ac:dyDescent="0.2">
      <c r="A167" s="7" t="s">
        <v>858</v>
      </c>
      <c r="B167" s="6" t="s">
        <v>519</v>
      </c>
    </row>
    <row r="168" spans="1:2" x14ac:dyDescent="0.2">
      <c r="A168" s="7" t="s">
        <v>859</v>
      </c>
      <c r="B168" s="6" t="s">
        <v>517</v>
      </c>
    </row>
    <row r="169" spans="1:2" x14ac:dyDescent="0.2">
      <c r="A169" s="7" t="s">
        <v>860</v>
      </c>
      <c r="B169" s="6" t="s">
        <v>515</v>
      </c>
    </row>
    <row r="170" spans="1:2" x14ac:dyDescent="0.2">
      <c r="A170" s="7" t="s">
        <v>861</v>
      </c>
      <c r="B170" s="6" t="s">
        <v>513</v>
      </c>
    </row>
    <row r="171" spans="1:2" x14ac:dyDescent="0.2">
      <c r="A171" s="7" t="s">
        <v>862</v>
      </c>
      <c r="B171" s="6" t="s">
        <v>512</v>
      </c>
    </row>
    <row r="172" spans="1:2" x14ac:dyDescent="0.2">
      <c r="A172" s="7" t="s">
        <v>863</v>
      </c>
      <c r="B172" s="6" t="s">
        <v>488</v>
      </c>
    </row>
    <row r="173" spans="1:2" x14ac:dyDescent="0.2">
      <c r="A173" s="7" t="s">
        <v>864</v>
      </c>
      <c r="B173" s="6" t="s">
        <v>486</v>
      </c>
    </row>
    <row r="174" spans="1:2" x14ac:dyDescent="0.2">
      <c r="A174" s="7" t="s">
        <v>865</v>
      </c>
      <c r="B174" s="6" t="s">
        <v>511</v>
      </c>
    </row>
    <row r="175" spans="1:2" x14ac:dyDescent="0.2">
      <c r="A175" s="7" t="s">
        <v>866</v>
      </c>
      <c r="B175" s="6" t="s">
        <v>510</v>
      </c>
    </row>
    <row r="176" spans="1:2" x14ac:dyDescent="0.2">
      <c r="A176" s="7" t="s">
        <v>867</v>
      </c>
      <c r="B176" s="6" t="s">
        <v>509</v>
      </c>
    </row>
    <row r="177" spans="1:2" x14ac:dyDescent="0.2">
      <c r="A177" s="7" t="s">
        <v>868</v>
      </c>
      <c r="B177" s="6" t="s">
        <v>508</v>
      </c>
    </row>
    <row r="178" spans="1:2" x14ac:dyDescent="0.2">
      <c r="A178" s="7" t="s">
        <v>869</v>
      </c>
      <c r="B178" s="6" t="s">
        <v>507</v>
      </c>
    </row>
    <row r="179" spans="1:2" x14ac:dyDescent="0.2">
      <c r="A179" s="7" t="s">
        <v>870</v>
      </c>
      <c r="B179" s="6" t="s">
        <v>506</v>
      </c>
    </row>
    <row r="180" spans="1:2" x14ac:dyDescent="0.2">
      <c r="A180" s="7" t="s">
        <v>871</v>
      </c>
      <c r="B180" s="6" t="s">
        <v>505</v>
      </c>
    </row>
    <row r="181" spans="1:2" x14ac:dyDescent="0.2">
      <c r="A181" s="7" t="s">
        <v>872</v>
      </c>
      <c r="B181" s="6" t="s">
        <v>504</v>
      </c>
    </row>
    <row r="182" spans="1:2" x14ac:dyDescent="0.2">
      <c r="A182" s="7" t="s">
        <v>873</v>
      </c>
      <c r="B182" s="6" t="s">
        <v>503</v>
      </c>
    </row>
    <row r="183" spans="1:2" x14ac:dyDescent="0.2">
      <c r="A183" s="7" t="s">
        <v>874</v>
      </c>
      <c r="B183" s="6" t="s">
        <v>502</v>
      </c>
    </row>
    <row r="184" spans="1:2" x14ac:dyDescent="0.2">
      <c r="A184" s="7" t="s">
        <v>875</v>
      </c>
      <c r="B184" s="6" t="s">
        <v>500</v>
      </c>
    </row>
    <row r="185" spans="1:2" x14ac:dyDescent="0.2">
      <c r="A185" s="7" t="s">
        <v>876</v>
      </c>
      <c r="B185" s="6" t="s">
        <v>498</v>
      </c>
    </row>
    <row r="186" spans="1:2" x14ac:dyDescent="0.2">
      <c r="A186" s="7" t="s">
        <v>877</v>
      </c>
      <c r="B186" s="6" t="s">
        <v>494</v>
      </c>
    </row>
    <row r="187" spans="1:2" x14ac:dyDescent="0.2">
      <c r="A187" s="7" t="s">
        <v>878</v>
      </c>
      <c r="B187" s="6" t="s">
        <v>492</v>
      </c>
    </row>
    <row r="188" spans="1:2" x14ac:dyDescent="0.2">
      <c r="A188" s="7" t="s">
        <v>879</v>
      </c>
      <c r="B188" s="6" t="s">
        <v>484</v>
      </c>
    </row>
    <row r="189" spans="1:2" x14ac:dyDescent="0.2">
      <c r="A189" s="7" t="s">
        <v>880</v>
      </c>
      <c r="B189" s="6" t="s">
        <v>482</v>
      </c>
    </row>
    <row r="190" spans="1:2" x14ac:dyDescent="0.2">
      <c r="A190" s="7" t="s">
        <v>881</v>
      </c>
      <c r="B190" s="6" t="s">
        <v>501</v>
      </c>
    </row>
    <row r="191" spans="1:2" x14ac:dyDescent="0.2">
      <c r="A191" s="7" t="s">
        <v>882</v>
      </c>
      <c r="B191" s="6" t="s">
        <v>499</v>
      </c>
    </row>
    <row r="192" spans="1:2" x14ac:dyDescent="0.2">
      <c r="A192" s="7" t="s">
        <v>883</v>
      </c>
      <c r="B192" s="6" t="s">
        <v>497</v>
      </c>
    </row>
    <row r="193" spans="1:2" x14ac:dyDescent="0.2">
      <c r="A193" s="7" t="s">
        <v>884</v>
      </c>
      <c r="B193" s="6" t="s">
        <v>496</v>
      </c>
    </row>
    <row r="194" spans="1:2" x14ac:dyDescent="0.2">
      <c r="A194" s="7" t="s">
        <v>885</v>
      </c>
      <c r="B194" s="6" t="s">
        <v>495</v>
      </c>
    </row>
    <row r="195" spans="1:2" x14ac:dyDescent="0.2">
      <c r="A195" s="7" t="s">
        <v>886</v>
      </c>
      <c r="B195" s="6" t="s">
        <v>493</v>
      </c>
    </row>
    <row r="196" spans="1:2" x14ac:dyDescent="0.2">
      <c r="A196" s="7" t="s">
        <v>887</v>
      </c>
      <c r="B196" s="6" t="s">
        <v>491</v>
      </c>
    </row>
    <row r="197" spans="1:2" x14ac:dyDescent="0.2">
      <c r="A197" s="7" t="s">
        <v>888</v>
      </c>
      <c r="B197" s="6" t="s">
        <v>490</v>
      </c>
    </row>
    <row r="198" spans="1:2" x14ac:dyDescent="0.2">
      <c r="A198" s="7" t="s">
        <v>889</v>
      </c>
      <c r="B198" s="6" t="s">
        <v>489</v>
      </c>
    </row>
    <row r="199" spans="1:2" x14ac:dyDescent="0.2">
      <c r="A199" s="7" t="s">
        <v>890</v>
      </c>
      <c r="B199" s="6" t="s">
        <v>487</v>
      </c>
    </row>
    <row r="200" spans="1:2" x14ac:dyDescent="0.2">
      <c r="A200" s="7" t="s">
        <v>891</v>
      </c>
      <c r="B200" s="6" t="s">
        <v>485</v>
      </c>
    </row>
    <row r="201" spans="1:2" x14ac:dyDescent="0.2">
      <c r="A201" s="7" t="s">
        <v>892</v>
      </c>
      <c r="B201" s="6" t="s">
        <v>483</v>
      </c>
    </row>
    <row r="202" spans="1:2" x14ac:dyDescent="0.2">
      <c r="A202" s="7" t="s">
        <v>893</v>
      </c>
      <c r="B202" s="6" t="s">
        <v>481</v>
      </c>
    </row>
    <row r="203" spans="1:2" x14ac:dyDescent="0.2">
      <c r="A203" s="7" t="s">
        <v>894</v>
      </c>
      <c r="B203" s="6" t="s">
        <v>480</v>
      </c>
    </row>
    <row r="204" spans="1:2" x14ac:dyDescent="0.2">
      <c r="A204" s="7" t="s">
        <v>895</v>
      </c>
      <c r="B204" s="6" t="s">
        <v>456</v>
      </c>
    </row>
    <row r="205" spans="1:2" x14ac:dyDescent="0.2">
      <c r="A205" s="7" t="s">
        <v>896</v>
      </c>
      <c r="B205" s="6" t="s">
        <v>454</v>
      </c>
    </row>
    <row r="206" spans="1:2" x14ac:dyDescent="0.2">
      <c r="A206" s="7" t="s">
        <v>897</v>
      </c>
      <c r="B206" s="6" t="s">
        <v>479</v>
      </c>
    </row>
    <row r="207" spans="1:2" x14ac:dyDescent="0.2">
      <c r="A207" s="7" t="s">
        <v>898</v>
      </c>
      <c r="B207" s="6" t="s">
        <v>478</v>
      </c>
    </row>
    <row r="208" spans="1:2" x14ac:dyDescent="0.2">
      <c r="A208" s="7" t="s">
        <v>899</v>
      </c>
      <c r="B208" s="6" t="s">
        <v>477</v>
      </c>
    </row>
    <row r="209" spans="1:2" x14ac:dyDescent="0.2">
      <c r="A209" s="7" t="s">
        <v>900</v>
      </c>
      <c r="B209" s="6" t="s">
        <v>476</v>
      </c>
    </row>
    <row r="210" spans="1:2" x14ac:dyDescent="0.2">
      <c r="A210" s="7" t="s">
        <v>901</v>
      </c>
      <c r="B210" s="6" t="s">
        <v>475</v>
      </c>
    </row>
    <row r="211" spans="1:2" x14ac:dyDescent="0.2">
      <c r="A211" s="7" t="s">
        <v>902</v>
      </c>
      <c r="B211" s="6" t="s">
        <v>474</v>
      </c>
    </row>
    <row r="212" spans="1:2" x14ac:dyDescent="0.2">
      <c r="A212" s="7" t="s">
        <v>903</v>
      </c>
      <c r="B212" s="6" t="s">
        <v>473</v>
      </c>
    </row>
    <row r="213" spans="1:2" x14ac:dyDescent="0.2">
      <c r="A213" s="7" t="s">
        <v>904</v>
      </c>
      <c r="B213" s="6" t="s">
        <v>472</v>
      </c>
    </row>
    <row r="214" spans="1:2" x14ac:dyDescent="0.2">
      <c r="A214" s="7" t="s">
        <v>905</v>
      </c>
      <c r="B214" s="6" t="s">
        <v>471</v>
      </c>
    </row>
    <row r="215" spans="1:2" x14ac:dyDescent="0.2">
      <c r="A215" s="7" t="s">
        <v>906</v>
      </c>
      <c r="B215" s="6" t="s">
        <v>470</v>
      </c>
    </row>
    <row r="216" spans="1:2" x14ac:dyDescent="0.2">
      <c r="A216" s="7" t="s">
        <v>907</v>
      </c>
      <c r="B216" s="6" t="s">
        <v>468</v>
      </c>
    </row>
    <row r="217" spans="1:2" x14ac:dyDescent="0.2">
      <c r="A217" s="7" t="s">
        <v>908</v>
      </c>
      <c r="B217" s="6" t="s">
        <v>466</v>
      </c>
    </row>
    <row r="218" spans="1:2" x14ac:dyDescent="0.2">
      <c r="A218" s="7" t="s">
        <v>909</v>
      </c>
      <c r="B218" s="6" t="s">
        <v>462</v>
      </c>
    </row>
    <row r="219" spans="1:2" x14ac:dyDescent="0.2">
      <c r="A219" s="7" t="s">
        <v>910</v>
      </c>
      <c r="B219" s="6" t="s">
        <v>460</v>
      </c>
    </row>
    <row r="220" spans="1:2" x14ac:dyDescent="0.2">
      <c r="A220" s="7" t="s">
        <v>911</v>
      </c>
      <c r="B220" s="6" t="s">
        <v>452</v>
      </c>
    </row>
    <row r="221" spans="1:2" x14ac:dyDescent="0.2">
      <c r="A221" s="7" t="s">
        <v>912</v>
      </c>
      <c r="B221" s="6" t="s">
        <v>450</v>
      </c>
    </row>
    <row r="222" spans="1:2" x14ac:dyDescent="0.2">
      <c r="A222" s="7" t="s">
        <v>913</v>
      </c>
      <c r="B222" s="6" t="s">
        <v>469</v>
      </c>
    </row>
    <row r="223" spans="1:2" x14ac:dyDescent="0.2">
      <c r="A223" s="7" t="s">
        <v>914</v>
      </c>
      <c r="B223" s="6" t="s">
        <v>467</v>
      </c>
    </row>
    <row r="224" spans="1:2" x14ac:dyDescent="0.2">
      <c r="A224" s="7" t="s">
        <v>915</v>
      </c>
      <c r="B224" s="6" t="s">
        <v>465</v>
      </c>
    </row>
    <row r="225" spans="1:2" x14ac:dyDescent="0.2">
      <c r="A225" s="7" t="s">
        <v>916</v>
      </c>
      <c r="B225" s="6" t="s">
        <v>464</v>
      </c>
    </row>
    <row r="226" spans="1:2" x14ac:dyDescent="0.2">
      <c r="A226" s="7" t="s">
        <v>917</v>
      </c>
      <c r="B226" s="6" t="s">
        <v>463</v>
      </c>
    </row>
    <row r="227" spans="1:2" x14ac:dyDescent="0.2">
      <c r="A227" s="7" t="s">
        <v>918</v>
      </c>
      <c r="B227" s="6" t="s">
        <v>461</v>
      </c>
    </row>
    <row r="228" spans="1:2" x14ac:dyDescent="0.2">
      <c r="A228" s="7" t="s">
        <v>919</v>
      </c>
      <c r="B228" s="6" t="s">
        <v>459</v>
      </c>
    </row>
    <row r="229" spans="1:2" x14ac:dyDescent="0.2">
      <c r="A229" s="7" t="s">
        <v>920</v>
      </c>
      <c r="B229" s="6" t="s">
        <v>458</v>
      </c>
    </row>
    <row r="230" spans="1:2" x14ac:dyDescent="0.2">
      <c r="A230" s="7" t="s">
        <v>921</v>
      </c>
      <c r="B230" s="6" t="s">
        <v>457</v>
      </c>
    </row>
    <row r="231" spans="1:2" x14ac:dyDescent="0.2">
      <c r="A231" s="7" t="s">
        <v>922</v>
      </c>
      <c r="B231" s="6" t="s">
        <v>455</v>
      </c>
    </row>
    <row r="232" spans="1:2" x14ac:dyDescent="0.2">
      <c r="A232" s="7" t="s">
        <v>923</v>
      </c>
      <c r="B232" s="6" t="s">
        <v>453</v>
      </c>
    </row>
    <row r="233" spans="1:2" x14ac:dyDescent="0.2">
      <c r="A233" s="7" t="s">
        <v>924</v>
      </c>
      <c r="B233" s="6" t="s">
        <v>451</v>
      </c>
    </row>
    <row r="234" spans="1:2" x14ac:dyDescent="0.2">
      <c r="A234" s="7" t="s">
        <v>925</v>
      </c>
      <c r="B234" s="6" t="s">
        <v>449</v>
      </c>
    </row>
    <row r="235" spans="1:2" x14ac:dyDescent="0.2">
      <c r="A235" s="7" t="s">
        <v>926</v>
      </c>
      <c r="B235" s="6" t="s">
        <v>448</v>
      </c>
    </row>
    <row r="236" spans="1:2" x14ac:dyDescent="0.2">
      <c r="A236" s="7" t="s">
        <v>927</v>
      </c>
      <c r="B236" s="6" t="s">
        <v>447</v>
      </c>
    </row>
    <row r="237" spans="1:2" x14ac:dyDescent="0.2">
      <c r="A237" s="7" t="s">
        <v>928</v>
      </c>
      <c r="B237" s="6" t="s">
        <v>446</v>
      </c>
    </row>
    <row r="238" spans="1:2" x14ac:dyDescent="0.2">
      <c r="A238" s="7" t="s">
        <v>929</v>
      </c>
      <c r="B238" s="6" t="s">
        <v>445</v>
      </c>
    </row>
    <row r="239" spans="1:2" x14ac:dyDescent="0.2">
      <c r="A239" s="7" t="s">
        <v>930</v>
      </c>
      <c r="B239" s="6" t="s">
        <v>444</v>
      </c>
    </row>
    <row r="240" spans="1:2" x14ac:dyDescent="0.2">
      <c r="A240" s="7" t="s">
        <v>931</v>
      </c>
      <c r="B240" s="6" t="s">
        <v>443</v>
      </c>
    </row>
    <row r="241" spans="1:2" x14ac:dyDescent="0.2">
      <c r="A241" s="7" t="s">
        <v>932</v>
      </c>
      <c r="B241" s="6" t="s">
        <v>442</v>
      </c>
    </row>
    <row r="242" spans="1:2" x14ac:dyDescent="0.2">
      <c r="A242" s="7" t="s">
        <v>933</v>
      </c>
      <c r="B242" s="6" t="s">
        <v>441</v>
      </c>
    </row>
    <row r="243" spans="1:2" x14ac:dyDescent="0.2">
      <c r="A243" s="7" t="s">
        <v>934</v>
      </c>
      <c r="B243" s="6" t="s">
        <v>440</v>
      </c>
    </row>
    <row r="244" spans="1:2" x14ac:dyDescent="0.2">
      <c r="A244" s="7" t="s">
        <v>935</v>
      </c>
      <c r="B244" s="6" t="s">
        <v>439</v>
      </c>
    </row>
    <row r="245" spans="1:2" x14ac:dyDescent="0.2">
      <c r="A245" s="7" t="s">
        <v>936</v>
      </c>
      <c r="B245" s="6" t="s">
        <v>438</v>
      </c>
    </row>
    <row r="246" spans="1:2" x14ac:dyDescent="0.2">
      <c r="A246" s="7" t="s">
        <v>937</v>
      </c>
      <c r="B246" s="6" t="s">
        <v>436</v>
      </c>
    </row>
    <row r="247" spans="1:2" x14ac:dyDescent="0.2">
      <c r="A247" s="7" t="s">
        <v>938</v>
      </c>
      <c r="B247" s="6" t="s">
        <v>434</v>
      </c>
    </row>
    <row r="248" spans="1:2" x14ac:dyDescent="0.2">
      <c r="A248" s="7" t="s">
        <v>939</v>
      </c>
      <c r="B248" s="6" t="s">
        <v>430</v>
      </c>
    </row>
    <row r="249" spans="1:2" x14ac:dyDescent="0.2">
      <c r="A249" s="7" t="s">
        <v>940</v>
      </c>
      <c r="B249" s="6" t="s">
        <v>428</v>
      </c>
    </row>
    <row r="250" spans="1:2" x14ac:dyDescent="0.2">
      <c r="A250" s="7" t="s">
        <v>941</v>
      </c>
      <c r="B250" s="6" t="s">
        <v>424</v>
      </c>
    </row>
    <row r="251" spans="1:2" x14ac:dyDescent="0.2">
      <c r="A251" s="7" t="s">
        <v>942</v>
      </c>
      <c r="B251" s="6" t="s">
        <v>422</v>
      </c>
    </row>
    <row r="252" spans="1:2" x14ac:dyDescent="0.2">
      <c r="A252" s="7" t="s">
        <v>943</v>
      </c>
      <c r="B252" s="6" t="s">
        <v>418</v>
      </c>
    </row>
    <row r="253" spans="1:2" x14ac:dyDescent="0.2">
      <c r="A253" s="7" t="s">
        <v>944</v>
      </c>
      <c r="B253" s="6" t="s">
        <v>416</v>
      </c>
    </row>
    <row r="254" spans="1:2" x14ac:dyDescent="0.2">
      <c r="A254" s="7" t="s">
        <v>945</v>
      </c>
      <c r="B254" s="6" t="s">
        <v>412</v>
      </c>
    </row>
    <row r="255" spans="1:2" x14ac:dyDescent="0.2">
      <c r="A255" s="7" t="s">
        <v>946</v>
      </c>
      <c r="B255" s="6" t="s">
        <v>410</v>
      </c>
    </row>
    <row r="256" spans="1:2" x14ac:dyDescent="0.2">
      <c r="A256" s="7" t="s">
        <v>947</v>
      </c>
      <c r="B256" s="6" t="s">
        <v>406</v>
      </c>
    </row>
    <row r="257" spans="1:2" x14ac:dyDescent="0.2">
      <c r="A257" s="7" t="s">
        <v>948</v>
      </c>
      <c r="B257" s="6" t="s">
        <v>404</v>
      </c>
    </row>
    <row r="258" spans="1:2" x14ac:dyDescent="0.2">
      <c r="A258" s="7" t="s">
        <v>949</v>
      </c>
      <c r="B258" s="6" t="s">
        <v>437</v>
      </c>
    </row>
    <row r="259" spans="1:2" x14ac:dyDescent="0.2">
      <c r="A259" s="7" t="s">
        <v>950</v>
      </c>
      <c r="B259" s="6" t="s">
        <v>435</v>
      </c>
    </row>
    <row r="260" spans="1:2" x14ac:dyDescent="0.2">
      <c r="A260" s="7" t="s">
        <v>951</v>
      </c>
      <c r="B260" s="6" t="s">
        <v>433</v>
      </c>
    </row>
    <row r="261" spans="1:2" x14ac:dyDescent="0.2">
      <c r="A261" s="7" t="s">
        <v>952</v>
      </c>
      <c r="B261" s="6" t="s">
        <v>432</v>
      </c>
    </row>
    <row r="262" spans="1:2" x14ac:dyDescent="0.2">
      <c r="A262" s="7" t="s">
        <v>953</v>
      </c>
      <c r="B262" s="6" t="s">
        <v>431</v>
      </c>
    </row>
    <row r="263" spans="1:2" x14ac:dyDescent="0.2">
      <c r="A263" s="7" t="s">
        <v>954</v>
      </c>
      <c r="B263" s="6" t="s">
        <v>429</v>
      </c>
    </row>
    <row r="264" spans="1:2" x14ac:dyDescent="0.2">
      <c r="A264" s="7" t="s">
        <v>955</v>
      </c>
      <c r="B264" s="6" t="s">
        <v>427</v>
      </c>
    </row>
    <row r="265" spans="1:2" x14ac:dyDescent="0.2">
      <c r="A265" s="7" t="s">
        <v>956</v>
      </c>
      <c r="B265" s="6" t="s">
        <v>426</v>
      </c>
    </row>
    <row r="266" spans="1:2" x14ac:dyDescent="0.2">
      <c r="A266" s="7" t="s">
        <v>957</v>
      </c>
      <c r="B266" s="6" t="s">
        <v>425</v>
      </c>
    </row>
    <row r="267" spans="1:2" x14ac:dyDescent="0.2">
      <c r="A267" s="7" t="s">
        <v>958</v>
      </c>
      <c r="B267" s="6" t="s">
        <v>423</v>
      </c>
    </row>
    <row r="268" spans="1:2" x14ac:dyDescent="0.2">
      <c r="A268" s="7" t="s">
        <v>959</v>
      </c>
      <c r="B268" s="6" t="s">
        <v>421</v>
      </c>
    </row>
    <row r="269" spans="1:2" x14ac:dyDescent="0.2">
      <c r="A269" s="7" t="s">
        <v>960</v>
      </c>
      <c r="B269" s="6" t="s">
        <v>420</v>
      </c>
    </row>
    <row r="270" spans="1:2" x14ac:dyDescent="0.2">
      <c r="A270" s="7" t="s">
        <v>961</v>
      </c>
      <c r="B270" s="6" t="s">
        <v>419</v>
      </c>
    </row>
    <row r="271" spans="1:2" x14ac:dyDescent="0.2">
      <c r="A271" s="7" t="s">
        <v>962</v>
      </c>
      <c r="B271" s="6" t="s">
        <v>417</v>
      </c>
    </row>
    <row r="272" spans="1:2" x14ac:dyDescent="0.2">
      <c r="A272" s="7" t="s">
        <v>963</v>
      </c>
      <c r="B272" s="6" t="s">
        <v>415</v>
      </c>
    </row>
    <row r="273" spans="1:2" x14ac:dyDescent="0.2">
      <c r="A273" s="7" t="s">
        <v>964</v>
      </c>
      <c r="B273" s="6" t="s">
        <v>414</v>
      </c>
    </row>
    <row r="274" spans="1:2" x14ac:dyDescent="0.2">
      <c r="A274" s="7" t="s">
        <v>965</v>
      </c>
      <c r="B274" s="6" t="s">
        <v>413</v>
      </c>
    </row>
    <row r="275" spans="1:2" x14ac:dyDescent="0.2">
      <c r="A275" s="7" t="s">
        <v>966</v>
      </c>
      <c r="B275" s="6" t="s">
        <v>411</v>
      </c>
    </row>
    <row r="276" spans="1:2" x14ac:dyDescent="0.2">
      <c r="A276" s="7" t="s">
        <v>967</v>
      </c>
      <c r="B276" s="6" t="s">
        <v>409</v>
      </c>
    </row>
    <row r="277" spans="1:2" x14ac:dyDescent="0.2">
      <c r="A277" s="7" t="s">
        <v>968</v>
      </c>
      <c r="B277" s="6" t="s">
        <v>408</v>
      </c>
    </row>
    <row r="278" spans="1:2" x14ac:dyDescent="0.2">
      <c r="A278" s="7" t="s">
        <v>969</v>
      </c>
      <c r="B278" s="6" t="s">
        <v>407</v>
      </c>
    </row>
    <row r="279" spans="1:2" x14ac:dyDescent="0.2">
      <c r="A279" s="7" t="s">
        <v>970</v>
      </c>
      <c r="B279" s="6" t="s">
        <v>405</v>
      </c>
    </row>
    <row r="280" spans="1:2" x14ac:dyDescent="0.2">
      <c r="A280" s="7" t="s">
        <v>971</v>
      </c>
      <c r="B280" s="6" t="s">
        <v>403</v>
      </c>
    </row>
    <row r="281" spans="1:2" x14ac:dyDescent="0.2">
      <c r="A281" s="7" t="s">
        <v>972</v>
      </c>
      <c r="B281" s="6" t="s">
        <v>402</v>
      </c>
    </row>
    <row r="282" spans="1:2" x14ac:dyDescent="0.2">
      <c r="A282" s="7" t="s">
        <v>973</v>
      </c>
      <c r="B282" s="6" t="s">
        <v>401</v>
      </c>
    </row>
    <row r="283" spans="1:2" x14ac:dyDescent="0.2">
      <c r="A283" s="7" t="s">
        <v>974</v>
      </c>
      <c r="B283" s="6" t="s">
        <v>399</v>
      </c>
    </row>
    <row r="284" spans="1:2" x14ac:dyDescent="0.2">
      <c r="A284" s="7" t="s">
        <v>975</v>
      </c>
      <c r="B284" s="6" t="s">
        <v>398</v>
      </c>
    </row>
    <row r="285" spans="1:2" x14ac:dyDescent="0.2">
      <c r="A285" s="7" t="s">
        <v>976</v>
      </c>
      <c r="B285" s="6" t="s">
        <v>397</v>
      </c>
    </row>
    <row r="286" spans="1:2" x14ac:dyDescent="0.2">
      <c r="A286" s="7" t="s">
        <v>977</v>
      </c>
      <c r="B286" s="6" t="s">
        <v>396</v>
      </c>
    </row>
    <row r="287" spans="1:2" x14ac:dyDescent="0.2">
      <c r="A287" s="7" t="s">
        <v>978</v>
      </c>
      <c r="B287" s="6" t="s">
        <v>392</v>
      </c>
    </row>
    <row r="288" spans="1:2" x14ac:dyDescent="0.2">
      <c r="A288" s="7" t="s">
        <v>979</v>
      </c>
      <c r="B288" s="6" t="s">
        <v>395</v>
      </c>
    </row>
    <row r="289" spans="1:2" x14ac:dyDescent="0.2">
      <c r="A289" s="7" t="s">
        <v>980</v>
      </c>
      <c r="B289" s="6" t="s">
        <v>394</v>
      </c>
    </row>
    <row r="290" spans="1:2" x14ac:dyDescent="0.2">
      <c r="A290" s="7" t="s">
        <v>981</v>
      </c>
      <c r="B290" s="6" t="s">
        <v>393</v>
      </c>
    </row>
    <row r="291" spans="1:2" x14ac:dyDescent="0.2">
      <c r="A291" s="7" t="s">
        <v>982</v>
      </c>
      <c r="B291" s="6" t="s">
        <v>391</v>
      </c>
    </row>
    <row r="292" spans="1:2" x14ac:dyDescent="0.2">
      <c r="A292" s="7" t="s">
        <v>983</v>
      </c>
      <c r="B292" s="6" t="s">
        <v>389</v>
      </c>
    </row>
    <row r="293" spans="1:2" x14ac:dyDescent="0.2">
      <c r="A293" s="7" t="s">
        <v>984</v>
      </c>
      <c r="B293" s="6" t="s">
        <v>388</v>
      </c>
    </row>
    <row r="294" spans="1:2" x14ac:dyDescent="0.2">
      <c r="A294" s="7" t="s">
        <v>985</v>
      </c>
      <c r="B294" s="6" t="s">
        <v>387</v>
      </c>
    </row>
    <row r="295" spans="1:2" x14ac:dyDescent="0.2">
      <c r="A295" s="7" t="s">
        <v>986</v>
      </c>
      <c r="B295" s="6" t="s">
        <v>386</v>
      </c>
    </row>
    <row r="296" spans="1:2" x14ac:dyDescent="0.2">
      <c r="A296" s="7" t="s">
        <v>987</v>
      </c>
      <c r="B296" s="6" t="s">
        <v>382</v>
      </c>
    </row>
    <row r="297" spans="1:2" x14ac:dyDescent="0.2">
      <c r="A297" s="7" t="s">
        <v>988</v>
      </c>
      <c r="B297" s="6" t="s">
        <v>385</v>
      </c>
    </row>
    <row r="298" spans="1:2" x14ac:dyDescent="0.2">
      <c r="A298" s="7" t="s">
        <v>989</v>
      </c>
      <c r="B298" s="6" t="s">
        <v>384</v>
      </c>
    </row>
    <row r="299" spans="1:2" x14ac:dyDescent="0.2">
      <c r="A299" s="7" t="s">
        <v>990</v>
      </c>
      <c r="B299" s="6" t="s">
        <v>383</v>
      </c>
    </row>
    <row r="300" spans="1:2" x14ac:dyDescent="0.2">
      <c r="A300" s="7" t="s">
        <v>991</v>
      </c>
      <c r="B300" s="6" t="s">
        <v>381</v>
      </c>
    </row>
    <row r="301" spans="1:2" x14ac:dyDescent="0.2">
      <c r="A301" s="7" t="s">
        <v>992</v>
      </c>
      <c r="B301" s="6" t="s">
        <v>379</v>
      </c>
    </row>
    <row r="302" spans="1:2" x14ac:dyDescent="0.2">
      <c r="A302" s="7" t="s">
        <v>993</v>
      </c>
      <c r="B302" s="6" t="s">
        <v>375</v>
      </c>
    </row>
    <row r="303" spans="1:2" x14ac:dyDescent="0.2">
      <c r="A303" s="7" t="s">
        <v>994</v>
      </c>
      <c r="B303" s="6" t="s">
        <v>378</v>
      </c>
    </row>
    <row r="304" spans="1:2" x14ac:dyDescent="0.2">
      <c r="A304" s="7" t="s">
        <v>995</v>
      </c>
      <c r="B304" s="6" t="s">
        <v>377</v>
      </c>
    </row>
    <row r="305" spans="1:2" x14ac:dyDescent="0.2">
      <c r="A305" s="7" t="s">
        <v>996</v>
      </c>
      <c r="B305" s="6" t="s">
        <v>376</v>
      </c>
    </row>
    <row r="306" spans="1:2" x14ac:dyDescent="0.2">
      <c r="A306" s="7" t="s">
        <v>997</v>
      </c>
      <c r="B306" s="6" t="s">
        <v>373</v>
      </c>
    </row>
    <row r="307" spans="1:2" x14ac:dyDescent="0.2">
      <c r="A307" s="7" t="s">
        <v>998</v>
      </c>
      <c r="B307" s="6" t="s">
        <v>374</v>
      </c>
    </row>
    <row r="308" spans="1:2" x14ac:dyDescent="0.2">
      <c r="A308" s="7" t="s">
        <v>999</v>
      </c>
      <c r="B308" s="6" t="s">
        <v>372</v>
      </c>
    </row>
    <row r="309" spans="1:2" x14ac:dyDescent="0.2">
      <c r="A309" s="7" t="s">
        <v>1000</v>
      </c>
      <c r="B309" s="6" t="s">
        <v>371</v>
      </c>
    </row>
    <row r="310" spans="1:2" x14ac:dyDescent="0.2">
      <c r="A310" s="7" t="s">
        <v>1001</v>
      </c>
      <c r="B310" s="6" t="s">
        <v>363</v>
      </c>
    </row>
    <row r="311" spans="1:2" x14ac:dyDescent="0.2">
      <c r="A311" s="7" t="s">
        <v>1002</v>
      </c>
      <c r="B311" s="6" t="s">
        <v>370</v>
      </c>
    </row>
    <row r="312" spans="1:2" x14ac:dyDescent="0.2">
      <c r="A312" s="7" t="s">
        <v>1003</v>
      </c>
      <c r="B312" s="6" t="s">
        <v>369</v>
      </c>
    </row>
    <row r="313" spans="1:2" x14ac:dyDescent="0.2">
      <c r="A313" s="7" t="s">
        <v>1004</v>
      </c>
      <c r="B313" s="6" t="s">
        <v>368</v>
      </c>
    </row>
    <row r="314" spans="1:2" x14ac:dyDescent="0.2">
      <c r="A314" s="7" t="s">
        <v>1005</v>
      </c>
      <c r="B314" s="6" t="s">
        <v>367</v>
      </c>
    </row>
    <row r="315" spans="1:2" x14ac:dyDescent="0.2">
      <c r="A315" s="7" t="s">
        <v>1006</v>
      </c>
      <c r="B315" s="6" t="s">
        <v>366</v>
      </c>
    </row>
    <row r="316" spans="1:2" x14ac:dyDescent="0.2">
      <c r="A316" s="7" t="s">
        <v>1007</v>
      </c>
      <c r="B316" s="6" t="s">
        <v>361</v>
      </c>
    </row>
    <row r="317" spans="1:2" x14ac:dyDescent="0.2">
      <c r="A317" s="7" t="s">
        <v>1008</v>
      </c>
      <c r="B317" s="6" t="s">
        <v>365</v>
      </c>
    </row>
    <row r="318" spans="1:2" x14ac:dyDescent="0.2">
      <c r="A318" s="7" t="s">
        <v>1009</v>
      </c>
      <c r="B318" s="6" t="s">
        <v>364</v>
      </c>
    </row>
    <row r="319" spans="1:2" x14ac:dyDescent="0.2">
      <c r="A319" s="7" t="s">
        <v>1010</v>
      </c>
      <c r="B319" s="6" t="s">
        <v>362</v>
      </c>
    </row>
    <row r="320" spans="1:2" x14ac:dyDescent="0.2">
      <c r="A320" s="7" t="s">
        <v>1011</v>
      </c>
      <c r="B320" s="6" t="s">
        <v>360</v>
      </c>
    </row>
    <row r="321" spans="1:2" x14ac:dyDescent="0.2">
      <c r="A321" s="7" t="s">
        <v>1012</v>
      </c>
      <c r="B321" s="6" t="s">
        <v>359</v>
      </c>
    </row>
    <row r="322" spans="1:2" x14ac:dyDescent="0.2">
      <c r="A322" s="7" t="s">
        <v>1013</v>
      </c>
      <c r="B322" s="6" t="s">
        <v>347</v>
      </c>
    </row>
    <row r="323" spans="1:2" x14ac:dyDescent="0.2">
      <c r="A323" s="7" t="s">
        <v>1014</v>
      </c>
      <c r="B323" s="6" t="s">
        <v>358</v>
      </c>
    </row>
    <row r="324" spans="1:2" x14ac:dyDescent="0.2">
      <c r="A324" s="7" t="s">
        <v>1015</v>
      </c>
      <c r="B324" s="6" t="s">
        <v>357</v>
      </c>
    </row>
    <row r="325" spans="1:2" x14ac:dyDescent="0.2">
      <c r="A325" s="7" t="s">
        <v>1016</v>
      </c>
      <c r="B325" s="6" t="s">
        <v>356</v>
      </c>
    </row>
    <row r="326" spans="1:2" x14ac:dyDescent="0.2">
      <c r="A326" s="7" t="s">
        <v>1017</v>
      </c>
      <c r="B326" s="6" t="s">
        <v>355</v>
      </c>
    </row>
    <row r="327" spans="1:2" x14ac:dyDescent="0.2">
      <c r="A327" s="7" t="s">
        <v>1018</v>
      </c>
      <c r="B327" s="6" t="s">
        <v>354</v>
      </c>
    </row>
    <row r="328" spans="1:2" x14ac:dyDescent="0.2">
      <c r="A328" s="7" t="s">
        <v>1019</v>
      </c>
      <c r="B328" s="6" t="s">
        <v>353</v>
      </c>
    </row>
    <row r="329" spans="1:2" x14ac:dyDescent="0.2">
      <c r="A329" s="7" t="s">
        <v>1020</v>
      </c>
      <c r="B329" s="6" t="s">
        <v>350</v>
      </c>
    </row>
    <row r="330" spans="1:2" x14ac:dyDescent="0.2">
      <c r="A330" s="7" t="s">
        <v>1021</v>
      </c>
      <c r="B330" s="6" t="s">
        <v>345</v>
      </c>
    </row>
    <row r="331" spans="1:2" x14ac:dyDescent="0.2">
      <c r="A331" s="7" t="s">
        <v>1022</v>
      </c>
      <c r="B331" s="6" t="s">
        <v>352</v>
      </c>
    </row>
    <row r="332" spans="1:2" x14ac:dyDescent="0.2">
      <c r="A332" s="7" t="s">
        <v>1023</v>
      </c>
      <c r="B332" s="6" t="s">
        <v>351</v>
      </c>
    </row>
    <row r="333" spans="1:2" x14ac:dyDescent="0.2">
      <c r="A333" s="7" t="s">
        <v>1024</v>
      </c>
      <c r="B333" s="6" t="s">
        <v>349</v>
      </c>
    </row>
    <row r="334" spans="1:2" x14ac:dyDescent="0.2">
      <c r="A334" s="7" t="s">
        <v>1025</v>
      </c>
      <c r="B334" s="6" t="s">
        <v>348</v>
      </c>
    </row>
    <row r="335" spans="1:2" x14ac:dyDescent="0.2">
      <c r="A335" s="7" t="s">
        <v>1026</v>
      </c>
      <c r="B335" s="6" t="s">
        <v>346</v>
      </c>
    </row>
    <row r="336" spans="1:2" x14ac:dyDescent="0.2">
      <c r="A336" s="7" t="s">
        <v>1027</v>
      </c>
      <c r="B336" s="6" t="s">
        <v>344</v>
      </c>
    </row>
    <row r="337" spans="1:2" x14ac:dyDescent="0.2">
      <c r="A337" s="7" t="s">
        <v>1028</v>
      </c>
      <c r="B337" s="6" t="s">
        <v>343</v>
      </c>
    </row>
    <row r="338" spans="1:2" x14ac:dyDescent="0.2">
      <c r="A338" s="7" t="s">
        <v>1029</v>
      </c>
      <c r="B338" s="6" t="s">
        <v>331</v>
      </c>
    </row>
    <row r="339" spans="1:2" x14ac:dyDescent="0.2">
      <c r="A339" s="7" t="s">
        <v>1030</v>
      </c>
      <c r="B339" s="6" t="s">
        <v>342</v>
      </c>
    </row>
    <row r="340" spans="1:2" x14ac:dyDescent="0.2">
      <c r="A340" s="7" t="s">
        <v>1031</v>
      </c>
      <c r="B340" s="6" t="s">
        <v>341</v>
      </c>
    </row>
    <row r="341" spans="1:2" x14ac:dyDescent="0.2">
      <c r="A341" s="7" t="s">
        <v>1032</v>
      </c>
      <c r="B341" s="6" t="s">
        <v>340</v>
      </c>
    </row>
    <row r="342" spans="1:2" x14ac:dyDescent="0.2">
      <c r="A342" s="7" t="s">
        <v>1033</v>
      </c>
      <c r="B342" s="6" t="s">
        <v>339</v>
      </c>
    </row>
    <row r="343" spans="1:2" x14ac:dyDescent="0.2">
      <c r="A343" s="7" t="s">
        <v>1034</v>
      </c>
      <c r="B343" s="6" t="s">
        <v>338</v>
      </c>
    </row>
    <row r="344" spans="1:2" x14ac:dyDescent="0.2">
      <c r="A344" s="7" t="s">
        <v>1035</v>
      </c>
      <c r="B344" s="6" t="s">
        <v>337</v>
      </c>
    </row>
    <row r="345" spans="1:2" x14ac:dyDescent="0.2">
      <c r="A345" s="7" t="s">
        <v>1036</v>
      </c>
      <c r="B345" s="6" t="s">
        <v>334</v>
      </c>
    </row>
    <row r="346" spans="1:2" x14ac:dyDescent="0.2">
      <c r="A346" s="7" t="s">
        <v>1037</v>
      </c>
      <c r="B346" s="6" t="s">
        <v>329</v>
      </c>
    </row>
    <row r="347" spans="1:2" x14ac:dyDescent="0.2">
      <c r="A347" s="7" t="s">
        <v>1038</v>
      </c>
      <c r="B347" s="6" t="s">
        <v>336</v>
      </c>
    </row>
    <row r="348" spans="1:2" x14ac:dyDescent="0.2">
      <c r="A348" s="7" t="s">
        <v>1039</v>
      </c>
      <c r="B348" s="6" t="s">
        <v>335</v>
      </c>
    </row>
    <row r="349" spans="1:2" x14ac:dyDescent="0.2">
      <c r="A349" s="7" t="s">
        <v>1040</v>
      </c>
      <c r="B349" s="6" t="s">
        <v>333</v>
      </c>
    </row>
    <row r="350" spans="1:2" x14ac:dyDescent="0.2">
      <c r="A350" s="7" t="s">
        <v>1041</v>
      </c>
      <c r="B350" s="6" t="s">
        <v>332</v>
      </c>
    </row>
    <row r="351" spans="1:2" x14ac:dyDescent="0.2">
      <c r="A351" s="7" t="s">
        <v>1042</v>
      </c>
      <c r="B351" s="6" t="s">
        <v>330</v>
      </c>
    </row>
    <row r="352" spans="1:2" x14ac:dyDescent="0.2">
      <c r="A352" s="7" t="s">
        <v>1043</v>
      </c>
      <c r="B352" s="6" t="s">
        <v>328</v>
      </c>
    </row>
    <row r="353" spans="1:2" x14ac:dyDescent="0.2">
      <c r="A353" s="7" t="s">
        <v>1044</v>
      </c>
      <c r="B353" s="6" t="s">
        <v>326</v>
      </c>
    </row>
    <row r="354" spans="1:2" x14ac:dyDescent="0.2">
      <c r="A354" s="7" t="s">
        <v>1045</v>
      </c>
      <c r="B354" s="6" t="s">
        <v>325</v>
      </c>
    </row>
    <row r="355" spans="1:2" x14ac:dyDescent="0.2">
      <c r="A355" s="7" t="s">
        <v>1046</v>
      </c>
      <c r="B355" s="6" t="s">
        <v>324</v>
      </c>
    </row>
    <row r="356" spans="1:2" x14ac:dyDescent="0.2">
      <c r="A356" s="7" t="s">
        <v>1047</v>
      </c>
      <c r="B356" s="6" t="s">
        <v>323</v>
      </c>
    </row>
    <row r="357" spans="1:2" x14ac:dyDescent="0.2">
      <c r="A357" s="7" t="s">
        <v>1048</v>
      </c>
      <c r="B357" s="6" t="s">
        <v>322</v>
      </c>
    </row>
    <row r="358" spans="1:2" x14ac:dyDescent="0.2">
      <c r="A358" s="7" t="s">
        <v>1049</v>
      </c>
      <c r="B358" s="6" t="s">
        <v>319</v>
      </c>
    </row>
    <row r="359" spans="1:2" x14ac:dyDescent="0.2">
      <c r="A359" s="7" t="s">
        <v>1050</v>
      </c>
      <c r="B359" s="6" t="s">
        <v>316</v>
      </c>
    </row>
    <row r="360" spans="1:2" x14ac:dyDescent="0.2">
      <c r="A360" s="7" t="s">
        <v>1051</v>
      </c>
      <c r="B360" s="6" t="s">
        <v>313</v>
      </c>
    </row>
    <row r="361" spans="1:2" x14ac:dyDescent="0.2">
      <c r="A361" s="7" t="s">
        <v>1052</v>
      </c>
      <c r="B361" s="6" t="s">
        <v>310</v>
      </c>
    </row>
    <row r="362" spans="1:2" x14ac:dyDescent="0.2">
      <c r="A362" s="7" t="s">
        <v>1053</v>
      </c>
      <c r="B362" s="6" t="s">
        <v>307</v>
      </c>
    </row>
    <row r="363" spans="1:2" x14ac:dyDescent="0.2">
      <c r="A363" s="7" t="s">
        <v>1054</v>
      </c>
      <c r="B363" s="6" t="s">
        <v>321</v>
      </c>
    </row>
    <row r="364" spans="1:2" x14ac:dyDescent="0.2">
      <c r="A364" s="7" t="s">
        <v>1055</v>
      </c>
      <c r="B364" s="6" t="s">
        <v>320</v>
      </c>
    </row>
    <row r="365" spans="1:2" x14ac:dyDescent="0.2">
      <c r="A365" s="7" t="s">
        <v>1056</v>
      </c>
      <c r="B365" s="6" t="s">
        <v>318</v>
      </c>
    </row>
    <row r="366" spans="1:2" x14ac:dyDescent="0.2">
      <c r="A366" s="7" t="s">
        <v>1057</v>
      </c>
      <c r="B366" s="6" t="s">
        <v>317</v>
      </c>
    </row>
    <row r="367" spans="1:2" x14ac:dyDescent="0.2">
      <c r="A367" s="7" t="s">
        <v>1058</v>
      </c>
      <c r="B367" s="6" t="s">
        <v>315</v>
      </c>
    </row>
    <row r="368" spans="1:2" x14ac:dyDescent="0.2">
      <c r="A368" s="7" t="s">
        <v>1059</v>
      </c>
      <c r="B368" s="6" t="s">
        <v>314</v>
      </c>
    </row>
    <row r="369" spans="1:2" x14ac:dyDescent="0.2">
      <c r="A369" s="7" t="s">
        <v>1060</v>
      </c>
      <c r="B369" s="6" t="s">
        <v>312</v>
      </c>
    </row>
    <row r="370" spans="1:2" x14ac:dyDescent="0.2">
      <c r="A370" s="7" t="s">
        <v>1061</v>
      </c>
      <c r="B370" s="6" t="s">
        <v>311</v>
      </c>
    </row>
    <row r="371" spans="1:2" x14ac:dyDescent="0.2">
      <c r="A371" s="7" t="s">
        <v>1062</v>
      </c>
      <c r="B371" s="6" t="s">
        <v>309</v>
      </c>
    </row>
    <row r="372" spans="1:2" x14ac:dyDescent="0.2">
      <c r="A372" s="7" t="s">
        <v>1063</v>
      </c>
      <c r="B372" s="6" t="s">
        <v>308</v>
      </c>
    </row>
    <row r="373" spans="1:2" x14ac:dyDescent="0.2">
      <c r="A373" s="7" t="s">
        <v>1064</v>
      </c>
      <c r="B373" s="6" t="s">
        <v>306</v>
      </c>
    </row>
    <row r="374" spans="1:2" x14ac:dyDescent="0.2">
      <c r="A374" s="7" t="s">
        <v>1065</v>
      </c>
      <c r="B374" s="6" t="s">
        <v>305</v>
      </c>
    </row>
    <row r="375" spans="1:2" x14ac:dyDescent="0.2">
      <c r="A375" s="7" t="s">
        <v>1066</v>
      </c>
      <c r="B375" s="6" t="s">
        <v>304</v>
      </c>
    </row>
    <row r="376" spans="1:2" x14ac:dyDescent="0.2">
      <c r="A376" s="7" t="s">
        <v>1067</v>
      </c>
      <c r="B376" s="6" t="s">
        <v>299</v>
      </c>
    </row>
    <row r="377" spans="1:2" x14ac:dyDescent="0.2">
      <c r="A377" s="7" t="s">
        <v>1068</v>
      </c>
      <c r="B377" s="6" t="s">
        <v>303</v>
      </c>
    </row>
    <row r="378" spans="1:2" x14ac:dyDescent="0.2">
      <c r="A378" s="7" t="s">
        <v>1069</v>
      </c>
      <c r="B378" s="6" t="s">
        <v>302</v>
      </c>
    </row>
    <row r="379" spans="1:2" x14ac:dyDescent="0.2">
      <c r="A379" s="7" t="s">
        <v>1070</v>
      </c>
      <c r="B379" s="6" t="s">
        <v>301</v>
      </c>
    </row>
    <row r="380" spans="1:2" x14ac:dyDescent="0.2">
      <c r="A380" s="7" t="s">
        <v>1071</v>
      </c>
      <c r="B380" s="6" t="s">
        <v>297</v>
      </c>
    </row>
    <row r="381" spans="1:2" x14ac:dyDescent="0.2">
      <c r="A381" s="7" t="s">
        <v>1072</v>
      </c>
      <c r="B381" s="6" t="s">
        <v>300</v>
      </c>
    </row>
    <row r="382" spans="1:2" x14ac:dyDescent="0.2">
      <c r="A382" s="7" t="s">
        <v>1073</v>
      </c>
      <c r="B382" s="6" t="s">
        <v>298</v>
      </c>
    </row>
    <row r="383" spans="1:2" x14ac:dyDescent="0.2">
      <c r="A383" s="7" t="s">
        <v>1074</v>
      </c>
      <c r="B383" s="6" t="s">
        <v>296</v>
      </c>
    </row>
    <row r="384" spans="1:2" x14ac:dyDescent="0.2">
      <c r="A384" s="7" t="e">
        <v>#N/A</v>
      </c>
      <c r="B384" s="6" t="s">
        <v>295</v>
      </c>
    </row>
    <row r="385" spans="1:2" x14ac:dyDescent="0.2">
      <c r="A385" s="7" t="s">
        <v>1075</v>
      </c>
      <c r="B385" s="6" t="s">
        <v>287</v>
      </c>
    </row>
    <row r="386" spans="1:2" x14ac:dyDescent="0.2">
      <c r="A386" s="7" t="s">
        <v>1076</v>
      </c>
      <c r="B386" s="6" t="s">
        <v>294</v>
      </c>
    </row>
    <row r="387" spans="1:2" x14ac:dyDescent="0.2">
      <c r="A387" s="7" t="s">
        <v>1077</v>
      </c>
      <c r="B387" s="6" t="s">
        <v>293</v>
      </c>
    </row>
    <row r="388" spans="1:2" x14ac:dyDescent="0.2">
      <c r="A388" s="7" t="s">
        <v>1078</v>
      </c>
      <c r="B388" s="6" t="s">
        <v>292</v>
      </c>
    </row>
    <row r="389" spans="1:2" x14ac:dyDescent="0.2">
      <c r="A389" s="7" t="s">
        <v>1079</v>
      </c>
      <c r="B389" s="6" t="s">
        <v>291</v>
      </c>
    </row>
    <row r="390" spans="1:2" x14ac:dyDescent="0.2">
      <c r="A390" s="7" t="s">
        <v>1080</v>
      </c>
      <c r="B390" s="6" t="s">
        <v>290</v>
      </c>
    </row>
    <row r="391" spans="1:2" x14ac:dyDescent="0.2">
      <c r="A391" s="7" t="s">
        <v>1081</v>
      </c>
      <c r="B391" s="6" t="s">
        <v>285</v>
      </c>
    </row>
    <row r="392" spans="1:2" x14ac:dyDescent="0.2">
      <c r="A392" s="7" t="s">
        <v>1082</v>
      </c>
      <c r="B392" s="6" t="s">
        <v>289</v>
      </c>
    </row>
    <row r="393" spans="1:2" x14ac:dyDescent="0.2">
      <c r="A393" s="7" t="s">
        <v>1083</v>
      </c>
      <c r="B393" s="6" t="s">
        <v>288</v>
      </c>
    </row>
    <row r="394" spans="1:2" x14ac:dyDescent="0.2">
      <c r="A394" s="7" t="s">
        <v>1084</v>
      </c>
      <c r="B394" s="6" t="s">
        <v>286</v>
      </c>
    </row>
    <row r="395" spans="1:2" x14ac:dyDescent="0.2">
      <c r="A395" s="7" t="s">
        <v>1085</v>
      </c>
      <c r="B395" s="6" t="s">
        <v>284</v>
      </c>
    </row>
    <row r="396" spans="1:2" x14ac:dyDescent="0.2">
      <c r="A396" s="7" t="s">
        <v>1086</v>
      </c>
      <c r="B396" s="6" t="s">
        <v>283</v>
      </c>
    </row>
    <row r="397" spans="1:2" x14ac:dyDescent="0.2">
      <c r="A397" s="7" t="s">
        <v>1087</v>
      </c>
      <c r="B397" s="6" t="s">
        <v>271</v>
      </c>
    </row>
    <row r="398" spans="1:2" x14ac:dyDescent="0.2">
      <c r="A398" s="7" t="s">
        <v>1088</v>
      </c>
      <c r="B398" s="6" t="s">
        <v>282</v>
      </c>
    </row>
    <row r="399" spans="1:2" x14ac:dyDescent="0.2">
      <c r="A399" s="7" t="s">
        <v>1089</v>
      </c>
      <c r="B399" s="6" t="s">
        <v>281</v>
      </c>
    </row>
    <row r="400" spans="1:2" x14ac:dyDescent="0.2">
      <c r="A400" s="7" t="s">
        <v>1090</v>
      </c>
      <c r="B400" s="6" t="s">
        <v>280</v>
      </c>
    </row>
    <row r="401" spans="1:2" x14ac:dyDescent="0.2">
      <c r="A401" s="7" t="s">
        <v>1091</v>
      </c>
      <c r="B401" s="6" t="s">
        <v>279</v>
      </c>
    </row>
    <row r="402" spans="1:2" x14ac:dyDescent="0.2">
      <c r="A402" s="7" t="s">
        <v>1092</v>
      </c>
      <c r="B402" s="6" t="s">
        <v>278</v>
      </c>
    </row>
    <row r="403" spans="1:2" x14ac:dyDescent="0.2">
      <c r="A403" s="7" t="s">
        <v>1093</v>
      </c>
      <c r="B403" s="6" t="s">
        <v>277</v>
      </c>
    </row>
    <row r="404" spans="1:2" x14ac:dyDescent="0.2">
      <c r="A404" s="7" t="s">
        <v>1094</v>
      </c>
      <c r="B404" s="6" t="s">
        <v>274</v>
      </c>
    </row>
    <row r="405" spans="1:2" x14ac:dyDescent="0.2">
      <c r="A405" s="7" t="s">
        <v>1095</v>
      </c>
      <c r="B405" s="6" t="s">
        <v>269</v>
      </c>
    </row>
    <row r="406" spans="1:2" x14ac:dyDescent="0.2">
      <c r="A406" s="7" t="s">
        <v>1096</v>
      </c>
      <c r="B406" s="6" t="s">
        <v>276</v>
      </c>
    </row>
    <row r="407" spans="1:2" x14ac:dyDescent="0.2">
      <c r="A407" s="7" t="s">
        <v>1097</v>
      </c>
      <c r="B407" s="6" t="s">
        <v>275</v>
      </c>
    </row>
    <row r="408" spans="1:2" x14ac:dyDescent="0.2">
      <c r="A408" s="7" t="s">
        <v>1098</v>
      </c>
      <c r="B408" s="6" t="s">
        <v>273</v>
      </c>
    </row>
    <row r="409" spans="1:2" x14ac:dyDescent="0.2">
      <c r="A409" s="7" t="s">
        <v>1099</v>
      </c>
      <c r="B409" s="6" t="s">
        <v>272</v>
      </c>
    </row>
    <row r="410" spans="1:2" x14ac:dyDescent="0.2">
      <c r="A410" s="7" t="s">
        <v>1100</v>
      </c>
      <c r="B410" s="6" t="s">
        <v>270</v>
      </c>
    </row>
    <row r="411" spans="1:2" x14ac:dyDescent="0.2">
      <c r="A411" s="7" t="s">
        <v>1101</v>
      </c>
      <c r="B411" s="6" t="s">
        <v>268</v>
      </c>
    </row>
    <row r="412" spans="1:2" x14ac:dyDescent="0.2">
      <c r="A412" s="7" t="s">
        <v>1102</v>
      </c>
      <c r="B412" s="6" t="s">
        <v>267</v>
      </c>
    </row>
    <row r="413" spans="1:2" x14ac:dyDescent="0.2">
      <c r="A413" s="7" t="s">
        <v>1103</v>
      </c>
      <c r="B413" s="6" t="s">
        <v>254</v>
      </c>
    </row>
    <row r="414" spans="1:2" x14ac:dyDescent="0.2">
      <c r="A414" s="7" t="s">
        <v>1104</v>
      </c>
      <c r="B414" s="6" t="s">
        <v>266</v>
      </c>
    </row>
    <row r="415" spans="1:2" x14ac:dyDescent="0.2">
      <c r="A415" s="7" t="s">
        <v>1105</v>
      </c>
      <c r="B415" s="6" t="s">
        <v>265</v>
      </c>
    </row>
    <row r="416" spans="1:2" x14ac:dyDescent="0.2">
      <c r="A416" s="7" t="s">
        <v>1106</v>
      </c>
      <c r="B416" s="6" t="s">
        <v>264</v>
      </c>
    </row>
    <row r="417" spans="1:2" x14ac:dyDescent="0.2">
      <c r="A417" s="7" t="s">
        <v>1107</v>
      </c>
      <c r="B417" s="6" t="s">
        <v>263</v>
      </c>
    </row>
    <row r="418" spans="1:2" x14ac:dyDescent="0.2">
      <c r="A418" s="7" t="s">
        <v>1108</v>
      </c>
      <c r="B418" s="6" t="s">
        <v>262</v>
      </c>
    </row>
    <row r="419" spans="1:2" x14ac:dyDescent="0.2">
      <c r="A419" s="7" t="s">
        <v>1109</v>
      </c>
      <c r="B419" s="6" t="s">
        <v>261</v>
      </c>
    </row>
    <row r="420" spans="1:2" x14ac:dyDescent="0.2">
      <c r="A420" s="7" t="s">
        <v>1110</v>
      </c>
      <c r="B420" s="6" t="s">
        <v>257</v>
      </c>
    </row>
    <row r="421" spans="1:2" x14ac:dyDescent="0.2">
      <c r="A421" s="7" t="s">
        <v>1111</v>
      </c>
      <c r="B421" s="6" t="s">
        <v>252</v>
      </c>
    </row>
    <row r="422" spans="1:2" x14ac:dyDescent="0.2">
      <c r="A422" s="7" t="s">
        <v>1112</v>
      </c>
      <c r="B422" s="6" t="s">
        <v>260</v>
      </c>
    </row>
    <row r="423" spans="1:2" x14ac:dyDescent="0.2">
      <c r="A423" s="7" t="s">
        <v>1113</v>
      </c>
      <c r="B423" s="6" t="s">
        <v>259</v>
      </c>
    </row>
    <row r="424" spans="1:2" x14ac:dyDescent="0.2">
      <c r="A424" s="7" t="s">
        <v>1114</v>
      </c>
      <c r="B424" s="6" t="s">
        <v>258</v>
      </c>
    </row>
    <row r="425" spans="1:2" x14ac:dyDescent="0.2">
      <c r="A425" s="7" t="s">
        <v>1115</v>
      </c>
      <c r="B425" s="6" t="s">
        <v>256</v>
      </c>
    </row>
    <row r="426" spans="1:2" x14ac:dyDescent="0.2">
      <c r="A426" s="7" t="s">
        <v>1116</v>
      </c>
      <c r="B426" s="6" t="s">
        <v>255</v>
      </c>
    </row>
    <row r="427" spans="1:2" x14ac:dyDescent="0.2">
      <c r="A427" s="7" t="s">
        <v>1117</v>
      </c>
      <c r="B427" s="6" t="s">
        <v>253</v>
      </c>
    </row>
    <row r="428" spans="1:2" x14ac:dyDescent="0.2">
      <c r="A428" s="7" t="s">
        <v>1118</v>
      </c>
      <c r="B428" s="6" t="s">
        <v>251</v>
      </c>
    </row>
    <row r="429" spans="1:2" x14ac:dyDescent="0.2">
      <c r="A429" s="7" t="e">
        <v>#N/A</v>
      </c>
      <c r="B429" s="6" t="s">
        <v>250</v>
      </c>
    </row>
    <row r="430" spans="1:2" x14ac:dyDescent="0.2">
      <c r="A430" s="7" t="s">
        <v>1119</v>
      </c>
      <c r="B430" s="6" t="s">
        <v>249</v>
      </c>
    </row>
    <row r="431" spans="1:2" x14ac:dyDescent="0.2">
      <c r="A431" s="7" t="s">
        <v>1120</v>
      </c>
      <c r="B431" s="6" t="s">
        <v>248</v>
      </c>
    </row>
    <row r="432" spans="1:2" x14ac:dyDescent="0.2">
      <c r="A432" s="7" t="s">
        <v>1121</v>
      </c>
      <c r="B432" s="6" t="s">
        <v>247</v>
      </c>
    </row>
    <row r="433" spans="1:2" x14ac:dyDescent="0.2">
      <c r="A433" s="7" t="s">
        <v>1122</v>
      </c>
      <c r="B433" s="6" t="s">
        <v>246</v>
      </c>
    </row>
    <row r="434" spans="1:2" x14ac:dyDescent="0.2">
      <c r="A434" s="7" t="s">
        <v>1123</v>
      </c>
      <c r="B434" s="6" t="s">
        <v>245</v>
      </c>
    </row>
    <row r="435" spans="1:2" x14ac:dyDescent="0.2">
      <c r="A435" s="7" t="s">
        <v>1124</v>
      </c>
      <c r="B435" s="6" t="s">
        <v>244</v>
      </c>
    </row>
    <row r="436" spans="1:2" x14ac:dyDescent="0.2">
      <c r="A436" s="7" t="s">
        <v>1125</v>
      </c>
      <c r="B436" s="6" t="s">
        <v>241</v>
      </c>
    </row>
    <row r="437" spans="1:2" x14ac:dyDescent="0.2">
      <c r="A437" s="7" t="s">
        <v>1126</v>
      </c>
      <c r="B437" s="6" t="s">
        <v>238</v>
      </c>
    </row>
    <row r="438" spans="1:2" x14ac:dyDescent="0.2">
      <c r="A438" s="7" t="s">
        <v>1127</v>
      </c>
      <c r="B438" s="6" t="s">
        <v>235</v>
      </c>
    </row>
    <row r="439" spans="1:2" x14ac:dyDescent="0.2">
      <c r="A439" s="7" t="s">
        <v>1128</v>
      </c>
      <c r="B439" s="6" t="s">
        <v>232</v>
      </c>
    </row>
    <row r="440" spans="1:2" x14ac:dyDescent="0.2">
      <c r="A440" s="7" t="s">
        <v>1129</v>
      </c>
      <c r="B440" s="6" t="s">
        <v>229</v>
      </c>
    </row>
    <row r="441" spans="1:2" x14ac:dyDescent="0.2">
      <c r="A441" s="7" t="s">
        <v>1130</v>
      </c>
      <c r="B441" s="6" t="s">
        <v>243</v>
      </c>
    </row>
    <row r="442" spans="1:2" x14ac:dyDescent="0.2">
      <c r="A442" s="7" t="s">
        <v>1131</v>
      </c>
      <c r="B442" s="6" t="s">
        <v>242</v>
      </c>
    </row>
    <row r="443" spans="1:2" x14ac:dyDescent="0.2">
      <c r="A443" s="7" t="s">
        <v>1132</v>
      </c>
      <c r="B443" s="6" t="s">
        <v>240</v>
      </c>
    </row>
    <row r="444" spans="1:2" x14ac:dyDescent="0.2">
      <c r="A444" s="7" t="s">
        <v>1133</v>
      </c>
      <c r="B444" s="6" t="s">
        <v>239</v>
      </c>
    </row>
    <row r="445" spans="1:2" x14ac:dyDescent="0.2">
      <c r="A445" s="7" t="s">
        <v>1134</v>
      </c>
      <c r="B445" s="6" t="s">
        <v>237</v>
      </c>
    </row>
    <row r="446" spans="1:2" x14ac:dyDescent="0.2">
      <c r="A446" s="7" t="s">
        <v>1135</v>
      </c>
      <c r="B446" s="6" t="s">
        <v>236</v>
      </c>
    </row>
    <row r="447" spans="1:2" x14ac:dyDescent="0.2">
      <c r="A447" s="7" t="s">
        <v>1136</v>
      </c>
      <c r="B447" s="6" t="s">
        <v>234</v>
      </c>
    </row>
    <row r="448" spans="1:2" x14ac:dyDescent="0.2">
      <c r="A448" s="7" t="s">
        <v>1137</v>
      </c>
      <c r="B448" s="6" t="s">
        <v>233</v>
      </c>
    </row>
    <row r="449" spans="1:2" x14ac:dyDescent="0.2">
      <c r="A449" s="7" t="s">
        <v>1138</v>
      </c>
      <c r="B449" s="6" t="s">
        <v>231</v>
      </c>
    </row>
    <row r="450" spans="1:2" x14ac:dyDescent="0.2">
      <c r="A450" s="7" t="s">
        <v>1139</v>
      </c>
      <c r="B450" s="6" t="s">
        <v>230</v>
      </c>
    </row>
    <row r="451" spans="1:2" x14ac:dyDescent="0.2">
      <c r="A451" s="7" t="s">
        <v>1140</v>
      </c>
      <c r="B451" s="6" t="s">
        <v>228</v>
      </c>
    </row>
    <row r="452" spans="1:2" x14ac:dyDescent="0.2">
      <c r="A452" s="7" t="s">
        <v>1141</v>
      </c>
      <c r="B452" s="6" t="s">
        <v>227</v>
      </c>
    </row>
    <row r="453" spans="1:2" x14ac:dyDescent="0.2">
      <c r="A453" s="7" t="s">
        <v>1142</v>
      </c>
      <c r="B453" s="6" t="s">
        <v>225</v>
      </c>
    </row>
    <row r="454" spans="1:2" x14ac:dyDescent="0.2">
      <c r="A454" s="7" t="s">
        <v>1143</v>
      </c>
      <c r="B454" s="6" t="s">
        <v>224</v>
      </c>
    </row>
    <row r="455" spans="1:2" x14ac:dyDescent="0.2">
      <c r="A455" s="7" t="s">
        <v>1144</v>
      </c>
      <c r="B455" s="6" t="s">
        <v>223</v>
      </c>
    </row>
    <row r="456" spans="1:2" x14ac:dyDescent="0.2">
      <c r="A456" s="7" t="s">
        <v>1145</v>
      </c>
      <c r="B456" s="6" t="s">
        <v>222</v>
      </c>
    </row>
    <row r="457" spans="1:2" x14ac:dyDescent="0.2">
      <c r="A457" s="7" t="s">
        <v>1146</v>
      </c>
      <c r="B457" s="6" t="s">
        <v>221</v>
      </c>
    </row>
    <row r="458" spans="1:2" x14ac:dyDescent="0.2">
      <c r="A458" s="7" t="s">
        <v>1147</v>
      </c>
      <c r="B458" s="6" t="s">
        <v>220</v>
      </c>
    </row>
    <row r="459" spans="1:2" x14ac:dyDescent="0.2">
      <c r="A459" s="7" t="s">
        <v>1148</v>
      </c>
      <c r="B459" s="6" t="s">
        <v>219</v>
      </c>
    </row>
    <row r="460" spans="1:2" x14ac:dyDescent="0.2">
      <c r="A460" s="7" t="s">
        <v>1149</v>
      </c>
      <c r="B460" s="6" t="s">
        <v>217</v>
      </c>
    </row>
    <row r="461" spans="1:2" x14ac:dyDescent="0.2">
      <c r="A461" s="7" t="s">
        <v>1150</v>
      </c>
      <c r="B461" s="6" t="s">
        <v>215</v>
      </c>
    </row>
    <row r="462" spans="1:2" x14ac:dyDescent="0.2">
      <c r="A462" s="7" t="s">
        <v>1151</v>
      </c>
      <c r="B462" s="6" t="s">
        <v>211</v>
      </c>
    </row>
    <row r="463" spans="1:2" x14ac:dyDescent="0.2">
      <c r="A463" s="7" t="s">
        <v>1152</v>
      </c>
      <c r="B463" s="6" t="s">
        <v>209</v>
      </c>
    </row>
    <row r="464" spans="1:2" x14ac:dyDescent="0.2">
      <c r="A464" s="7" t="s">
        <v>1153</v>
      </c>
      <c r="B464" s="6" t="s">
        <v>205</v>
      </c>
    </row>
    <row r="465" spans="1:2" x14ac:dyDescent="0.2">
      <c r="A465" s="7" t="s">
        <v>1154</v>
      </c>
      <c r="B465" s="6" t="s">
        <v>203</v>
      </c>
    </row>
    <row r="466" spans="1:2" x14ac:dyDescent="0.2">
      <c r="A466" s="7" t="s">
        <v>1155</v>
      </c>
      <c r="B466" s="6" t="s">
        <v>198</v>
      </c>
    </row>
    <row r="467" spans="1:2" x14ac:dyDescent="0.2">
      <c r="A467" s="7" t="s">
        <v>1156</v>
      </c>
      <c r="B467" s="6" t="s">
        <v>196</v>
      </c>
    </row>
    <row r="468" spans="1:2" x14ac:dyDescent="0.2">
      <c r="A468" s="7" t="s">
        <v>1157</v>
      </c>
      <c r="B468" s="6" t="s">
        <v>192</v>
      </c>
    </row>
    <row r="469" spans="1:2" x14ac:dyDescent="0.2">
      <c r="A469" s="7" t="s">
        <v>1158</v>
      </c>
      <c r="B469" s="6" t="s">
        <v>191</v>
      </c>
    </row>
    <row r="470" spans="1:2" x14ac:dyDescent="0.2">
      <c r="A470" s="7" t="s">
        <v>1159</v>
      </c>
      <c r="B470" s="6" t="s">
        <v>188</v>
      </c>
    </row>
    <row r="471" spans="1:2" x14ac:dyDescent="0.2">
      <c r="A471" s="7" t="s">
        <v>1160</v>
      </c>
      <c r="B471" s="6" t="s">
        <v>186</v>
      </c>
    </row>
    <row r="472" spans="1:2" x14ac:dyDescent="0.2">
      <c r="A472" s="7" t="s">
        <v>1161</v>
      </c>
      <c r="B472" s="6" t="s">
        <v>218</v>
      </c>
    </row>
    <row r="473" spans="1:2" x14ac:dyDescent="0.2">
      <c r="A473" s="7" t="s">
        <v>1162</v>
      </c>
      <c r="B473" s="6" t="s">
        <v>216</v>
      </c>
    </row>
    <row r="474" spans="1:2" x14ac:dyDescent="0.2">
      <c r="A474" s="7" t="s">
        <v>1163</v>
      </c>
      <c r="B474" s="6" t="s">
        <v>214</v>
      </c>
    </row>
    <row r="475" spans="1:2" x14ac:dyDescent="0.2">
      <c r="A475" s="7" t="s">
        <v>1164</v>
      </c>
      <c r="B475" s="6" t="s">
        <v>213</v>
      </c>
    </row>
    <row r="476" spans="1:2" x14ac:dyDescent="0.2">
      <c r="A476" s="7" t="s">
        <v>1165</v>
      </c>
      <c r="B476" s="6" t="s">
        <v>212</v>
      </c>
    </row>
    <row r="477" spans="1:2" x14ac:dyDescent="0.2">
      <c r="A477" s="7" t="s">
        <v>1166</v>
      </c>
      <c r="B477" s="6" t="s">
        <v>210</v>
      </c>
    </row>
    <row r="478" spans="1:2" x14ac:dyDescent="0.2">
      <c r="A478" s="7" t="s">
        <v>1167</v>
      </c>
      <c r="B478" s="6" t="s">
        <v>208</v>
      </c>
    </row>
    <row r="479" spans="1:2" x14ac:dyDescent="0.2">
      <c r="A479" s="7" t="s">
        <v>1168</v>
      </c>
      <c r="B479" s="6" t="s">
        <v>207</v>
      </c>
    </row>
    <row r="480" spans="1:2" x14ac:dyDescent="0.2">
      <c r="A480" s="7" t="s">
        <v>1169</v>
      </c>
      <c r="B480" s="6" t="s">
        <v>206</v>
      </c>
    </row>
    <row r="481" spans="1:2" x14ac:dyDescent="0.2">
      <c r="A481" s="7" t="s">
        <v>1170</v>
      </c>
      <c r="B481" s="6" t="s">
        <v>204</v>
      </c>
    </row>
    <row r="482" spans="1:2" x14ac:dyDescent="0.2">
      <c r="A482" s="7" t="s">
        <v>1171</v>
      </c>
      <c r="B482" s="6" t="s">
        <v>202</v>
      </c>
    </row>
    <row r="483" spans="1:2" x14ac:dyDescent="0.2">
      <c r="A483" s="7" t="s">
        <v>1172</v>
      </c>
      <c r="B483" s="6" t="s">
        <v>201</v>
      </c>
    </row>
    <row r="484" spans="1:2" x14ac:dyDescent="0.2">
      <c r="A484" s="7" t="s">
        <v>1173</v>
      </c>
      <c r="B484" s="6" t="s">
        <v>200</v>
      </c>
    </row>
    <row r="485" spans="1:2" x14ac:dyDescent="0.2">
      <c r="A485" s="7" t="s">
        <v>1174</v>
      </c>
      <c r="B485" s="6" t="s">
        <v>199</v>
      </c>
    </row>
    <row r="486" spans="1:2" x14ac:dyDescent="0.2">
      <c r="A486" s="7" t="s">
        <v>1175</v>
      </c>
      <c r="B486" s="6" t="s">
        <v>197</v>
      </c>
    </row>
    <row r="487" spans="1:2" x14ac:dyDescent="0.2">
      <c r="A487" s="7" t="s">
        <v>1176</v>
      </c>
      <c r="B487" s="6" t="s">
        <v>195</v>
      </c>
    </row>
    <row r="488" spans="1:2" x14ac:dyDescent="0.2">
      <c r="A488" s="7" t="s">
        <v>1177</v>
      </c>
      <c r="B488" s="6" t="s">
        <v>194</v>
      </c>
    </row>
    <row r="489" spans="1:2" x14ac:dyDescent="0.2">
      <c r="A489" s="7" t="s">
        <v>1178</v>
      </c>
      <c r="B489" s="6" t="s">
        <v>193</v>
      </c>
    </row>
    <row r="490" spans="1:2" x14ac:dyDescent="0.2">
      <c r="A490" s="7" t="s">
        <v>1179</v>
      </c>
      <c r="B490" s="6" t="s">
        <v>190</v>
      </c>
    </row>
    <row r="491" spans="1:2" x14ac:dyDescent="0.2">
      <c r="A491" s="7" t="s">
        <v>1180</v>
      </c>
      <c r="B491" s="6" t="s">
        <v>189</v>
      </c>
    </row>
    <row r="492" spans="1:2" x14ac:dyDescent="0.2">
      <c r="A492" s="7" t="s">
        <v>1181</v>
      </c>
      <c r="B492" s="6" t="s">
        <v>184</v>
      </c>
    </row>
    <row r="493" spans="1:2" x14ac:dyDescent="0.2">
      <c r="A493" s="7" t="s">
        <v>1182</v>
      </c>
      <c r="B493" s="6" t="s">
        <v>182</v>
      </c>
    </row>
    <row r="494" spans="1:2" x14ac:dyDescent="0.2">
      <c r="A494" s="7" t="s">
        <v>1183</v>
      </c>
      <c r="B494" s="6" t="s">
        <v>187</v>
      </c>
    </row>
    <row r="495" spans="1:2" x14ac:dyDescent="0.2">
      <c r="A495" s="7" t="s">
        <v>1184</v>
      </c>
      <c r="B495" s="6" t="s">
        <v>185</v>
      </c>
    </row>
    <row r="496" spans="1:2" x14ac:dyDescent="0.2">
      <c r="A496" s="7" t="s">
        <v>1185</v>
      </c>
      <c r="B496" s="6" t="s">
        <v>183</v>
      </c>
    </row>
    <row r="497" spans="1:2" x14ac:dyDescent="0.2">
      <c r="A497" s="7" t="s">
        <v>1186</v>
      </c>
      <c r="B497" s="6" t="s">
        <v>181</v>
      </c>
    </row>
    <row r="498" spans="1:2" x14ac:dyDescent="0.2">
      <c r="A498" s="7" t="s">
        <v>1177</v>
      </c>
      <c r="B498" s="6" t="s">
        <v>194</v>
      </c>
    </row>
    <row r="499" spans="1:2" x14ac:dyDescent="0.2">
      <c r="A499" s="7" t="s">
        <v>1187</v>
      </c>
      <c r="B499" s="6" t="s">
        <v>179</v>
      </c>
    </row>
    <row r="500" spans="1:2" x14ac:dyDescent="0.2">
      <c r="A500" s="7" t="s">
        <v>1188</v>
      </c>
      <c r="B500" s="6" t="s">
        <v>178</v>
      </c>
    </row>
    <row r="501" spans="1:2" x14ac:dyDescent="0.2">
      <c r="A501" s="7" t="s">
        <v>1189</v>
      </c>
      <c r="B501" s="6" t="s">
        <v>177</v>
      </c>
    </row>
    <row r="502" spans="1:2" x14ac:dyDescent="0.2">
      <c r="A502" s="7" t="s">
        <v>1190</v>
      </c>
      <c r="B502" s="6" t="s">
        <v>176</v>
      </c>
    </row>
    <row r="503" spans="1:2" x14ac:dyDescent="0.2">
      <c r="A503" s="7" t="s">
        <v>1191</v>
      </c>
      <c r="B503" s="6" t="s">
        <v>174</v>
      </c>
    </row>
    <row r="504" spans="1:2" x14ac:dyDescent="0.2">
      <c r="A504" s="7" t="s">
        <v>1192</v>
      </c>
      <c r="B504" s="6" t="s">
        <v>171</v>
      </c>
    </row>
    <row r="505" spans="1:2" x14ac:dyDescent="0.2">
      <c r="A505" s="7" t="s">
        <v>1193</v>
      </c>
      <c r="B505" s="6" t="s">
        <v>168</v>
      </c>
    </row>
    <row r="506" spans="1:2" x14ac:dyDescent="0.2">
      <c r="A506" s="7" t="s">
        <v>1194</v>
      </c>
      <c r="B506" s="6" t="s">
        <v>175</v>
      </c>
    </row>
    <row r="507" spans="1:2" x14ac:dyDescent="0.2">
      <c r="A507" s="7" t="s">
        <v>1195</v>
      </c>
      <c r="B507" s="6" t="s">
        <v>173</v>
      </c>
    </row>
    <row r="508" spans="1:2" x14ac:dyDescent="0.2">
      <c r="A508" s="7" t="s">
        <v>1196</v>
      </c>
      <c r="B508" s="6" t="s">
        <v>172</v>
      </c>
    </row>
    <row r="509" spans="1:2" x14ac:dyDescent="0.2">
      <c r="A509" s="7" t="s">
        <v>1197</v>
      </c>
      <c r="B509" s="6" t="s">
        <v>170</v>
      </c>
    </row>
    <row r="510" spans="1:2" x14ac:dyDescent="0.2">
      <c r="A510" s="7" t="s">
        <v>1198</v>
      </c>
      <c r="B510" s="6" t="s">
        <v>169</v>
      </c>
    </row>
    <row r="511" spans="1:2" x14ac:dyDescent="0.2">
      <c r="A511" s="7" t="s">
        <v>1199</v>
      </c>
      <c r="B511" s="6" t="s">
        <v>167</v>
      </c>
    </row>
    <row r="512" spans="1:2" x14ac:dyDescent="0.2">
      <c r="A512" s="7" t="s">
        <v>1200</v>
      </c>
      <c r="B512" s="6" t="s">
        <v>166</v>
      </c>
    </row>
    <row r="513" spans="1:2" x14ac:dyDescent="0.2">
      <c r="A513" s="7" t="e">
        <v>#N/A</v>
      </c>
      <c r="B513" s="6" t="s">
        <v>165</v>
      </c>
    </row>
    <row r="514" spans="1:2" x14ac:dyDescent="0.2">
      <c r="A514" s="7" t="s">
        <v>1201</v>
      </c>
      <c r="B514" s="6" t="s">
        <v>164</v>
      </c>
    </row>
    <row r="515" spans="1:2" x14ac:dyDescent="0.2">
      <c r="A515" s="7" t="s">
        <v>1202</v>
      </c>
      <c r="B515" s="6" t="s">
        <v>163</v>
      </c>
    </row>
    <row r="516" spans="1:2" x14ac:dyDescent="0.2">
      <c r="A516" s="7" t="s">
        <v>1203</v>
      </c>
      <c r="B516" s="6" t="s">
        <v>162</v>
      </c>
    </row>
    <row r="517" spans="1:2" x14ac:dyDescent="0.2">
      <c r="A517" s="7" t="s">
        <v>1204</v>
      </c>
      <c r="B517" s="6" t="s">
        <v>161</v>
      </c>
    </row>
    <row r="518" spans="1:2" x14ac:dyDescent="0.2">
      <c r="A518" s="7" t="s">
        <v>1205</v>
      </c>
      <c r="B518" s="6" t="s">
        <v>158</v>
      </c>
    </row>
    <row r="519" spans="1:2" x14ac:dyDescent="0.2">
      <c r="A519" s="7" t="s">
        <v>1206</v>
      </c>
      <c r="B519" s="6" t="s">
        <v>160</v>
      </c>
    </row>
    <row r="520" spans="1:2" x14ac:dyDescent="0.2">
      <c r="A520" s="7" t="s">
        <v>1207</v>
      </c>
      <c r="B520" s="6" t="s">
        <v>159</v>
      </c>
    </row>
    <row r="521" spans="1:2" x14ac:dyDescent="0.2">
      <c r="A521" s="7" t="s">
        <v>1208</v>
      </c>
      <c r="B521" s="6" t="s">
        <v>157</v>
      </c>
    </row>
    <row r="522" spans="1:2" x14ac:dyDescent="0.2">
      <c r="A522" s="7" t="s">
        <v>1209</v>
      </c>
      <c r="B522" s="6" t="s">
        <v>156</v>
      </c>
    </row>
    <row r="523" spans="1:2" x14ac:dyDescent="0.2">
      <c r="A523" s="7" t="s">
        <v>1210</v>
      </c>
      <c r="B523" s="6" t="s">
        <v>155</v>
      </c>
    </row>
    <row r="524" spans="1:2" x14ac:dyDescent="0.2">
      <c r="A524" s="7" t="s">
        <v>1211</v>
      </c>
      <c r="B524" s="6" t="s">
        <v>131</v>
      </c>
    </row>
    <row r="525" spans="1:2" x14ac:dyDescent="0.2">
      <c r="A525" s="7" t="s">
        <v>1212</v>
      </c>
      <c r="B525" s="6" t="s">
        <v>129</v>
      </c>
    </row>
    <row r="526" spans="1:2" x14ac:dyDescent="0.2">
      <c r="A526" s="7" t="s">
        <v>1213</v>
      </c>
      <c r="B526" s="6" t="s">
        <v>154</v>
      </c>
    </row>
    <row r="527" spans="1:2" x14ac:dyDescent="0.2">
      <c r="A527" s="7" t="s">
        <v>1214</v>
      </c>
      <c r="B527" s="6" t="s">
        <v>153</v>
      </c>
    </row>
    <row r="528" spans="1:2" x14ac:dyDescent="0.2">
      <c r="A528" s="7" t="s">
        <v>1215</v>
      </c>
      <c r="B528" s="6" t="s">
        <v>152</v>
      </c>
    </row>
    <row r="529" spans="1:2" x14ac:dyDescent="0.2">
      <c r="A529" s="7" t="s">
        <v>1216</v>
      </c>
      <c r="B529" s="6" t="s">
        <v>151</v>
      </c>
    </row>
    <row r="530" spans="1:2" x14ac:dyDescent="0.2">
      <c r="A530" s="7" t="s">
        <v>1217</v>
      </c>
      <c r="B530" s="6" t="s">
        <v>150</v>
      </c>
    </row>
    <row r="531" spans="1:2" x14ac:dyDescent="0.2">
      <c r="A531" s="7" t="s">
        <v>1218</v>
      </c>
      <c r="B531" s="6" t="s">
        <v>149</v>
      </c>
    </row>
    <row r="532" spans="1:2" x14ac:dyDescent="0.2">
      <c r="A532" s="7" t="s">
        <v>1219</v>
      </c>
      <c r="B532" s="6" t="s">
        <v>148</v>
      </c>
    </row>
    <row r="533" spans="1:2" x14ac:dyDescent="0.2">
      <c r="A533" s="7" t="s">
        <v>1220</v>
      </c>
      <c r="B533" s="6" t="s">
        <v>147</v>
      </c>
    </row>
    <row r="534" spans="1:2" x14ac:dyDescent="0.2">
      <c r="A534" s="7" t="s">
        <v>1221</v>
      </c>
      <c r="B534" s="6" t="s">
        <v>146</v>
      </c>
    </row>
    <row r="535" spans="1:2" x14ac:dyDescent="0.2">
      <c r="A535" s="7" t="s">
        <v>1222</v>
      </c>
      <c r="B535" s="6" t="s">
        <v>145</v>
      </c>
    </row>
    <row r="536" spans="1:2" x14ac:dyDescent="0.2">
      <c r="A536" s="7" t="s">
        <v>1223</v>
      </c>
      <c r="B536" s="6" t="s">
        <v>143</v>
      </c>
    </row>
    <row r="537" spans="1:2" x14ac:dyDescent="0.2">
      <c r="A537" s="7" t="s">
        <v>1224</v>
      </c>
      <c r="B537" s="6" t="s">
        <v>141</v>
      </c>
    </row>
    <row r="538" spans="1:2" x14ac:dyDescent="0.2">
      <c r="A538" s="7" t="s">
        <v>1225</v>
      </c>
      <c r="B538" s="6" t="s">
        <v>136</v>
      </c>
    </row>
    <row r="539" spans="1:2" x14ac:dyDescent="0.2">
      <c r="A539" s="7" t="s">
        <v>1226</v>
      </c>
      <c r="B539" s="6" t="s">
        <v>134</v>
      </c>
    </row>
    <row r="540" spans="1:2" x14ac:dyDescent="0.2">
      <c r="A540" s="7" t="s">
        <v>1227</v>
      </c>
      <c r="B540" s="6" t="s">
        <v>127</v>
      </c>
    </row>
    <row r="541" spans="1:2" x14ac:dyDescent="0.2">
      <c r="A541" s="7" t="s">
        <v>1228</v>
      </c>
      <c r="B541" s="6" t="s">
        <v>125</v>
      </c>
    </row>
    <row r="542" spans="1:2" x14ac:dyDescent="0.2">
      <c r="A542" s="7" t="s">
        <v>1229</v>
      </c>
      <c r="B542" s="6" t="s">
        <v>144</v>
      </c>
    </row>
    <row r="543" spans="1:2" x14ac:dyDescent="0.2">
      <c r="A543" s="7" t="s">
        <v>1230</v>
      </c>
      <c r="B543" s="6" t="s">
        <v>142</v>
      </c>
    </row>
    <row r="544" spans="1:2" x14ac:dyDescent="0.2">
      <c r="A544" s="7" t="s">
        <v>1231</v>
      </c>
      <c r="B544" s="6" t="s">
        <v>140</v>
      </c>
    </row>
    <row r="545" spans="1:2" x14ac:dyDescent="0.2">
      <c r="A545" s="7" t="s">
        <v>1232</v>
      </c>
      <c r="B545" s="6" t="s">
        <v>139</v>
      </c>
    </row>
    <row r="546" spans="1:2" x14ac:dyDescent="0.2">
      <c r="A546" s="7" t="s">
        <v>1233</v>
      </c>
      <c r="B546" s="6" t="s">
        <v>138</v>
      </c>
    </row>
    <row r="547" spans="1:2" x14ac:dyDescent="0.2">
      <c r="A547" s="7" t="s">
        <v>1234</v>
      </c>
      <c r="B547" s="6" t="s">
        <v>137</v>
      </c>
    </row>
    <row r="548" spans="1:2" x14ac:dyDescent="0.2">
      <c r="A548" s="7" t="s">
        <v>1235</v>
      </c>
      <c r="B548" s="6" t="s">
        <v>135</v>
      </c>
    </row>
    <row r="549" spans="1:2" x14ac:dyDescent="0.2">
      <c r="A549" s="7" t="s">
        <v>1236</v>
      </c>
      <c r="B549" s="6" t="s">
        <v>133</v>
      </c>
    </row>
    <row r="550" spans="1:2" x14ac:dyDescent="0.2">
      <c r="A550" s="7" t="s">
        <v>1237</v>
      </c>
      <c r="B550" s="6" t="s">
        <v>132</v>
      </c>
    </row>
    <row r="551" spans="1:2" x14ac:dyDescent="0.2">
      <c r="A551" s="7" t="s">
        <v>1238</v>
      </c>
      <c r="B551" s="6" t="s">
        <v>130</v>
      </c>
    </row>
    <row r="552" spans="1:2" x14ac:dyDescent="0.2">
      <c r="A552" s="7" t="s">
        <v>1239</v>
      </c>
      <c r="B552" s="6" t="s">
        <v>128</v>
      </c>
    </row>
    <row r="553" spans="1:2" x14ac:dyDescent="0.2">
      <c r="A553" s="7" t="s">
        <v>1240</v>
      </c>
      <c r="B553" s="6" t="s">
        <v>126</v>
      </c>
    </row>
    <row r="554" spans="1:2" x14ac:dyDescent="0.2">
      <c r="A554" s="7" t="s">
        <v>1241</v>
      </c>
      <c r="B554" s="6" t="s">
        <v>124</v>
      </c>
    </row>
    <row r="555" spans="1:2" x14ac:dyDescent="0.2">
      <c r="A555" s="7" t="e">
        <v>#N/A</v>
      </c>
      <c r="B555" s="6" t="s">
        <v>123</v>
      </c>
    </row>
    <row r="556" spans="1:2" x14ac:dyDescent="0.2">
      <c r="A556" s="7" t="s">
        <v>1242</v>
      </c>
      <c r="B556" s="6" t="s">
        <v>122</v>
      </c>
    </row>
    <row r="557" spans="1:2" x14ac:dyDescent="0.2">
      <c r="A557" s="7" t="s">
        <v>1243</v>
      </c>
      <c r="B557" s="6" t="s">
        <v>121</v>
      </c>
    </row>
    <row r="558" spans="1:2" x14ac:dyDescent="0.2">
      <c r="A558" s="7" t="s">
        <v>1244</v>
      </c>
      <c r="B558" s="6" t="s">
        <v>120</v>
      </c>
    </row>
    <row r="559" spans="1:2" x14ac:dyDescent="0.2">
      <c r="A559" s="7" t="s">
        <v>1245</v>
      </c>
      <c r="B559" s="6" t="s">
        <v>119</v>
      </c>
    </row>
    <row r="560" spans="1:2" x14ac:dyDescent="0.2">
      <c r="A560" s="7" t="s">
        <v>1246</v>
      </c>
      <c r="B560" s="6" t="s">
        <v>118</v>
      </c>
    </row>
    <row r="561" spans="1:2" x14ac:dyDescent="0.2">
      <c r="A561" s="7" t="s">
        <v>1247</v>
      </c>
      <c r="B561" s="6" t="s">
        <v>117</v>
      </c>
    </row>
    <row r="562" spans="1:2" x14ac:dyDescent="0.2">
      <c r="A562" s="7" t="s">
        <v>1248</v>
      </c>
      <c r="B562" s="6" t="s">
        <v>116</v>
      </c>
    </row>
    <row r="563" spans="1:2" x14ac:dyDescent="0.2">
      <c r="A563" s="7" t="s">
        <v>1249</v>
      </c>
      <c r="B563" s="6" t="s">
        <v>115</v>
      </c>
    </row>
    <row r="564" spans="1:2" x14ac:dyDescent="0.2">
      <c r="A564" s="7" t="s">
        <v>1250</v>
      </c>
      <c r="B564" s="6" t="s">
        <v>114</v>
      </c>
    </row>
    <row r="565" spans="1:2" x14ac:dyDescent="0.2">
      <c r="A565" s="7" t="s">
        <v>1251</v>
      </c>
      <c r="B565" s="6" t="s">
        <v>113</v>
      </c>
    </row>
    <row r="566" spans="1:2" x14ac:dyDescent="0.2">
      <c r="A566" s="7" t="s">
        <v>1252</v>
      </c>
      <c r="B566" s="6" t="s">
        <v>111</v>
      </c>
    </row>
    <row r="567" spans="1:2" x14ac:dyDescent="0.2">
      <c r="A567" s="7" t="s">
        <v>1253</v>
      </c>
      <c r="B567" s="6" t="s">
        <v>109</v>
      </c>
    </row>
    <row r="568" spans="1:2" x14ac:dyDescent="0.2">
      <c r="A568" s="7" t="s">
        <v>1254</v>
      </c>
      <c r="B568" s="6" t="s">
        <v>108</v>
      </c>
    </row>
    <row r="569" spans="1:2" x14ac:dyDescent="0.2">
      <c r="A569" s="7" t="s">
        <v>1255</v>
      </c>
      <c r="B569" s="6" t="s">
        <v>107</v>
      </c>
    </row>
    <row r="570" spans="1:2" x14ac:dyDescent="0.2">
      <c r="A570" s="7" t="s">
        <v>1256</v>
      </c>
      <c r="B570" s="6" t="s">
        <v>106</v>
      </c>
    </row>
    <row r="571" spans="1:2" x14ac:dyDescent="0.2">
      <c r="A571" s="7" t="s">
        <v>1257</v>
      </c>
      <c r="B571" s="6" t="s">
        <v>105</v>
      </c>
    </row>
    <row r="572" spans="1:2" x14ac:dyDescent="0.2">
      <c r="A572" s="7" t="s">
        <v>1258</v>
      </c>
      <c r="B572" s="6" t="s">
        <v>98</v>
      </c>
    </row>
    <row r="573" spans="1:2" x14ac:dyDescent="0.2">
      <c r="A573" s="7" t="s">
        <v>1259</v>
      </c>
      <c r="B573" s="6" t="s">
        <v>96</v>
      </c>
    </row>
    <row r="574" spans="1:2" x14ac:dyDescent="0.2">
      <c r="A574" s="7" t="s">
        <v>1260</v>
      </c>
      <c r="B574" s="6" t="s">
        <v>90</v>
      </c>
    </row>
    <row r="575" spans="1:2" x14ac:dyDescent="0.2">
      <c r="A575" s="7" t="s">
        <v>1261</v>
      </c>
      <c r="B575" s="6" t="s">
        <v>88</v>
      </c>
    </row>
    <row r="576" spans="1:2" x14ac:dyDescent="0.2">
      <c r="A576" s="7" t="s">
        <v>1262</v>
      </c>
      <c r="B576" s="6" t="s">
        <v>82</v>
      </c>
    </row>
    <row r="577" spans="1:2" x14ac:dyDescent="0.2">
      <c r="A577" s="7" t="s">
        <v>1263</v>
      </c>
      <c r="B577" s="6" t="s">
        <v>80</v>
      </c>
    </row>
    <row r="578" spans="1:2" x14ac:dyDescent="0.2">
      <c r="A578" s="7" t="s">
        <v>1264</v>
      </c>
      <c r="B578" s="6" t="s">
        <v>112</v>
      </c>
    </row>
    <row r="579" spans="1:2" x14ac:dyDescent="0.2">
      <c r="A579" s="7" t="s">
        <v>1265</v>
      </c>
      <c r="B579" s="6" t="s">
        <v>110</v>
      </c>
    </row>
    <row r="580" spans="1:2" x14ac:dyDescent="0.2">
      <c r="A580" s="7" t="s">
        <v>1266</v>
      </c>
      <c r="B580" s="6" t="s">
        <v>103</v>
      </c>
    </row>
    <row r="581" spans="1:2" x14ac:dyDescent="0.2">
      <c r="A581" s="7" t="s">
        <v>1267</v>
      </c>
      <c r="B581" s="6" t="s">
        <v>101</v>
      </c>
    </row>
    <row r="582" spans="1:2" x14ac:dyDescent="0.2">
      <c r="A582" s="7" t="s">
        <v>1268</v>
      </c>
      <c r="B582" s="6" t="s">
        <v>94</v>
      </c>
    </row>
    <row r="583" spans="1:2" x14ac:dyDescent="0.2">
      <c r="A583" s="7" t="s">
        <v>1269</v>
      </c>
      <c r="B583" s="6" t="s">
        <v>92</v>
      </c>
    </row>
    <row r="584" spans="1:2" x14ac:dyDescent="0.2">
      <c r="A584" s="7" t="s">
        <v>1270</v>
      </c>
      <c r="B584" s="6" t="s">
        <v>86</v>
      </c>
    </row>
    <row r="585" spans="1:2" x14ac:dyDescent="0.2">
      <c r="A585" s="7" t="s">
        <v>1271</v>
      </c>
      <c r="B585" s="6" t="s">
        <v>84</v>
      </c>
    </row>
    <row r="586" spans="1:2" x14ac:dyDescent="0.2">
      <c r="A586" s="7" t="s">
        <v>1272</v>
      </c>
      <c r="B586" s="6" t="s">
        <v>78</v>
      </c>
    </row>
    <row r="587" spans="1:2" x14ac:dyDescent="0.2">
      <c r="A587" s="7" t="s">
        <v>1273</v>
      </c>
      <c r="B587" s="6" t="s">
        <v>76</v>
      </c>
    </row>
    <row r="588" spans="1:2" x14ac:dyDescent="0.2">
      <c r="A588" s="7" t="s">
        <v>1274</v>
      </c>
      <c r="B588" s="6" t="s">
        <v>104</v>
      </c>
    </row>
    <row r="589" spans="1:2" x14ac:dyDescent="0.2">
      <c r="A589" s="7" t="s">
        <v>1275</v>
      </c>
      <c r="B589" s="6" t="s">
        <v>102</v>
      </c>
    </row>
    <row r="590" spans="1:2" x14ac:dyDescent="0.2">
      <c r="A590" s="7" t="s">
        <v>1276</v>
      </c>
      <c r="B590" s="6" t="s">
        <v>100</v>
      </c>
    </row>
    <row r="591" spans="1:2" x14ac:dyDescent="0.2">
      <c r="A591" s="7" t="s">
        <v>1277</v>
      </c>
      <c r="B591" s="6" t="s">
        <v>99</v>
      </c>
    </row>
    <row r="592" spans="1:2" x14ac:dyDescent="0.2">
      <c r="A592" s="7" t="s">
        <v>1278</v>
      </c>
      <c r="B592" s="6" t="s">
        <v>97</v>
      </c>
    </row>
    <row r="593" spans="1:2" x14ac:dyDescent="0.2">
      <c r="A593" s="7" t="s">
        <v>1279</v>
      </c>
      <c r="B593" s="6" t="s">
        <v>95</v>
      </c>
    </row>
    <row r="594" spans="1:2" x14ac:dyDescent="0.2">
      <c r="A594" s="7" t="s">
        <v>1280</v>
      </c>
      <c r="B594" s="6" t="s">
        <v>93</v>
      </c>
    </row>
    <row r="595" spans="1:2" x14ac:dyDescent="0.2">
      <c r="A595" s="7" t="s">
        <v>1281</v>
      </c>
      <c r="B595" s="6" t="s">
        <v>91</v>
      </c>
    </row>
    <row r="596" spans="1:2" x14ac:dyDescent="0.2">
      <c r="A596" s="7" t="s">
        <v>1282</v>
      </c>
      <c r="B596" s="6" t="s">
        <v>89</v>
      </c>
    </row>
    <row r="597" spans="1:2" x14ac:dyDescent="0.2">
      <c r="A597" s="7" t="s">
        <v>1283</v>
      </c>
      <c r="B597" s="6" t="s">
        <v>87</v>
      </c>
    </row>
    <row r="598" spans="1:2" x14ac:dyDescent="0.2">
      <c r="A598" s="7" t="s">
        <v>1284</v>
      </c>
      <c r="B598" s="6" t="s">
        <v>85</v>
      </c>
    </row>
    <row r="599" spans="1:2" x14ac:dyDescent="0.2">
      <c r="A599" s="7" t="s">
        <v>1285</v>
      </c>
      <c r="B599" s="6" t="s">
        <v>83</v>
      </c>
    </row>
    <row r="600" spans="1:2" x14ac:dyDescent="0.2">
      <c r="A600" s="7" t="s">
        <v>1286</v>
      </c>
      <c r="B600" s="6" t="s">
        <v>81</v>
      </c>
    </row>
    <row r="601" spans="1:2" x14ac:dyDescent="0.2">
      <c r="A601" s="7" t="s">
        <v>1287</v>
      </c>
      <c r="B601" s="6" t="s">
        <v>79</v>
      </c>
    </row>
    <row r="602" spans="1:2" x14ac:dyDescent="0.2">
      <c r="A602" s="7" t="s">
        <v>1288</v>
      </c>
      <c r="B602" s="6" t="s">
        <v>77</v>
      </c>
    </row>
    <row r="603" spans="1:2" x14ac:dyDescent="0.2">
      <c r="A603" s="7" t="s">
        <v>1289</v>
      </c>
      <c r="B603" s="6" t="s">
        <v>74</v>
      </c>
    </row>
    <row r="604" spans="1:2" x14ac:dyDescent="0.2">
      <c r="A604" s="7" t="s">
        <v>1290</v>
      </c>
      <c r="B604" s="6" t="s">
        <v>70</v>
      </c>
    </row>
    <row r="605" spans="1:2" x14ac:dyDescent="0.2">
      <c r="A605" s="7" t="s">
        <v>1291</v>
      </c>
      <c r="B605" s="6" t="s">
        <v>69</v>
      </c>
    </row>
    <row r="606" spans="1:2" x14ac:dyDescent="0.2">
      <c r="A606" s="7" t="s">
        <v>1292</v>
      </c>
      <c r="B606" s="6" t="s">
        <v>68</v>
      </c>
    </row>
    <row r="607" spans="1:2" x14ac:dyDescent="0.2">
      <c r="A607" s="7" t="s">
        <v>1293</v>
      </c>
      <c r="B607" s="6" t="s">
        <v>1420</v>
      </c>
    </row>
    <row r="608" spans="1:2" x14ac:dyDescent="0.2">
      <c r="A608" s="7" t="s">
        <v>1294</v>
      </c>
      <c r="B608" s="6" t="s">
        <v>65</v>
      </c>
    </row>
    <row r="609" spans="1:2" x14ac:dyDescent="0.2">
      <c r="A609" s="7" t="s">
        <v>1295</v>
      </c>
      <c r="B609" s="6" t="s">
        <v>64</v>
      </c>
    </row>
    <row r="610" spans="1:2" x14ac:dyDescent="0.2">
      <c r="A610" s="7" t="s">
        <v>1296</v>
      </c>
      <c r="B610" s="6" t="s">
        <v>63</v>
      </c>
    </row>
    <row r="611" spans="1:2" x14ac:dyDescent="0.2">
      <c r="A611" s="7" t="s">
        <v>1297</v>
      </c>
      <c r="B611" s="6" t="s">
        <v>1421</v>
      </c>
    </row>
    <row r="612" spans="1:2" x14ac:dyDescent="0.2">
      <c r="A612" s="7" t="s">
        <v>1298</v>
      </c>
      <c r="B612" s="6" t="s">
        <v>60</v>
      </c>
    </row>
    <row r="613" spans="1:2" x14ac:dyDescent="0.2">
      <c r="A613" s="7" t="s">
        <v>1299</v>
      </c>
      <c r="B613" s="6" t="s">
        <v>59</v>
      </c>
    </row>
    <row r="614" spans="1:2" x14ac:dyDescent="0.2">
      <c r="A614" s="7" t="s">
        <v>1300</v>
      </c>
      <c r="B614" s="6" t="s">
        <v>58</v>
      </c>
    </row>
    <row r="615" spans="1:2" x14ac:dyDescent="0.2">
      <c r="A615" s="7" t="s">
        <v>1301</v>
      </c>
      <c r="B615" s="6" t="s">
        <v>1422</v>
      </c>
    </row>
    <row r="616" spans="1:2" x14ac:dyDescent="0.2">
      <c r="A616" s="7" t="s">
        <v>1302</v>
      </c>
      <c r="B616" s="6" t="s">
        <v>55</v>
      </c>
    </row>
    <row r="617" spans="1:2" x14ac:dyDescent="0.2">
      <c r="A617" s="7" t="s">
        <v>1303</v>
      </c>
      <c r="B617" s="6" t="s">
        <v>54</v>
      </c>
    </row>
    <row r="618" spans="1:2" x14ac:dyDescent="0.2">
      <c r="A618" s="7" t="s">
        <v>1304</v>
      </c>
      <c r="B618" s="6" t="s">
        <v>53</v>
      </c>
    </row>
    <row r="619" spans="1:2" x14ac:dyDescent="0.2">
      <c r="A619" s="7" t="s">
        <v>1305</v>
      </c>
      <c r="B619" s="6" t="s">
        <v>1423</v>
      </c>
    </row>
    <row r="620" spans="1:2" x14ac:dyDescent="0.2">
      <c r="A620" s="7" t="s">
        <v>1306</v>
      </c>
      <c r="B620" s="6" t="s">
        <v>50</v>
      </c>
    </row>
    <row r="621" spans="1:2" x14ac:dyDescent="0.2">
      <c r="A621" s="7" t="s">
        <v>1307</v>
      </c>
      <c r="B621" s="6" t="s">
        <v>49</v>
      </c>
    </row>
    <row r="622" spans="1:2" x14ac:dyDescent="0.2">
      <c r="A622" s="7" t="s">
        <v>1308</v>
      </c>
      <c r="B622" s="6" t="s">
        <v>48</v>
      </c>
    </row>
    <row r="623" spans="1:2" x14ac:dyDescent="0.2">
      <c r="A623" s="7" t="s">
        <v>1309</v>
      </c>
      <c r="B623" s="6" t="s">
        <v>1424</v>
      </c>
    </row>
    <row r="624" spans="1:2" x14ac:dyDescent="0.2">
      <c r="A624" s="7" t="s">
        <v>1310</v>
      </c>
      <c r="B624" s="6" t="s">
        <v>45</v>
      </c>
    </row>
    <row r="625" spans="1:2" x14ac:dyDescent="0.2">
      <c r="A625" s="7" t="s">
        <v>1311</v>
      </c>
      <c r="B625" s="6" t="s">
        <v>44</v>
      </c>
    </row>
    <row r="626" spans="1:2" x14ac:dyDescent="0.2">
      <c r="A626" s="7" t="s">
        <v>1312</v>
      </c>
      <c r="B626" s="6" t="s">
        <v>43</v>
      </c>
    </row>
    <row r="627" spans="1:2" x14ac:dyDescent="0.2">
      <c r="A627" s="7" t="s">
        <v>1313</v>
      </c>
      <c r="B627" s="6" t="s">
        <v>1425</v>
      </c>
    </row>
    <row r="628" spans="1:2" x14ac:dyDescent="0.2">
      <c r="A628" s="7" t="s">
        <v>1314</v>
      </c>
      <c r="B628" s="6" t="s">
        <v>40</v>
      </c>
    </row>
    <row r="629" spans="1:2" x14ac:dyDescent="0.2">
      <c r="A629" s="7" t="s">
        <v>1315</v>
      </c>
      <c r="B629" s="6" t="s">
        <v>39</v>
      </c>
    </row>
    <row r="630" spans="1:2" x14ac:dyDescent="0.2">
      <c r="A630" s="7" t="s">
        <v>1316</v>
      </c>
      <c r="B630" s="6" t="s">
        <v>38</v>
      </c>
    </row>
    <row r="631" spans="1:2" x14ac:dyDescent="0.2">
      <c r="A631" s="7" t="s">
        <v>1317</v>
      </c>
      <c r="B631" s="6" t="s">
        <v>1426</v>
      </c>
    </row>
    <row r="632" spans="1:2" x14ac:dyDescent="0.2">
      <c r="A632" s="7" t="s">
        <v>1318</v>
      </c>
      <c r="B632" s="6" t="s">
        <v>35</v>
      </c>
    </row>
    <row r="633" spans="1:2" x14ac:dyDescent="0.2">
      <c r="A633" s="7" t="s">
        <v>1319</v>
      </c>
      <c r="B633" s="6" t="s">
        <v>34</v>
      </c>
    </row>
    <row r="634" spans="1:2" x14ac:dyDescent="0.2">
      <c r="A634" s="7" t="s">
        <v>1320</v>
      </c>
      <c r="B634" s="6" t="s">
        <v>33</v>
      </c>
    </row>
    <row r="635" spans="1:2" x14ac:dyDescent="0.2">
      <c r="A635" s="7" t="s">
        <v>1321</v>
      </c>
      <c r="B635" s="6" t="s">
        <v>1427</v>
      </c>
    </row>
    <row r="636" spans="1:2" x14ac:dyDescent="0.2">
      <c r="A636" s="7" t="s">
        <v>1322</v>
      </c>
      <c r="B636" s="6" t="s">
        <v>30</v>
      </c>
    </row>
    <row r="637" spans="1:2" x14ac:dyDescent="0.2">
      <c r="A637" s="7" t="s">
        <v>1323</v>
      </c>
      <c r="B637" s="6" t="s">
        <v>29</v>
      </c>
    </row>
    <row r="638" spans="1:2" x14ac:dyDescent="0.2">
      <c r="A638" s="7" t="s">
        <v>1324</v>
      </c>
      <c r="B638" s="6" t="s">
        <v>28</v>
      </c>
    </row>
    <row r="639" spans="1:2" x14ac:dyDescent="0.2">
      <c r="A639" s="7" t="s">
        <v>1325</v>
      </c>
      <c r="B639" s="6" t="s">
        <v>1428</v>
      </c>
    </row>
    <row r="640" spans="1:2" x14ac:dyDescent="0.2">
      <c r="A640" s="7" t="s">
        <v>1326</v>
      </c>
      <c r="B640" s="6" t="s">
        <v>25</v>
      </c>
    </row>
    <row r="641" spans="1:2" x14ac:dyDescent="0.2">
      <c r="A641" s="7" t="s">
        <v>1327</v>
      </c>
      <c r="B641" s="6" t="s">
        <v>24</v>
      </c>
    </row>
    <row r="642" spans="1:2" x14ac:dyDescent="0.2">
      <c r="A642" s="7" t="s">
        <v>1328</v>
      </c>
      <c r="B642" s="6" t="s">
        <v>23</v>
      </c>
    </row>
    <row r="643" spans="1:2" x14ac:dyDescent="0.2">
      <c r="A643" s="7" t="s">
        <v>1329</v>
      </c>
      <c r="B643" s="6" t="s">
        <v>1429</v>
      </c>
    </row>
    <row r="644" spans="1:2" x14ac:dyDescent="0.2">
      <c r="A644" s="7" t="s">
        <v>1330</v>
      </c>
      <c r="B644" s="6" t="s">
        <v>18</v>
      </c>
    </row>
    <row r="645" spans="1:2" s="9" customFormat="1" x14ac:dyDescent="0.2">
      <c r="A645" s="7" t="s">
        <v>1331</v>
      </c>
      <c r="B645" s="6" t="s">
        <v>1430</v>
      </c>
    </row>
    <row r="646" spans="1:2" x14ac:dyDescent="0.2">
      <c r="A646" s="7" t="s">
        <v>1332</v>
      </c>
      <c r="B646" s="6" t="s">
        <v>1431</v>
      </c>
    </row>
    <row r="647" spans="1:2" x14ac:dyDescent="0.2">
      <c r="A647" s="7" t="s">
        <v>1333</v>
      </c>
      <c r="B647" s="6" t="s">
        <v>1432</v>
      </c>
    </row>
    <row r="648" spans="1:2" x14ac:dyDescent="0.2">
      <c r="A648" s="7" t="s">
        <v>1334</v>
      </c>
      <c r="B648" s="6" t="s">
        <v>1433</v>
      </c>
    </row>
    <row r="649" spans="1:2" x14ac:dyDescent="0.2">
      <c r="A649" s="7" t="s">
        <v>1335</v>
      </c>
      <c r="B649" s="6" t="s">
        <v>1434</v>
      </c>
    </row>
    <row r="650" spans="1:2" x14ac:dyDescent="0.2">
      <c r="A650" s="7" t="s">
        <v>1336</v>
      </c>
      <c r="B650" s="6" t="s">
        <v>1435</v>
      </c>
    </row>
    <row r="651" spans="1:2" x14ac:dyDescent="0.2">
      <c r="A651" s="7" t="s">
        <v>1337</v>
      </c>
      <c r="B651" s="6" t="s">
        <v>1436</v>
      </c>
    </row>
    <row r="652" spans="1:2" x14ac:dyDescent="0.2">
      <c r="A652" s="7" t="s">
        <v>1338</v>
      </c>
      <c r="B652" s="6" t="s">
        <v>1437</v>
      </c>
    </row>
    <row r="653" spans="1:2" x14ac:dyDescent="0.2">
      <c r="A653" s="7" t="s">
        <v>1339</v>
      </c>
      <c r="B653" s="6" t="s">
        <v>1438</v>
      </c>
    </row>
    <row r="654" spans="1:2" x14ac:dyDescent="0.2">
      <c r="A654" s="7" t="s">
        <v>1340</v>
      </c>
      <c r="B654" s="6" t="s">
        <v>1439</v>
      </c>
    </row>
    <row r="655" spans="1:2" x14ac:dyDescent="0.2">
      <c r="A655" s="7" t="s">
        <v>1341</v>
      </c>
      <c r="B655" s="6" t="s">
        <v>1440</v>
      </c>
    </row>
    <row r="656" spans="1:2" x14ac:dyDescent="0.2">
      <c r="A656" s="7" t="s">
        <v>1342</v>
      </c>
      <c r="B656" s="6" t="s">
        <v>1441</v>
      </c>
    </row>
    <row r="657" spans="1:2" x14ac:dyDescent="0.2">
      <c r="A657" s="7" t="s">
        <v>1343</v>
      </c>
      <c r="B657" s="6" t="s">
        <v>1442</v>
      </c>
    </row>
    <row r="658" spans="1:2" x14ac:dyDescent="0.2">
      <c r="A658" s="7" t="s">
        <v>1344</v>
      </c>
      <c r="B658" s="6" t="s">
        <v>1443</v>
      </c>
    </row>
    <row r="659" spans="1:2" x14ac:dyDescent="0.2">
      <c r="A659" s="7" t="s">
        <v>1345</v>
      </c>
      <c r="B659" s="6" t="s">
        <v>1444</v>
      </c>
    </row>
    <row r="660" spans="1:2" x14ac:dyDescent="0.2">
      <c r="A660" s="7" t="s">
        <v>1346</v>
      </c>
      <c r="B660" s="6" t="s">
        <v>1445</v>
      </c>
    </row>
    <row r="661" spans="1:2" x14ac:dyDescent="0.2">
      <c r="A661" s="7" t="s">
        <v>1347</v>
      </c>
      <c r="B661" s="6" t="s">
        <v>1446</v>
      </c>
    </row>
    <row r="662" spans="1:2" x14ac:dyDescent="0.2">
      <c r="A662" s="7" t="s">
        <v>1348</v>
      </c>
      <c r="B662" s="6" t="s">
        <v>1447</v>
      </c>
    </row>
    <row r="663" spans="1:2" x14ac:dyDescent="0.2">
      <c r="A663" s="7" t="s">
        <v>1349</v>
      </c>
      <c r="B663" s="6" t="s">
        <v>1448</v>
      </c>
    </row>
    <row r="664" spans="1:2" x14ac:dyDescent="0.2">
      <c r="A664" s="7" t="s">
        <v>1350</v>
      </c>
      <c r="B664" s="6" t="s">
        <v>1449</v>
      </c>
    </row>
    <row r="665" spans="1:2" x14ac:dyDescent="0.2">
      <c r="A665" s="7" t="s">
        <v>1351</v>
      </c>
      <c r="B665" s="6" t="s">
        <v>1450</v>
      </c>
    </row>
    <row r="666" spans="1:2" x14ac:dyDescent="0.2">
      <c r="A666" s="7" t="s">
        <v>1352</v>
      </c>
      <c r="B666" s="6" t="s">
        <v>1451</v>
      </c>
    </row>
    <row r="667" spans="1:2" x14ac:dyDescent="0.2">
      <c r="A667" s="7" t="s">
        <v>1353</v>
      </c>
      <c r="B667" s="6" t="s">
        <v>1452</v>
      </c>
    </row>
    <row r="668" spans="1:2" x14ac:dyDescent="0.2">
      <c r="A668" s="7" t="s">
        <v>1354</v>
      </c>
      <c r="B668" s="6" t="s">
        <v>1453</v>
      </c>
    </row>
    <row r="669" spans="1:2" x14ac:dyDescent="0.2">
      <c r="A669" s="7" t="s">
        <v>1355</v>
      </c>
      <c r="B669" s="6" t="s">
        <v>1454</v>
      </c>
    </row>
    <row r="670" spans="1:2" x14ac:dyDescent="0.2">
      <c r="A670" s="7" t="s">
        <v>1356</v>
      </c>
      <c r="B670" s="6" t="s">
        <v>1455</v>
      </c>
    </row>
    <row r="671" spans="1:2" x14ac:dyDescent="0.2">
      <c r="A671" s="7" t="s">
        <v>1357</v>
      </c>
      <c r="B671" s="6" t="s">
        <v>1456</v>
      </c>
    </row>
    <row r="672" spans="1:2" x14ac:dyDescent="0.2">
      <c r="A672" s="7" t="s">
        <v>1358</v>
      </c>
      <c r="B672" s="6" t="s">
        <v>1457</v>
      </c>
    </row>
    <row r="673" spans="1:2" x14ac:dyDescent="0.2">
      <c r="A673" s="7" t="s">
        <v>1359</v>
      </c>
      <c r="B673" s="6" t="s">
        <v>1458</v>
      </c>
    </row>
    <row r="674" spans="1:2" x14ac:dyDescent="0.2">
      <c r="A674" s="7" t="s">
        <v>1360</v>
      </c>
      <c r="B674" s="6" t="s">
        <v>1459</v>
      </c>
    </row>
    <row r="675" spans="1:2" x14ac:dyDescent="0.2">
      <c r="A675" s="7" t="s">
        <v>1361</v>
      </c>
      <c r="B675" s="6" t="s">
        <v>1460</v>
      </c>
    </row>
    <row r="676" spans="1:2" x14ac:dyDescent="0.2">
      <c r="A676" s="7" t="s">
        <v>1362</v>
      </c>
      <c r="B676" s="6" t="s">
        <v>1461</v>
      </c>
    </row>
    <row r="677" spans="1:2" x14ac:dyDescent="0.2">
      <c r="A677" s="7" t="s">
        <v>1363</v>
      </c>
      <c r="B677" s="6" t="s">
        <v>1462</v>
      </c>
    </row>
    <row r="678" spans="1:2" x14ac:dyDescent="0.2">
      <c r="A678" s="7" t="s">
        <v>1364</v>
      </c>
      <c r="B678" s="6" t="s">
        <v>1463</v>
      </c>
    </row>
    <row r="679" spans="1:2" x14ac:dyDescent="0.2">
      <c r="A679" s="7" t="s">
        <v>1365</v>
      </c>
      <c r="B679" s="6" t="s">
        <v>1464</v>
      </c>
    </row>
    <row r="680" spans="1:2" x14ac:dyDescent="0.2">
      <c r="A680" s="7" t="s">
        <v>1366</v>
      </c>
      <c r="B680" s="6" t="s">
        <v>1465</v>
      </c>
    </row>
    <row r="681" spans="1:2" x14ac:dyDescent="0.2">
      <c r="A681" s="7" t="s">
        <v>1367</v>
      </c>
      <c r="B681" s="6" t="s">
        <v>1466</v>
      </c>
    </row>
    <row r="682" spans="1:2" x14ac:dyDescent="0.2">
      <c r="A682" s="7" t="s">
        <v>1368</v>
      </c>
      <c r="B682" s="6" t="s">
        <v>1467</v>
      </c>
    </row>
    <row r="683" spans="1:2" x14ac:dyDescent="0.2">
      <c r="A683" s="7" t="s">
        <v>1369</v>
      </c>
      <c r="B683" s="6" t="s">
        <v>1468</v>
      </c>
    </row>
    <row r="684" spans="1:2" x14ac:dyDescent="0.2">
      <c r="A684" s="7" t="s">
        <v>1370</v>
      </c>
      <c r="B684" s="6" t="s">
        <v>1469</v>
      </c>
    </row>
    <row r="685" spans="1:2" x14ac:dyDescent="0.2">
      <c r="A685" s="7" t="s">
        <v>1371</v>
      </c>
      <c r="B685" s="6" t="s">
        <v>1470</v>
      </c>
    </row>
    <row r="686" spans="1:2" x14ac:dyDescent="0.2">
      <c r="A686" s="7" t="s">
        <v>1372</v>
      </c>
      <c r="B686" s="6" t="s">
        <v>1471</v>
      </c>
    </row>
    <row r="687" spans="1:2" x14ac:dyDescent="0.2">
      <c r="A687" s="7" t="s">
        <v>1373</v>
      </c>
      <c r="B687" s="6" t="s">
        <v>1472</v>
      </c>
    </row>
    <row r="688" spans="1:2" x14ac:dyDescent="0.2">
      <c r="A688" s="7" t="s">
        <v>1374</v>
      </c>
      <c r="B688" s="6" t="s">
        <v>1473</v>
      </c>
    </row>
    <row r="689" spans="1:2" x14ac:dyDescent="0.2">
      <c r="A689" s="7" t="s">
        <v>1375</v>
      </c>
      <c r="B689" s="6" t="s">
        <v>1474</v>
      </c>
    </row>
    <row r="690" spans="1:2" x14ac:dyDescent="0.2">
      <c r="A690" s="7" t="s">
        <v>1376</v>
      </c>
      <c r="B690" s="6" t="s">
        <v>1475</v>
      </c>
    </row>
    <row r="691" spans="1:2" x14ac:dyDescent="0.2">
      <c r="A691" s="7" t="s">
        <v>1377</v>
      </c>
      <c r="B691" s="6" t="s">
        <v>1476</v>
      </c>
    </row>
    <row r="692" spans="1:2" x14ac:dyDescent="0.2">
      <c r="A692" s="7" t="s">
        <v>1378</v>
      </c>
      <c r="B692" s="6" t="s">
        <v>1477</v>
      </c>
    </row>
    <row r="693" spans="1:2" x14ac:dyDescent="0.2">
      <c r="A693" s="7" t="s">
        <v>1379</v>
      </c>
      <c r="B693" s="6" t="s">
        <v>1478</v>
      </c>
    </row>
    <row r="694" spans="1:2" x14ac:dyDescent="0.2">
      <c r="A694" s="7" t="s">
        <v>1380</v>
      </c>
      <c r="B694" s="6" t="s">
        <v>1479</v>
      </c>
    </row>
    <row r="695" spans="1:2" x14ac:dyDescent="0.2">
      <c r="A695" s="7" t="s">
        <v>1381</v>
      </c>
      <c r="B695" s="6" t="s">
        <v>1480</v>
      </c>
    </row>
    <row r="696" spans="1:2" x14ac:dyDescent="0.2">
      <c r="A696" s="7" t="s">
        <v>1382</v>
      </c>
      <c r="B696" s="6" t="s">
        <v>1481</v>
      </c>
    </row>
    <row r="697" spans="1:2" x14ac:dyDescent="0.2">
      <c r="A697" s="7" t="s">
        <v>1383</v>
      </c>
      <c r="B697" s="6" t="s">
        <v>1482</v>
      </c>
    </row>
    <row r="698" spans="1:2" x14ac:dyDescent="0.2">
      <c r="A698" s="7" t="s">
        <v>1384</v>
      </c>
      <c r="B698" s="6" t="s">
        <v>1483</v>
      </c>
    </row>
    <row r="699" spans="1:2" x14ac:dyDescent="0.2">
      <c r="A699" s="7" t="s">
        <v>1385</v>
      </c>
      <c r="B699" s="6" t="s">
        <v>1484</v>
      </c>
    </row>
    <row r="700" spans="1:2" x14ac:dyDescent="0.2">
      <c r="A700" s="7" t="s">
        <v>1386</v>
      </c>
      <c r="B700" s="6" t="s">
        <v>1485</v>
      </c>
    </row>
    <row r="701" spans="1:2" x14ac:dyDescent="0.2">
      <c r="A701" s="7" t="s">
        <v>1387</v>
      </c>
      <c r="B701" s="6" t="s">
        <v>1486</v>
      </c>
    </row>
    <row r="702" spans="1:2" x14ac:dyDescent="0.2">
      <c r="A702" s="7" t="s">
        <v>1388</v>
      </c>
      <c r="B702" s="6" t="s">
        <v>1487</v>
      </c>
    </row>
    <row r="703" spans="1:2" x14ac:dyDescent="0.2">
      <c r="A703" s="7" t="s">
        <v>1389</v>
      </c>
      <c r="B703" s="6" t="s">
        <v>1488</v>
      </c>
    </row>
    <row r="704" spans="1:2" x14ac:dyDescent="0.2">
      <c r="A704" s="7" t="s">
        <v>1390</v>
      </c>
      <c r="B704" s="6" t="s">
        <v>1489</v>
      </c>
    </row>
    <row r="705" spans="1:2" x14ac:dyDescent="0.2">
      <c r="A705" s="7" t="s">
        <v>1391</v>
      </c>
      <c r="B705" s="6" t="s">
        <v>1490</v>
      </c>
    </row>
    <row r="706" spans="1:2" x14ac:dyDescent="0.2">
      <c r="A706" s="7" t="s">
        <v>1392</v>
      </c>
      <c r="B706" s="6" t="s">
        <v>1491</v>
      </c>
    </row>
    <row r="707" spans="1:2" x14ac:dyDescent="0.2">
      <c r="A707" s="7" t="s">
        <v>1393</v>
      </c>
      <c r="B707" s="6" t="s">
        <v>1492</v>
      </c>
    </row>
    <row r="708" spans="1:2" x14ac:dyDescent="0.2">
      <c r="A708" s="7" t="s">
        <v>1394</v>
      </c>
      <c r="B708" s="6" t="s">
        <v>1493</v>
      </c>
    </row>
    <row r="709" spans="1:2" x14ac:dyDescent="0.2">
      <c r="A709" s="7" t="s">
        <v>1395</v>
      </c>
      <c r="B709" s="6" t="s">
        <v>1494</v>
      </c>
    </row>
    <row r="710" spans="1:2" x14ac:dyDescent="0.2">
      <c r="A710" s="7" t="s">
        <v>1396</v>
      </c>
      <c r="B710" s="6" t="s">
        <v>1495</v>
      </c>
    </row>
    <row r="711" spans="1:2" x14ac:dyDescent="0.2">
      <c r="A711" s="7" t="s">
        <v>1397</v>
      </c>
      <c r="B711" s="6" t="s">
        <v>1496</v>
      </c>
    </row>
    <row r="712" spans="1:2" x14ac:dyDescent="0.2">
      <c r="A712" s="7" t="s">
        <v>1398</v>
      </c>
      <c r="B712" s="6" t="s">
        <v>1497</v>
      </c>
    </row>
    <row r="713" spans="1:2" x14ac:dyDescent="0.2">
      <c r="A713" s="7" t="s">
        <v>1399</v>
      </c>
      <c r="B713" s="6" t="s">
        <v>1498</v>
      </c>
    </row>
    <row r="714" spans="1:2" x14ac:dyDescent="0.2">
      <c r="A714" s="5"/>
    </row>
    <row r="715" spans="1:2" x14ac:dyDescent="0.2">
      <c r="A715" s="5"/>
    </row>
    <row r="716" spans="1:2" x14ac:dyDescent="0.2">
      <c r="A716" s="5"/>
    </row>
    <row r="717" spans="1:2" x14ac:dyDescent="0.2">
      <c r="A717" s="5"/>
    </row>
    <row r="718" spans="1:2" x14ac:dyDescent="0.2">
      <c r="A718" s="5"/>
    </row>
    <row r="719" spans="1:2" x14ac:dyDescent="0.2">
      <c r="A719" s="5"/>
    </row>
    <row r="720" spans="1:2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4" spans="1:1" x14ac:dyDescent="0.2">
      <c r="A724" s="5"/>
    </row>
    <row r="725" spans="1:1" x14ac:dyDescent="0.2">
      <c r="A725" s="5"/>
    </row>
    <row r="726" spans="1:1" x14ac:dyDescent="0.2">
      <c r="A726" s="5"/>
    </row>
    <row r="727" spans="1:1" x14ac:dyDescent="0.2">
      <c r="A727" s="5"/>
    </row>
    <row r="728" spans="1:1" x14ac:dyDescent="0.2">
      <c r="A728" s="5"/>
    </row>
    <row r="729" spans="1:1" x14ac:dyDescent="0.2">
      <c r="A729" s="5"/>
    </row>
    <row r="730" spans="1:1" x14ac:dyDescent="0.2">
      <c r="A730" s="5"/>
    </row>
    <row r="731" spans="1:1" x14ac:dyDescent="0.2">
      <c r="A731" s="5"/>
    </row>
    <row r="732" spans="1:1" x14ac:dyDescent="0.2">
      <c r="A732" s="5"/>
    </row>
    <row r="733" spans="1:1" x14ac:dyDescent="0.2">
      <c r="A733" s="5"/>
    </row>
    <row r="734" spans="1:1" x14ac:dyDescent="0.2">
      <c r="A734" s="5"/>
    </row>
    <row r="735" spans="1:1" x14ac:dyDescent="0.2">
      <c r="A735" s="5"/>
    </row>
    <row r="736" spans="1:1" x14ac:dyDescent="0.2">
      <c r="A736" s="5"/>
    </row>
    <row r="737" spans="1:1" x14ac:dyDescent="0.2">
      <c r="A737" s="5"/>
    </row>
    <row r="738" spans="1:1" x14ac:dyDescent="0.2">
      <c r="A738" s="5"/>
    </row>
    <row r="739" spans="1:1" x14ac:dyDescent="0.2">
      <c r="A739" s="5"/>
    </row>
    <row r="740" spans="1:1" x14ac:dyDescent="0.2">
      <c r="A740" s="5"/>
    </row>
    <row r="741" spans="1:1" x14ac:dyDescent="0.2">
      <c r="A741" s="5"/>
    </row>
    <row r="742" spans="1:1" x14ac:dyDescent="0.2">
      <c r="A742" s="5"/>
    </row>
    <row r="743" spans="1:1" x14ac:dyDescent="0.2">
      <c r="A743" s="5"/>
    </row>
    <row r="744" spans="1:1" x14ac:dyDescent="0.2">
      <c r="A744" s="5"/>
    </row>
    <row r="745" spans="1:1" x14ac:dyDescent="0.2">
      <c r="A745" s="5"/>
    </row>
    <row r="746" spans="1:1" x14ac:dyDescent="0.2">
      <c r="A746" s="5"/>
    </row>
    <row r="747" spans="1:1" x14ac:dyDescent="0.2">
      <c r="A747" s="5"/>
    </row>
    <row r="748" spans="1:1" x14ac:dyDescent="0.2">
      <c r="A748" s="5"/>
    </row>
    <row r="749" spans="1:1" x14ac:dyDescent="0.2">
      <c r="A749" s="5"/>
    </row>
    <row r="750" spans="1:1" x14ac:dyDescent="0.2">
      <c r="A750" s="5"/>
    </row>
    <row r="751" spans="1:1" x14ac:dyDescent="0.2">
      <c r="A751" s="5"/>
    </row>
    <row r="752" spans="1:1" x14ac:dyDescent="0.2">
      <c r="A752" s="5"/>
    </row>
    <row r="753" spans="1:1" x14ac:dyDescent="0.2">
      <c r="A753" s="5"/>
    </row>
    <row r="754" spans="1:1" x14ac:dyDescent="0.2">
      <c r="A754" s="5"/>
    </row>
    <row r="755" spans="1:1" x14ac:dyDescent="0.2">
      <c r="A755" s="5"/>
    </row>
    <row r="756" spans="1:1" x14ac:dyDescent="0.2">
      <c r="A756" s="5"/>
    </row>
    <row r="757" spans="1:1" x14ac:dyDescent="0.2">
      <c r="A757" s="5"/>
    </row>
    <row r="758" spans="1:1" x14ac:dyDescent="0.2">
      <c r="A758" s="5"/>
    </row>
    <row r="759" spans="1:1" x14ac:dyDescent="0.2">
      <c r="A759" s="5"/>
    </row>
    <row r="760" spans="1:1" x14ac:dyDescent="0.2">
      <c r="A760" s="5"/>
    </row>
    <row r="761" spans="1:1" x14ac:dyDescent="0.2">
      <c r="A761" s="5"/>
    </row>
    <row r="762" spans="1:1" x14ac:dyDescent="0.2">
      <c r="A762" s="5"/>
    </row>
    <row r="763" spans="1:1" x14ac:dyDescent="0.2">
      <c r="A763" s="5"/>
    </row>
    <row r="764" spans="1:1" x14ac:dyDescent="0.2">
      <c r="A764" s="5"/>
    </row>
    <row r="765" spans="1:1" x14ac:dyDescent="0.2">
      <c r="A765" s="5"/>
    </row>
    <row r="766" spans="1:1" x14ac:dyDescent="0.2">
      <c r="A766" s="5"/>
    </row>
    <row r="767" spans="1:1" x14ac:dyDescent="0.2">
      <c r="A767" s="5"/>
    </row>
    <row r="768" spans="1:1" x14ac:dyDescent="0.2">
      <c r="A768" s="5"/>
    </row>
    <row r="769" spans="1:1" x14ac:dyDescent="0.2">
      <c r="A769" s="5"/>
    </row>
    <row r="770" spans="1:1" x14ac:dyDescent="0.2">
      <c r="A770" s="5"/>
    </row>
    <row r="771" spans="1:1" x14ac:dyDescent="0.2">
      <c r="A771" s="5"/>
    </row>
    <row r="772" spans="1:1" x14ac:dyDescent="0.2">
      <c r="A772" s="5"/>
    </row>
    <row r="773" spans="1:1" x14ac:dyDescent="0.2">
      <c r="A773" s="5"/>
    </row>
    <row r="774" spans="1:1" x14ac:dyDescent="0.2">
      <c r="A774" s="5"/>
    </row>
    <row r="775" spans="1:1" x14ac:dyDescent="0.2">
      <c r="A775" s="5"/>
    </row>
    <row r="776" spans="1:1" x14ac:dyDescent="0.2">
      <c r="A776" s="5"/>
    </row>
    <row r="777" spans="1:1" x14ac:dyDescent="0.2">
      <c r="A777" s="5"/>
    </row>
    <row r="778" spans="1:1" x14ac:dyDescent="0.2">
      <c r="A778" s="5"/>
    </row>
    <row r="779" spans="1:1" x14ac:dyDescent="0.2">
      <c r="A779" s="5"/>
    </row>
    <row r="780" spans="1:1" x14ac:dyDescent="0.2">
      <c r="A780" s="5"/>
    </row>
    <row r="781" spans="1:1" x14ac:dyDescent="0.2">
      <c r="A781" s="5"/>
    </row>
    <row r="782" spans="1:1" x14ac:dyDescent="0.2">
      <c r="A782" s="5"/>
    </row>
    <row r="783" spans="1:1" x14ac:dyDescent="0.2">
      <c r="A783" s="5"/>
    </row>
    <row r="784" spans="1:1" x14ac:dyDescent="0.2">
      <c r="A784" s="5"/>
    </row>
    <row r="785" spans="1:1" x14ac:dyDescent="0.2">
      <c r="A785" s="5"/>
    </row>
    <row r="786" spans="1:1" x14ac:dyDescent="0.2">
      <c r="A786" s="5"/>
    </row>
    <row r="787" spans="1:1" x14ac:dyDescent="0.2">
      <c r="A787" s="5"/>
    </row>
    <row r="788" spans="1:1" x14ac:dyDescent="0.2">
      <c r="A788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  <row r="793" spans="1:1" x14ac:dyDescent="0.2">
      <c r="A793" s="5"/>
    </row>
    <row r="794" spans="1:1" x14ac:dyDescent="0.2">
      <c r="A794" s="5"/>
    </row>
    <row r="795" spans="1:1" x14ac:dyDescent="0.2">
      <c r="A795" s="5"/>
    </row>
    <row r="796" spans="1:1" x14ac:dyDescent="0.2">
      <c r="A796" s="5"/>
    </row>
    <row r="797" spans="1:1" x14ac:dyDescent="0.2">
      <c r="A797" s="5"/>
    </row>
    <row r="798" spans="1:1" x14ac:dyDescent="0.2">
      <c r="A798" s="5"/>
    </row>
    <row r="799" spans="1:1" x14ac:dyDescent="0.2">
      <c r="A799" s="5"/>
    </row>
    <row r="800" spans="1:1" x14ac:dyDescent="0.2">
      <c r="A800" s="5"/>
    </row>
    <row r="801" spans="1:1" x14ac:dyDescent="0.2">
      <c r="A801" s="5"/>
    </row>
    <row r="802" spans="1:1" x14ac:dyDescent="0.2">
      <c r="A802" s="5"/>
    </row>
    <row r="803" spans="1:1" x14ac:dyDescent="0.2">
      <c r="A803" s="5"/>
    </row>
    <row r="804" spans="1:1" x14ac:dyDescent="0.2">
      <c r="A804" s="5"/>
    </row>
    <row r="805" spans="1:1" x14ac:dyDescent="0.2">
      <c r="A805" s="5"/>
    </row>
    <row r="806" spans="1:1" x14ac:dyDescent="0.2">
      <c r="A806" s="5"/>
    </row>
    <row r="807" spans="1:1" x14ac:dyDescent="0.2">
      <c r="A807" s="5"/>
    </row>
    <row r="808" spans="1:1" x14ac:dyDescent="0.2">
      <c r="A808" s="5"/>
    </row>
    <row r="809" spans="1:1" x14ac:dyDescent="0.2">
      <c r="A809" s="5"/>
    </row>
    <row r="810" spans="1:1" x14ac:dyDescent="0.2">
      <c r="A810" s="5"/>
    </row>
  </sheetData>
  <pageMargins left="0.25" right="0.84" top="0.63" bottom="0.74" header="0.3" footer="0.3"/>
  <pageSetup paperSize="9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005C-9F3A-42D0-BE4E-3D707ACBA00B}">
  <sheetPr codeName="Sheet4">
    <pageSetUpPr fitToPage="1"/>
  </sheetPr>
  <dimension ref="A1:T810"/>
  <sheetViews>
    <sheetView rightToLeft="1" zoomScale="110" zoomScaleNormal="110" workbookViewId="0">
      <pane xSplit="18" ySplit="3" topLeftCell="S4" activePane="bottomRight" state="frozen"/>
      <selection pane="bottomLeft" activeCell="A4" sqref="A4"/>
      <selection pane="topRight" activeCell="S1" sqref="S1"/>
      <selection pane="bottomRight" activeCell="N3" sqref="N3"/>
    </sheetView>
  </sheetViews>
  <sheetFormatPr defaultRowHeight="15" x14ac:dyDescent="0.2"/>
  <cols>
    <col min="1" max="1" width="8.7421875" style="3" customWidth="1"/>
    <col min="2" max="2" width="10.76171875" customWidth="1"/>
    <col min="3" max="3" width="8.7421875" style="4" customWidth="1"/>
    <col min="4" max="4" width="7.93359375" customWidth="1"/>
    <col min="5" max="5" width="8.7421875" style="3" customWidth="1"/>
    <col min="6" max="6" width="9.4140625" customWidth="1"/>
    <col min="7" max="7" width="8.7421875" style="3" customWidth="1"/>
    <col min="8" max="8" width="9.01171875" style="4" customWidth="1"/>
    <col min="9" max="9" width="8.7421875" style="3" customWidth="1"/>
    <col min="10" max="10" width="7.26171875" style="4" customWidth="1"/>
    <col min="11" max="11" width="8.7421875" style="3" customWidth="1"/>
    <col min="12" max="12" width="9.953125" customWidth="1"/>
    <col min="13" max="13" width="25.9609375" style="2" customWidth="1"/>
    <col min="14" max="14" width="33.08984375" bestFit="1" customWidth="1"/>
    <col min="15" max="15" width="29.45703125" customWidth="1"/>
    <col min="16" max="16" width="2.28515625" customWidth="1"/>
    <col min="17" max="17" width="2.6875" customWidth="1"/>
    <col min="18" max="18" width="32.41796875" style="1" customWidth="1"/>
    <col min="19" max="19" width="6.9921875" customWidth="1"/>
    <col min="20" max="20" width="32.41796875" style="1" customWidth="1"/>
    <col min="22" max="22" width="10.89453125" bestFit="1" customWidth="1"/>
  </cols>
  <sheetData>
    <row r="1" spans="1:20" ht="13.5" customHeight="1" x14ac:dyDescent="0.2">
      <c r="M1" s="25"/>
      <c r="N1" s="24"/>
      <c r="T1" s="23" t="s">
        <v>692</v>
      </c>
    </row>
    <row r="2" spans="1:20" s="17" customFormat="1" ht="36.75" customHeight="1" x14ac:dyDescent="0.2">
      <c r="A2" s="26" t="s">
        <v>691</v>
      </c>
      <c r="B2" s="27"/>
      <c r="C2" s="28" t="s">
        <v>690</v>
      </c>
      <c r="D2" s="29"/>
      <c r="E2" s="26" t="s">
        <v>689</v>
      </c>
      <c r="F2" s="27"/>
      <c r="G2" s="26" t="s">
        <v>688</v>
      </c>
      <c r="H2" s="27"/>
      <c r="I2" s="28" t="s">
        <v>687</v>
      </c>
      <c r="J2" s="29"/>
      <c r="K2" s="28" t="s">
        <v>685</v>
      </c>
      <c r="L2" s="29"/>
      <c r="M2" s="22" t="s">
        <v>694</v>
      </c>
      <c r="N2" s="21" t="s">
        <v>692</v>
      </c>
      <c r="O2" s="20" t="s">
        <v>693</v>
      </c>
      <c r="P2" s="20"/>
      <c r="R2" s="19" t="s">
        <v>692</v>
      </c>
      <c r="T2" s="18" t="s">
        <v>684</v>
      </c>
    </row>
    <row r="3" spans="1:20" ht="33.75" x14ac:dyDescent="0.25">
      <c r="A3" s="15" t="s">
        <v>686</v>
      </c>
      <c r="B3" s="16" t="s">
        <v>691</v>
      </c>
      <c r="C3" s="15" t="s">
        <v>686</v>
      </c>
      <c r="D3" s="14" t="s">
        <v>690</v>
      </c>
      <c r="E3" s="15" t="s">
        <v>686</v>
      </c>
      <c r="F3" s="16" t="s">
        <v>689</v>
      </c>
      <c r="G3" s="15" t="s">
        <v>686</v>
      </c>
      <c r="H3" s="16" t="s">
        <v>688</v>
      </c>
      <c r="I3" s="15" t="s">
        <v>686</v>
      </c>
      <c r="J3" s="14" t="s">
        <v>687</v>
      </c>
      <c r="K3" s="15" t="s">
        <v>686</v>
      </c>
      <c r="L3" s="14" t="s">
        <v>685</v>
      </c>
      <c r="T3" s="1" t="s">
        <v>683</v>
      </c>
    </row>
    <row r="4" spans="1:20" x14ac:dyDescent="0.2">
      <c r="A4" s="8" t="str">
        <f>_xlfn.IFS(B4="حديد","F",B4="مجلفن","M",B4="استانلس","S",B4="خشب","T")</f>
        <v>F</v>
      </c>
      <c r="B4" s="6" t="s">
        <v>15</v>
      </c>
      <c r="C4" s="8" t="str">
        <f>_xlfn.IFS(D4="تيلة","A",D4="صامولة","B",D4="مسمار","C",D4="وردة","D",D4="لوح","E",D4="مخوش","F",D4="كونتر","G",D4="مسدس","H",D4="M14","I",D4="M16","J",D4="M17","K",D4="M18","L",D4="M19","M",D4="M20","N",D4="M9","O",D4=100,"P",D4=125,"Q",D4=150,"R",D4="","S",D4="30mm","T",D4="مخ واطى","U",D4="35mm","V",D4="40mm","W",D4="45mm","X",D4="50mm","Y",D4="ستاندرد","Z",D4="60mm","1",D4="سوستة","2",D4="80mm","3",D4="90mm","4",D4="100mm","5",D4="150mm","6",D4="180mm","7",D4="200mm","8",D4="250mm","9")</f>
        <v>A</v>
      </c>
      <c r="D4" s="6" t="s">
        <v>665</v>
      </c>
      <c r="E4" s="8" t="str">
        <f>_xlfn.IFS(F4="الن","A",F4="عادة","B",F4="صليبة","C",F4="سن بنطة","D",F4="سن بنطة بوردة","E",F4="مخوش","F",F4="كونتر","G",F4="مسدس","H",F4="M14","I",F4="M16","J",F4="M17","K",F4="M18","L",F4="M19","M",F4="M20","N",F4="M9","O",F4=100,"P",F4=125,"Q",F4=150,"R",F4="","S",F4="30mm","T",F4="مخ واطى","U",F4="35mm","V",F4="40mm","W",F4="45mm","X",F4="50mm","Y",F4="ستاندرد","Z",F4="60mm","1",F4="سوستة","2",F4="80mm","3",F4="90mm","4",F4="100mm","5",F4="150mm","6",F4="180mm","7",F4="200mm","8",F4="250mm","9")</f>
        <v>S</v>
      </c>
      <c r="F4" s="6"/>
      <c r="G4" s="8" t="str">
        <f>_xlfn.IFS(H4="M3","A",H4="M4","B",H4="M5","C",H4="M6","D",H4="M7","E",H4="M8","F",H4="M10","G",H4="M12","H",H4="M14","I",H4="M16","J",H4="M17","K",H4="M18","L",H4="M19","M",H4="M20","N",H4="M9","O",H4=100,"P",H4=125,"Q",H4=150,"R",H4="","S",H4="30mm","T",H4="مخ واطى","U",H4="35mm","V",H4="40mm","W",H4="45mm","X",H4="50mm","Y",H4="ستاندرد","Z",H4="60mm","1",H4="سوستة","2",H4="80mm","3",H4="90mm","4",H4="100mm","5",H4="150mm","6",H4="180mm","7",H4="200mm","8",H4="250mm","9")</f>
        <v>G</v>
      </c>
      <c r="H4" s="12" t="s">
        <v>66</v>
      </c>
      <c r="I4" s="8" t="str">
        <f>_xlfn.IFS(J4=10,"A",J4=12,"B",J4=15,"C",J4=20,"D",J4=25,"E",J4=30,"F",J4=35,"G",J4=40,"H",J4=45,"I",J4=50,"J",J4=55,"K",J4=60,"L",J4=65,"M",J4=70,"N",J4=75,"O",J4=80,"P",J4=90,"Q",J4=100,"R",J4="","S",J4=120,"T",J4=125,"U",J4=150,"V",J4=200,"W",J4=250,"X",J4=280,"Y",J4=300,"Z",J4=500,"1",J4=600,"2",J4=1000,"3",J4=1200,"4",J4=6,"5",J4="150mm","6",J4="180mm","7",J4="200mm","8",J4="250mm","9")</f>
        <v>S</v>
      </c>
      <c r="J4" s="12"/>
      <c r="K4" s="8" t="str">
        <f>_xlfn.IFS(L4="1mm","A",L4="1.2mm","B",L4="1.5mm","C",L4="2mm","D",L4="3mm","E",L4="4mm","F",L4="5mm","G",L4="6mm","H",L4="8mm","I",L4="10mm","J",L4="12mm","K",L4="14mm","L",L4="16mm","M",L4="عادة","N",L4="18mm","O",L4="20mm","P",L4="معكوسة","Q",L4="25mm","R",L4="","S",L4="30mm","T",L4="مخ واطى","U",L4="35mm","V",L4="40mm","W",L4="45mm","X",L4="50mm","Y",L4="ستاندرد","Z",L4="60mm","1",L4="سوستة","2",L4="80mm","3",L4="90mm","4",L4="100mm","5",L4="150mm","6",L4="180mm","7",L4="200mm","8",L4="250mm","9")</f>
        <v>N</v>
      </c>
      <c r="L4" s="6" t="s">
        <v>643</v>
      </c>
      <c r="M4" s="7" t="str">
        <f>C4&amp;" "&amp;E4&amp;" "&amp;G4&amp;I4&amp;" "&amp;A4&amp;" "&amp;K4&amp;"-0"&amp;"-0"&amp;"-0"&amp;"-0"&amp;"-0"&amp;"-0"&amp;"-0"&amp;"-0"</f>
        <v>A S GS F N-0-0-0-0-0-0-0-0</v>
      </c>
      <c r="N4" s="6" t="str">
        <f>D4&amp;" "&amp;F4&amp;" "&amp;H4&amp;"*"&amp;J4&amp;" "&amp;B4&amp;" "&amp;L4</f>
        <v>تيلة  M10* حديد عادة</v>
      </c>
      <c r="O4" s="6"/>
      <c r="P4" s="6"/>
      <c r="R4" s="11" t="s">
        <v>684</v>
      </c>
      <c r="T4" s="11" t="s">
        <v>682</v>
      </c>
    </row>
    <row r="5" spans="1:20" x14ac:dyDescent="0.2">
      <c r="A5" s="8" t="str">
        <f>_xlfn.IFS(B5="حديد","F",B5="مجلفن","M",B5="استانلس","S",B5="خشب","T")</f>
        <v>F</v>
      </c>
      <c r="B5" s="6" t="s">
        <v>15</v>
      </c>
      <c r="C5" s="8" t="str">
        <f>_xlfn.IFS(D5="تيلة","A",D5="صامولة","B",D5="مسمار","C",D5="وردة","D",D5="لوح","E",D5="مخوش","F",D5="كونتر","G",D5="مسدس","H",D5="M14","I",D5="M16","J",D5="M17","K",D5="M18","L",D5="M19","M",D5="M20","N",D5="M9","O",D5=100,"P",D5=125,"Q",D5=150,"R",D5="","S",D5="30mm","T",D5="مخ واطى","U",D5="35mm","V",D5="40mm","W",D5="45mm","X",D5="50mm","Y",D5="ستاندرد","Z",D5="60mm","1",D5="سوستة","2",D5="80mm","3",D5="90mm","4",D5="100mm","5",D5="150mm","6",D5="180mm","7",D5="200mm","8",D5="250mm","9")</f>
        <v>A</v>
      </c>
      <c r="D5" s="6" t="s">
        <v>665</v>
      </c>
      <c r="E5" s="8" t="str">
        <f>_xlfn.IFS(F5="الن","A",F5="عادة","B",F5="صليبة","C",F5="سن بنطة","D",F5="سن بنطة بوردة","E",F5="مخوش","F",F5="كونتر","G",F5="مسدس","H",F5="M14","I",F5="M16","J",F5="M17","K",F5="M18","L",F5="M19","M",F5="M20","N",F5="M9","O",F5=100,"P",F5=125,"Q",F5=150,"R",F5="","S",F5="30mm","T",F5="مخ واطى","U",F5="35mm","V",F5="40mm","W",F5="45mm","X",F5="50mm","Y",F5="ستاندرد","Z",F5="60mm","1",F5="سوستة","2",F5="80mm","3",F5="90mm","4",F5="100mm","5",F5="150mm","6",F5="180mm","7",F5="200mm","8",F5="250mm","9")</f>
        <v>S</v>
      </c>
      <c r="F5" s="6"/>
      <c r="G5" s="8" t="str">
        <f>_xlfn.IFS(H5="M3","A",H5="M4","B",H5="M5","C",H5="M6","D",H5="M7","E",H5="M8","F",H5="M10","G",H5="M12","H",H5="M14","I",H5="M16","J",H5="M17","K",H5="M18","L",H5="M19","M",H5="M20","N",H5="M9","O",H5=100,"P",H5=125,"Q",H5=150,"R",H5="","S",H5="30mm","T",H5="مخ واطى","U",H5="35mm","V",H5="40mm","W",H5="45mm","X",H5="50mm","Y",H5="ستاندرد","Z",H5="60mm","1",H5="سوستة","2",H5="80mm","3",H5="90mm","4",H5="100mm","5",H5="150mm","6",H5="180mm","7",H5="200mm","8",H5="250mm","9")</f>
        <v>G</v>
      </c>
      <c r="H5" s="12" t="s">
        <v>66</v>
      </c>
      <c r="I5" s="8" t="str">
        <f>_xlfn.IFS(J5=10,"A",J5=12,"B",J5=15,"C",J5=20,"D",J5=25,"E",J5=30,"F",J5=35,"G",J5=40,"H",J5=45,"I",J5=50,"J",J5=55,"K",J5=60,"L",J5=65,"M",J5=70,"N",J5=75,"O",J5=80,"P",J5=90,"Q",J5=100,"R",J5="","S",J5=120,"T",J5=125,"U",J5=150,"V",J5=200,"W",J5=250,"X",J5=280,"Y",J5=300,"Z",J5=500,"1",J5=600,"2",J5=1000,"3",J5=1200,"4",J5=6,"5",J5="150mm","6",J5="180mm","7",J5="200mm","8",J5="250mm","9")</f>
        <v>S</v>
      </c>
      <c r="J5" s="12"/>
      <c r="K5" s="8" t="str">
        <f>_xlfn.IFS(L5="1mm","A",L5="1.2mm","B",L5="1.5mm","C",L5="2mm","D",L5="3mm","E",L5="4mm","F",L5="5mm","G",L5="6mm","H",L5="8mm","I",L5="10mm","J",L5="12mm","K",L5="14mm","L",L5="16mm","M",L5="عادة","N",L5="18mm","O",L5="20mm","P",L5="معكوسة","Q",L5="25mm","R",L5="","S",L5="30mm","T",L5="مخ واطى","U",L5="35mm","V",L5="40mm","W",L5="45mm","X",L5="50mm","Y",L5="ستاندرد","Z",L5="60mm","1",L5="سوستة","2",L5="80mm","3",L5="90mm","4",L5="100mm","5",L5="150mm","6",L5="180mm","7",L5="200mm","8",L5="250mm","9")</f>
        <v>Q</v>
      </c>
      <c r="L5" s="6" t="s">
        <v>664</v>
      </c>
      <c r="M5" s="7" t="str">
        <f>C5&amp;" "&amp;E5&amp;" "&amp;G5&amp;I5&amp;" "&amp;A5&amp;" "&amp;K5&amp;"-0"&amp;"-0"&amp;"-0"&amp;"-0"&amp;"-0"&amp;"-0"&amp;"-0"&amp;"-0"</f>
        <v>A S GS F Q-0-0-0-0-0-0-0-0</v>
      </c>
      <c r="N5" s="6" t="str">
        <f>D5&amp;" "&amp;F5&amp;" "&amp;H5&amp;"*"&amp;J5&amp;" "&amp;B5&amp;" "&amp;L5</f>
        <v>تيلة  M10* حديد معكوسة</v>
      </c>
      <c r="O5" s="6"/>
      <c r="P5" s="6"/>
      <c r="R5" s="11" t="s">
        <v>683</v>
      </c>
      <c r="T5" s="11" t="s">
        <v>681</v>
      </c>
    </row>
    <row r="6" spans="1:20" s="4" customFormat="1" x14ac:dyDescent="0.2">
      <c r="A6" s="8" t="str">
        <f>_xlfn.IFS(B6="حديد","F",B6="مجلفن","M",B6="استانلس","S",B6="خشب","T")</f>
        <v>F</v>
      </c>
      <c r="B6" s="6" t="s">
        <v>15</v>
      </c>
      <c r="C6" s="8" t="str">
        <f>_xlfn.IFS(D6="تيلة","A",D6="صامولة","B",D6="مسمار","C",D6="وردة","D",D6="لوح","E",D6="مخوش","F",D6="كونتر","G",D6="مسدس","H",D6="M14","I",D6="M16","J",D6="M17","K",D6="M18","L",D6="M19","M",D6="M20","N",D6="M9","O",D6=100,"P",D6=125,"Q",D6=150,"R",D6="","S",D6="30mm","T",D6="مخ واطى","U",D6="35mm","V",D6="40mm","W",D6="45mm","X",D6="50mm","Y",D6="ستاندرد","Z",D6="60mm","1",D6="سوستة","2",D6="80mm","3",D6="90mm","4",D6="100mm","5",D6="150mm","6",D6="180mm","7",D6="200mm","8",D6="250mm","9")</f>
        <v>A</v>
      </c>
      <c r="D6" s="6" t="s">
        <v>665</v>
      </c>
      <c r="E6" s="8" t="str">
        <f>_xlfn.IFS(F6="الن","A",F6="عادة","B",F6="صليبة","C",F6="سن بنطة","D",F6="سن بنطة بوردة","E",F6="مخوش","F",F6="كونتر","G",F6="مسدس","H",F6="M14","I",F6="M16","J",F6="M17","K",F6="M18","L",F6="M19","M",F6="M20","N",F6="M9","O",F6=100,"P",F6=125,"Q",F6=150,"R",F6="","S",F6="30mm","T",F6="مخ واطى","U",F6="35mm","V",F6="40mm","W",F6="45mm","X",F6="50mm","Y",F6="ستاندرد","Z",F6="60mm","1",F6="سوستة","2",F6="80mm","3",F6="90mm","4",F6="100mm","5",F6="150mm","6",F6="180mm","7",F6="200mm","8",F6="250mm","9")</f>
        <v>S</v>
      </c>
      <c r="F6" s="6"/>
      <c r="G6" s="8" t="str">
        <f>_xlfn.IFS(H6="M3","A",H6="M4","B",H6="M5","C",H6="M6","D",H6="M7","E",H6="M8","F",H6="M10","G",H6="M12","H",H6="M14","I",H6="M16","J",H6="M17","K",H6="M18","L",H6="M19","M",H6="M20","N",H6="M9","O",H6=100,"P",H6=125,"Q",H6=150,"R",H6="","S",H6="30mm","T",H6="مخ واطى","U",H6="35mm","V",H6="40mm","W",H6="45mm","X",H6="50mm","Y",H6="ستاندرد","Z",H6="60mm","1",H6="سوستة","2",H6="80mm","3",H6="90mm","4",H6="100mm","5",H6="150mm","6",H6="180mm","7",H6="200mm","8",H6="250mm","9")</f>
        <v>H</v>
      </c>
      <c r="H6" s="12" t="s">
        <v>61</v>
      </c>
      <c r="I6" s="8" t="str">
        <f>_xlfn.IFS(J6=10,"A",J6=12,"B",J6=15,"C",J6=20,"D",J6=25,"E",J6=30,"F",J6=35,"G",J6=40,"H",J6=45,"I",J6=50,"J",J6=55,"K",J6=60,"L",J6=65,"M",J6=70,"N",J6=75,"O",J6=80,"P",J6=90,"Q",J6=100,"R",J6="","S",J6=120,"T",J6=125,"U",J6=150,"V",J6=200,"W",J6=250,"X",J6=280,"Y",J6=300,"Z",J6=500,"1",J6=600,"2",J6=1000,"3",J6=1200,"4",J6=6,"5",J6="150mm","6",J6="180mm","7",J6="200mm","8",J6="250mm","9")</f>
        <v>S</v>
      </c>
      <c r="J6" s="12"/>
      <c r="K6" s="8" t="str">
        <f>_xlfn.IFS(L6="1mm","A",L6="1.2mm","B",L6="1.5mm","C",L6="2mm","D",L6="3mm","E",L6="4mm","F",L6="5mm","G",L6="6mm","H",L6="8mm","I",L6="10mm","J",L6="12mm","K",L6="14mm","L",L6="16mm","M",L6="عادة","N",L6="18mm","O",L6="20mm","P",L6="معكوسة","Q",L6="25mm","R",L6="","S",L6="30mm","T",L6="مخ واطى","U",L6="35mm","V",L6="40mm","W",L6="45mm","X",L6="50mm","Y",L6="ستاندرد","Z",L6="60mm","1",L6="سوستة","2",L6="80mm","3",L6="90mm","4",L6="100mm","5",L6="150mm","6",L6="180mm","7",L6="200mm","8",L6="250mm","9")</f>
        <v>N</v>
      </c>
      <c r="L6" s="6" t="s">
        <v>643</v>
      </c>
      <c r="M6" s="7" t="str">
        <f>C6&amp;" "&amp;E6&amp;" "&amp;G6&amp;I6&amp;" "&amp;A6&amp;" "&amp;K6&amp;"-0"&amp;"-0"&amp;"-0"&amp;"-0"&amp;"-0"&amp;"-0"&amp;"-0"&amp;"-0"</f>
        <v>A S HS F N-0-0-0-0-0-0-0-0</v>
      </c>
      <c r="N6" s="6" t="str">
        <f>D6&amp;" "&amp;F6&amp;" "&amp;H6&amp;"*"&amp;J6&amp;" "&amp;B6&amp;" "&amp;L6</f>
        <v>تيلة  M12* حديد عادة</v>
      </c>
      <c r="O6" s="6"/>
      <c r="P6" s="6"/>
      <c r="Q6"/>
      <c r="R6" s="11" t="s">
        <v>682</v>
      </c>
      <c r="S6"/>
      <c r="T6" s="11" t="s">
        <v>680</v>
      </c>
    </row>
    <row r="7" spans="1:20" x14ac:dyDescent="0.2">
      <c r="A7" s="8" t="str">
        <f>_xlfn.IFS(B7="حديد","F",B7="مجلفن","M",B7="استانلس","S",B7="خشب","T")</f>
        <v>F</v>
      </c>
      <c r="B7" s="6" t="s">
        <v>15</v>
      </c>
      <c r="C7" s="8" t="str">
        <f>_xlfn.IFS(D7="تيلة","A",D7="صامولة","B",D7="مسمار","C",D7="وردة","D",D7="لوح","E",D7="مخوش","F",D7="كونتر","G",D7="مسدس","H",D7="M14","I",D7="M16","J",D7="M17","K",D7="M18","L",D7="M19","M",D7="M20","N",D7="M9","O",D7=100,"P",D7=125,"Q",D7=150,"R",D7="","S",D7="30mm","T",D7="مخ واطى","U",D7="35mm","V",D7="40mm","W",D7="45mm","X",D7="50mm","Y",D7="ستاندرد","Z",D7="60mm","1",D7="سوستة","2",D7="80mm","3",D7="90mm","4",D7="100mm","5",D7="150mm","6",D7="180mm","7",D7="200mm","8",D7="250mm","9")</f>
        <v>A</v>
      </c>
      <c r="D7" s="6" t="s">
        <v>665</v>
      </c>
      <c r="E7" s="8" t="str">
        <f>_xlfn.IFS(F7="الن","A",F7="عادة","B",F7="صليبة","C",F7="سن بنطة","D",F7="سن بنطة بوردة","E",F7="مخوش","F",F7="كونتر","G",F7="مسدس","H",F7="M14","I",F7="M16","J",F7="M17","K",F7="M18","L",F7="M19","M",F7="M20","N",F7="M9","O",F7=100,"P",F7=125,"Q",F7=150,"R",F7="","S",F7="30mm","T",F7="مخ واطى","U",F7="35mm","V",F7="40mm","W",F7="45mm","X",F7="50mm","Y",F7="ستاندرد","Z",F7="60mm","1",F7="سوستة","2",F7="80mm","3",F7="90mm","4",F7="100mm","5",F7="150mm","6",F7="180mm","7",F7="200mm","8",F7="250mm","9")</f>
        <v>S</v>
      </c>
      <c r="F7" s="6"/>
      <c r="G7" s="8" t="str">
        <f>_xlfn.IFS(H7="M3","A",H7="M4","B",H7="M5","C",H7="M6","D",H7="M7","E",H7="M8","F",H7="M10","G",H7="M12","H",H7="M14","I",H7="M16","J",H7="M17","K",H7="M18","L",H7="M19","M",H7="M20","N",H7="M9","O",H7=100,"P",H7=125,"Q",H7=150,"R",H7="","S",H7="30mm","T",H7="مخ واطى","U",H7="35mm","V",H7="40mm","W",H7="45mm","X",H7="50mm","Y",H7="ستاندرد","Z",H7="60mm","1",H7="سوستة","2",H7="80mm","3",H7="90mm","4",H7="100mm","5",H7="150mm","6",H7="180mm","7",H7="200mm","8",H7="250mm","9")</f>
        <v>H</v>
      </c>
      <c r="H7" s="12" t="s">
        <v>61</v>
      </c>
      <c r="I7" s="8" t="str">
        <f>_xlfn.IFS(J7=10,"A",J7=12,"B",J7=15,"C",J7=20,"D",J7=25,"E",J7=30,"F",J7=35,"G",J7=40,"H",J7=45,"I",J7=50,"J",J7=55,"K",J7=60,"L",J7=65,"M",J7=70,"N",J7=75,"O",J7=80,"P",J7=90,"Q",J7=100,"R",J7="","S",J7=120,"T",J7=125,"U",J7=150,"V",J7=200,"W",J7=250,"X",J7=280,"Y",J7=300,"Z",J7=500,"1",J7=600,"2",J7=1000,"3",J7=1200,"4",J7=6,"5",J7="150mm","6",J7="180mm","7",J7="200mm","8",J7="250mm","9")</f>
        <v>S</v>
      </c>
      <c r="J7" s="12"/>
      <c r="K7" s="8" t="str">
        <f>_xlfn.IFS(L7="1mm","A",L7="1.2mm","B",L7="1.5mm","C",L7="2mm","D",L7="3mm","E",L7="4mm","F",L7="5mm","G",L7="6mm","H",L7="8mm","I",L7="10mm","J",L7="12mm","K",L7="14mm","L",L7="16mm","M",L7="عادة","N",L7="18mm","O",L7="20mm","P",L7="معكوسة","Q",L7="25mm","R",L7="","S",L7="30mm","T",L7="مخ واطى","U",L7="35mm","V",L7="40mm","W",L7="45mm","X",L7="50mm","Y",L7="ستاندرد","Z",L7="60mm","1",L7="سوستة","2",L7="80mm","3",L7="90mm","4",L7="100mm","5",L7="150mm","6",L7="180mm","7",L7="200mm","8",L7="250mm","9")</f>
        <v>Q</v>
      </c>
      <c r="L7" s="6" t="s">
        <v>664</v>
      </c>
      <c r="M7" s="7" t="str">
        <f>C7&amp;" "&amp;E7&amp;" "&amp;G7&amp;I7&amp;" "&amp;A7&amp;" "&amp;K7&amp;"-0"&amp;"-0"&amp;"-0"&amp;"-0"&amp;"-0"&amp;"-0"&amp;"-0"&amp;"-0"</f>
        <v>A S HS F Q-0-0-0-0-0-0-0-0</v>
      </c>
      <c r="N7" s="6" t="str">
        <f>D7&amp;" "&amp;F7&amp;" "&amp;H7&amp;"*"&amp;J7&amp;" "&amp;B7&amp;" "&amp;L7</f>
        <v>تيلة  M12* حديد معكوسة</v>
      </c>
      <c r="O7" s="6"/>
      <c r="P7" s="6"/>
      <c r="R7" s="11" t="s">
        <v>681</v>
      </c>
      <c r="T7" s="11" t="s">
        <v>679</v>
      </c>
    </row>
    <row r="8" spans="1:20" x14ac:dyDescent="0.2">
      <c r="A8" s="8" t="str">
        <f>_xlfn.IFS(B8="حديد","F",B8="مجلفن","M",B8="استانلس","S",B8="خشب","T")</f>
        <v>F</v>
      </c>
      <c r="B8" s="6" t="s">
        <v>15</v>
      </c>
      <c r="C8" s="8" t="str">
        <f>_xlfn.IFS(D8="تيلة","A",D8="صامولة","B",D8="مسمار","C",D8="وردة","D",D8="لوح","E",D8="مخوش","F",D8="كونتر","G",D8="مسدس","H",D8="M14","I",D8="M16","J",D8="M17","K",D8="M18","L",D8="M19","M",D8="M20","N",D8="M9","O",D8=100,"P",D8=125,"Q",D8=150,"R",D8="","S",D8="30mm","T",D8="مخ واطى","U",D8="35mm","V",D8="40mm","W",D8="45mm","X",D8="50mm","Y",D8="ستاندرد","Z",D8="60mm","1",D8="سوستة","2",D8="80mm","3",D8="90mm","4",D8="100mm","5",D8="150mm","6",D8="180mm","7",D8="200mm","8",D8="250mm","9")</f>
        <v>A</v>
      </c>
      <c r="D8" s="6" t="s">
        <v>665</v>
      </c>
      <c r="E8" s="8" t="str">
        <f>_xlfn.IFS(F8="الن","A",F8="عادة","B",F8="صليبة","C",F8="سن بنطة","D",F8="سن بنطة بوردة","E",F8="مخوش","F",F8="كونتر","G",F8="مسدس","H",F8="M14","I",F8="M16","J",F8="M17","K",F8="M18","L",F8="M19","M",F8="M20","N",F8="M9","O",F8=100,"P",F8=125,"Q",F8=150,"R",F8="","S",F8="30mm","T",F8="مخ واطى","U",F8="35mm","V",F8="40mm","W",F8="45mm","X",F8="50mm","Y",F8="ستاندرد","Z",F8="60mm","1",F8="سوستة","2",F8="80mm","3",F8="90mm","4",F8="100mm","5",F8="150mm","6",F8="180mm","7",F8="200mm","8",F8="250mm","9")</f>
        <v>S</v>
      </c>
      <c r="F8" s="6"/>
      <c r="G8" s="8" t="str">
        <f>_xlfn.IFS(H8="M3","A",H8="M4","B",H8="M5","C",H8="M6","D",H8="M7","E",H8="M8","F",H8="M10","G",H8="M12","H",H8="M14","I",H8="M16","J",H8="M17","K",H8="M18","L",H8="M19","M",H8="M20","N",H8="M9","O",H8=100,"P",H8=125,"Q",H8=150,"R",H8="","S",H8="30mm","T",H8="مخ واطى","U",H8="35mm","V",H8="40mm","W",H8="45mm","X",H8="50mm","Y",H8="ستاندرد","Z",H8="60mm","1",H8="سوستة","2",H8="80mm","3",H8="90mm","4",H8="100mm","5",H8="150mm","6",H8="180mm","7",H8="200mm","8",H8="250mm","9")</f>
        <v>K</v>
      </c>
      <c r="H8" s="12" t="s">
        <v>56</v>
      </c>
      <c r="I8" s="8" t="str">
        <f>_xlfn.IFS(J8=10,"A",J8=12,"B",J8=15,"C",J8=20,"D",J8=25,"E",J8=30,"F",J8=35,"G",J8=40,"H",J8=45,"I",J8=50,"J",J8=55,"K",J8=60,"L",J8=65,"M",J8=70,"N",J8=75,"O",J8=80,"P",J8=90,"Q",J8=100,"R",J8="","S",J8=120,"T",J8=125,"U",J8=150,"V",J8=200,"W",J8=250,"X",J8=280,"Y",J8=300,"Z",J8=500,"1",J8=600,"2",J8=1000,"3",J8=1200,"4",J8=6,"5",J8="150mm","6",J8="180mm","7",J8="200mm","8",J8="250mm","9")</f>
        <v>S</v>
      </c>
      <c r="J8" s="12"/>
      <c r="K8" s="8" t="str">
        <f>_xlfn.IFS(L8="1mm","A",L8="1.2mm","B",L8="1.5mm","C",L8="2mm","D",L8="3mm","E",L8="4mm","F",L8="5mm","G",L8="6mm","H",L8="8mm","I",L8="10mm","J",L8="12mm","K",L8="14mm","L",L8="16mm","M",L8="عادة","N",L8="18mm","O",L8="20mm","P",L8="معكوسة","Q",L8="25mm","R",L8="","S",L8="30mm","T",L8="مخ واطى","U",L8="35mm","V",L8="40mm","W",L8="45mm","X",L8="50mm","Y",L8="ستاندرد","Z",L8="60mm","1",L8="سوستة","2",L8="80mm","3",L8="90mm","4",L8="100mm","5",L8="150mm","6",L8="180mm","7",L8="200mm","8",L8="250mm","9")</f>
        <v>N</v>
      </c>
      <c r="L8" s="6" t="s">
        <v>643</v>
      </c>
      <c r="M8" s="7" t="str">
        <f>C8&amp;" "&amp;E8&amp;" "&amp;G8&amp;I8&amp;" "&amp;A8&amp;" "&amp;K8&amp;"-0"&amp;"-0"&amp;"-0"&amp;"-0"&amp;"-0"&amp;"-0"&amp;"-0"&amp;"-0"</f>
        <v>A S KS F N-0-0-0-0-0-0-0-0</v>
      </c>
      <c r="N8" s="6" t="str">
        <f>D8&amp;" "&amp;F8&amp;" "&amp;H8&amp;"*"&amp;J8&amp;" "&amp;B8&amp;" "&amp;L8</f>
        <v>تيلة  M17* حديد عادة</v>
      </c>
      <c r="O8" s="6"/>
      <c r="P8" s="6"/>
      <c r="R8" s="11" t="s">
        <v>680</v>
      </c>
      <c r="T8" s="11" t="s">
        <v>678</v>
      </c>
    </row>
    <row r="9" spans="1:20" x14ac:dyDescent="0.2">
      <c r="A9" s="8" t="str">
        <f>_xlfn.IFS(B9="حديد","F",B9="مجلفن","M",B9="استانلس","S",B9="خشب","T")</f>
        <v>F</v>
      </c>
      <c r="B9" s="6" t="s">
        <v>15</v>
      </c>
      <c r="C9" s="8" t="str">
        <f>_xlfn.IFS(D9="تيلة","A",D9="صامولة","B",D9="مسمار","C",D9="وردة","D",D9="لوح","E",D9="مخوش","F",D9="كونتر","G",D9="مسدس","H",D9="M14","I",D9="M16","J",D9="M17","K",D9="M18","L",D9="M19","M",D9="M20","N",D9="M9","O",D9=100,"P",D9=125,"Q",D9=150,"R",D9="","S",D9="30mm","T",D9="مخ واطى","U",D9="35mm","V",D9="40mm","W",D9="45mm","X",D9="50mm","Y",D9="ستاندرد","Z",D9="60mm","1",D9="سوستة","2",D9="80mm","3",D9="90mm","4",D9="100mm","5",D9="150mm","6",D9="180mm","7",D9="200mm","8",D9="250mm","9")</f>
        <v>A</v>
      </c>
      <c r="D9" s="6" t="s">
        <v>665</v>
      </c>
      <c r="E9" s="8" t="str">
        <f>_xlfn.IFS(F9="الن","A",F9="عادة","B",F9="صليبة","C",F9="سن بنطة","D",F9="سن بنطة بوردة","E",F9="مخوش","F",F9="كونتر","G",F9="مسدس","H",F9="M14","I",F9="M16","J",F9="M17","K",F9="M18","L",F9="M19","M",F9="M20","N",F9="M9","O",F9=100,"P",F9=125,"Q",F9=150,"R",F9="","S",F9="30mm","T",F9="مخ واطى","U",F9="35mm","V",F9="40mm","W",F9="45mm","X",F9="50mm","Y",F9="ستاندرد","Z",F9="60mm","1",F9="سوستة","2",F9="80mm","3",F9="90mm","4",F9="100mm","5",F9="150mm","6",F9="180mm","7",F9="200mm","8",F9="250mm","9")</f>
        <v>S</v>
      </c>
      <c r="F9" s="6"/>
      <c r="G9" s="8" t="str">
        <f>_xlfn.IFS(H9="M3","A",H9="M4","B",H9="M5","C",H9="M6","D",H9="M7","E",H9="M8","F",H9="M10","G",H9="M12","H",H9="M14","I",H9="M16","J",H9="M17","K",H9="M18","L",H9="M19","M",H9="M20","N",H9="M9","O",H9=100,"P",H9=125,"Q",H9=150,"R",H9="","S",H9="30mm","T",H9="مخ واطى","U",H9="35mm","V",H9="40mm","W",H9="45mm","X",H9="50mm","Y",H9="ستاندرد","Z",H9="60mm","1",H9="سوستة","2",H9="80mm","3",H9="90mm","4",H9="100mm","5",H9="150mm","6",H9="180mm","7",H9="200mm","8",H9="250mm","9")</f>
        <v>K</v>
      </c>
      <c r="H9" s="12" t="s">
        <v>56</v>
      </c>
      <c r="I9" s="8" t="str">
        <f>_xlfn.IFS(J9=10,"A",J9=12,"B",J9=15,"C",J9=20,"D",J9=25,"E",J9=30,"F",J9=35,"G",J9=40,"H",J9=45,"I",J9=50,"J",J9=55,"K",J9=60,"L",J9=65,"M",J9=70,"N",J9=75,"O",J9=80,"P",J9=90,"Q",J9=100,"R",J9="","S",J9=120,"T",J9=125,"U",J9=150,"V",J9=200,"W",J9=250,"X",J9=280,"Y",J9=300,"Z",J9=500,"1",J9=600,"2",J9=1000,"3",J9=1200,"4",J9=6,"5",J9="150mm","6",J9="180mm","7",J9="200mm","8",J9="250mm","9")</f>
        <v>S</v>
      </c>
      <c r="J9" s="12"/>
      <c r="K9" s="8" t="str">
        <f>_xlfn.IFS(L9="1mm","A",L9="1.2mm","B",L9="1.5mm","C",L9="2mm","D",L9="3mm","E",L9="4mm","F",L9="5mm","G",L9="6mm","H",L9="8mm","I",L9="10mm","J",L9="12mm","K",L9="14mm","L",L9="16mm","M",L9="عادة","N",L9="18mm","O",L9="20mm","P",L9="معكوسة","Q",L9="25mm","R",L9="","S",L9="30mm","T",L9="مخ واطى","U",L9="35mm","V",L9="40mm","W",L9="45mm","X",L9="50mm","Y",L9="ستاندرد","Z",L9="60mm","1",L9="سوستة","2",L9="80mm","3",L9="90mm","4",L9="100mm","5",L9="150mm","6",L9="180mm","7",L9="200mm","8",L9="250mm","9")</f>
        <v>Q</v>
      </c>
      <c r="L9" s="6" t="s">
        <v>664</v>
      </c>
      <c r="M9" s="7" t="str">
        <f>C9&amp;" "&amp;E9&amp;" "&amp;G9&amp;I9&amp;" "&amp;A9&amp;" "&amp;K9&amp;"-0"&amp;"-0"&amp;"-0"&amp;"-0"&amp;"-0"&amp;"-0"&amp;"-0"&amp;"-0"</f>
        <v>A S KS F Q-0-0-0-0-0-0-0-0</v>
      </c>
      <c r="N9" s="6" t="str">
        <f>D9&amp;" "&amp;F9&amp;" "&amp;H9&amp;"*"&amp;J9&amp;" "&amp;B9&amp;" "&amp;L9</f>
        <v>تيلة  M17* حديد معكوسة</v>
      </c>
      <c r="O9" s="6"/>
      <c r="P9" s="6"/>
      <c r="R9" s="11" t="s">
        <v>679</v>
      </c>
      <c r="T9" s="11" t="s">
        <v>677</v>
      </c>
    </row>
    <row r="10" spans="1:20" x14ac:dyDescent="0.2">
      <c r="A10" s="8" t="str">
        <f>_xlfn.IFS(B10="حديد","F",B10="مجلفن","M",B10="استانلس","S",B10="خشب","T")</f>
        <v>F</v>
      </c>
      <c r="B10" s="6" t="s">
        <v>15</v>
      </c>
      <c r="C10" s="8" t="str">
        <f>_xlfn.IFS(D10="تيلة","A",D10="صامولة","B",D10="مسمار","C",D10="وردة","D",D10="لوح","E",D10="مخوش","F",D10="كونتر","G",D10="مسدس","H",D10="M14","I",D10="M16","J",D10="M17","K",D10="M18","L",D10="M19","M",D10="M20","N",D10="M9","O",D10=100,"P",D10=125,"Q",D10=150,"R",D10="","S",D10="30mm","T",D10="مخ واطى","U",D10="35mm","V",D10="40mm","W",D10="45mm","X",D10="50mm","Y",D10="ستاندرد","Z",D10="60mm","1",D10="سوستة","2",D10="80mm","3",D10="90mm","4",D10="100mm","5",D10="150mm","6",D10="180mm","7",D10="200mm","8",D10="250mm","9")</f>
        <v>A</v>
      </c>
      <c r="D10" s="6" t="s">
        <v>665</v>
      </c>
      <c r="E10" s="8" t="str">
        <f>_xlfn.IFS(F10="الن","A",F10="عادة","B",F10="صليبة","C",F10="سن بنطة","D",F10="سن بنطة بوردة","E",F10="مخوش","F",F10="كونتر","G",F10="مسدس","H",F10="M14","I",F10="M16","J",F10="M17","K",F10="M18","L",F10="M19","M",F10="M20","N",F10="M9","O",F10=100,"P",F10=125,"Q",F10=150,"R",F10="","S",F10="30mm","T",F10="مخ واطى","U",F10="35mm","V",F10="40mm","W",F10="45mm","X",F10="50mm","Y",F10="ستاندرد","Z",F10="60mm","1",F10="سوستة","2",F10="80mm","3",F10="90mm","4",F10="100mm","5",F10="150mm","6",F10="180mm","7",F10="200mm","8",F10="250mm","9")</f>
        <v>S</v>
      </c>
      <c r="F10" s="6"/>
      <c r="G10" s="8" t="str">
        <f>_xlfn.IFS(H10="M3","A",H10="M4","B",H10="M5","C",H10="M6","D",H10="M7","E",H10="M8","F",H10="M10","G",H10="M12","H",H10="M14","I",H10="M16","J",H10="M17","K",H10="M18","L",H10="M19","M",H10="M20","N",H10="M9","O",H10=100,"P",H10=125,"Q",H10=150,"R",H10="","S",H10="30mm","T",H10="مخ واطى","U",H10="35mm","V",H10="40mm","W",H10="45mm","X",H10="50mm","Y",H10="ستاندرد","Z",H10="60mm","1",H10="سوستة","2",H10="80mm","3",H10="90mm","4",H10="100mm","5",H10="150mm","6",H10="180mm","7",H10="200mm","8",H10="250mm","9")</f>
        <v>A</v>
      </c>
      <c r="H10" s="12" t="s">
        <v>51</v>
      </c>
      <c r="I10" s="8" t="str">
        <f>_xlfn.IFS(J10=10,"A",J10=12,"B",J10=15,"C",J10=20,"D",J10=25,"E",J10=30,"F",J10=35,"G",J10=40,"H",J10=45,"I",J10=50,"J",J10=55,"K",J10=60,"L",J10=65,"M",J10=70,"N",J10=75,"O",J10=80,"P",J10=90,"Q",J10=100,"R",J10="","S",J10=120,"T",J10=125,"U",J10=150,"V",J10=200,"W",J10=250,"X",J10=280,"Y",J10=300,"Z",J10=500,"1",J10=600,"2",J10=1000,"3",J10=1200,"4",J10=6,"5",J10="150mm","6",J10="180mm","7",J10="200mm","8",J10="250mm","9")</f>
        <v>S</v>
      </c>
      <c r="J10" s="12"/>
      <c r="K10" s="8" t="str">
        <f>_xlfn.IFS(L10="1mm","A",L10="1.2mm","B",L10="1.5mm","C",L10="2mm","D",L10="3mm","E",L10="4mm","F",L10="5mm","G",L10="6mm","H",L10="8mm","I",L10="10mm","J",L10="12mm","K",L10="14mm","L",L10="16mm","M",L10="عادة","N",L10="18mm","O",L10="20mm","P",L10="معكوسة","Q",L10="25mm","R",L10="","S",L10="30mm","T",L10="مخ واطى","U",L10="35mm","V",L10="40mm","W",L10="45mm","X",L10="50mm","Y",L10="ستاندرد","Z",L10="60mm","1",L10="سوستة","2",L10="80mm","3",L10="90mm","4",L10="100mm","5",L10="150mm","6",L10="180mm","7",L10="200mm","8",L10="250mm","9")</f>
        <v>N</v>
      </c>
      <c r="L10" s="6" t="s">
        <v>643</v>
      </c>
      <c r="M10" s="7" t="str">
        <f>C10&amp;" "&amp;E10&amp;" "&amp;G10&amp;I10&amp;" "&amp;A10&amp;" "&amp;K10&amp;"-0"&amp;"-0"&amp;"-0"&amp;"-0"&amp;"-0"&amp;"-0"&amp;"-0"&amp;"-0"</f>
        <v>A S AS F N-0-0-0-0-0-0-0-0</v>
      </c>
      <c r="N10" s="6" t="str">
        <f>D10&amp;" "&amp;F10&amp;" "&amp;H10&amp;"*"&amp;J10&amp;" "&amp;B10&amp;" "&amp;L10</f>
        <v>تيلة  M3* حديد عادة</v>
      </c>
      <c r="O10" s="6"/>
      <c r="P10" s="6"/>
      <c r="R10" s="11" t="s">
        <v>678</v>
      </c>
      <c r="T10" s="11" t="s">
        <v>676</v>
      </c>
    </row>
    <row r="11" spans="1:20" x14ac:dyDescent="0.2">
      <c r="A11" s="8" t="str">
        <f>_xlfn.IFS(B11="حديد","F",B11="مجلفن","M",B11="استانلس","S",B11="خشب","T")</f>
        <v>F</v>
      </c>
      <c r="B11" s="6" t="s">
        <v>15</v>
      </c>
      <c r="C11" s="8" t="str">
        <f>_xlfn.IFS(D11="تيلة","A",D11="صامولة","B",D11="مسمار","C",D11="وردة","D",D11="لوح","E",D11="مخوش","F",D11="كونتر","G",D11="مسدس","H",D11="M14","I",D11="M16","J",D11="M17","K",D11="M18","L",D11="M19","M",D11="M20","N",D11="M9","O",D11=100,"P",D11=125,"Q",D11=150,"R",D11="","S",D11="30mm","T",D11="مخ واطى","U",D11="35mm","V",D11="40mm","W",D11="45mm","X",D11="50mm","Y",D11="ستاندرد","Z",D11="60mm","1",D11="سوستة","2",D11="80mm","3",D11="90mm","4",D11="100mm","5",D11="150mm","6",D11="180mm","7",D11="200mm","8",D11="250mm","9")</f>
        <v>A</v>
      </c>
      <c r="D11" s="6" t="s">
        <v>665</v>
      </c>
      <c r="E11" s="8" t="str">
        <f>_xlfn.IFS(F11="الن","A",F11="عادة","B",F11="صليبة","C",F11="سن بنطة","D",F11="سن بنطة بوردة","E",F11="مخوش","F",F11="كونتر","G",F11="مسدس","H",F11="M14","I",F11="M16","J",F11="M17","K",F11="M18","L",F11="M19","M",F11="M20","N",F11="M9","O",F11=100,"P",F11=125,"Q",F11=150,"R",F11="","S",F11="30mm","T",F11="مخ واطى","U",F11="35mm","V",F11="40mm","W",F11="45mm","X",F11="50mm","Y",F11="ستاندرد","Z",F11="60mm","1",F11="سوستة","2",F11="80mm","3",F11="90mm","4",F11="100mm","5",F11="150mm","6",F11="180mm","7",F11="200mm","8",F11="250mm","9")</f>
        <v>S</v>
      </c>
      <c r="F11" s="6"/>
      <c r="G11" s="8" t="str">
        <f>_xlfn.IFS(H11="M3","A",H11="M4","B",H11="M5","C",H11="M6","D",H11="M7","E",H11="M8","F",H11="M10","G",H11="M12","H",H11="M14","I",H11="M16","J",H11="M17","K",H11="M18","L",H11="M19","M",H11="M20","N",H11="M9","O",H11=100,"P",H11=125,"Q",H11=150,"R",H11="","S",H11="30mm","T",H11="مخ واطى","U",H11="35mm","V",H11="40mm","W",H11="45mm","X",H11="50mm","Y",H11="ستاندرد","Z",H11="60mm","1",H11="سوستة","2",H11="80mm","3",H11="90mm","4",H11="100mm","5",H11="150mm","6",H11="180mm","7",H11="200mm","8",H11="250mm","9")</f>
        <v>A</v>
      </c>
      <c r="H11" s="12" t="s">
        <v>51</v>
      </c>
      <c r="I11" s="8" t="str">
        <f>_xlfn.IFS(J11=10,"A",J11=12,"B",J11=15,"C",J11=20,"D",J11=25,"E",J11=30,"F",J11=35,"G",J11=40,"H",J11=45,"I",J11=50,"J",J11=55,"K",J11=60,"L",J11=65,"M",J11=70,"N",J11=75,"O",J11=80,"P",J11=90,"Q",J11=100,"R",J11="","S",J11=120,"T",J11=125,"U",J11=150,"V",J11=200,"W",J11=250,"X",J11=280,"Y",J11=300,"Z",J11=500,"1",J11=600,"2",J11=1000,"3",J11=1200,"4",J11=6,"5",J11="150mm","6",J11="180mm","7",J11="200mm","8",J11="250mm","9")</f>
        <v>S</v>
      </c>
      <c r="J11" s="12"/>
      <c r="K11" s="8" t="str">
        <f>_xlfn.IFS(L11="1mm","A",L11="1.2mm","B",L11="1.5mm","C",L11="2mm","D",L11="3mm","E",L11="4mm","F",L11="5mm","G",L11="6mm","H",L11="8mm","I",L11="10mm","J",L11="12mm","K",L11="14mm","L",L11="16mm","M",L11="عادة","N",L11="18mm","O",L11="20mm","P",L11="معكوسة","Q",L11="25mm","R",L11="","S",L11="30mm","T",L11="مخ واطى","U",L11="35mm","V",L11="40mm","W",L11="45mm","X",L11="50mm","Y",L11="ستاندرد","Z",L11="60mm","1",L11="سوستة","2",L11="80mm","3",L11="90mm","4",L11="100mm","5",L11="150mm","6",L11="180mm","7",L11="200mm","8",L11="250mm","9")</f>
        <v>Q</v>
      </c>
      <c r="L11" s="6" t="s">
        <v>664</v>
      </c>
      <c r="M11" s="7" t="str">
        <f>C11&amp;" "&amp;E11&amp;" "&amp;G11&amp;I11&amp;" "&amp;A11&amp;" "&amp;K11&amp;"-0"&amp;"-0"&amp;"-0"&amp;"-0"&amp;"-0"&amp;"-0"&amp;"-0"&amp;"-0"</f>
        <v>A S AS F Q-0-0-0-0-0-0-0-0</v>
      </c>
      <c r="N11" s="6" t="str">
        <f>D11&amp;" "&amp;F11&amp;" "&amp;H11&amp;"*"&amp;J11&amp;" "&amp;B11&amp;" "&amp;L11</f>
        <v>تيلة  M3* حديد معكوسة</v>
      </c>
      <c r="O11" s="6"/>
      <c r="P11" s="6"/>
      <c r="R11" s="11" t="s">
        <v>677</v>
      </c>
      <c r="T11" s="11" t="s">
        <v>675</v>
      </c>
    </row>
    <row r="12" spans="1:20" x14ac:dyDescent="0.2">
      <c r="A12" s="8" t="str">
        <f>_xlfn.IFS(B12="حديد","F",B12="مجلفن","M",B12="استانلس","S",B12="خشب","T")</f>
        <v>F</v>
      </c>
      <c r="B12" s="6" t="s">
        <v>15</v>
      </c>
      <c r="C12" s="8" t="str">
        <f>_xlfn.IFS(D12="تيلة","A",D12="صامولة","B",D12="مسمار","C",D12="وردة","D",D12="لوح","E",D12="مخوش","F",D12="كونتر","G",D12="مسدس","H",D12="M14","I",D12="M16","J",D12="M17","K",D12="M18","L",D12="M19","M",D12="M20","N",D12="M9","O",D12=100,"P",D12=125,"Q",D12=150,"R",D12="","S",D12="30mm","T",D12="مخ واطى","U",D12="35mm","V",D12="40mm","W",D12="45mm","X",D12="50mm","Y",D12="ستاندرد","Z",D12="60mm","1",D12="سوستة","2",D12="80mm","3",D12="90mm","4",D12="100mm","5",D12="150mm","6",D12="180mm","7",D12="200mm","8",D12="250mm","9")</f>
        <v>A</v>
      </c>
      <c r="D12" s="6" t="s">
        <v>665</v>
      </c>
      <c r="E12" s="8" t="str">
        <f>_xlfn.IFS(F12="الن","A",F12="عادة","B",F12="صليبة","C",F12="سن بنطة","D",F12="سن بنطة بوردة","E",F12="مخوش","F",F12="كونتر","G",F12="مسدس","H",F12="M14","I",F12="M16","J",F12="M17","K",F12="M18","L",F12="M19","M",F12="M20","N",F12="M9","O",F12=100,"P",F12=125,"Q",F12=150,"R",F12="","S",F12="30mm","T",F12="مخ واطى","U",F12="35mm","V",F12="40mm","W",F12="45mm","X",F12="50mm","Y",F12="ستاندرد","Z",F12="60mm","1",F12="سوستة","2",F12="80mm","3",F12="90mm","4",F12="100mm","5",F12="150mm","6",F12="180mm","7",F12="200mm","8",F12="250mm","9")</f>
        <v>S</v>
      </c>
      <c r="F12" s="6"/>
      <c r="G12" s="8" t="str">
        <f>_xlfn.IFS(H12="M3","A",H12="M4","B",H12="M5","C",H12="M6","D",H12="M7","E",H12="M8","F",H12="M10","G",H12="M12","H",H12="M14","I",H12="M16","J",H12="M17","K",H12="M18","L",H12="M19","M",H12="M20","N",H12="M9","O",H12=100,"P",H12=125,"Q",H12=150,"R",H12="","S",H12="30mm","T",H12="مخ واطى","U",H12="35mm","V",H12="40mm","W",H12="45mm","X",H12="50mm","Y",H12="ستاندرد","Z",H12="60mm","1",H12="سوستة","2",H12="80mm","3",H12="90mm","4",H12="100mm","5",H12="150mm","6",H12="180mm","7",H12="200mm","8",H12="250mm","9")</f>
        <v>B</v>
      </c>
      <c r="H12" s="12" t="s">
        <v>46</v>
      </c>
      <c r="I12" s="8" t="str">
        <f>_xlfn.IFS(J12=10,"A",J12=12,"B",J12=15,"C",J12=20,"D",J12=25,"E",J12=30,"F",J12=35,"G",J12=40,"H",J12=45,"I",J12=50,"J",J12=55,"K",J12=60,"L",J12=65,"M",J12=70,"N",J12=75,"O",J12=80,"P",J12=90,"Q",J12=100,"R",J12="","S",J12=120,"T",J12=125,"U",J12=150,"V",J12=200,"W",J12=250,"X",J12=280,"Y",J12=300,"Z",J12=500,"1",J12=600,"2",J12=1000,"3",J12=1200,"4",J12=6,"5",J12="150mm","6",J12="180mm","7",J12="200mm","8",J12="250mm","9")</f>
        <v>S</v>
      </c>
      <c r="J12" s="12"/>
      <c r="K12" s="8" t="str">
        <f>_xlfn.IFS(L12="1mm","A",L12="1.2mm","B",L12="1.5mm","C",L12="2mm","D",L12="3mm","E",L12="4mm","F",L12="5mm","G",L12="6mm","H",L12="8mm","I",L12="10mm","J",L12="12mm","K",L12="14mm","L",L12="16mm","M",L12="عادة","N",L12="18mm","O",L12="20mm","P",L12="معكوسة","Q",L12="25mm","R",L12="","S",L12="30mm","T",L12="مخ واطى","U",L12="35mm","V",L12="40mm","W",L12="45mm","X",L12="50mm","Y",L12="ستاندرد","Z",L12="60mm","1",L12="سوستة","2",L12="80mm","3",L12="90mm","4",L12="100mm","5",L12="150mm","6",L12="180mm","7",L12="200mm","8",L12="250mm","9")</f>
        <v>N</v>
      </c>
      <c r="L12" s="6" t="s">
        <v>643</v>
      </c>
      <c r="M12" s="7" t="str">
        <f>C12&amp;" "&amp;E12&amp;" "&amp;G12&amp;I12&amp;" "&amp;A12&amp;" "&amp;K12&amp;"-0"&amp;"-0"&amp;"-0"&amp;"-0"&amp;"-0"&amp;"-0"&amp;"-0"&amp;"-0"</f>
        <v>A S BS F N-0-0-0-0-0-0-0-0</v>
      </c>
      <c r="N12" s="6" t="str">
        <f>D12&amp;" "&amp;F12&amp;" "&amp;H12&amp;"*"&amp;J12&amp;" "&amp;B12&amp;" "&amp;L12</f>
        <v>تيلة  M4* حديد عادة</v>
      </c>
      <c r="O12" s="6"/>
      <c r="P12" s="6"/>
      <c r="R12" s="11" t="s">
        <v>676</v>
      </c>
      <c r="T12" s="11" t="s">
        <v>674</v>
      </c>
    </row>
    <row r="13" spans="1:20" x14ac:dyDescent="0.2">
      <c r="A13" s="8" t="str">
        <f>_xlfn.IFS(B13="حديد","F",B13="مجلفن","M",B13="استانلس","S",B13="خشب","T")</f>
        <v>F</v>
      </c>
      <c r="B13" s="6" t="s">
        <v>15</v>
      </c>
      <c r="C13" s="8" t="str">
        <f>_xlfn.IFS(D13="تيلة","A",D13="صامولة","B",D13="مسمار","C",D13="وردة","D",D13="لوح","E",D13="مخوش","F",D13="كونتر","G",D13="مسدس","H",D13="M14","I",D13="M16","J",D13="M17","K",D13="M18","L",D13="M19","M",D13="M20","N",D13="M9","O",D13=100,"P",D13=125,"Q",D13=150,"R",D13="","S",D13="30mm","T",D13="مخ واطى","U",D13="35mm","V",D13="40mm","W",D13="45mm","X",D13="50mm","Y",D13="ستاندرد","Z",D13="60mm","1",D13="سوستة","2",D13="80mm","3",D13="90mm","4",D13="100mm","5",D13="150mm","6",D13="180mm","7",D13="200mm","8",D13="250mm","9")</f>
        <v>A</v>
      </c>
      <c r="D13" s="6" t="s">
        <v>665</v>
      </c>
      <c r="E13" s="8" t="str">
        <f>_xlfn.IFS(F13="الن","A",F13="عادة","B",F13="صليبة","C",F13="سن بنطة","D",F13="سن بنطة بوردة","E",F13="مخوش","F",F13="كونتر","G",F13="مسدس","H",F13="M14","I",F13="M16","J",F13="M17","K",F13="M18","L",F13="M19","M",F13="M20","N",F13="M9","O",F13=100,"P",F13=125,"Q",F13=150,"R",F13="","S",F13="30mm","T",F13="مخ واطى","U",F13="35mm","V",F13="40mm","W",F13="45mm","X",F13="50mm","Y",F13="ستاندرد","Z",F13="60mm","1",F13="سوستة","2",F13="80mm","3",F13="90mm","4",F13="100mm","5",F13="150mm","6",F13="180mm","7",F13="200mm","8",F13="250mm","9")</f>
        <v>S</v>
      </c>
      <c r="F13" s="6"/>
      <c r="G13" s="8" t="str">
        <f>_xlfn.IFS(H13="M3","A",H13="M4","B",H13="M5","C",H13="M6","D",H13="M7","E",H13="M8","F",H13="M10","G",H13="M12","H",H13="M14","I",H13="M16","J",H13="M17","K",H13="M18","L",H13="M19","M",H13="M20","N",H13="M9","O",H13=100,"P",H13=125,"Q",H13=150,"R",H13="","S",H13="30mm","T",H13="مخ واطى","U",H13="35mm","V",H13="40mm","W",H13="45mm","X",H13="50mm","Y",H13="ستاندرد","Z",H13="60mm","1",H13="سوستة","2",H13="80mm","3",H13="90mm","4",H13="100mm","5",H13="150mm","6",H13="180mm","7",H13="200mm","8",H13="250mm","9")</f>
        <v>B</v>
      </c>
      <c r="H13" s="12" t="s">
        <v>46</v>
      </c>
      <c r="I13" s="8" t="str">
        <f>_xlfn.IFS(J13=10,"A",J13=12,"B",J13=15,"C",J13=20,"D",J13=25,"E",J13=30,"F",J13=35,"G",J13=40,"H",J13=45,"I",J13=50,"J",J13=55,"K",J13=60,"L",J13=65,"M",J13=70,"N",J13=75,"O",J13=80,"P",J13=90,"Q",J13=100,"R",J13="","S",J13=120,"T",J13=125,"U",J13=150,"V",J13=200,"W",J13=250,"X",J13=280,"Y",J13=300,"Z",J13=500,"1",J13=600,"2",J13=1000,"3",J13=1200,"4",J13=6,"5",J13="150mm","6",J13="180mm","7",J13="200mm","8",J13="250mm","9")</f>
        <v>S</v>
      </c>
      <c r="J13" s="12"/>
      <c r="K13" s="8" t="str">
        <f>_xlfn.IFS(L13="1mm","A",L13="1.2mm","B",L13="1.5mm","C",L13="2mm","D",L13="3mm","E",L13="4mm","F",L13="5mm","G",L13="6mm","H",L13="8mm","I",L13="10mm","J",L13="12mm","K",L13="14mm","L",L13="16mm","M",L13="عادة","N",L13="18mm","O",L13="20mm","P",L13="معكوسة","Q",L13="25mm","R",L13="","S",L13="30mm","T",L13="مخ واطى","U",L13="35mm","V",L13="40mm","W",L13="45mm","X",L13="50mm","Y",L13="ستاندرد","Z",L13="60mm","1",L13="سوستة","2",L13="80mm","3",L13="90mm","4",L13="100mm","5",L13="150mm","6",L13="180mm","7",L13="200mm","8",L13="250mm","9")</f>
        <v>Q</v>
      </c>
      <c r="L13" s="6" t="s">
        <v>664</v>
      </c>
      <c r="M13" s="7" t="str">
        <f>C13&amp;" "&amp;E13&amp;" "&amp;G13&amp;I13&amp;" "&amp;A13&amp;" "&amp;K13&amp;"-0"&amp;"-0"&amp;"-0"&amp;"-0"&amp;"-0"&amp;"-0"&amp;"-0"&amp;"-0"</f>
        <v>A S BS F Q-0-0-0-0-0-0-0-0</v>
      </c>
      <c r="N13" s="6" t="str">
        <f>D13&amp;" "&amp;F13&amp;" "&amp;H13&amp;"*"&amp;J13&amp;" "&amp;B13&amp;" "&amp;L13</f>
        <v>تيلة  M4* حديد معكوسة</v>
      </c>
      <c r="O13" s="6"/>
      <c r="P13" s="6"/>
      <c r="R13" s="11" t="s">
        <v>675</v>
      </c>
      <c r="T13" s="11" t="s">
        <v>673</v>
      </c>
    </row>
    <row r="14" spans="1:20" x14ac:dyDescent="0.2">
      <c r="A14" s="8" t="str">
        <f>_xlfn.IFS(B14="حديد","F",B14="مجلفن","M",B14="استانلس","S",B14="خشب","T")</f>
        <v>F</v>
      </c>
      <c r="B14" s="6" t="s">
        <v>15</v>
      </c>
      <c r="C14" s="8" t="str">
        <f>_xlfn.IFS(D14="تيلة","A",D14="صامولة","B",D14="مسمار","C",D14="وردة","D",D14="لوح","E",D14="مخوش","F",D14="كونتر","G",D14="مسدس","H",D14="M14","I",D14="M16","J",D14="M17","K",D14="M18","L",D14="M19","M",D14="M20","N",D14="M9","O",D14=100,"P",D14=125,"Q",D14=150,"R",D14="","S",D14="30mm","T",D14="مخ واطى","U",D14="35mm","V",D14="40mm","W",D14="45mm","X",D14="50mm","Y",D14="ستاندرد","Z",D14="60mm","1",D14="سوستة","2",D14="80mm","3",D14="90mm","4",D14="100mm","5",D14="150mm","6",D14="180mm","7",D14="200mm","8",D14="250mm","9")</f>
        <v>A</v>
      </c>
      <c r="D14" s="6" t="s">
        <v>665</v>
      </c>
      <c r="E14" s="8" t="str">
        <f>_xlfn.IFS(F14="الن","A",F14="عادة","B",F14="صليبة","C",F14="سن بنطة","D",F14="سن بنطة بوردة","E",F14="مخوش","F",F14="كونتر","G",F14="مسدس","H",F14="M14","I",F14="M16","J",F14="M17","K",F14="M18","L",F14="M19","M",F14="M20","N",F14="M9","O",F14=100,"P",F14=125,"Q",F14=150,"R",F14="","S",F14="30mm","T",F14="مخ واطى","U",F14="35mm","V",F14="40mm","W",F14="45mm","X",F14="50mm","Y",F14="ستاندرد","Z",F14="60mm","1",F14="سوستة","2",F14="80mm","3",F14="90mm","4",F14="100mm","5",F14="150mm","6",F14="180mm","7",F14="200mm","8",F14="250mm","9")</f>
        <v>S</v>
      </c>
      <c r="F14" s="6"/>
      <c r="G14" s="8" t="str">
        <f>_xlfn.IFS(H14="M3","A",H14="M4","B",H14="M5","C",H14="M6","D",H14="M7","E",H14="M8","F",H14="M10","G",H14="M12","H",H14="M14","I",H14="M16","J",H14="M17","K",H14="M18","L",H14="M19","M",H14="M20","N",H14="M9","O",H14=100,"P",H14=125,"Q",H14=150,"R",H14="","S",H14="30mm","T",H14="مخ واطى","U",H14="35mm","V",H14="40mm","W",H14="45mm","X",H14="50mm","Y",H14="ستاندرد","Z",H14="60mm","1",H14="سوستة","2",H14="80mm","3",H14="90mm","4",H14="100mm","5",H14="150mm","6",H14="180mm","7",H14="200mm","8",H14="250mm","9")</f>
        <v>C</v>
      </c>
      <c r="H14" s="12" t="s">
        <v>41</v>
      </c>
      <c r="I14" s="8" t="str">
        <f>_xlfn.IFS(J14=10,"A",J14=12,"B",J14=15,"C",J14=20,"D",J14=25,"E",J14=30,"F",J14=35,"G",J14=40,"H",J14=45,"I",J14=50,"J",J14=55,"K",J14=60,"L",J14=65,"M",J14=70,"N",J14=75,"O",J14=80,"P",J14=90,"Q",J14=100,"R",J14="","S",J14=120,"T",J14=125,"U",J14=150,"V",J14=200,"W",J14=250,"X",J14=280,"Y",J14=300,"Z",J14=500,"1",J14=600,"2",J14=1000,"3",J14=1200,"4",J14=6,"5",J14="150mm","6",J14="180mm","7",J14="200mm","8",J14="250mm","9")</f>
        <v>S</v>
      </c>
      <c r="J14" s="12"/>
      <c r="K14" s="8" t="str">
        <f>_xlfn.IFS(L14="1mm","A",L14="1.2mm","B",L14="1.5mm","C",L14="2mm","D",L14="3mm","E",L14="4mm","F",L14="5mm","G",L14="6mm","H",L14="8mm","I",L14="10mm","J",L14="12mm","K",L14="14mm","L",L14="16mm","M",L14="عادة","N",L14="18mm","O",L14="20mm","P",L14="معكوسة","Q",L14="25mm","R",L14="","S",L14="30mm","T",L14="مخ واطى","U",L14="35mm","V",L14="40mm","W",L14="45mm","X",L14="50mm","Y",L14="ستاندرد","Z",L14="60mm","1",L14="سوستة","2",L14="80mm","3",L14="90mm","4",L14="100mm","5",L14="150mm","6",L14="180mm","7",L14="200mm","8",L14="250mm","9")</f>
        <v>N</v>
      </c>
      <c r="L14" s="6" t="s">
        <v>643</v>
      </c>
      <c r="M14" s="7" t="str">
        <f>C14&amp;" "&amp;E14&amp;" "&amp;G14&amp;I14&amp;" "&amp;A14&amp;" "&amp;K14&amp;"-0"&amp;"-0"&amp;"-0"&amp;"-0"&amp;"-0"&amp;"-0"&amp;"-0"&amp;"-0"</f>
        <v>A S CS F N-0-0-0-0-0-0-0-0</v>
      </c>
      <c r="N14" s="6" t="str">
        <f>D14&amp;" "&amp;F14&amp;" "&amp;H14&amp;"*"&amp;J14&amp;" "&amp;B14&amp;" "&amp;L14</f>
        <v>تيلة  M5* حديد عادة</v>
      </c>
      <c r="O14" s="6"/>
      <c r="P14" s="6"/>
      <c r="R14" s="11" t="s">
        <v>674</v>
      </c>
      <c r="T14" s="11" t="s">
        <v>672</v>
      </c>
    </row>
    <row r="15" spans="1:20" x14ac:dyDescent="0.2">
      <c r="A15" s="8" t="str">
        <f>_xlfn.IFS(B15="حديد","F",B15="مجلفن","M",B15="استانلس","S",B15="خشب","T")</f>
        <v>F</v>
      </c>
      <c r="B15" s="6" t="s">
        <v>15</v>
      </c>
      <c r="C15" s="8" t="str">
        <f>_xlfn.IFS(D15="تيلة","A",D15="صامولة","B",D15="مسمار","C",D15="وردة","D",D15="لوح","E",D15="مخوش","F",D15="كونتر","G",D15="مسدس","H",D15="M14","I",D15="M16","J",D15="M17","K",D15="M18","L",D15="M19","M",D15="M20","N",D15="M9","O",D15=100,"P",D15=125,"Q",D15=150,"R",D15="","S",D15="30mm","T",D15="مخ واطى","U",D15="35mm","V",D15="40mm","W",D15="45mm","X",D15="50mm","Y",D15="ستاندرد","Z",D15="60mm","1",D15="سوستة","2",D15="80mm","3",D15="90mm","4",D15="100mm","5",D15="150mm","6",D15="180mm","7",D15="200mm","8",D15="250mm","9")</f>
        <v>A</v>
      </c>
      <c r="D15" s="6" t="s">
        <v>665</v>
      </c>
      <c r="E15" s="8" t="str">
        <f>_xlfn.IFS(F15="الن","A",F15="عادة","B",F15="صليبة","C",F15="سن بنطة","D",F15="سن بنطة بوردة","E",F15="مخوش","F",F15="كونتر","G",F15="مسدس","H",F15="M14","I",F15="M16","J",F15="M17","K",F15="M18","L",F15="M19","M",F15="M20","N",F15="M9","O",F15=100,"P",F15=125,"Q",F15=150,"R",F15="","S",F15="30mm","T",F15="مخ واطى","U",F15="35mm","V",F15="40mm","W",F15="45mm","X",F15="50mm","Y",F15="ستاندرد","Z",F15="60mm","1",F15="سوستة","2",F15="80mm","3",F15="90mm","4",F15="100mm","5",F15="150mm","6",F15="180mm","7",F15="200mm","8",F15="250mm","9")</f>
        <v>S</v>
      </c>
      <c r="F15" s="6"/>
      <c r="G15" s="8" t="str">
        <f>_xlfn.IFS(H15="M3","A",H15="M4","B",H15="M5","C",H15="M6","D",H15="M7","E",H15="M8","F",H15="M10","G",H15="M12","H",H15="M14","I",H15="M16","J",H15="M17","K",H15="M18","L",H15="M19","M",H15="M20","N",H15="M9","O",H15=100,"P",H15=125,"Q",H15=150,"R",H15="","S",H15="30mm","T",H15="مخ واطى","U",H15="35mm","V",H15="40mm","W",H15="45mm","X",H15="50mm","Y",H15="ستاندرد","Z",H15="60mm","1",H15="سوستة","2",H15="80mm","3",H15="90mm","4",H15="100mm","5",H15="150mm","6",H15="180mm","7",H15="200mm","8",H15="250mm","9")</f>
        <v>C</v>
      </c>
      <c r="H15" s="12" t="s">
        <v>41</v>
      </c>
      <c r="I15" s="8" t="str">
        <f>_xlfn.IFS(J15=10,"A",J15=12,"B",J15=15,"C",J15=20,"D",J15=25,"E",J15=30,"F",J15=35,"G",J15=40,"H",J15=45,"I",J15=50,"J",J15=55,"K",J15=60,"L",J15=65,"M",J15=70,"N",J15=75,"O",J15=80,"P",J15=90,"Q",J15=100,"R",J15="","S",J15=120,"T",J15=125,"U",J15=150,"V",J15=200,"W",J15=250,"X",J15=280,"Y",J15=300,"Z",J15=500,"1",J15=600,"2",J15=1000,"3",J15=1200,"4",J15=6,"5",J15="150mm","6",J15="180mm","7",J15="200mm","8",J15="250mm","9")</f>
        <v>S</v>
      </c>
      <c r="J15" s="12"/>
      <c r="K15" s="8" t="str">
        <f>_xlfn.IFS(L15="1mm","A",L15="1.2mm","B",L15="1.5mm","C",L15="2mm","D",L15="3mm","E",L15="4mm","F",L15="5mm","G",L15="6mm","H",L15="8mm","I",L15="10mm","J",L15="12mm","K",L15="14mm","L",L15="16mm","M",L15="عادة","N",L15="18mm","O",L15="20mm","P",L15="معكوسة","Q",L15="25mm","R",L15="","S",L15="30mm","T",L15="مخ واطى","U",L15="35mm","V",L15="40mm","W",L15="45mm","X",L15="50mm","Y",L15="ستاندرد","Z",L15="60mm","1",L15="سوستة","2",L15="80mm","3",L15="90mm","4",L15="100mm","5",L15="150mm","6",L15="180mm","7",L15="200mm","8",L15="250mm","9")</f>
        <v>Q</v>
      </c>
      <c r="L15" s="6" t="s">
        <v>664</v>
      </c>
      <c r="M15" s="7" t="str">
        <f>C15&amp;" "&amp;E15&amp;" "&amp;G15&amp;I15&amp;" "&amp;A15&amp;" "&amp;K15&amp;"-0"&amp;"-0"&amp;"-0"&amp;"-0"&amp;"-0"&amp;"-0"&amp;"-0"&amp;"-0"</f>
        <v>A S CS F Q-0-0-0-0-0-0-0-0</v>
      </c>
      <c r="N15" s="6" t="str">
        <f>D15&amp;" "&amp;F15&amp;" "&amp;H15&amp;"*"&amp;J15&amp;" "&amp;B15&amp;" "&amp;L15</f>
        <v>تيلة  M5* حديد معكوسة</v>
      </c>
      <c r="O15" s="6"/>
      <c r="P15" s="6"/>
      <c r="R15" s="11" t="s">
        <v>673</v>
      </c>
      <c r="T15" s="11" t="s">
        <v>671</v>
      </c>
    </row>
    <row r="16" spans="1:20" x14ac:dyDescent="0.2">
      <c r="A16" s="8" t="str">
        <f>_xlfn.IFS(B16="حديد","F",B16="مجلفن","M",B16="استانلس","S",B16="خشب","T")</f>
        <v>F</v>
      </c>
      <c r="B16" s="6" t="s">
        <v>15</v>
      </c>
      <c r="C16" s="8" t="str">
        <f>_xlfn.IFS(D16="تيلة","A",D16="صامولة","B",D16="مسمار","C",D16="وردة","D",D16="لوح","E",D16="مخوش","F",D16="كونتر","G",D16="مسدس","H",D16="M14","I",D16="M16","J",D16="M17","K",D16="M18","L",D16="M19","M",D16="M20","N",D16="M9","O",D16=100,"P",D16=125,"Q",D16=150,"R",D16="","S",D16="30mm","T",D16="مخ واطى","U",D16="35mm","V",D16="40mm","W",D16="45mm","X",D16="50mm","Y",D16="ستاندرد","Z",D16="60mm","1",D16="سوستة","2",D16="80mm","3",D16="90mm","4",D16="100mm","5",D16="150mm","6",D16="180mm","7",D16="200mm","8",D16="250mm","9")</f>
        <v>A</v>
      </c>
      <c r="D16" s="6" t="s">
        <v>665</v>
      </c>
      <c r="E16" s="8" t="str">
        <f>_xlfn.IFS(F16="الن","A",F16="عادة","B",F16="صليبة","C",F16="سن بنطة","D",F16="سن بنطة بوردة","E",F16="مخوش","F",F16="كونتر","G",F16="مسدس","H",F16="M14","I",F16="M16","J",F16="M17","K",F16="M18","L",F16="M19","M",F16="M20","N",F16="M9","O",F16=100,"P",F16=125,"Q",F16=150,"R",F16="","S",F16="30mm","T",F16="مخ واطى","U",F16="35mm","V",F16="40mm","W",F16="45mm","X",F16="50mm","Y",F16="ستاندرد","Z",F16="60mm","1",F16="سوستة","2",F16="80mm","3",F16="90mm","4",F16="100mm","5",F16="150mm","6",F16="180mm","7",F16="200mm","8",F16="250mm","9")</f>
        <v>S</v>
      </c>
      <c r="F16" s="6"/>
      <c r="G16" s="8" t="str">
        <f>_xlfn.IFS(H16="M3","A",H16="M4","B",H16="M5","C",H16="M6","D",H16="M7","E",H16="M8","F",H16="M10","G",H16="M12","H",H16="M14","I",H16="M16","J",H16="M17","K",H16="M18","L",H16="M19","M",H16="M20","N",H16="M9","O",H16=100,"P",H16=125,"Q",H16=150,"R",H16="","S",H16="30mm","T",H16="مخ واطى","U",H16="35mm","V",H16="40mm","W",H16="45mm","X",H16="50mm","Y",H16="ستاندرد","Z",H16="60mm","1",H16="سوستة","2",H16="80mm","3",H16="90mm","4",H16="100mm","5",H16="150mm","6",H16="180mm","7",H16="200mm","8",H16="250mm","9")</f>
        <v>D</v>
      </c>
      <c r="H16" s="12" t="s">
        <v>36</v>
      </c>
      <c r="I16" s="8" t="str">
        <f>_xlfn.IFS(J16=10,"A",J16=12,"B",J16=15,"C",J16=20,"D",J16=25,"E",J16=30,"F",J16=35,"G",J16=40,"H",J16=45,"I",J16=50,"J",J16=55,"K",J16=60,"L",J16=65,"M",J16=70,"N",J16=75,"O",J16=80,"P",J16=90,"Q",J16=100,"R",J16="","S",J16=120,"T",J16=125,"U",J16=150,"V",J16=200,"W",J16=250,"X",J16=280,"Y",J16=300,"Z",J16=500,"1",J16=600,"2",J16=1000,"3",J16=1200,"4",J16=6,"5",J16="150mm","6",J16="180mm","7",J16="200mm","8",J16="250mm","9")</f>
        <v>S</v>
      </c>
      <c r="J16" s="12"/>
      <c r="K16" s="8" t="str">
        <f>_xlfn.IFS(L16="1mm","A",L16="1.2mm","B",L16="1.5mm","C",L16="2mm","D",L16="3mm","E",L16="4mm","F",L16="5mm","G",L16="6mm","H",L16="8mm","I",L16="10mm","J",L16="12mm","K",L16="14mm","L",L16="16mm","M",L16="عادة","N",L16="18mm","O",L16="20mm","P",L16="معكوسة","Q",L16="25mm","R",L16="","S",L16="30mm","T",L16="مخ واطى","U",L16="35mm","V",L16="40mm","W",L16="45mm","X",L16="50mm","Y",L16="ستاندرد","Z",L16="60mm","1",L16="سوستة","2",L16="80mm","3",L16="90mm","4",L16="100mm","5",L16="150mm","6",L16="180mm","7",L16="200mm","8",L16="250mm","9")</f>
        <v>N</v>
      </c>
      <c r="L16" s="6" t="s">
        <v>643</v>
      </c>
      <c r="M16" s="7" t="str">
        <f>C16&amp;" "&amp;E16&amp;" "&amp;G16&amp;I16&amp;" "&amp;A16&amp;" "&amp;K16&amp;"-0"&amp;"-0"&amp;"-0"&amp;"-0"&amp;"-0"&amp;"-0"&amp;"-0"&amp;"-0"</f>
        <v>A S DS F N-0-0-0-0-0-0-0-0</v>
      </c>
      <c r="N16" s="6" t="str">
        <f>D16&amp;" "&amp;F16&amp;" "&amp;H16&amp;"*"&amp;J16&amp;" "&amp;B16&amp;" "&amp;L16</f>
        <v>تيلة  M6* حديد عادة</v>
      </c>
      <c r="O16" s="6"/>
      <c r="P16" s="6"/>
      <c r="R16" s="11" t="s">
        <v>672</v>
      </c>
      <c r="T16" s="11" t="s">
        <v>670</v>
      </c>
    </row>
    <row r="17" spans="1:20" x14ac:dyDescent="0.2">
      <c r="A17" s="8" t="str">
        <f>_xlfn.IFS(B17="حديد","F",B17="مجلفن","M",B17="استانلس","S",B17="خشب","T")</f>
        <v>F</v>
      </c>
      <c r="B17" s="6" t="s">
        <v>15</v>
      </c>
      <c r="C17" s="8" t="str">
        <f>_xlfn.IFS(D17="تيلة","A",D17="صامولة","B",D17="مسمار","C",D17="وردة","D",D17="لوح","E",D17="مخوش","F",D17="كونتر","G",D17="مسدس","H",D17="M14","I",D17="M16","J",D17="M17","K",D17="M18","L",D17="M19","M",D17="M20","N",D17="M9","O",D17=100,"P",D17=125,"Q",D17=150,"R",D17="","S",D17="30mm","T",D17="مخ واطى","U",D17="35mm","V",D17="40mm","W",D17="45mm","X",D17="50mm","Y",D17="ستاندرد","Z",D17="60mm","1",D17="سوستة","2",D17="80mm","3",D17="90mm","4",D17="100mm","5",D17="150mm","6",D17="180mm","7",D17="200mm","8",D17="250mm","9")</f>
        <v>A</v>
      </c>
      <c r="D17" s="6" t="s">
        <v>665</v>
      </c>
      <c r="E17" s="8" t="str">
        <f>_xlfn.IFS(F17="الن","A",F17="عادة","B",F17="صليبة","C",F17="سن بنطة","D",F17="سن بنطة بوردة","E",F17="مخوش","F",F17="كونتر","G",F17="مسدس","H",F17="M14","I",F17="M16","J",F17="M17","K",F17="M18","L",F17="M19","M",F17="M20","N",F17="M9","O",F17=100,"P",F17=125,"Q",F17=150,"R",F17="","S",F17="30mm","T",F17="مخ واطى","U",F17="35mm","V",F17="40mm","W",F17="45mm","X",F17="50mm","Y",F17="ستاندرد","Z",F17="60mm","1",F17="سوستة","2",F17="80mm","3",F17="90mm","4",F17="100mm","5",F17="150mm","6",F17="180mm","7",F17="200mm","8",F17="250mm","9")</f>
        <v>S</v>
      </c>
      <c r="F17" s="6"/>
      <c r="G17" s="8" t="str">
        <f>_xlfn.IFS(H17="M3","A",H17="M4","B",H17="M5","C",H17="M6","D",H17="M7","E",H17="M8","F",H17="M10","G",H17="M12","H",H17="M14","I",H17="M16","J",H17="M17","K",H17="M18","L",H17="M19","M",H17="M20","N",H17="M9","O",H17=100,"P",H17=125,"Q",H17=150,"R",H17="","S",H17="30mm","T",H17="مخ واطى","U",H17="35mm","V",H17="40mm","W",H17="45mm","X",H17="50mm","Y",H17="ستاندرد","Z",H17="60mm","1",H17="سوستة","2",H17="80mm","3",H17="90mm","4",H17="100mm","5",H17="150mm","6",H17="180mm","7",H17="200mm","8",H17="250mm","9")</f>
        <v>D</v>
      </c>
      <c r="H17" s="12" t="s">
        <v>36</v>
      </c>
      <c r="I17" s="8" t="str">
        <f>_xlfn.IFS(J17=10,"A",J17=12,"B",J17=15,"C",J17=20,"D",J17=25,"E",J17=30,"F",J17=35,"G",J17=40,"H",J17=45,"I",J17=50,"J",J17=55,"K",J17=60,"L",J17=65,"M",J17=70,"N",J17=75,"O",J17=80,"P",J17=90,"Q",J17=100,"R",J17="","S",J17=120,"T",J17=125,"U",J17=150,"V",J17=200,"W",J17=250,"X",J17=280,"Y",J17=300,"Z",J17=500,"1",J17=600,"2",J17=1000,"3",J17=1200,"4",J17=6,"5",J17="150mm","6",J17="180mm","7",J17="200mm","8",J17="250mm","9")</f>
        <v>S</v>
      </c>
      <c r="J17" s="12"/>
      <c r="K17" s="8" t="str">
        <f>_xlfn.IFS(L17="1mm","A",L17="1.2mm","B",L17="1.5mm","C",L17="2mm","D",L17="3mm","E",L17="4mm","F",L17="5mm","G",L17="6mm","H",L17="8mm","I",L17="10mm","J",L17="12mm","K",L17="14mm","L",L17="16mm","M",L17="عادة","N",L17="18mm","O",L17="20mm","P",L17="معكوسة","Q",L17="25mm","R",L17="","S",L17="30mm","T",L17="مخ واطى","U",L17="35mm","V",L17="40mm","W",L17="45mm","X",L17="50mm","Y",L17="ستاندرد","Z",L17="60mm","1",L17="سوستة","2",L17="80mm","3",L17="90mm","4",L17="100mm","5",L17="150mm","6",L17="180mm","7",L17="200mm","8",L17="250mm","9")</f>
        <v>Q</v>
      </c>
      <c r="L17" s="6" t="s">
        <v>664</v>
      </c>
      <c r="M17" s="7" t="str">
        <f>C17&amp;" "&amp;E17&amp;" "&amp;G17&amp;I17&amp;" "&amp;A17&amp;" "&amp;K17&amp;"-0"&amp;"-0"&amp;"-0"&amp;"-0"&amp;"-0"&amp;"-0"&amp;"-0"&amp;"-0"</f>
        <v>A S DS F Q-0-0-0-0-0-0-0-0</v>
      </c>
      <c r="N17" s="6" t="str">
        <f>D17&amp;" "&amp;F17&amp;" "&amp;H17&amp;"*"&amp;J17&amp;" "&amp;B17&amp;" "&amp;L17</f>
        <v>تيلة  M6* حديد معكوسة</v>
      </c>
      <c r="O17" s="6"/>
      <c r="P17" s="6"/>
      <c r="R17" s="11" t="s">
        <v>671</v>
      </c>
      <c r="T17" s="11" t="s">
        <v>669</v>
      </c>
    </row>
    <row r="18" spans="1:20" x14ac:dyDescent="0.2">
      <c r="A18" s="8" t="str">
        <f>_xlfn.IFS(B18="حديد","F",B18="مجلفن","M",B18="استانلس","S",B18="خشب","T")</f>
        <v>F</v>
      </c>
      <c r="B18" s="6" t="s">
        <v>15</v>
      </c>
      <c r="C18" s="8" t="str">
        <f>_xlfn.IFS(D18="تيلة","A",D18="صامولة","B",D18="مسمار","C",D18="وردة","D",D18="لوح","E",D18="مخوش","F",D18="كونتر","G",D18="مسدس","H",D18="M14","I",D18="M16","J",D18="M17","K",D18="M18","L",D18="M19","M",D18="M20","N",D18="M9","O",D18=100,"P",D18=125,"Q",D18=150,"R",D18="","S",D18="30mm","T",D18="مخ واطى","U",D18="35mm","V",D18="40mm","W",D18="45mm","X",D18="50mm","Y",D18="ستاندرد","Z",D18="60mm","1",D18="سوستة","2",D18="80mm","3",D18="90mm","4",D18="100mm","5",D18="150mm","6",D18="180mm","7",D18="200mm","8",D18="250mm","9")</f>
        <v>A</v>
      </c>
      <c r="D18" s="6" t="s">
        <v>665</v>
      </c>
      <c r="E18" s="8" t="str">
        <f>_xlfn.IFS(F18="الن","A",F18="عادة","B",F18="صليبة","C",F18="سن بنطة","D",F18="سن بنطة بوردة","E",F18="مخوش","F",F18="كونتر","G",F18="مسدس","H",F18="M14","I",F18="M16","J",F18="M17","K",F18="M18","L",F18="M19","M",F18="M20","N",F18="M9","O",F18=100,"P",F18=125,"Q",F18=150,"R",F18="","S",F18="30mm","T",F18="مخ واطى","U",F18="35mm","V",F18="40mm","W",F18="45mm","X",F18="50mm","Y",F18="ستاندرد","Z",F18="60mm","1",F18="سوستة","2",F18="80mm","3",F18="90mm","4",F18="100mm","5",F18="150mm","6",F18="180mm","7",F18="200mm","8",F18="250mm","9")</f>
        <v>S</v>
      </c>
      <c r="F18" s="6"/>
      <c r="G18" s="8" t="str">
        <f>_xlfn.IFS(H18="M3","A",H18="M4","B",H18="M5","C",H18="M6","D",H18="M7","E",H18="M8","F",H18="M10","G",H18="M12","H",H18="M14","I",H18="M16","J",H18="M17","K",H18="M18","L",H18="M19","M",H18="M20","N",H18="M9","O",H18=100,"P",H18=125,"Q",H18=150,"R",H18="","S",H18="30mm","T",H18="مخ واطى","U",H18="35mm","V",H18="40mm","W",H18="45mm","X",H18="50mm","Y",H18="ستاندرد","Z",H18="60mm","1",H18="سوستة","2",H18="80mm","3",H18="90mm","4",H18="100mm","5",H18="150mm","6",H18="180mm","7",H18="200mm","8",H18="250mm","9")</f>
        <v>E</v>
      </c>
      <c r="H18" s="12" t="s">
        <v>31</v>
      </c>
      <c r="I18" s="8" t="str">
        <f>_xlfn.IFS(J18=10,"A",J18=12,"B",J18=15,"C",J18=20,"D",J18=25,"E",J18=30,"F",J18=35,"G",J18=40,"H",J18=45,"I",J18=50,"J",J18=55,"K",J18=60,"L",J18=65,"M",J18=70,"N",J18=75,"O",J18=80,"P",J18=90,"Q",J18=100,"R",J18="","S",J18=120,"T",J18=125,"U",J18=150,"V",J18=200,"W",J18=250,"X",J18=280,"Y",J18=300,"Z",J18=500,"1",J18=600,"2",J18=1000,"3",J18=1200,"4",J18=6,"5",J18="150mm","6",J18="180mm","7",J18="200mm","8",J18="250mm","9")</f>
        <v>S</v>
      </c>
      <c r="J18" s="12"/>
      <c r="K18" s="8" t="str">
        <f>_xlfn.IFS(L18="1mm","A",L18="1.2mm","B",L18="1.5mm","C",L18="2mm","D",L18="3mm","E",L18="4mm","F",L18="5mm","G",L18="6mm","H",L18="8mm","I",L18="10mm","J",L18="12mm","K",L18="14mm","L",L18="16mm","M",L18="عادة","N",L18="18mm","O",L18="20mm","P",L18="معكوسة","Q",L18="25mm","R",L18="","S",L18="30mm","T",L18="مخ واطى","U",L18="35mm","V",L18="40mm","W",L18="45mm","X",L18="50mm","Y",L18="ستاندرد","Z",L18="60mm","1",L18="سوستة","2",L18="80mm","3",L18="90mm","4",L18="100mm","5",L18="150mm","6",L18="180mm","7",L18="200mm","8",L18="250mm","9")</f>
        <v>N</v>
      </c>
      <c r="L18" s="6" t="s">
        <v>643</v>
      </c>
      <c r="M18" s="7" t="str">
        <f>C18&amp;" "&amp;E18&amp;" "&amp;G18&amp;I18&amp;" "&amp;A18&amp;" "&amp;K18&amp;"-0"&amp;"-0"&amp;"-0"&amp;"-0"&amp;"-0"&amp;"-0"&amp;"-0"&amp;"-0"</f>
        <v>A S ES F N-0-0-0-0-0-0-0-0</v>
      </c>
      <c r="N18" s="6" t="str">
        <f>D18&amp;" "&amp;F18&amp;" "&amp;H18&amp;"*"&amp;J18&amp;" "&amp;B18&amp;" "&amp;L18</f>
        <v>تيلة  M7* حديد عادة</v>
      </c>
      <c r="O18" s="6"/>
      <c r="P18" s="6"/>
      <c r="R18" s="11" t="s">
        <v>670</v>
      </c>
      <c r="T18" s="11" t="s">
        <v>668</v>
      </c>
    </row>
    <row r="19" spans="1:20" x14ac:dyDescent="0.2">
      <c r="A19" s="8" t="str">
        <f>_xlfn.IFS(B19="حديد","F",B19="مجلفن","M",B19="استانلس","S",B19="خشب","T")</f>
        <v>F</v>
      </c>
      <c r="B19" s="6" t="s">
        <v>15</v>
      </c>
      <c r="C19" s="8" t="str">
        <f>_xlfn.IFS(D19="تيلة","A",D19="صامولة","B",D19="مسمار","C",D19="وردة","D",D19="لوح","E",D19="مخوش","F",D19="كونتر","G",D19="مسدس","H",D19="M14","I",D19="M16","J",D19="M17","K",D19="M18","L",D19="M19","M",D19="M20","N",D19="M9","O",D19=100,"P",D19=125,"Q",D19=150,"R",D19="","S",D19="30mm","T",D19="مخ واطى","U",D19="35mm","V",D19="40mm","W",D19="45mm","X",D19="50mm","Y",D19="ستاندرد","Z",D19="60mm","1",D19="سوستة","2",D19="80mm","3",D19="90mm","4",D19="100mm","5",D19="150mm","6",D19="180mm","7",D19="200mm","8",D19="250mm","9")</f>
        <v>A</v>
      </c>
      <c r="D19" s="6" t="s">
        <v>665</v>
      </c>
      <c r="E19" s="8" t="str">
        <f>_xlfn.IFS(F19="الن","A",F19="عادة","B",F19="صليبة","C",F19="سن بنطة","D",F19="سن بنطة بوردة","E",F19="مخوش","F",F19="كونتر","G",F19="مسدس","H",F19="M14","I",F19="M16","J",F19="M17","K",F19="M18","L",F19="M19","M",F19="M20","N",F19="M9","O",F19=100,"P",F19=125,"Q",F19=150,"R",F19="","S",F19="30mm","T",F19="مخ واطى","U",F19="35mm","V",F19="40mm","W",F19="45mm","X",F19="50mm","Y",F19="ستاندرد","Z",F19="60mm","1",F19="سوستة","2",F19="80mm","3",F19="90mm","4",F19="100mm","5",F19="150mm","6",F19="180mm","7",F19="200mm","8",F19="250mm","9")</f>
        <v>S</v>
      </c>
      <c r="F19" s="6"/>
      <c r="G19" s="8" t="str">
        <f>_xlfn.IFS(H19="M3","A",H19="M4","B",H19="M5","C",H19="M6","D",H19="M7","E",H19="M8","F",H19="M10","G",H19="M12","H",H19="M14","I",H19="M16","J",H19="M17","K",H19="M18","L",H19="M19","M",H19="M20","N",H19="M9","O",H19=100,"P",H19=125,"Q",H19=150,"R",H19="","S",H19="30mm","T",H19="مخ واطى","U",H19="35mm","V",H19="40mm","W",H19="45mm","X",H19="50mm","Y",H19="ستاندرد","Z",H19="60mm","1",H19="سوستة","2",H19="80mm","3",H19="90mm","4",H19="100mm","5",H19="150mm","6",H19="180mm","7",H19="200mm","8",H19="250mm","9")</f>
        <v>E</v>
      </c>
      <c r="H19" s="12" t="s">
        <v>31</v>
      </c>
      <c r="I19" s="8" t="str">
        <f>_xlfn.IFS(J19=10,"A",J19=12,"B",J19=15,"C",J19=20,"D",J19=25,"E",J19=30,"F",J19=35,"G",J19=40,"H",J19=45,"I",J19=50,"J",J19=55,"K",J19=60,"L",J19=65,"M",J19=70,"N",J19=75,"O",J19=80,"P",J19=90,"Q",J19=100,"R",J19="","S",J19=120,"T",J19=125,"U",J19=150,"V",J19=200,"W",J19=250,"X",J19=280,"Y",J19=300,"Z",J19=500,"1",J19=600,"2",J19=1000,"3",J19=1200,"4",J19=6,"5",J19="150mm","6",J19="180mm","7",J19="200mm","8",J19="250mm","9")</f>
        <v>S</v>
      </c>
      <c r="J19" s="12"/>
      <c r="K19" s="8" t="str">
        <f>_xlfn.IFS(L19="1mm","A",L19="1.2mm","B",L19="1.5mm","C",L19="2mm","D",L19="3mm","E",L19="4mm","F",L19="5mm","G",L19="6mm","H",L19="8mm","I",L19="10mm","J",L19="12mm","K",L19="14mm","L",L19="16mm","M",L19="عادة","N",L19="18mm","O",L19="20mm","P",L19="معكوسة","Q",L19="25mm","R",L19="","S",L19="30mm","T",L19="مخ واطى","U",L19="35mm","V",L19="40mm","W",L19="45mm","X",L19="50mm","Y",L19="ستاندرد","Z",L19="60mm","1",L19="سوستة","2",L19="80mm","3",L19="90mm","4",L19="100mm","5",L19="150mm","6",L19="180mm","7",L19="200mm","8",L19="250mm","9")</f>
        <v>Q</v>
      </c>
      <c r="L19" s="6" t="s">
        <v>664</v>
      </c>
      <c r="M19" s="7" t="str">
        <f>C19&amp;" "&amp;E19&amp;" "&amp;G19&amp;I19&amp;" "&amp;A19&amp;" "&amp;K19&amp;"-0"&amp;"-0"&amp;"-0"&amp;"-0"&amp;"-0"&amp;"-0"&amp;"-0"&amp;"-0"</f>
        <v>A S ES F Q-0-0-0-0-0-0-0-0</v>
      </c>
      <c r="N19" s="6" t="str">
        <f>D19&amp;" "&amp;F19&amp;" "&amp;H19&amp;"*"&amp;J19&amp;" "&amp;B19&amp;" "&amp;L19</f>
        <v>تيلة  M7* حديد معكوسة</v>
      </c>
      <c r="O19" s="6"/>
      <c r="P19" s="6"/>
      <c r="R19" s="11" t="s">
        <v>669</v>
      </c>
      <c r="T19" s="11" t="s">
        <v>667</v>
      </c>
    </row>
    <row r="20" spans="1:20" x14ac:dyDescent="0.2">
      <c r="A20" s="8" t="str">
        <f>_xlfn.IFS(B20="حديد","F",B20="مجلفن","M",B20="استانلس","S",B20="خشب","T")</f>
        <v>F</v>
      </c>
      <c r="B20" s="6" t="s">
        <v>15</v>
      </c>
      <c r="C20" s="8" t="str">
        <f>_xlfn.IFS(D20="تيلة","A",D20="صامولة","B",D20="مسمار","C",D20="وردة","D",D20="لوح","E",D20="مخوش","F",D20="كونتر","G",D20="مسدس","H",D20="M14","I",D20="M16","J",D20="M17","K",D20="M18","L",D20="M19","M",D20="M20","N",D20="M9","O",D20=100,"P",D20=125,"Q",D20=150,"R",D20="","S",D20="30mm","T",D20="مخ واطى","U",D20="35mm","V",D20="40mm","W",D20="45mm","X",D20="50mm","Y",D20="ستاندرد","Z",D20="60mm","1",D20="سوستة","2",D20="80mm","3",D20="90mm","4",D20="100mm","5",D20="150mm","6",D20="180mm","7",D20="200mm","8",D20="250mm","9")</f>
        <v>A</v>
      </c>
      <c r="D20" s="6" t="s">
        <v>665</v>
      </c>
      <c r="E20" s="8" t="str">
        <f>_xlfn.IFS(F20="الن","A",F20="عادة","B",F20="صليبة","C",F20="سن بنطة","D",F20="سن بنطة بوردة","E",F20="مخوش","F",F20="كونتر","G",F20="مسدس","H",F20="M14","I",F20="M16","J",F20="M17","K",F20="M18","L",F20="M19","M",F20="M20","N",F20="M9","O",F20=100,"P",F20=125,"Q",F20=150,"R",F20="","S",F20="30mm","T",F20="مخ واطى","U",F20="35mm","V",F20="40mm","W",F20="45mm","X",F20="50mm","Y",F20="ستاندرد","Z",F20="60mm","1",F20="سوستة","2",F20="80mm","3",F20="90mm","4",F20="100mm","5",F20="150mm","6",F20="180mm","7",F20="200mm","8",F20="250mm","9")</f>
        <v>S</v>
      </c>
      <c r="F20" s="6"/>
      <c r="G20" s="8" t="str">
        <f>_xlfn.IFS(H20="M3","A",H20="M4","B",H20="M5","C",H20="M6","D",H20="M7","E",H20="M8","F",H20="M10","G",H20="M12","H",H20="M14","I",H20="M16","J",H20="M17","K",H20="M18","L",H20="M19","M",H20="M20","N",H20="M9","O",H20=100,"P",H20=125,"Q",H20=150,"R",H20="","S",H20="30mm","T",H20="مخ واطى","U",H20="35mm","V",H20="40mm","W",H20="45mm","X",H20="50mm","Y",H20="ستاندرد","Z",H20="60mm","1",H20="سوستة","2",H20="80mm","3",H20="90mm","4",H20="100mm","5",H20="150mm","6",H20="180mm","7",H20="200mm","8",H20="250mm","9")</f>
        <v>F</v>
      </c>
      <c r="H20" s="12" t="s">
        <v>26</v>
      </c>
      <c r="I20" s="8" t="str">
        <f>_xlfn.IFS(J20=10,"A",J20=12,"B",J20=15,"C",J20=20,"D",J20=25,"E",J20=30,"F",J20=35,"G",J20=40,"H",J20=45,"I",J20=50,"J",J20=55,"K",J20=60,"L",J20=65,"M",J20=70,"N",J20=75,"O",J20=80,"P",J20=90,"Q",J20=100,"R",J20="","S",J20=120,"T",J20=125,"U",J20=150,"V",J20=200,"W",J20=250,"X",J20=280,"Y",J20=300,"Z",J20=500,"1",J20=600,"2",J20=1000,"3",J20=1200,"4",J20=6,"5",J20="150mm","6",J20="180mm","7",J20="200mm","8",J20="250mm","9")</f>
        <v>S</v>
      </c>
      <c r="J20" s="12"/>
      <c r="K20" s="8" t="str">
        <f>_xlfn.IFS(L20="1mm","A",L20="1.2mm","B",L20="1.5mm","C",L20="2mm","D",L20="3mm","E",L20="4mm","F",L20="5mm","G",L20="6mm","H",L20="8mm","I",L20="10mm","J",L20="12mm","K",L20="14mm","L",L20="16mm","M",L20="عادة","N",L20="18mm","O",L20="20mm","P",L20="معكوسة","Q",L20="25mm","R",L20="","S",L20="30mm","T",L20="مخ واطى","U",L20="35mm","V",L20="40mm","W",L20="45mm","X",L20="50mm","Y",L20="ستاندرد","Z",L20="60mm","1",L20="سوستة","2",L20="80mm","3",L20="90mm","4",L20="100mm","5",L20="150mm","6",L20="180mm","7",L20="200mm","8",L20="250mm","9")</f>
        <v>N</v>
      </c>
      <c r="L20" s="6" t="s">
        <v>643</v>
      </c>
      <c r="M20" s="7" t="str">
        <f>C20&amp;" "&amp;E20&amp;" "&amp;G20&amp;I20&amp;" "&amp;A20&amp;" "&amp;K20&amp;"-0"&amp;"-0"&amp;"-0"&amp;"-0"&amp;"-0"&amp;"-0"&amp;"-0"&amp;"-0"</f>
        <v>A S FS F N-0-0-0-0-0-0-0-0</v>
      </c>
      <c r="N20" s="6" t="str">
        <f>D20&amp;" "&amp;F20&amp;" "&amp;H20&amp;"*"&amp;J20&amp;" "&amp;B20&amp;" "&amp;L20</f>
        <v>تيلة  M8* حديد عادة</v>
      </c>
      <c r="O20" s="6"/>
      <c r="P20" s="6"/>
      <c r="R20" s="11" t="s">
        <v>668</v>
      </c>
      <c r="T20" s="11" t="s">
        <v>666</v>
      </c>
    </row>
    <row r="21" spans="1:20" x14ac:dyDescent="0.2">
      <c r="A21" s="8" t="str">
        <f>_xlfn.IFS(B21="حديد","F",B21="مجلفن","M",B21="استانلس","S",B21="خشب","T")</f>
        <v>F</v>
      </c>
      <c r="B21" s="6" t="s">
        <v>15</v>
      </c>
      <c r="C21" s="8" t="str">
        <f>_xlfn.IFS(D21="تيلة","A",D21="صامولة","B",D21="مسمار","C",D21="وردة","D",D21="لوح","E",D21="مخوش","F",D21="كونتر","G",D21="مسدس","H",D21="M14","I",D21="M16","J",D21="M17","K",D21="M18","L",D21="M19","M",D21="M20","N",D21="M9","O",D21=100,"P",D21=125,"Q",D21=150,"R",D21="","S",D21="30mm","T",D21="مخ واطى","U",D21="35mm","V",D21="40mm","W",D21="45mm","X",D21="50mm","Y",D21="ستاندرد","Z",D21="60mm","1",D21="سوستة","2",D21="80mm","3",D21="90mm","4",D21="100mm","5",D21="150mm","6",D21="180mm","7",D21="200mm","8",D21="250mm","9")</f>
        <v>A</v>
      </c>
      <c r="D21" s="6" t="s">
        <v>665</v>
      </c>
      <c r="E21" s="8" t="str">
        <f>_xlfn.IFS(F21="الن","A",F21="عادة","B",F21="صليبة","C",F21="سن بنطة","D",F21="سن بنطة بوردة","E",F21="مخوش","F",F21="كونتر","G",F21="مسدس","H",F21="M14","I",F21="M16","J",F21="M17","K",F21="M18","L",F21="M19","M",F21="M20","N",F21="M9","O",F21=100,"P",F21=125,"Q",F21=150,"R",F21="","S",F21="30mm","T",F21="مخ واطى","U",F21="35mm","V",F21="40mm","W",F21="45mm","X",F21="50mm","Y",F21="ستاندرد","Z",F21="60mm","1",F21="سوستة","2",F21="80mm","3",F21="90mm","4",F21="100mm","5",F21="150mm","6",F21="180mm","7",F21="200mm","8",F21="250mm","9")</f>
        <v>S</v>
      </c>
      <c r="F21" s="6"/>
      <c r="G21" s="8" t="str">
        <f>_xlfn.IFS(H21="M3","A",H21="M4","B",H21="M5","C",H21="M6","D",H21="M7","E",H21="M8","F",H21="M10","G",H21="M12","H",H21="M14","I",H21="M16","J",H21="M17","K",H21="M18","L",H21="M19","M",H21="M20","N",H21="M9","O",H21=100,"P",H21=125,"Q",H21=150,"R",H21="","S",H21="30mm","T",H21="مخ واطى","U",H21="35mm","V",H21="40mm","W",H21="45mm","X",H21="50mm","Y",H21="ستاندرد","Z",H21="60mm","1",H21="سوستة","2",H21="80mm","3",H21="90mm","4",H21="100mm","5",H21="150mm","6",H21="180mm","7",H21="200mm","8",H21="250mm","9")</f>
        <v>F</v>
      </c>
      <c r="H21" s="12" t="s">
        <v>26</v>
      </c>
      <c r="I21" s="8" t="str">
        <f>_xlfn.IFS(J21=10,"A",J21=12,"B",J21=15,"C",J21=20,"D",J21=25,"E",J21=30,"F",J21=35,"G",J21=40,"H",J21=45,"I",J21=50,"J",J21=55,"K",J21=60,"L",J21=65,"M",J21=70,"N",J21=75,"O",J21=80,"P",J21=90,"Q",J21=100,"R",J21="","S",J21=120,"T",J21=125,"U",J21=150,"V",J21=200,"W",J21=250,"X",J21=280,"Y",J21=300,"Z",J21=500,"1",J21=600,"2",J21=1000,"3",J21=1200,"4",J21=6,"5",J21="150mm","6",J21="180mm","7",J21="200mm","8",J21="250mm","9")</f>
        <v>S</v>
      </c>
      <c r="J21" s="12"/>
      <c r="K21" s="8" t="str">
        <f>_xlfn.IFS(L21="1mm","A",L21="1.2mm","B",L21="1.5mm","C",L21="2mm","D",L21="3mm","E",L21="4mm","F",L21="5mm","G",L21="6mm","H",L21="8mm","I",L21="10mm","J",L21="12mm","K",L21="14mm","L",L21="16mm","M",L21="عادة","N",L21="18mm","O",L21="20mm","P",L21="معكوسة","Q",L21="25mm","R",L21="","S",L21="30mm","T",L21="مخ واطى","U",L21="35mm","V",L21="40mm","W",L21="45mm","X",L21="50mm","Y",L21="ستاندرد","Z",L21="60mm","1",L21="سوستة","2",L21="80mm","3",L21="90mm","4",L21="100mm","5",L21="150mm","6",L21="180mm","7",L21="200mm","8",L21="250mm","9")</f>
        <v>Q</v>
      </c>
      <c r="L21" s="6" t="s">
        <v>664</v>
      </c>
      <c r="M21" s="7" t="str">
        <f>C21&amp;" "&amp;E21&amp;" "&amp;G21&amp;I21&amp;" "&amp;A21&amp;" "&amp;K21&amp;"-0"&amp;"-0"&amp;"-0"&amp;"-0"&amp;"-0"&amp;"-0"&amp;"-0"&amp;"-0"</f>
        <v>A S FS F Q-0-0-0-0-0-0-0-0</v>
      </c>
      <c r="N21" s="6" t="str">
        <f>D21&amp;" "&amp;F21&amp;" "&amp;H21&amp;"*"&amp;J21&amp;" "&amp;B21&amp;" "&amp;L21</f>
        <v>تيلة  M8* حديد معكوسة</v>
      </c>
      <c r="O21" s="6"/>
      <c r="P21" s="6"/>
      <c r="R21" s="11" t="s">
        <v>667</v>
      </c>
      <c r="T21" s="11" t="s">
        <v>663</v>
      </c>
    </row>
    <row r="22" spans="1:20" x14ac:dyDescent="0.2">
      <c r="A22" s="8" t="str">
        <f>_xlfn.IFS(B22="حديد","F",B22="مجلفن","M",B22="استانلس","S",B22="خشب","T")</f>
        <v>F</v>
      </c>
      <c r="B22" s="6" t="s">
        <v>15</v>
      </c>
      <c r="C22" s="8" t="str">
        <f>_xlfn.IFS(D22="تيلة","A",D22="صامولة","B",D22="مسمار","C",D22="وردة","D",D22="لوح","E",D22="مخوش","F",D22="كونتر","G",D22="مسدس","H",D22="M14","I",D22="M16","J",D22="M17","K",D22="M18","L",D22="M19","M",D22="M20","N",D22="M9","O",D22=100,"P",D22=125,"Q",D22=150,"R",D22="","S",D22="30mm","T",D22="مخ واطى","U",D22="35mm","V",D22="40mm","W",D22="45mm","X",D22="50mm","Y",D22="ستاندرد","Z",D22="60mm","1",D22="سوستة","2",D22="80mm","3",D22="90mm","4",D22="100mm","5",D22="150mm","6",D22="180mm","7",D22="200mm","8",D22="250mm","9")</f>
        <v>A</v>
      </c>
      <c r="D22" s="6" t="s">
        <v>665</v>
      </c>
      <c r="E22" s="8" t="str">
        <f>_xlfn.IFS(F22="الن","A",F22="عادة","B",F22="صليبة","C",F22="سن بنطة","D",F22="سن بنطة بوردة","E",F22="مخوش","F",F22="كونتر","G",F22="مسدس","H",F22="M14","I",F22="M16","J",F22="M17","K",F22="M18","L",F22="M19","M",F22="M20","N",F22="M9","O",F22=100,"P",F22=125,"Q",F22=150,"R",F22="","S",F22="30mm","T",F22="مخ واطى","U",F22="35mm","V",F22="40mm","W",F22="45mm","X",F22="50mm","Y",F22="ستاندرد","Z",F22="60mm","1",F22="سوستة","2",F22="80mm","3",F22="90mm","4",F22="100mm","5",F22="150mm","6",F22="180mm","7",F22="200mm","8",F22="250mm","9")</f>
        <v>S</v>
      </c>
      <c r="F22" s="6"/>
      <c r="G22" s="8" t="str">
        <f>_xlfn.IFS(H22="M3","A",H22="M4","B",H22="M5","C",H22="M6","D",H22="M7","E",H22="M8","F",H22="M10","G",H22="M12","H",H22="M14","I",H22="M16","J",H22="M17","K",H22="M18","L",H22="M19","M",H22="M20","N",H22="M9","O",H22=100,"P",H22=125,"Q",H22=150,"R",H22="","S",H22="30mm","T",H22="مخ واطى","U",H22="35mm","V",H22="40mm","W",H22="45mm","X",H22="50mm","Y",H22="ستاندرد","Z",H22="60mm","1",H22="سوستة","2",H22="80mm","3",H22="90mm","4",H22="100mm","5",H22="150mm","6",H22="180mm","7",H22="200mm","8",H22="250mm","9")</f>
        <v>O</v>
      </c>
      <c r="H22" s="12" t="s">
        <v>19</v>
      </c>
      <c r="I22" s="8" t="str">
        <f>_xlfn.IFS(J22=10,"A",J22=12,"B",J22=15,"C",J22=20,"D",J22=25,"E",J22=30,"F",J22=35,"G",J22=40,"H",J22=45,"I",J22=50,"J",J22=55,"K",J22=60,"L",J22=65,"M",J22=70,"N",J22=75,"O",J22=80,"P",J22=90,"Q",J22=100,"R",J22="","S",J22=120,"T",J22=125,"U",J22=150,"V",J22=200,"W",J22=250,"X",J22=280,"Y",J22=300,"Z",J22=500,"1",J22=600,"2",J22=1000,"3",J22=1200,"4",J22=6,"5",J22="150mm","6",J22="180mm","7",J22="200mm","8",J22="250mm","9")</f>
        <v>S</v>
      </c>
      <c r="J22" s="12"/>
      <c r="K22" s="8" t="str">
        <f>_xlfn.IFS(L22="1mm","A",L22="1.2mm","B",L22="1.5mm","C",L22="2mm","D",L22="3mm","E",L22="4mm","F",L22="5mm","G",L22="6mm","H",L22="8mm","I",L22="10mm","J",L22="12mm","K",L22="14mm","L",L22="16mm","M",L22="عادة","N",L22="18mm","O",L22="20mm","P",L22="معكوسة","Q",L22="25mm","R",L22="","S",L22="30mm","T",L22="مخ واطى","U",L22="35mm","V",L22="40mm","W",L22="45mm","X",L22="50mm","Y",L22="ستاندرد","Z",L22="60mm","1",L22="سوستة","2",L22="80mm","3",L22="90mm","4",L22="100mm","5",L22="150mm","6",L22="180mm","7",L22="200mm","8",L22="250mm","9")</f>
        <v>N</v>
      </c>
      <c r="L22" s="6" t="s">
        <v>643</v>
      </c>
      <c r="M22" s="7" t="str">
        <f>C22&amp;" "&amp;E22&amp;" "&amp;G22&amp;I22&amp;" "&amp;A22&amp;" "&amp;K22&amp;"-0"&amp;"-0"&amp;"-0"&amp;"-0"&amp;"-0"&amp;"-0"&amp;"-0"&amp;"-0"</f>
        <v>A S OS F N-0-0-0-0-0-0-0-0</v>
      </c>
      <c r="N22" s="6" t="str">
        <f>D22&amp;" "&amp;F22&amp;" "&amp;H22&amp;"*"&amp;J22&amp;" "&amp;B22&amp;" "&amp;L22</f>
        <v>تيلة  M9* حديد عادة</v>
      </c>
      <c r="O22" s="6"/>
      <c r="P22" s="6"/>
      <c r="R22" s="11" t="s">
        <v>666</v>
      </c>
      <c r="T22" s="11" t="s">
        <v>662</v>
      </c>
    </row>
    <row r="23" spans="1:20" x14ac:dyDescent="0.2">
      <c r="A23" s="8" t="str">
        <f>_xlfn.IFS(B23="حديد","F",B23="مجلفن","M",B23="استانلس","S",B23="خشب","T")</f>
        <v>F</v>
      </c>
      <c r="B23" s="6" t="s">
        <v>15</v>
      </c>
      <c r="C23" s="8" t="str">
        <f>_xlfn.IFS(D23="تيلة","A",D23="صامولة","B",D23="مسمار","C",D23="وردة","D",D23="لوح","E",D23="مخوش","F",D23="كونتر","G",D23="مسدس","H",D23="M14","I",D23="M16","J",D23="M17","K",D23="M18","L",D23="M19","M",D23="M20","N",D23="M9","O",D23=100,"P",D23=125,"Q",D23=150,"R",D23="","S",D23="30mm","T",D23="مخ واطى","U",D23="35mm","V",D23="40mm","W",D23="45mm","X",D23="50mm","Y",D23="ستاندرد","Z",D23="60mm","1",D23="سوستة","2",D23="80mm","3",D23="90mm","4",D23="100mm","5",D23="150mm","6",D23="180mm","7",D23="200mm","8",D23="250mm","9")</f>
        <v>A</v>
      </c>
      <c r="D23" s="6" t="s">
        <v>665</v>
      </c>
      <c r="E23" s="8" t="str">
        <f>_xlfn.IFS(F23="الن","A",F23="عادة","B",F23="صليبة","C",F23="سن بنطة","D",F23="سن بنطة بوردة","E",F23="مخوش","F",F23="كونتر","G",F23="مسدس","H",F23="M14","I",F23="M16","J",F23="M17","K",F23="M18","L",F23="M19","M",F23="M20","N",F23="M9","O",F23=100,"P",F23=125,"Q",F23=150,"R",F23="","S",F23="30mm","T",F23="مخ واطى","U",F23="35mm","V",F23="40mm","W",F23="45mm","X",F23="50mm","Y",F23="ستاندرد","Z",F23="60mm","1",F23="سوستة","2",F23="80mm","3",F23="90mm","4",F23="100mm","5",F23="150mm","6",F23="180mm","7",F23="200mm","8",F23="250mm","9")</f>
        <v>S</v>
      </c>
      <c r="F23" s="6"/>
      <c r="G23" s="8" t="str">
        <f>_xlfn.IFS(H23="M3","A",H23="M4","B",H23="M5","C",H23="M6","D",H23="M7","E",H23="M8","F",H23="M10","G",H23="M12","H",H23="M14","I",H23="M16","J",H23="M17","K",H23="M18","L",H23="M19","M",H23="M20","N",H23="M9","O",H23=100,"P",H23=125,"Q",H23=150,"R",H23="","S",H23="30mm","T",H23="مخ واطى","U",H23="35mm","V",H23="40mm","W",H23="45mm","X",H23="50mm","Y",H23="ستاندرد","Z",H23="60mm","1",H23="سوستة","2",H23="80mm","3",H23="90mm","4",H23="100mm","5",H23="150mm","6",H23="180mm","7",H23="200mm","8",H23="250mm","9")</f>
        <v>O</v>
      </c>
      <c r="H23" s="12" t="s">
        <v>19</v>
      </c>
      <c r="I23" s="8" t="str">
        <f>_xlfn.IFS(J23=10,"A",J23=12,"B",J23=15,"C",J23=20,"D",J23=25,"E",J23=30,"F",J23=35,"G",J23=40,"H",J23=45,"I",J23=50,"J",J23=55,"K",J23=60,"L",J23=65,"M",J23=70,"N",J23=75,"O",J23=80,"P",J23=90,"Q",J23=100,"R",J23="","S",J23=120,"T",J23=125,"U",J23=150,"V",J23=200,"W",J23=250,"X",J23=280,"Y",J23=300,"Z",J23=500,"1",J23=600,"2",J23=1000,"3",J23=1200,"4",J23=6,"5",J23="150mm","6",J23="180mm","7",J23="200mm","8",J23="250mm","9")</f>
        <v>S</v>
      </c>
      <c r="J23" s="12"/>
      <c r="K23" s="8" t="str">
        <f>_xlfn.IFS(L23="1mm","A",L23="1.2mm","B",L23="1.5mm","C",L23="2mm","D",L23="3mm","E",L23="4mm","F",L23="5mm","G",L23="6mm","H",L23="8mm","I",L23="10mm","J",L23="12mm","K",L23="14mm","L",L23="16mm","M",L23="عادة","N",L23="18mm","O",L23="20mm","P",L23="معكوسة","Q",L23="25mm","R",L23="","S",L23="30mm","T",L23="مخ واطى","U",L23="35mm","V",L23="40mm","W",L23="45mm","X",L23="50mm","Y",L23="ستاندرد","Z",L23="60mm","1",L23="سوستة","2",L23="80mm","3",L23="90mm","4",L23="100mm","5",L23="150mm","6",L23="180mm","7",L23="200mm","8",L23="250mm","9")</f>
        <v>Q</v>
      </c>
      <c r="L23" s="6" t="s">
        <v>664</v>
      </c>
      <c r="M23" s="7" t="str">
        <f>C23&amp;" "&amp;E23&amp;" "&amp;G23&amp;I23&amp;" "&amp;A23&amp;" "&amp;K23&amp;"-0"&amp;"-0"&amp;"-0"&amp;"-0"&amp;"-0"&amp;"-0"&amp;"-0"&amp;"-0"</f>
        <v>A S OS F Q-0-0-0-0-0-0-0-0</v>
      </c>
      <c r="N23" s="6" t="str">
        <f>D23&amp;" "&amp;F23&amp;" "&amp;H23&amp;"*"&amp;J23&amp;" "&amp;B23&amp;" "&amp;L23</f>
        <v>تيلة  M9* حديد معكوسة</v>
      </c>
      <c r="O23" s="6"/>
      <c r="P23" s="6"/>
      <c r="R23" s="11" t="s">
        <v>663</v>
      </c>
      <c r="T23" s="11" t="s">
        <v>661</v>
      </c>
    </row>
    <row r="24" spans="1:20" x14ac:dyDescent="0.2">
      <c r="A24" s="8" t="str">
        <f>_xlfn.IFS(B24="حديد","F",B24="مجلفن","M",B24="استانلس","S",B24="خشب","T")</f>
        <v>S</v>
      </c>
      <c r="B24" s="6" t="s">
        <v>7</v>
      </c>
      <c r="C24" s="8" t="str">
        <f>_xlfn.IFS(D24="تيلة","A",D24="صامولة","B",D24="مسمار","C",D24="وردة","D",D24="لوح","E",D24="مخوش","F",D24="كونتر","G",D24="مسدس","H",D24="M14","I",D24="M16","J",D24="M17","K",D24="M18","L",D24="M19","M",D24="M20","N",D24="M9","O",D24=100,"P",D24=125,"Q",D24=150,"R",D24="","S",D24="30mm","T",D24="مخ واطى","U",D24="35mm","V",D24="40mm","W",D24="45mm","X",D24="50mm","Y",D24="ستاندرد","Z",D24="60mm","1",D24="سوستة","2",D24="80mm","3",D24="90mm","4",D24="100mm","5",D24="150mm","6",D24="180mm","7",D24="200mm","8",D24="250mm","9")</f>
        <v>B</v>
      </c>
      <c r="D24" s="6" t="s">
        <v>622</v>
      </c>
      <c r="E24" s="8" t="str">
        <f>_xlfn.IFS(F24="الن","A",F24="عادة","B",F24="صليبة","C",F24="سن بنطة","D",F24="سن بنطة بوردة","E",F24="مخوش","F",F24="كونتر","G",F24="مسدس","H",F24="M14","I",F24="M16","J",F24="M17","K",F24="M18","L",F24="M19","M",F24="M20","N",F24="M9","O",F24=100,"P",F24=125,"Q",F24=150,"R",F24="","S",F24="30mm","T",F24="مخ واطى","U",F24="35mm","V",F24="40mm","W",F24="45mm","X",F24="50mm","Y",F24="ستاندرد","Z",F24="60mm","1",F24="سوستة","2",F24="80mm","3",F24="90mm","4",F24="100mm","5",F24="150mm","6",F24="180mm","7",F24="200mm","8",F24="250mm","9")</f>
        <v>B</v>
      </c>
      <c r="F24" s="6" t="s">
        <v>643</v>
      </c>
      <c r="G24" s="8" t="str">
        <f>_xlfn.IFS(H24="M3","A",H24="M4","B",H24="M5","C",H24="M6","D",H24="M7","E",H24="M8","F",H24="M10","G",H24="M12","H",H24="M14","I",H24="M16","J",H24="M17","K",H24="M18","L",H24="M19","M",H24="M20","N",H24="M9","O",H24=100,"P",H24=125,"Q",H24=150,"R",H24="","S",H24="30mm","T",H24="مخ واطى","U",H24="35mm","V",H24="40mm","W",H24="45mm","X",H24="50mm","Y",H24="ستاندرد","Z",H24="60mm","1",H24="سوستة","2",H24="80mm","3",H24="90mm","4",H24="100mm","5",H24="150mm","6",H24="180mm","7",H24="200mm","8",H24="250mm","9")</f>
        <v>G</v>
      </c>
      <c r="H24" s="12" t="s">
        <v>66</v>
      </c>
      <c r="I24" s="8" t="str">
        <f>_xlfn.IFS(J24=10,"A",J24=12,"B",J24=15,"C",J24=20,"D",J24=25,"E",J24=30,"F",J24=35,"G",J24=40,"H",J24=45,"I",J24=50,"J",J24=55,"K",J24=60,"L",J24=65,"M",J24=70,"N",J24=75,"O",J24=80,"P",J24=90,"Q",J24=100,"R",J24="","S",J24=120,"T",J24=125,"U",J24=150,"V",J24=200,"W",J24=250,"X",J24=280,"Y",J24=300,"Z",J24=500,"1",J24=600,"2",J24=1000,"3",J24=1200,"4",J24=6,"5",J24="150mm","6",J24="180mm","7",J24="200mm","8",J24="250mm","9")</f>
        <v>S</v>
      </c>
      <c r="J24" s="12"/>
      <c r="K24" s="8" t="str">
        <f>_xlfn.IFS(L24="1mm","A",L24="1.2mm","B",L24="1.5mm","C",L24="2mm","D",L24="3mm","E",L24="4mm","F",L24="5mm","G",L24="6mm","H",L24="8mm","I",L24="10mm","J",L24="12mm","K",L24="14mm","L",L24="16mm","M",L24="عادة","N",L24="18mm","O",L24="20mm","P",L24="معكوسة","Q",L24="25mm","R",L24="","S",L24="30mm","T",L24="مخ واطى","U",L24="35mm","V",L24="40mm","W",L24="45mm","X",L24="50mm","Y",L24="ستاندرد","Z",L24="60mm","1",L24="سوستة","2",L24="80mm","3",L24="90mm","4",L24="100mm","5",L24="150mm","6",L24="180mm","7",L24="200mm","8",L24="250mm","9")</f>
        <v>S</v>
      </c>
      <c r="L24" s="6"/>
      <c r="M24" s="7" t="str">
        <f>C24&amp;" "&amp;E24&amp;" "&amp;G24&amp;I24&amp;" "&amp;A24&amp;" "&amp;K24&amp;"-0"&amp;"-0"&amp;"-0"&amp;"-0"&amp;"-0"&amp;"-0"&amp;"-0"&amp;"-0"</f>
        <v>B B GS S S-0-0-0-0-0-0-0-0</v>
      </c>
      <c r="N24" s="6" t="str">
        <f>D24&amp;" "&amp;F24&amp;" "&amp;H24&amp;"*"&amp;J24&amp;" "&amp;B24&amp;" "&amp;L24</f>
        <v xml:space="preserve">صامولة عادة M10* استانلس </v>
      </c>
      <c r="O24" s="6"/>
      <c r="P24" s="6"/>
      <c r="R24" s="11" t="s">
        <v>662</v>
      </c>
      <c r="T24" s="11" t="s">
        <v>660</v>
      </c>
    </row>
    <row r="25" spans="1:20" x14ac:dyDescent="0.2">
      <c r="A25" s="8" t="str">
        <f>_xlfn.IFS(B25="حديد","F",B25="مجلفن","M",B25="استانلس","S",B25="خشب","T")</f>
        <v>F</v>
      </c>
      <c r="B25" s="6" t="s">
        <v>15</v>
      </c>
      <c r="C25" s="8" t="str">
        <f>_xlfn.IFS(D25="تيلة","A",D25="صامولة","B",D25="مسمار","C",D25="وردة","D",D25="لوح","E",D25="مخوش","F",D25="كونتر","G",D25="مسدس","H",D25="M14","I",D25="M16","J",D25="M17","K",D25="M18","L",D25="M19","M",D25="M20","N",D25="M9","O",D25=100,"P",D25=125,"Q",D25=150,"R",D25="","S",D25="30mm","T",D25="مخ واطى","U",D25="35mm","V",D25="40mm","W",D25="45mm","X",D25="50mm","Y",D25="ستاندرد","Z",D25="60mm","1",D25="سوستة","2",D25="80mm","3",D25="90mm","4",D25="100mm","5",D25="150mm","6",D25="180mm","7",D25="200mm","8",D25="250mm","9")</f>
        <v>B</v>
      </c>
      <c r="D25" s="6" t="s">
        <v>622</v>
      </c>
      <c r="E25" s="8" t="str">
        <f>_xlfn.IFS(F25="الن","A",F25="عادة","B",F25="صليبة","C",F25="سن بنطة","D",F25="سن بنطة بوردة","E",F25="مخوش","F",F25="كونتر","G",F25="مسدس","H",F25="M14","I",F25="M16","J",F25="M17","K",F25="M18","L",F25="M19","M",F25="M20","N",F25="M9","O",F25=100,"P",F25=125,"Q",F25=150,"R",F25="","S",F25="30mm","T",F25="مخ واطى","U",F25="35mm","V",F25="40mm","W",F25="45mm","X",F25="50mm","Y",F25="ستاندرد","Z",F25="60mm","1",F25="سوستة","2",F25="80mm","3",F25="90mm","4",F25="100mm","5",F25="150mm","6",F25="180mm","7",F25="200mm","8",F25="250mm","9")</f>
        <v>B</v>
      </c>
      <c r="F25" s="6" t="s">
        <v>643</v>
      </c>
      <c r="G25" s="8" t="str">
        <f>_xlfn.IFS(H25="M3","A",H25="M4","B",H25="M5","C",H25="M6","D",H25="M7","E",H25="M8","F",H25="M10","G",H25="M12","H",H25="M14","I",H25="M16","J",H25="M17","K",H25="M18","L",H25="M19","M",H25="M20","N",H25="M9","O",H25=100,"P",H25=125,"Q",H25=150,"R",H25="","S",H25="30mm","T",H25="مخ واطى","U",H25="35mm","V",H25="40mm","W",H25="45mm","X",H25="50mm","Y",H25="ستاندرد","Z",H25="60mm","1",H25="سوستة","2",H25="80mm","3",H25="90mm","4",H25="100mm","5",H25="150mm","6",H25="180mm","7",H25="200mm","8",H25="250mm","9")</f>
        <v>G</v>
      </c>
      <c r="H25" s="12" t="s">
        <v>66</v>
      </c>
      <c r="I25" s="8" t="str">
        <f>_xlfn.IFS(J25=10,"A",J25=12,"B",J25=15,"C",J25=20,"D",J25=25,"E",J25=30,"F",J25=35,"G",J25=40,"H",J25=45,"I",J25=50,"J",J25=55,"K",J25=60,"L",J25=65,"M",J25=70,"N",J25=75,"O",J25=80,"P",J25=90,"Q",J25=100,"R",J25="","S",J25=120,"T",J25=125,"U",J25=150,"V",J25=200,"W",J25=250,"X",J25=280,"Y",J25=300,"Z",J25=500,"1",J25=600,"2",J25=1000,"3",J25=1200,"4",J25=6,"5",J25="150mm","6",J25="180mm","7",J25="200mm","8",J25="250mm","9")</f>
        <v>S</v>
      </c>
      <c r="J25" s="12"/>
      <c r="K25" s="8" t="str">
        <f>_xlfn.IFS(L25="1mm","A",L25="1.2mm","B",L25="1.5mm","C",L25="2mm","D",L25="3mm","E",L25="4mm","F",L25="5mm","G",L25="6mm","H",L25="8mm","I",L25="10mm","J",L25="12mm","K",L25="14mm","L",L25="16mm","M",L25="عادة","N",L25="18mm","O",L25="20mm","P",L25="معكوسة","Q",L25="25mm","R",L25="","S",L25="30mm","T",L25="مخ واطى","U",L25="35mm","V",L25="40mm","W",L25="45mm","X",L25="50mm","Y",L25="ستاندرد","Z",L25="60mm","1",L25="سوستة","2",L25="80mm","3",L25="90mm","4",L25="100mm","5",L25="150mm","6",L25="180mm","7",L25="200mm","8",L25="250mm","9")</f>
        <v>S</v>
      </c>
      <c r="L25" s="6"/>
      <c r="M25" s="7" t="str">
        <f>C25&amp;" "&amp;E25&amp;" "&amp;G25&amp;I25&amp;" "&amp;A25&amp;" "&amp;K25&amp;"-0"&amp;"-0"&amp;"-0"&amp;"-0"&amp;"-0"&amp;"-0"&amp;"-0"&amp;"-0"</f>
        <v>B B GS F S-0-0-0-0-0-0-0-0</v>
      </c>
      <c r="N25" s="6" t="str">
        <f>D25&amp;" "&amp;F25&amp;" "&amp;H25&amp;"*"&amp;J25&amp;" "&amp;B25&amp;" "&amp;L25</f>
        <v xml:space="preserve">صامولة عادة M10* حديد </v>
      </c>
      <c r="O25" s="6"/>
      <c r="P25" s="6"/>
      <c r="R25" s="11" t="s">
        <v>661</v>
      </c>
      <c r="T25" s="11" t="s">
        <v>659</v>
      </c>
    </row>
    <row r="26" spans="1:20" x14ac:dyDescent="0.2">
      <c r="A26" s="8" t="str">
        <f>_xlfn.IFS(B26="حديد","F",B26="مجلفن","M",B26="استانلس","S",B26="خشب","T")</f>
        <v>S</v>
      </c>
      <c r="B26" s="6" t="s">
        <v>7</v>
      </c>
      <c r="C26" s="8" t="str">
        <f>_xlfn.IFS(D26="تيلة","A",D26="صامولة","B",D26="مسمار","C",D26="وردة","D",D26="لوح","E",D26="مخوش","F",D26="كونتر","G",D26="مسدس","H",D26="M14","I",D26="M16","J",D26="M17","K",D26="M18","L",D26="M19","M",D26="M20","N",D26="M9","O",D26=100,"P",D26=125,"Q",D26=150,"R",D26="","S",D26="30mm","T",D26="مخ واطى","U",D26="35mm","V",D26="40mm","W",D26="45mm","X",D26="50mm","Y",D26="ستاندرد","Z",D26="60mm","1",D26="سوستة","2",D26="80mm","3",D26="90mm","4",D26="100mm","5",D26="150mm","6",D26="180mm","7",D26="200mm","8",D26="250mm","9")</f>
        <v>B</v>
      </c>
      <c r="D26" s="6" t="s">
        <v>622</v>
      </c>
      <c r="E26" s="8" t="str">
        <f>_xlfn.IFS(F26="الن","A",F26="عادة","B",F26="صليبة","C",F26="سن بنطة","D",F26="سن بنطة بوردة","E",F26="مخوش","F",F26="كونتر","G",F26="مسدس","H",F26="M14","I",F26="M16","J",F26="M17","K",F26="M18","L",F26="M19","M",F26="M20","N",F26="M9","O",F26=100,"P",F26=125,"Q",F26=150,"R",F26="","S",F26="30mm","T",F26="مخ واطى","U",F26="35mm","V",F26="40mm","W",F26="45mm","X",F26="50mm","Y",F26="ستاندرد","Z",F26="60mm","1",F26="سوستة","2",F26="80mm","3",F26="90mm","4",F26="100mm","5",F26="150mm","6",F26="180mm","7",F26="200mm","8",F26="250mm","9")</f>
        <v>B</v>
      </c>
      <c r="F26" s="6" t="s">
        <v>643</v>
      </c>
      <c r="G26" s="8" t="str">
        <f>_xlfn.IFS(H26="M3","A",H26="M4","B",H26="M5","C",H26="M6","D",H26="M7","E",H26="M8","F",H26="M10","G",H26="M12","H",H26="M14","I",H26="M16","J",H26="M17","K",H26="M18","L",H26="M19","M",H26="M20","N",H26="M9","O",H26=100,"P",H26=125,"Q",H26=150,"R",H26="","S",H26="30mm","T",H26="مخ واطى","U",H26="35mm","V",H26="40mm","W",H26="45mm","X",H26="50mm","Y",H26="ستاندرد","Z",H26="60mm","1",H26="سوستة","2",H26="80mm","3",H26="90mm","4",H26="100mm","5",H26="150mm","6",H26="180mm","7",H26="200mm","8",H26="250mm","9")</f>
        <v>H</v>
      </c>
      <c r="H26" s="12" t="s">
        <v>61</v>
      </c>
      <c r="I26" s="8" t="str">
        <f>_xlfn.IFS(J26=10,"A",J26=12,"B",J26=15,"C",J26=20,"D",J26=25,"E",J26=30,"F",J26=35,"G",J26=40,"H",J26=45,"I",J26=50,"J",J26=55,"K",J26=60,"L",J26=65,"M",J26=70,"N",J26=75,"O",J26=80,"P",J26=90,"Q",J26=100,"R",J26="","S",J26=120,"T",J26=125,"U",J26=150,"V",J26=200,"W",J26=250,"X",J26=280,"Y",J26=300,"Z",J26=500,"1",J26=600,"2",J26=1000,"3",J26=1200,"4",J26=6,"5",J26="150mm","6",J26="180mm","7",J26="200mm","8",J26="250mm","9")</f>
        <v>S</v>
      </c>
      <c r="J26" s="12"/>
      <c r="K26" s="8" t="str">
        <f>_xlfn.IFS(L26="1mm","A",L26="1.2mm","B",L26="1.5mm","C",L26="2mm","D",L26="3mm","E",L26="4mm","F",L26="5mm","G",L26="6mm","H",L26="8mm","I",L26="10mm","J",L26="12mm","K",L26="14mm","L",L26="16mm","M",L26="عادة","N",L26="18mm","O",L26="20mm","P",L26="معكوسة","Q",L26="25mm","R",L26="","S",L26="30mm","T",L26="مخ واطى","U",L26="35mm","V",L26="40mm","W",L26="45mm","X",L26="50mm","Y",L26="ستاندرد","Z",L26="60mm","1",L26="سوستة","2",L26="80mm","3",L26="90mm","4",L26="100mm","5",L26="150mm","6",L26="180mm","7",L26="200mm","8",L26="250mm","9")</f>
        <v>S</v>
      </c>
      <c r="L26" s="6"/>
      <c r="M26" s="7" t="str">
        <f>C26&amp;" "&amp;E26&amp;" "&amp;G26&amp;I26&amp;" "&amp;A26&amp;" "&amp;K26&amp;"-0"&amp;"-0"&amp;"-0"&amp;"-0"&amp;"-0"&amp;"-0"&amp;"-0"&amp;"-0"</f>
        <v>B B HS S S-0-0-0-0-0-0-0-0</v>
      </c>
      <c r="N26" s="6" t="str">
        <f>D26&amp;" "&amp;F26&amp;" "&amp;H26&amp;"*"&amp;J26&amp;" "&amp;B26&amp;" "&amp;L26</f>
        <v xml:space="preserve">صامولة عادة M12* استانلس </v>
      </c>
      <c r="O26" s="6"/>
      <c r="P26" s="6"/>
      <c r="R26" s="11" t="s">
        <v>660</v>
      </c>
      <c r="T26" s="11" t="s">
        <v>658</v>
      </c>
    </row>
    <row r="27" spans="1:20" x14ac:dyDescent="0.2">
      <c r="A27" s="8" t="str">
        <f>_xlfn.IFS(B27="حديد","F",B27="مجلفن","M",B27="استانلس","S",B27="خشب","T")</f>
        <v>F</v>
      </c>
      <c r="B27" s="6" t="s">
        <v>15</v>
      </c>
      <c r="C27" s="8" t="str">
        <f>_xlfn.IFS(D27="تيلة","A",D27="صامولة","B",D27="مسمار","C",D27="وردة","D",D27="لوح","E",D27="مخوش","F",D27="كونتر","G",D27="مسدس","H",D27="M14","I",D27="M16","J",D27="M17","K",D27="M18","L",D27="M19","M",D27="M20","N",D27="M9","O",D27=100,"P",D27=125,"Q",D27=150,"R",D27="","S",D27="30mm","T",D27="مخ واطى","U",D27="35mm","V",D27="40mm","W",D27="45mm","X",D27="50mm","Y",D27="ستاندرد","Z",D27="60mm","1",D27="سوستة","2",D27="80mm","3",D27="90mm","4",D27="100mm","5",D27="150mm","6",D27="180mm","7",D27="200mm","8",D27="250mm","9")</f>
        <v>B</v>
      </c>
      <c r="D27" s="6" t="s">
        <v>622</v>
      </c>
      <c r="E27" s="8" t="str">
        <f>_xlfn.IFS(F27="الن","A",F27="عادة","B",F27="صليبة","C",F27="سن بنطة","D",F27="سن بنطة بوردة","E",F27="مخوش","F",F27="كونتر","G",F27="مسدس","H",F27="M14","I",F27="M16","J",F27="M17","K",F27="M18","L",F27="M19","M",F27="M20","N",F27="M9","O",F27=100,"P",F27=125,"Q",F27=150,"R",F27="","S",F27="30mm","T",F27="مخ واطى","U",F27="35mm","V",F27="40mm","W",F27="45mm","X",F27="50mm","Y",F27="ستاندرد","Z",F27="60mm","1",F27="سوستة","2",F27="80mm","3",F27="90mm","4",F27="100mm","5",F27="150mm","6",F27="180mm","7",F27="200mm","8",F27="250mm","9")</f>
        <v>B</v>
      </c>
      <c r="F27" s="6" t="s">
        <v>643</v>
      </c>
      <c r="G27" s="8" t="str">
        <f>_xlfn.IFS(H27="M3","A",H27="M4","B",H27="M5","C",H27="M6","D",H27="M7","E",H27="M8","F",H27="M10","G",H27="M12","H",H27="M14","I",H27="M16","J",H27="M17","K",H27="M18","L",H27="M19","M",H27="M20","N",H27="M9","O",H27=100,"P",H27=125,"Q",H27=150,"R",H27="","S",H27="30mm","T",H27="مخ واطى","U",H27="35mm","V",H27="40mm","W",H27="45mm","X",H27="50mm","Y",H27="ستاندرد","Z",H27="60mm","1",H27="سوستة","2",H27="80mm","3",H27="90mm","4",H27="100mm","5",H27="150mm","6",H27="180mm","7",H27="200mm","8",H27="250mm","9")</f>
        <v>H</v>
      </c>
      <c r="H27" s="12" t="s">
        <v>61</v>
      </c>
      <c r="I27" s="8" t="str">
        <f>_xlfn.IFS(J27=10,"A",J27=12,"B",J27=15,"C",J27=20,"D",J27=25,"E",J27=30,"F",J27=35,"G",J27=40,"H",J27=45,"I",J27=50,"J",J27=55,"K",J27=60,"L",J27=65,"M",J27=70,"N",J27=75,"O",J27=80,"P",J27=90,"Q",J27=100,"R",J27="","S",J27=120,"T",J27=125,"U",J27=150,"V",J27=200,"W",J27=250,"X",J27=280,"Y",J27=300,"Z",J27=500,"1",J27=600,"2",J27=1000,"3",J27=1200,"4",J27=6,"5",J27="150mm","6",J27="180mm","7",J27="200mm","8",J27="250mm","9")</f>
        <v>S</v>
      </c>
      <c r="J27" s="12"/>
      <c r="K27" s="8" t="str">
        <f>_xlfn.IFS(L27="1mm","A",L27="1.2mm","B",L27="1.5mm","C",L27="2mm","D",L27="3mm","E",L27="4mm","F",L27="5mm","G",L27="6mm","H",L27="8mm","I",L27="10mm","J",L27="12mm","K",L27="14mm","L",L27="16mm","M",L27="عادة","N",L27="18mm","O",L27="20mm","P",L27="معكوسة","Q",L27="25mm","R",L27="","S",L27="30mm","T",L27="مخ واطى","U",L27="35mm","V",L27="40mm","W",L27="45mm","X",L27="50mm","Y",L27="ستاندرد","Z",L27="60mm","1",L27="سوستة","2",L27="80mm","3",L27="90mm","4",L27="100mm","5",L27="150mm","6",L27="180mm","7",L27="200mm","8",L27="250mm","9")</f>
        <v>S</v>
      </c>
      <c r="L27" s="6"/>
      <c r="M27" s="7" t="str">
        <f>C27&amp;" "&amp;E27&amp;" "&amp;G27&amp;I27&amp;" "&amp;A27&amp;" "&amp;K27&amp;"-0"&amp;"-0"&amp;"-0"&amp;"-0"&amp;"-0"&amp;"-0"&amp;"-0"&amp;"-0"</f>
        <v>B B HS F S-0-0-0-0-0-0-0-0</v>
      </c>
      <c r="N27" s="6" t="str">
        <f>D27&amp;" "&amp;F27&amp;" "&amp;H27&amp;"*"&amp;J27&amp;" "&amp;B27&amp;" "&amp;L27</f>
        <v xml:space="preserve">صامولة عادة M12* حديد </v>
      </c>
      <c r="O27" s="6"/>
      <c r="P27" s="6"/>
      <c r="R27" s="11" t="s">
        <v>659</v>
      </c>
      <c r="T27" s="11" t="s">
        <v>657</v>
      </c>
    </row>
    <row r="28" spans="1:20" x14ac:dyDescent="0.2">
      <c r="A28" s="8" t="str">
        <f>_xlfn.IFS(B28="حديد","F",B28="مجلفن","M",B28="استانلس","S",B28="خشب","T")</f>
        <v>S</v>
      </c>
      <c r="B28" s="6" t="s">
        <v>7</v>
      </c>
      <c r="C28" s="8" t="str">
        <f>_xlfn.IFS(D28="تيلة","A",D28="صامولة","B",D28="مسمار","C",D28="وردة","D",D28="لوح","E",D28="مخوش","F",D28="كونتر","G",D28="مسدس","H",D28="M14","I",D28="M16","J",D28="M17","K",D28="M18","L",D28="M19","M",D28="M20","N",D28="M9","O",D28=100,"P",D28=125,"Q",D28=150,"R",D28="","S",D28="30mm","T",D28="مخ واطى","U",D28="35mm","V",D28="40mm","W",D28="45mm","X",D28="50mm","Y",D28="ستاندرد","Z",D28="60mm","1",D28="سوستة","2",D28="80mm","3",D28="90mm","4",D28="100mm","5",D28="150mm","6",D28="180mm","7",D28="200mm","8",D28="250mm","9")</f>
        <v>B</v>
      </c>
      <c r="D28" s="6" t="s">
        <v>622</v>
      </c>
      <c r="E28" s="8" t="str">
        <f>_xlfn.IFS(F28="الن","A",F28="عادة","B",F28="صليبة","C",F28="سن بنطة","D",F28="سن بنطة بوردة","E",F28="مخوش","F",F28="كونتر","G",F28="مسدس","H",F28="M14","I",F28="M16","J",F28="M17","K",F28="M18","L",F28="M19","M",F28="M20","N",F28="M9","O",F28=100,"P",F28=125,"Q",F28=150,"R",F28="","S",F28="30mm","T",F28="مخ واطى","U",F28="35mm","V",F28="40mm","W",F28="45mm","X",F28="50mm","Y",F28="ستاندرد","Z",F28="60mm","1",F28="سوستة","2",F28="80mm","3",F28="90mm","4",F28="100mm","5",F28="150mm","6",F28="180mm","7",F28="200mm","8",F28="250mm","9")</f>
        <v>B</v>
      </c>
      <c r="F28" s="6" t="s">
        <v>643</v>
      </c>
      <c r="G28" s="8" t="str">
        <f>_xlfn.IFS(H28="M3","A",H28="M4","B",H28="M5","C",H28="M6","D",H28="M7","E",H28="M8","F",H28="M10","G",H28="M12","H",H28="M14","I",H28="M16","J",H28="M17","K",H28="M18","L",H28="M19","M",H28="M20","N",H28="M9","O",H28=100,"P",H28=125,"Q",H28=150,"R",H28="","S",H28="30mm","T",H28="مخ واطى","U",H28="35mm","V",H28="40mm","W",H28="45mm","X",H28="50mm","Y",H28="ستاندرد","Z",H28="60mm","1",H28="سوستة","2",H28="80mm","3",H28="90mm","4",H28="100mm","5",H28="150mm","6",H28="180mm","7",H28="200mm","8",H28="250mm","9")</f>
        <v>K</v>
      </c>
      <c r="H28" s="12" t="s">
        <v>56</v>
      </c>
      <c r="I28" s="8" t="str">
        <f>_xlfn.IFS(J28=10,"A",J28=12,"B",J28=15,"C",J28=20,"D",J28=25,"E",J28=30,"F",J28=35,"G",J28=40,"H",J28=45,"I",J28=50,"J",J28=55,"K",J28=60,"L",J28=65,"M",J28=70,"N",J28=75,"O",J28=80,"P",J28=90,"Q",J28=100,"R",J28="","S",J28=120,"T",J28=125,"U",J28=150,"V",J28=200,"W",J28=250,"X",J28=280,"Y",J28=300,"Z",J28=500,"1",J28=600,"2",J28=1000,"3",J28=1200,"4",J28=6,"5",J28="150mm","6",J28="180mm","7",J28="200mm","8",J28="250mm","9")</f>
        <v>S</v>
      </c>
      <c r="J28" s="12"/>
      <c r="K28" s="8" t="str">
        <f>_xlfn.IFS(L28="1mm","A",L28="1.2mm","B",L28="1.5mm","C",L28="2mm","D",L28="3mm","E",L28="4mm","F",L28="5mm","G",L28="6mm","H",L28="8mm","I",L28="10mm","J",L28="12mm","K",L28="14mm","L",L28="16mm","M",L28="عادة","N",L28="18mm","O",L28="20mm","P",L28="معكوسة","Q",L28="25mm","R",L28="","S",L28="30mm","T",L28="مخ واطى","U",L28="35mm","V",L28="40mm","W",L28="45mm","X",L28="50mm","Y",L28="ستاندرد","Z",L28="60mm","1",L28="سوستة","2",L28="80mm","3",L28="90mm","4",L28="100mm","5",L28="150mm","6",L28="180mm","7",L28="200mm","8",L28="250mm","9")</f>
        <v>S</v>
      </c>
      <c r="L28" s="6"/>
      <c r="M28" s="7" t="str">
        <f>C28&amp;" "&amp;E28&amp;" "&amp;G28&amp;I28&amp;" "&amp;A28&amp;" "&amp;K28&amp;"-0"&amp;"-0"&amp;"-0"&amp;"-0"&amp;"-0"&amp;"-0"&amp;"-0"&amp;"-0"</f>
        <v>B B KS S S-0-0-0-0-0-0-0-0</v>
      </c>
      <c r="N28" s="6" t="str">
        <f>D28&amp;" "&amp;F28&amp;" "&amp;H28&amp;"*"&amp;J28&amp;" "&amp;B28&amp;" "&amp;L28</f>
        <v xml:space="preserve">صامولة عادة M17* استانلس </v>
      </c>
      <c r="O28" s="6"/>
      <c r="P28" s="6"/>
      <c r="R28" s="11" t="s">
        <v>658</v>
      </c>
      <c r="T28" s="11" t="s">
        <v>656</v>
      </c>
    </row>
    <row r="29" spans="1:20" x14ac:dyDescent="0.2">
      <c r="A29" s="8" t="str">
        <f>_xlfn.IFS(B29="حديد","F",B29="مجلفن","M",B29="استانلس","S",B29="خشب","T")</f>
        <v>F</v>
      </c>
      <c r="B29" s="6" t="s">
        <v>15</v>
      </c>
      <c r="C29" s="8" t="str">
        <f>_xlfn.IFS(D29="تيلة","A",D29="صامولة","B",D29="مسمار","C",D29="وردة","D",D29="لوح","E",D29="مخوش","F",D29="كونتر","G",D29="مسدس","H",D29="M14","I",D29="M16","J",D29="M17","K",D29="M18","L",D29="M19","M",D29="M20","N",D29="M9","O",D29=100,"P",D29=125,"Q",D29=150,"R",D29="","S",D29="30mm","T",D29="مخ واطى","U",D29="35mm","V",D29="40mm","W",D29="45mm","X",D29="50mm","Y",D29="ستاندرد","Z",D29="60mm","1",D29="سوستة","2",D29="80mm","3",D29="90mm","4",D29="100mm","5",D29="150mm","6",D29="180mm","7",D29="200mm","8",D29="250mm","9")</f>
        <v>B</v>
      </c>
      <c r="D29" s="6" t="s">
        <v>622</v>
      </c>
      <c r="E29" s="8" t="str">
        <f>_xlfn.IFS(F29="الن","A",F29="عادة","B",F29="صليبة","C",F29="سن بنطة","D",F29="سن بنطة بوردة","E",F29="مخوش","F",F29="كونتر","G",F29="مسدس","H",F29="M14","I",F29="M16","J",F29="M17","K",F29="M18","L",F29="M19","M",F29="M20","N",F29="M9","O",F29=100,"P",F29=125,"Q",F29=150,"R",F29="","S",F29="30mm","T",F29="مخ واطى","U",F29="35mm","V",F29="40mm","W",F29="45mm","X",F29="50mm","Y",F29="ستاندرد","Z",F29="60mm","1",F29="سوستة","2",F29="80mm","3",F29="90mm","4",F29="100mm","5",F29="150mm","6",F29="180mm","7",F29="200mm","8",F29="250mm","9")</f>
        <v>B</v>
      </c>
      <c r="F29" s="6" t="s">
        <v>643</v>
      </c>
      <c r="G29" s="8" t="str">
        <f>_xlfn.IFS(H29="M3","A",H29="M4","B",H29="M5","C",H29="M6","D",H29="M7","E",H29="M8","F",H29="M10","G",H29="M12","H",H29="M14","I",H29="M16","J",H29="M17","K",H29="M18","L",H29="M19","M",H29="M20","N",H29="M9","O",H29=100,"P",H29=125,"Q",H29=150,"R",H29="","S",H29="30mm","T",H29="مخ واطى","U",H29="35mm","V",H29="40mm","W",H29="45mm","X",H29="50mm","Y",H29="ستاندرد","Z",H29="60mm","1",H29="سوستة","2",H29="80mm","3",H29="90mm","4",H29="100mm","5",H29="150mm","6",H29="180mm","7",H29="200mm","8",H29="250mm","9")</f>
        <v>K</v>
      </c>
      <c r="H29" s="12" t="s">
        <v>56</v>
      </c>
      <c r="I29" s="8" t="str">
        <f>_xlfn.IFS(J29=10,"A",J29=12,"B",J29=15,"C",J29=20,"D",J29=25,"E",J29=30,"F",J29=35,"G",J29=40,"H",J29=45,"I",J29=50,"J",J29=55,"K",J29=60,"L",J29=65,"M",J29=70,"N",J29=75,"O",J29=80,"P",J29=90,"Q",J29=100,"R",J29="","S",J29=120,"T",J29=125,"U",J29=150,"V",J29=200,"W",J29=250,"X",J29=280,"Y",J29=300,"Z",J29=500,"1",J29=600,"2",J29=1000,"3",J29=1200,"4",J29=6,"5",J29="150mm","6",J29="180mm","7",J29="200mm","8",J29="250mm","9")</f>
        <v>S</v>
      </c>
      <c r="J29" s="12"/>
      <c r="K29" s="8" t="str">
        <f>_xlfn.IFS(L29="1mm","A",L29="1.2mm","B",L29="1.5mm","C",L29="2mm","D",L29="3mm","E",L29="4mm","F",L29="5mm","G",L29="6mm","H",L29="8mm","I",L29="10mm","J",L29="12mm","K",L29="14mm","L",L29="16mm","M",L29="عادة","N",L29="18mm","O",L29="20mm","P",L29="معكوسة","Q",L29="25mm","R",L29="","S",L29="30mm","T",L29="مخ واطى","U",L29="35mm","V",L29="40mm","W",L29="45mm","X",L29="50mm","Y",L29="ستاندرد","Z",L29="60mm","1",L29="سوستة","2",L29="80mm","3",L29="90mm","4",L29="100mm","5",L29="150mm","6",L29="180mm","7",L29="200mm","8",L29="250mm","9")</f>
        <v>S</v>
      </c>
      <c r="L29" s="6"/>
      <c r="M29" s="7" t="str">
        <f>C29&amp;" "&amp;E29&amp;" "&amp;G29&amp;I29&amp;" "&amp;A29&amp;" "&amp;K29&amp;"-0"&amp;"-0"&amp;"-0"&amp;"-0"&amp;"-0"&amp;"-0"&amp;"-0"&amp;"-0"</f>
        <v>B B KS F S-0-0-0-0-0-0-0-0</v>
      </c>
      <c r="N29" s="6" t="str">
        <f>D29&amp;" "&amp;F29&amp;" "&amp;H29&amp;"*"&amp;J29&amp;" "&amp;B29&amp;" "&amp;L29</f>
        <v xml:space="preserve">صامولة عادة M17* حديد </v>
      </c>
      <c r="O29" s="6"/>
      <c r="P29" s="6"/>
      <c r="R29" s="11" t="s">
        <v>657</v>
      </c>
      <c r="T29" s="11" t="s">
        <v>655</v>
      </c>
    </row>
    <row r="30" spans="1:20" x14ac:dyDescent="0.2">
      <c r="A30" s="8" t="str">
        <f>_xlfn.IFS(B30="حديد","F",B30="مجلفن","M",B30="استانلس","S",B30="خشب","T")</f>
        <v>S</v>
      </c>
      <c r="B30" s="6" t="s">
        <v>7</v>
      </c>
      <c r="C30" s="8" t="str">
        <f>_xlfn.IFS(D30="تيلة","A",D30="صامولة","B",D30="مسمار","C",D30="وردة","D",D30="لوح","E",D30="مخوش","F",D30="كونتر","G",D30="مسدس","H",D30="M14","I",D30="M16","J",D30="M17","K",D30="M18","L",D30="M19","M",D30="M20","N",D30="M9","O",D30=100,"P",D30=125,"Q",D30=150,"R",D30="","S",D30="30mm","T",D30="مخ واطى","U",D30="35mm","V",D30="40mm","W",D30="45mm","X",D30="50mm","Y",D30="ستاندرد","Z",D30="60mm","1",D30="سوستة","2",D30="80mm","3",D30="90mm","4",D30="100mm","5",D30="150mm","6",D30="180mm","7",D30="200mm","8",D30="250mm","9")</f>
        <v>B</v>
      </c>
      <c r="D30" s="6" t="s">
        <v>622</v>
      </c>
      <c r="E30" s="8" t="str">
        <f>_xlfn.IFS(F30="الن","A",F30="عادة","B",F30="صليبة","C",F30="سن بنطة","D",F30="سن بنطة بوردة","E",F30="مخوش","F",F30="كونتر","G",F30="مسدس","H",F30="M14","I",F30="M16","J",F30="M17","K",F30="M18","L",F30="M19","M",F30="M20","N",F30="M9","O",F30=100,"P",F30=125,"Q",F30=150,"R",F30="","S",F30="30mm","T",F30="مخ واطى","U",F30="35mm","V",F30="40mm","W",F30="45mm","X",F30="50mm","Y",F30="ستاندرد","Z",F30="60mm","1",F30="سوستة","2",F30="80mm","3",F30="90mm","4",F30="100mm","5",F30="150mm","6",F30="180mm","7",F30="200mm","8",F30="250mm","9")</f>
        <v>B</v>
      </c>
      <c r="F30" s="6" t="s">
        <v>643</v>
      </c>
      <c r="G30" s="8" t="str">
        <f>_xlfn.IFS(H30="M3","A",H30="M4","B",H30="M5","C",H30="M6","D",H30="M7","E",H30="M8","F",H30="M10","G",H30="M12","H",H30="M14","I",H30="M16","J",H30="M17","K",H30="M18","L",H30="M19","M",H30="M20","N",H30="M9","O",H30=100,"P",H30=125,"Q",H30=150,"R",H30="","S",H30="30mm","T",H30="مخ واطى","U",H30="35mm","V",H30="40mm","W",H30="45mm","X",H30="50mm","Y",H30="ستاندرد","Z",H30="60mm","1",H30="سوستة","2",H30="80mm","3",H30="90mm","4",H30="100mm","5",H30="150mm","6",H30="180mm","7",H30="200mm","8",H30="250mm","9")</f>
        <v>A</v>
      </c>
      <c r="H30" s="12" t="s">
        <v>51</v>
      </c>
      <c r="I30" s="8" t="str">
        <f>_xlfn.IFS(J30=10,"A",J30=12,"B",J30=15,"C",J30=20,"D",J30=25,"E",J30=30,"F",J30=35,"G",J30=40,"H",J30=45,"I",J30=50,"J",J30=55,"K",J30=60,"L",J30=65,"M",J30=70,"N",J30=75,"O",J30=80,"P",J30=90,"Q",J30=100,"R",J30="","S",J30=120,"T",J30=125,"U",J30=150,"V",J30=200,"W",J30=250,"X",J30=280,"Y",J30=300,"Z",J30=500,"1",J30=600,"2",J30=1000,"3",J30=1200,"4",J30=6,"5",J30="150mm","6",J30="180mm","7",J30="200mm","8",J30="250mm","9")</f>
        <v>S</v>
      </c>
      <c r="J30" s="12"/>
      <c r="K30" s="8" t="str">
        <f>_xlfn.IFS(L30="1mm","A",L30="1.2mm","B",L30="1.5mm","C",L30="2mm","D",L30="3mm","E",L30="4mm","F",L30="5mm","G",L30="6mm","H",L30="8mm","I",L30="10mm","J",L30="12mm","K",L30="14mm","L",L30="16mm","M",L30="عادة","N",L30="18mm","O",L30="20mm","P",L30="معكوسة","Q",L30="25mm","R",L30="","S",L30="30mm","T",L30="مخ واطى","U",L30="35mm","V",L30="40mm","W",L30="45mm","X",L30="50mm","Y",L30="ستاندرد","Z",L30="60mm","1",L30="سوستة","2",L30="80mm","3",L30="90mm","4",L30="100mm","5",L30="150mm","6",L30="180mm","7",L30="200mm","8",L30="250mm","9")</f>
        <v>S</v>
      </c>
      <c r="L30" s="6"/>
      <c r="M30" s="7" t="str">
        <f>C30&amp;" "&amp;E30&amp;" "&amp;G30&amp;I30&amp;" "&amp;A30&amp;" "&amp;K30&amp;"-0"&amp;"-0"&amp;"-0"&amp;"-0"&amp;"-0"&amp;"-0"&amp;"-0"&amp;"-0"</f>
        <v>B B AS S S-0-0-0-0-0-0-0-0</v>
      </c>
      <c r="N30" s="6" t="str">
        <f>D30&amp;" "&amp;F30&amp;" "&amp;H30&amp;"*"&amp;J30&amp;" "&amp;B30&amp;" "&amp;L30</f>
        <v xml:space="preserve">صامولة عادة M3* استانلس </v>
      </c>
      <c r="O30" s="6"/>
      <c r="P30" s="6"/>
      <c r="R30" s="11" t="s">
        <v>656</v>
      </c>
      <c r="T30" s="11" t="s">
        <v>654</v>
      </c>
    </row>
    <row r="31" spans="1:20" x14ac:dyDescent="0.2">
      <c r="A31" s="8" t="str">
        <f>_xlfn.IFS(B31="حديد","F",B31="مجلفن","M",B31="استانلس","S",B31="خشب","T")</f>
        <v>F</v>
      </c>
      <c r="B31" s="6" t="s">
        <v>15</v>
      </c>
      <c r="C31" s="8" t="str">
        <f>_xlfn.IFS(D31="تيلة","A",D31="صامولة","B",D31="مسمار","C",D31="وردة","D",D31="لوح","E",D31="مخوش","F",D31="كونتر","G",D31="مسدس","H",D31="M14","I",D31="M16","J",D31="M17","K",D31="M18","L",D31="M19","M",D31="M20","N",D31="M9","O",D31=100,"P",D31=125,"Q",D31=150,"R",D31="","S",D31="30mm","T",D31="مخ واطى","U",D31="35mm","V",D31="40mm","W",D31="45mm","X",D31="50mm","Y",D31="ستاندرد","Z",D31="60mm","1",D31="سوستة","2",D31="80mm","3",D31="90mm","4",D31="100mm","5",D31="150mm","6",D31="180mm","7",D31="200mm","8",D31="250mm","9")</f>
        <v>B</v>
      </c>
      <c r="D31" s="6" t="s">
        <v>622</v>
      </c>
      <c r="E31" s="8" t="str">
        <f>_xlfn.IFS(F31="الن","A",F31="عادة","B",F31="صليبة","C",F31="سن بنطة","D",F31="سن بنطة بوردة","E",F31="مخوش","F",F31="كونتر","G",F31="مسدس","H",F31="M14","I",F31="M16","J",F31="M17","K",F31="M18","L",F31="M19","M",F31="M20","N",F31="M9","O",F31=100,"P",F31=125,"Q",F31=150,"R",F31="","S",F31="30mm","T",F31="مخ واطى","U",F31="35mm","V",F31="40mm","W",F31="45mm","X",F31="50mm","Y",F31="ستاندرد","Z",F31="60mm","1",F31="سوستة","2",F31="80mm","3",F31="90mm","4",F31="100mm","5",F31="150mm","6",F31="180mm","7",F31="200mm","8",F31="250mm","9")</f>
        <v>B</v>
      </c>
      <c r="F31" s="6" t="s">
        <v>643</v>
      </c>
      <c r="G31" s="8" t="str">
        <f>_xlfn.IFS(H31="M3","A",H31="M4","B",H31="M5","C",H31="M6","D",H31="M7","E",H31="M8","F",H31="M10","G",H31="M12","H",H31="M14","I",H31="M16","J",H31="M17","K",H31="M18","L",H31="M19","M",H31="M20","N",H31="M9","O",H31=100,"P",H31=125,"Q",H31=150,"R",H31="","S",H31="30mm","T",H31="مخ واطى","U",H31="35mm","V",H31="40mm","W",H31="45mm","X",H31="50mm","Y",H31="ستاندرد","Z",H31="60mm","1",H31="سوستة","2",H31="80mm","3",H31="90mm","4",H31="100mm","5",H31="150mm","6",H31="180mm","7",H31="200mm","8",H31="250mm","9")</f>
        <v>A</v>
      </c>
      <c r="H31" s="12" t="s">
        <v>51</v>
      </c>
      <c r="I31" s="8" t="str">
        <f>_xlfn.IFS(J31=10,"A",J31=12,"B",J31=15,"C",J31=20,"D",J31=25,"E",J31=30,"F",J31=35,"G",J31=40,"H",J31=45,"I",J31=50,"J",J31=55,"K",J31=60,"L",J31=65,"M",J31=70,"N",J31=75,"O",J31=80,"P",J31=90,"Q",J31=100,"R",J31="","S",J31=120,"T",J31=125,"U",J31=150,"V",J31=200,"W",J31=250,"X",J31=280,"Y",J31=300,"Z",J31=500,"1",J31=600,"2",J31=1000,"3",J31=1200,"4",J31=6,"5",J31="150mm","6",J31="180mm","7",J31="200mm","8",J31="250mm","9")</f>
        <v>S</v>
      </c>
      <c r="J31" s="12"/>
      <c r="K31" s="8" t="str">
        <f>_xlfn.IFS(L31="1mm","A",L31="1.2mm","B",L31="1.5mm","C",L31="2mm","D",L31="3mm","E",L31="4mm","F",L31="5mm","G",L31="6mm","H",L31="8mm","I",L31="10mm","J",L31="12mm","K",L31="14mm","L",L31="16mm","M",L31="عادة","N",L31="18mm","O",L31="20mm","P",L31="معكوسة","Q",L31="25mm","R",L31="","S",L31="30mm","T",L31="مخ واطى","U",L31="35mm","V",L31="40mm","W",L31="45mm","X",L31="50mm","Y",L31="ستاندرد","Z",L31="60mm","1",L31="سوستة","2",L31="80mm","3",L31="90mm","4",L31="100mm","5",L31="150mm","6",L31="180mm","7",L31="200mm","8",L31="250mm","9")</f>
        <v>S</v>
      </c>
      <c r="L31" s="6"/>
      <c r="M31" s="7" t="str">
        <f>C31&amp;" "&amp;E31&amp;" "&amp;G31&amp;I31&amp;" "&amp;A31&amp;" "&amp;K31&amp;"-0"&amp;"-0"&amp;"-0"&amp;"-0"&amp;"-0"&amp;"-0"&amp;"-0"&amp;"-0"</f>
        <v>B B AS F S-0-0-0-0-0-0-0-0</v>
      </c>
      <c r="N31" s="6" t="str">
        <f>D31&amp;" "&amp;F31&amp;" "&amp;H31&amp;"*"&amp;J31&amp;" "&amp;B31&amp;" "&amp;L31</f>
        <v xml:space="preserve">صامولة عادة M3* حديد </v>
      </c>
      <c r="O31" s="6"/>
      <c r="P31" s="6"/>
      <c r="R31" s="11" t="s">
        <v>655</v>
      </c>
      <c r="T31" s="11" t="s">
        <v>653</v>
      </c>
    </row>
    <row r="32" spans="1:20" x14ac:dyDescent="0.2">
      <c r="A32" s="8" t="str">
        <f>_xlfn.IFS(B32="حديد","F",B32="مجلفن","M",B32="استانلس","S",B32="خشب","T")</f>
        <v>S</v>
      </c>
      <c r="B32" s="6" t="s">
        <v>7</v>
      </c>
      <c r="C32" s="8" t="str">
        <f>_xlfn.IFS(D32="تيلة","A",D32="صامولة","B",D32="مسمار","C",D32="وردة","D",D32="لوح","E",D32="مخوش","F",D32="كونتر","G",D32="مسدس","H",D32="M14","I",D32="M16","J",D32="M17","K",D32="M18","L",D32="M19","M",D32="M20","N",D32="M9","O",D32=100,"P",D32=125,"Q",D32=150,"R",D32="","S",D32="30mm","T",D32="مخ واطى","U",D32="35mm","V",D32="40mm","W",D32="45mm","X",D32="50mm","Y",D32="ستاندرد","Z",D32="60mm","1",D32="سوستة","2",D32="80mm","3",D32="90mm","4",D32="100mm","5",D32="150mm","6",D32="180mm","7",D32="200mm","8",D32="250mm","9")</f>
        <v>B</v>
      </c>
      <c r="D32" s="6" t="s">
        <v>622</v>
      </c>
      <c r="E32" s="8" t="str">
        <f>_xlfn.IFS(F32="الن","A",F32="عادة","B",F32="صليبة","C",F32="سن بنطة","D",F32="سن بنطة بوردة","E",F32="مخوش","F",F32="كونتر","G",F32="مسدس","H",F32="M14","I",F32="M16","J",F32="M17","K",F32="M18","L",F32="M19","M",F32="M20","N",F32="M9","O",F32=100,"P",F32=125,"Q",F32=150,"R",F32="","S",F32="30mm","T",F32="مخ واطى","U",F32="35mm","V",F32="40mm","W",F32="45mm","X",F32="50mm","Y",F32="ستاندرد","Z",F32="60mm","1",F32="سوستة","2",F32="80mm","3",F32="90mm","4",F32="100mm","5",F32="150mm","6",F32="180mm","7",F32="200mm","8",F32="250mm","9")</f>
        <v>B</v>
      </c>
      <c r="F32" s="6" t="s">
        <v>643</v>
      </c>
      <c r="G32" s="8" t="str">
        <f>_xlfn.IFS(H32="M3","A",H32="M4","B",H32="M5","C",H32="M6","D",H32="M7","E",H32="M8","F",H32="M10","G",H32="M12","H",H32="M14","I",H32="M16","J",H32="M17","K",H32="M18","L",H32="M19","M",H32="M20","N",H32="M9","O",H32=100,"P",H32=125,"Q",H32=150,"R",H32="","S",H32="30mm","T",H32="مخ واطى","U",H32="35mm","V",H32="40mm","W",H32="45mm","X",H32="50mm","Y",H32="ستاندرد","Z",H32="60mm","1",H32="سوستة","2",H32="80mm","3",H32="90mm","4",H32="100mm","5",H32="150mm","6",H32="180mm","7",H32="200mm","8",H32="250mm","9")</f>
        <v>B</v>
      </c>
      <c r="H32" s="12" t="s">
        <v>46</v>
      </c>
      <c r="I32" s="8" t="str">
        <f>_xlfn.IFS(J32=10,"A",J32=12,"B",J32=15,"C",J32=20,"D",J32=25,"E",J32=30,"F",J32=35,"G",J32=40,"H",J32=45,"I",J32=50,"J",J32=55,"K",J32=60,"L",J32=65,"M",J32=70,"N",J32=75,"O",J32=80,"P",J32=90,"Q",J32=100,"R",J32="","S",J32=120,"T",J32=125,"U",J32=150,"V",J32=200,"W",J32=250,"X",J32=280,"Y",J32=300,"Z",J32=500,"1",J32=600,"2",J32=1000,"3",J32=1200,"4",J32=6,"5",J32="150mm","6",J32="180mm","7",J32="200mm","8",J32="250mm","9")</f>
        <v>S</v>
      </c>
      <c r="J32" s="12"/>
      <c r="K32" s="8" t="str">
        <f>_xlfn.IFS(L32="1mm","A",L32="1.2mm","B",L32="1.5mm","C",L32="2mm","D",L32="3mm","E",L32="4mm","F",L32="5mm","G",L32="6mm","H",L32="8mm","I",L32="10mm","J",L32="12mm","K",L32="14mm","L",L32="16mm","M",L32="عادة","N",L32="18mm","O",L32="20mm","P",L32="معكوسة","Q",L32="25mm","R",L32="","S",L32="30mm","T",L32="مخ واطى","U",L32="35mm","V",L32="40mm","W",L32="45mm","X",L32="50mm","Y",L32="ستاندرد","Z",L32="60mm","1",L32="سوستة","2",L32="80mm","3",L32="90mm","4",L32="100mm","5",L32="150mm","6",L32="180mm","7",L32="200mm","8",L32="250mm","9")</f>
        <v>S</v>
      </c>
      <c r="L32" s="6"/>
      <c r="M32" s="7" t="str">
        <f>C32&amp;" "&amp;E32&amp;" "&amp;G32&amp;I32&amp;" "&amp;A32&amp;" "&amp;K32&amp;"-0"&amp;"-0"&amp;"-0"&amp;"-0"&amp;"-0"&amp;"-0"&amp;"-0"&amp;"-0"</f>
        <v>B B BS S S-0-0-0-0-0-0-0-0</v>
      </c>
      <c r="N32" s="6" t="str">
        <f>D32&amp;" "&amp;F32&amp;" "&amp;H32&amp;"*"&amp;J32&amp;" "&amp;B32&amp;" "&amp;L32</f>
        <v xml:space="preserve">صامولة عادة M4* استانلس </v>
      </c>
      <c r="O32" s="6"/>
      <c r="P32" s="6"/>
      <c r="R32" s="11" t="s">
        <v>654</v>
      </c>
      <c r="T32" s="11" t="s">
        <v>652</v>
      </c>
    </row>
    <row r="33" spans="1:20" x14ac:dyDescent="0.2">
      <c r="A33" s="8" t="str">
        <f>_xlfn.IFS(B33="حديد","F",B33="مجلفن","M",B33="استانلس","S",B33="خشب","T")</f>
        <v>F</v>
      </c>
      <c r="B33" s="6" t="s">
        <v>15</v>
      </c>
      <c r="C33" s="8" t="str">
        <f>_xlfn.IFS(D33="تيلة","A",D33="صامولة","B",D33="مسمار","C",D33="وردة","D",D33="لوح","E",D33="مخوش","F",D33="كونتر","G",D33="مسدس","H",D33="M14","I",D33="M16","J",D33="M17","K",D33="M18","L",D33="M19","M",D33="M20","N",D33="M9","O",D33=100,"P",D33=125,"Q",D33=150,"R",D33="","S",D33="30mm","T",D33="مخ واطى","U",D33="35mm","V",D33="40mm","W",D33="45mm","X",D33="50mm","Y",D33="ستاندرد","Z",D33="60mm","1",D33="سوستة","2",D33="80mm","3",D33="90mm","4",D33="100mm","5",D33="150mm","6",D33="180mm","7",D33="200mm","8",D33="250mm","9")</f>
        <v>B</v>
      </c>
      <c r="D33" s="6" t="s">
        <v>622</v>
      </c>
      <c r="E33" s="8" t="str">
        <f>_xlfn.IFS(F33="الن","A",F33="عادة","B",F33="صليبة","C",F33="سن بنطة","D",F33="سن بنطة بوردة","E",F33="مخوش","F",F33="كونتر","G",F33="مسدس","H",F33="M14","I",F33="M16","J",F33="M17","K",F33="M18","L",F33="M19","M",F33="M20","N",F33="M9","O",F33=100,"P",F33=125,"Q",F33=150,"R",F33="","S",F33="30mm","T",F33="مخ واطى","U",F33="35mm","V",F33="40mm","W",F33="45mm","X",F33="50mm","Y",F33="ستاندرد","Z",F33="60mm","1",F33="سوستة","2",F33="80mm","3",F33="90mm","4",F33="100mm","5",F33="150mm","6",F33="180mm","7",F33="200mm","8",F33="250mm","9")</f>
        <v>B</v>
      </c>
      <c r="F33" s="6" t="s">
        <v>643</v>
      </c>
      <c r="G33" s="8" t="str">
        <f>_xlfn.IFS(H33="M3","A",H33="M4","B",H33="M5","C",H33="M6","D",H33="M7","E",H33="M8","F",H33="M10","G",H33="M12","H",H33="M14","I",H33="M16","J",H33="M17","K",H33="M18","L",H33="M19","M",H33="M20","N",H33="M9","O",H33=100,"P",H33=125,"Q",H33=150,"R",H33="","S",H33="30mm","T",H33="مخ واطى","U",H33="35mm","V",H33="40mm","W",H33="45mm","X",H33="50mm","Y",H33="ستاندرد","Z",H33="60mm","1",H33="سوستة","2",H33="80mm","3",H33="90mm","4",H33="100mm","5",H33="150mm","6",H33="180mm","7",H33="200mm","8",H33="250mm","9")</f>
        <v>B</v>
      </c>
      <c r="H33" s="12" t="s">
        <v>46</v>
      </c>
      <c r="I33" s="8" t="str">
        <f>_xlfn.IFS(J33=10,"A",J33=12,"B",J33=15,"C",J33=20,"D",J33=25,"E",J33=30,"F",J33=35,"G",J33=40,"H",J33=45,"I",J33=50,"J",J33=55,"K",J33=60,"L",J33=65,"M",J33=70,"N",J33=75,"O",J33=80,"P",J33=90,"Q",J33=100,"R",J33="","S",J33=120,"T",J33=125,"U",J33=150,"V",J33=200,"W",J33=250,"X",J33=280,"Y",J33=300,"Z",J33=500,"1",J33=600,"2",J33=1000,"3",J33=1200,"4",J33=6,"5",J33="150mm","6",J33="180mm","7",J33="200mm","8",J33="250mm","9")</f>
        <v>S</v>
      </c>
      <c r="J33" s="12"/>
      <c r="K33" s="8" t="str">
        <f>_xlfn.IFS(L33="1mm","A",L33="1.2mm","B",L33="1.5mm","C",L33="2mm","D",L33="3mm","E",L33="4mm","F",L33="5mm","G",L33="6mm","H",L33="8mm","I",L33="10mm","J",L33="12mm","K",L33="14mm","L",L33="16mm","M",L33="عادة","N",L33="18mm","O",L33="20mm","P",L33="معكوسة","Q",L33="25mm","R",L33="","S",L33="30mm","T",L33="مخ واطى","U",L33="35mm","V",L33="40mm","W",L33="45mm","X",L33="50mm","Y",L33="ستاندرد","Z",L33="60mm","1",L33="سوستة","2",L33="80mm","3",L33="90mm","4",L33="100mm","5",L33="150mm","6",L33="180mm","7",L33="200mm","8",L33="250mm","9")</f>
        <v>S</v>
      </c>
      <c r="L33" s="6"/>
      <c r="M33" s="7" t="str">
        <f>C33&amp;" "&amp;E33&amp;" "&amp;G33&amp;I33&amp;" "&amp;A33&amp;" "&amp;K33&amp;"-0"&amp;"-0"&amp;"-0"&amp;"-0"&amp;"-0"&amp;"-0"&amp;"-0"&amp;"-0"</f>
        <v>B B BS F S-0-0-0-0-0-0-0-0</v>
      </c>
      <c r="N33" s="6" t="str">
        <f>D33&amp;" "&amp;F33&amp;" "&amp;H33&amp;"*"&amp;J33&amp;" "&amp;B33&amp;" "&amp;L33</f>
        <v xml:space="preserve">صامولة عادة M4* حديد </v>
      </c>
      <c r="O33" s="6"/>
      <c r="P33" s="6"/>
      <c r="R33" s="11" t="s">
        <v>653</v>
      </c>
      <c r="T33" s="11" t="s">
        <v>651</v>
      </c>
    </row>
    <row r="34" spans="1:20" x14ac:dyDescent="0.2">
      <c r="A34" s="8" t="str">
        <f>_xlfn.IFS(B34="حديد","F",B34="مجلفن","M",B34="استانلس","S",B34="خشب","T")</f>
        <v>S</v>
      </c>
      <c r="B34" s="6" t="s">
        <v>7</v>
      </c>
      <c r="C34" s="8" t="str">
        <f>_xlfn.IFS(D34="تيلة","A",D34="صامولة","B",D34="مسمار","C",D34="وردة","D",D34="لوح","E",D34="مخوش","F",D34="كونتر","G",D34="مسدس","H",D34="M14","I",D34="M16","J",D34="M17","K",D34="M18","L",D34="M19","M",D34="M20","N",D34="M9","O",D34=100,"P",D34=125,"Q",D34=150,"R",D34="","S",D34="30mm","T",D34="مخ واطى","U",D34="35mm","V",D34="40mm","W",D34="45mm","X",D34="50mm","Y",D34="ستاندرد","Z",D34="60mm","1",D34="سوستة","2",D34="80mm","3",D34="90mm","4",D34="100mm","5",D34="150mm","6",D34="180mm","7",D34="200mm","8",D34="250mm","9")</f>
        <v>B</v>
      </c>
      <c r="D34" s="6" t="s">
        <v>622</v>
      </c>
      <c r="E34" s="8" t="str">
        <f>_xlfn.IFS(F34="الن","A",F34="عادة","B",F34="صليبة","C",F34="سن بنطة","D",F34="سن بنطة بوردة","E",F34="مخوش","F",F34="كونتر","G",F34="مسدس","H",F34="M14","I",F34="M16","J",F34="M17","K",F34="M18","L",F34="M19","M",F34="M20","N",F34="M9","O",F34=100,"P",F34=125,"Q",F34=150,"R",F34="","S",F34="30mm","T",F34="مخ واطى","U",F34="35mm","V",F34="40mm","W",F34="45mm","X",F34="50mm","Y",F34="ستاندرد","Z",F34="60mm","1",F34="سوستة","2",F34="80mm","3",F34="90mm","4",F34="100mm","5",F34="150mm","6",F34="180mm","7",F34="200mm","8",F34="250mm","9")</f>
        <v>B</v>
      </c>
      <c r="F34" s="6" t="s">
        <v>643</v>
      </c>
      <c r="G34" s="8" t="str">
        <f>_xlfn.IFS(H34="M3","A",H34="M4","B",H34="M5","C",H34="M6","D",H34="M7","E",H34="M8","F",H34="M10","G",H34="M12","H",H34="M14","I",H34="M16","J",H34="M17","K",H34="M18","L",H34="M19","M",H34="M20","N",H34="M9","O",H34=100,"P",H34=125,"Q",H34=150,"R",H34="","S",H34="30mm","T",H34="مخ واطى","U",H34="35mm","V",H34="40mm","W",H34="45mm","X",H34="50mm","Y",H34="ستاندرد","Z",H34="60mm","1",H34="سوستة","2",H34="80mm","3",H34="90mm","4",H34="100mm","5",H34="150mm","6",H34="180mm","7",H34="200mm","8",H34="250mm","9")</f>
        <v>C</v>
      </c>
      <c r="H34" s="12" t="s">
        <v>41</v>
      </c>
      <c r="I34" s="8" t="str">
        <f>_xlfn.IFS(J34=10,"A",J34=12,"B",J34=15,"C",J34=20,"D",J34=25,"E",J34=30,"F",J34=35,"G",J34=40,"H",J34=45,"I",J34=50,"J",J34=55,"K",J34=60,"L",J34=65,"M",J34=70,"N",J34=75,"O",J34=80,"P",J34=90,"Q",J34=100,"R",J34="","S",J34=120,"T",J34=125,"U",J34=150,"V",J34=200,"W",J34=250,"X",J34=280,"Y",J34=300,"Z",J34=500,"1",J34=600,"2",J34=1000,"3",J34=1200,"4",J34=6,"5",J34="150mm","6",J34="180mm","7",J34="200mm","8",J34="250mm","9")</f>
        <v>S</v>
      </c>
      <c r="J34" s="12"/>
      <c r="K34" s="8" t="str">
        <f>_xlfn.IFS(L34="1mm","A",L34="1.2mm","B",L34="1.5mm","C",L34="2mm","D",L34="3mm","E",L34="4mm","F",L34="5mm","G",L34="6mm","H",L34="8mm","I",L34="10mm","J",L34="12mm","K",L34="14mm","L",L34="16mm","M",L34="عادة","N",L34="18mm","O",L34="20mm","P",L34="معكوسة","Q",L34="25mm","R",L34="","S",L34="30mm","T",L34="مخ واطى","U",L34="35mm","V",L34="40mm","W",L34="45mm","X",L34="50mm","Y",L34="ستاندرد","Z",L34="60mm","1",L34="سوستة","2",L34="80mm","3",L34="90mm","4",L34="100mm","5",L34="150mm","6",L34="180mm","7",L34="200mm","8",L34="250mm","9")</f>
        <v>S</v>
      </c>
      <c r="L34" s="6"/>
      <c r="M34" s="7" t="str">
        <f>C34&amp;" "&amp;E34&amp;" "&amp;G34&amp;I34&amp;" "&amp;A34&amp;" "&amp;K34&amp;"-0"&amp;"-0"&amp;"-0"&amp;"-0"&amp;"-0"&amp;"-0"&amp;"-0"&amp;"-0"</f>
        <v>B B CS S S-0-0-0-0-0-0-0-0</v>
      </c>
      <c r="N34" s="6" t="str">
        <f>D34&amp;" "&amp;F34&amp;" "&amp;H34&amp;"*"&amp;J34&amp;" "&amp;B34&amp;" "&amp;L34</f>
        <v xml:space="preserve">صامولة عادة M5* استانلس </v>
      </c>
      <c r="O34" s="6"/>
      <c r="P34" s="6"/>
      <c r="R34" s="11" t="s">
        <v>652</v>
      </c>
      <c r="T34" s="11" t="s">
        <v>650</v>
      </c>
    </row>
    <row r="35" spans="1:20" x14ac:dyDescent="0.2">
      <c r="A35" s="8" t="str">
        <f>_xlfn.IFS(B35="حديد","F",B35="مجلفن","M",B35="استانلس","S",B35="خشب","T")</f>
        <v>F</v>
      </c>
      <c r="B35" s="6" t="s">
        <v>15</v>
      </c>
      <c r="C35" s="8" t="str">
        <f>_xlfn.IFS(D35="تيلة","A",D35="صامولة","B",D35="مسمار","C",D35="وردة","D",D35="لوح","E",D35="مخوش","F",D35="كونتر","G",D35="مسدس","H",D35="M14","I",D35="M16","J",D35="M17","K",D35="M18","L",D35="M19","M",D35="M20","N",D35="M9","O",D35=100,"P",D35=125,"Q",D35=150,"R",D35="","S",D35="30mm","T",D35="مخ واطى","U",D35="35mm","V",D35="40mm","W",D35="45mm","X",D35="50mm","Y",D35="ستاندرد","Z",D35="60mm","1",D35="سوستة","2",D35="80mm","3",D35="90mm","4",D35="100mm","5",D35="150mm","6",D35="180mm","7",D35="200mm","8",D35="250mm","9")</f>
        <v>B</v>
      </c>
      <c r="D35" s="6" t="s">
        <v>622</v>
      </c>
      <c r="E35" s="8" t="str">
        <f>_xlfn.IFS(F35="الن","A",F35="عادة","B",F35="صليبة","C",F35="سن بنطة","D",F35="سن بنطة بوردة","E",F35="مخوش","F",F35="كونتر","G",F35="مسدس","H",F35="M14","I",F35="M16","J",F35="M17","K",F35="M18","L",F35="M19","M",F35="M20","N",F35="M9","O",F35=100,"P",F35=125,"Q",F35=150,"R",F35="","S",F35="30mm","T",F35="مخ واطى","U",F35="35mm","V",F35="40mm","W",F35="45mm","X",F35="50mm","Y",F35="ستاندرد","Z",F35="60mm","1",F35="سوستة","2",F35="80mm","3",F35="90mm","4",F35="100mm","5",F35="150mm","6",F35="180mm","7",F35="200mm","8",F35="250mm","9")</f>
        <v>B</v>
      </c>
      <c r="F35" s="6" t="s">
        <v>643</v>
      </c>
      <c r="G35" s="8" t="str">
        <f>_xlfn.IFS(H35="M3","A",H35="M4","B",H35="M5","C",H35="M6","D",H35="M7","E",H35="M8","F",H35="M10","G",H35="M12","H",H35="M14","I",H35="M16","J",H35="M17","K",H35="M18","L",H35="M19","M",H35="M20","N",H35="M9","O",H35=100,"P",H35=125,"Q",H35=150,"R",H35="","S",H35="30mm","T",H35="مخ واطى","U",H35="35mm","V",H35="40mm","W",H35="45mm","X",H35="50mm","Y",H35="ستاندرد","Z",H35="60mm","1",H35="سوستة","2",H35="80mm","3",H35="90mm","4",H35="100mm","5",H35="150mm","6",H35="180mm","7",H35="200mm","8",H35="250mm","9")</f>
        <v>C</v>
      </c>
      <c r="H35" s="12" t="s">
        <v>41</v>
      </c>
      <c r="I35" s="8" t="str">
        <f>_xlfn.IFS(J35=10,"A",J35=12,"B",J35=15,"C",J35=20,"D",J35=25,"E",J35=30,"F",J35=35,"G",J35=40,"H",J35=45,"I",J35=50,"J",J35=55,"K",J35=60,"L",J35=65,"M",J35=70,"N",J35=75,"O",J35=80,"P",J35=90,"Q",J35=100,"R",J35="","S",J35=120,"T",J35=125,"U",J35=150,"V",J35=200,"W",J35=250,"X",J35=280,"Y",J35=300,"Z",J35=500,"1",J35=600,"2",J35=1000,"3",J35=1200,"4",J35=6,"5",J35="150mm","6",J35="180mm","7",J35="200mm","8",J35="250mm","9")</f>
        <v>S</v>
      </c>
      <c r="J35" s="12"/>
      <c r="K35" s="8" t="str">
        <f>_xlfn.IFS(L35="1mm","A",L35="1.2mm","B",L35="1.5mm","C",L35="2mm","D",L35="3mm","E",L35="4mm","F",L35="5mm","G",L35="6mm","H",L35="8mm","I",L35="10mm","J",L35="12mm","K",L35="14mm","L",L35="16mm","M",L35="عادة","N",L35="18mm","O",L35="20mm","P",L35="معكوسة","Q",L35="25mm","R",L35="","S",L35="30mm","T",L35="مخ واطى","U",L35="35mm","V",L35="40mm","W",L35="45mm","X",L35="50mm","Y",L35="ستاندرد","Z",L35="60mm","1",L35="سوستة","2",L35="80mm","3",L35="90mm","4",L35="100mm","5",L35="150mm","6",L35="180mm","7",L35="200mm","8",L35="250mm","9")</f>
        <v>S</v>
      </c>
      <c r="L35" s="6"/>
      <c r="M35" s="7" t="str">
        <f>C35&amp;" "&amp;E35&amp;" "&amp;G35&amp;I35&amp;" "&amp;A35&amp;" "&amp;K35&amp;"-0"&amp;"-0"&amp;"-0"&amp;"-0"&amp;"-0"&amp;"-0"&amp;"-0"&amp;"-0"</f>
        <v>B B CS F S-0-0-0-0-0-0-0-0</v>
      </c>
      <c r="N35" s="6" t="str">
        <f>D35&amp;" "&amp;F35&amp;" "&amp;H35&amp;"*"&amp;J35&amp;" "&amp;B35&amp;" "&amp;L35</f>
        <v xml:space="preserve">صامولة عادة M5* حديد </v>
      </c>
      <c r="O35" s="6"/>
      <c r="P35" s="6"/>
      <c r="R35" s="11" t="s">
        <v>651</v>
      </c>
      <c r="T35" s="11" t="s">
        <v>649</v>
      </c>
    </row>
    <row r="36" spans="1:20" x14ac:dyDescent="0.2">
      <c r="A36" s="8" t="str">
        <f>_xlfn.IFS(B36="حديد","F",B36="مجلفن","M",B36="استانلس","S",B36="خشب","T")</f>
        <v>S</v>
      </c>
      <c r="B36" s="6" t="s">
        <v>7</v>
      </c>
      <c r="C36" s="8" t="str">
        <f>_xlfn.IFS(D36="تيلة","A",D36="صامولة","B",D36="مسمار","C",D36="وردة","D",D36="لوح","E",D36="مخوش","F",D36="كونتر","G",D36="مسدس","H",D36="M14","I",D36="M16","J",D36="M17","K",D36="M18","L",D36="M19","M",D36="M20","N",D36="M9","O",D36=100,"P",D36=125,"Q",D36=150,"R",D36="","S",D36="30mm","T",D36="مخ واطى","U",D36="35mm","V",D36="40mm","W",D36="45mm","X",D36="50mm","Y",D36="ستاندرد","Z",D36="60mm","1",D36="سوستة","2",D36="80mm","3",D36="90mm","4",D36="100mm","5",D36="150mm","6",D36="180mm","7",D36="200mm","8",D36="250mm","9")</f>
        <v>B</v>
      </c>
      <c r="D36" s="6" t="s">
        <v>622</v>
      </c>
      <c r="E36" s="8" t="str">
        <f>_xlfn.IFS(F36="الن","A",F36="عادة","B",F36="صليبة","C",F36="سن بنطة","D",F36="سن بنطة بوردة","E",F36="مخوش","F",F36="كونتر","G",F36="مسدس","H",F36="M14","I",F36="M16","J",F36="M17","K",F36="M18","L",F36="M19","M",F36="M20","N",F36="M9","O",F36=100,"P",F36=125,"Q",F36=150,"R",F36="","S",F36="30mm","T",F36="مخ واطى","U",F36="35mm","V",F36="40mm","W",F36="45mm","X",F36="50mm","Y",F36="ستاندرد","Z",F36="60mm","1",F36="سوستة","2",F36="80mm","3",F36="90mm","4",F36="100mm","5",F36="150mm","6",F36="180mm","7",F36="200mm","8",F36="250mm","9")</f>
        <v>B</v>
      </c>
      <c r="F36" s="6" t="s">
        <v>643</v>
      </c>
      <c r="G36" s="8" t="str">
        <f>_xlfn.IFS(H36="M3","A",H36="M4","B",H36="M5","C",H36="M6","D",H36="M7","E",H36="M8","F",H36="M10","G",H36="M12","H",H36="M14","I",H36="M16","J",H36="M17","K",H36="M18","L",H36="M19","M",H36="M20","N",H36="M9","O",H36=100,"P",H36=125,"Q",H36=150,"R",H36="","S",H36="30mm","T",H36="مخ واطى","U",H36="35mm","V",H36="40mm","W",H36="45mm","X",H36="50mm","Y",H36="ستاندرد","Z",H36="60mm","1",H36="سوستة","2",H36="80mm","3",H36="90mm","4",H36="100mm","5",H36="150mm","6",H36="180mm","7",H36="200mm","8",H36="250mm","9")</f>
        <v>D</v>
      </c>
      <c r="H36" s="12" t="s">
        <v>36</v>
      </c>
      <c r="I36" s="8" t="str">
        <f>_xlfn.IFS(J36=10,"A",J36=12,"B",J36=15,"C",J36=20,"D",J36=25,"E",J36=30,"F",J36=35,"G",J36=40,"H",J36=45,"I",J36=50,"J",J36=55,"K",J36=60,"L",J36=65,"M",J36=70,"N",J36=75,"O",J36=80,"P",J36=90,"Q",J36=100,"R",J36="","S",J36=120,"T",J36=125,"U",J36=150,"V",J36=200,"W",J36=250,"X",J36=280,"Y",J36=300,"Z",J36=500,"1",J36=600,"2",J36=1000,"3",J36=1200,"4",J36=6,"5",J36="150mm","6",J36="180mm","7",J36="200mm","8",J36="250mm","9")</f>
        <v>S</v>
      </c>
      <c r="J36" s="12"/>
      <c r="K36" s="8" t="str">
        <f>_xlfn.IFS(L36="1mm","A",L36="1.2mm","B",L36="1.5mm","C",L36="2mm","D",L36="3mm","E",L36="4mm","F",L36="5mm","G",L36="6mm","H",L36="8mm","I",L36="10mm","J",L36="12mm","K",L36="14mm","L",L36="16mm","M",L36="عادة","N",L36="18mm","O",L36="20mm","P",L36="معكوسة","Q",L36="25mm","R",L36="","S",L36="30mm","T",L36="مخ واطى","U",L36="35mm","V",L36="40mm","W",L36="45mm","X",L36="50mm","Y",L36="ستاندرد","Z",L36="60mm","1",L36="سوستة","2",L36="80mm","3",L36="90mm","4",L36="100mm","5",L36="150mm","6",L36="180mm","7",L36="200mm","8",L36="250mm","9")</f>
        <v>S</v>
      </c>
      <c r="L36" s="6"/>
      <c r="M36" s="7" t="str">
        <f>C36&amp;" "&amp;E36&amp;" "&amp;G36&amp;I36&amp;" "&amp;A36&amp;" "&amp;K36&amp;"-0"&amp;"-0"&amp;"-0"&amp;"-0"&amp;"-0"&amp;"-0"&amp;"-0"&amp;"-0"</f>
        <v>B B DS S S-0-0-0-0-0-0-0-0</v>
      </c>
      <c r="N36" s="6" t="str">
        <f>D36&amp;" "&amp;F36&amp;" "&amp;H36&amp;"*"&amp;J36&amp;" "&amp;B36&amp;" "&amp;L36</f>
        <v xml:space="preserve">صامولة عادة M6* استانلس </v>
      </c>
      <c r="O36" s="6"/>
      <c r="P36" s="6"/>
      <c r="R36" s="11" t="s">
        <v>650</v>
      </c>
      <c r="T36" s="11" t="s">
        <v>648</v>
      </c>
    </row>
    <row r="37" spans="1:20" x14ac:dyDescent="0.2">
      <c r="A37" s="8" t="str">
        <f>_xlfn.IFS(B37="حديد","F",B37="مجلفن","M",B37="استانلس","S",B37="خشب","T")</f>
        <v>F</v>
      </c>
      <c r="B37" s="6" t="s">
        <v>15</v>
      </c>
      <c r="C37" s="8" t="str">
        <f>_xlfn.IFS(D37="تيلة","A",D37="صامولة","B",D37="مسمار","C",D37="وردة","D",D37="لوح","E",D37="مخوش","F",D37="كونتر","G",D37="مسدس","H",D37="M14","I",D37="M16","J",D37="M17","K",D37="M18","L",D37="M19","M",D37="M20","N",D37="M9","O",D37=100,"P",D37=125,"Q",D37=150,"R",D37="","S",D37="30mm","T",D37="مخ واطى","U",D37="35mm","V",D37="40mm","W",D37="45mm","X",D37="50mm","Y",D37="ستاندرد","Z",D37="60mm","1",D37="سوستة","2",D37="80mm","3",D37="90mm","4",D37="100mm","5",D37="150mm","6",D37="180mm","7",D37="200mm","8",D37="250mm","9")</f>
        <v>B</v>
      </c>
      <c r="D37" s="6" t="s">
        <v>622</v>
      </c>
      <c r="E37" s="8" t="str">
        <f>_xlfn.IFS(F37="الن","A",F37="عادة","B",F37="صليبة","C",F37="سن بنطة","D",F37="سن بنطة بوردة","E",F37="مخوش","F",F37="كونتر","G",F37="مسدس","H",F37="M14","I",F37="M16","J",F37="M17","K",F37="M18","L",F37="M19","M",F37="M20","N",F37="M9","O",F37=100,"P",F37=125,"Q",F37=150,"R",F37="","S",F37="30mm","T",F37="مخ واطى","U",F37="35mm","V",F37="40mm","W",F37="45mm","X",F37="50mm","Y",F37="ستاندرد","Z",F37="60mm","1",F37="سوستة","2",F37="80mm","3",F37="90mm","4",F37="100mm","5",F37="150mm","6",F37="180mm","7",F37="200mm","8",F37="250mm","9")</f>
        <v>B</v>
      </c>
      <c r="F37" s="6" t="s">
        <v>643</v>
      </c>
      <c r="G37" s="8" t="str">
        <f>_xlfn.IFS(H37="M3","A",H37="M4","B",H37="M5","C",H37="M6","D",H37="M7","E",H37="M8","F",H37="M10","G",H37="M12","H",H37="M14","I",H37="M16","J",H37="M17","K",H37="M18","L",H37="M19","M",H37="M20","N",H37="M9","O",H37=100,"P",H37=125,"Q",H37=150,"R",H37="","S",H37="30mm","T",H37="مخ واطى","U",H37="35mm","V",H37="40mm","W",H37="45mm","X",H37="50mm","Y",H37="ستاندرد","Z",H37="60mm","1",H37="سوستة","2",H37="80mm","3",H37="90mm","4",H37="100mm","5",H37="150mm","6",H37="180mm","7",H37="200mm","8",H37="250mm","9")</f>
        <v>D</v>
      </c>
      <c r="H37" s="12" t="s">
        <v>36</v>
      </c>
      <c r="I37" s="8" t="str">
        <f>_xlfn.IFS(J37=10,"A",J37=12,"B",J37=15,"C",J37=20,"D",J37=25,"E",J37=30,"F",J37=35,"G",J37=40,"H",J37=45,"I",J37=50,"J",J37=55,"K",J37=60,"L",J37=65,"M",J37=70,"N",J37=75,"O",J37=80,"P",J37=90,"Q",J37=100,"R",J37="","S",J37=120,"T",J37=125,"U",J37=150,"V",J37=200,"W",J37=250,"X",J37=280,"Y",J37=300,"Z",J37=500,"1",J37=600,"2",J37=1000,"3",J37=1200,"4",J37=6,"5",J37="150mm","6",J37="180mm","7",J37="200mm","8",J37="250mm","9")</f>
        <v>S</v>
      </c>
      <c r="J37" s="12"/>
      <c r="K37" s="8" t="str">
        <f>_xlfn.IFS(L37="1mm","A",L37="1.2mm","B",L37="1.5mm","C",L37="2mm","D",L37="3mm","E",L37="4mm","F",L37="5mm","G",L37="6mm","H",L37="8mm","I",L37="10mm","J",L37="12mm","K",L37="14mm","L",L37="16mm","M",L37="عادة","N",L37="18mm","O",L37="20mm","P",L37="معكوسة","Q",L37="25mm","R",L37="","S",L37="30mm","T",L37="مخ واطى","U",L37="35mm","V",L37="40mm","W",L37="45mm","X",L37="50mm","Y",L37="ستاندرد","Z",L37="60mm","1",L37="سوستة","2",L37="80mm","3",L37="90mm","4",L37="100mm","5",L37="150mm","6",L37="180mm","7",L37="200mm","8",L37="250mm","9")</f>
        <v>S</v>
      </c>
      <c r="L37" s="6"/>
      <c r="M37" s="7" t="str">
        <f>C37&amp;" "&amp;E37&amp;" "&amp;G37&amp;I37&amp;" "&amp;A37&amp;" "&amp;K37&amp;"-0"&amp;"-0"&amp;"-0"&amp;"-0"&amp;"-0"&amp;"-0"&amp;"-0"&amp;"-0"</f>
        <v>B B DS F S-0-0-0-0-0-0-0-0</v>
      </c>
      <c r="N37" s="6" t="str">
        <f>D37&amp;" "&amp;F37&amp;" "&amp;H37&amp;"*"&amp;J37&amp;" "&amp;B37&amp;" "&amp;L37</f>
        <v xml:space="preserve">صامولة عادة M6* حديد </v>
      </c>
      <c r="O37" s="6"/>
      <c r="P37" s="6"/>
      <c r="R37" s="11" t="s">
        <v>649</v>
      </c>
      <c r="T37" s="11" t="s">
        <v>647</v>
      </c>
    </row>
    <row r="38" spans="1:20" x14ac:dyDescent="0.2">
      <c r="A38" s="8" t="str">
        <f>_xlfn.IFS(B38="حديد","F",B38="مجلفن","M",B38="استانلس","S",B38="خشب","T")</f>
        <v>S</v>
      </c>
      <c r="B38" s="6" t="s">
        <v>7</v>
      </c>
      <c r="C38" s="8" t="str">
        <f>_xlfn.IFS(D38="تيلة","A",D38="صامولة","B",D38="مسمار","C",D38="وردة","D",D38="لوح","E",D38="مخوش","F",D38="كونتر","G",D38="مسدس","H",D38="M14","I",D38="M16","J",D38="M17","K",D38="M18","L",D38="M19","M",D38="M20","N",D38="M9","O",D38=100,"P",D38=125,"Q",D38=150,"R",D38="","S",D38="30mm","T",D38="مخ واطى","U",D38="35mm","V",D38="40mm","W",D38="45mm","X",D38="50mm","Y",D38="ستاندرد","Z",D38="60mm","1",D38="سوستة","2",D38="80mm","3",D38="90mm","4",D38="100mm","5",D38="150mm","6",D38="180mm","7",D38="200mm","8",D38="250mm","9")</f>
        <v>B</v>
      </c>
      <c r="D38" s="6" t="s">
        <v>622</v>
      </c>
      <c r="E38" s="8" t="str">
        <f>_xlfn.IFS(F38="الن","A",F38="عادة","B",F38="صليبة","C",F38="سن بنطة","D",F38="سن بنطة بوردة","E",F38="مخوش","F",F38="كونتر","G",F38="مسدس","H",F38="M14","I",F38="M16","J",F38="M17","K",F38="M18","L",F38="M19","M",F38="M20","N",F38="M9","O",F38=100,"P",F38=125,"Q",F38=150,"R",F38="","S",F38="30mm","T",F38="مخ واطى","U",F38="35mm","V",F38="40mm","W",F38="45mm","X",F38="50mm","Y",F38="ستاندرد","Z",F38="60mm","1",F38="سوستة","2",F38="80mm","3",F38="90mm","4",F38="100mm","5",F38="150mm","6",F38="180mm","7",F38="200mm","8",F38="250mm","9")</f>
        <v>B</v>
      </c>
      <c r="F38" s="6" t="s">
        <v>643</v>
      </c>
      <c r="G38" s="8" t="str">
        <f>_xlfn.IFS(H38="M3","A",H38="M4","B",H38="M5","C",H38="M6","D",H38="M7","E",H38="M8","F",H38="M10","G",H38="M12","H",H38="M14","I",H38="M16","J",H38="M17","K",H38="M18","L",H38="M19","M",H38="M20","N",H38="M9","O",H38=100,"P",H38=125,"Q",H38=150,"R",H38="","S",H38="30mm","T",H38="مخ واطى","U",H38="35mm","V",H38="40mm","W",H38="45mm","X",H38="50mm","Y",H38="ستاندرد","Z",H38="60mm","1",H38="سوستة","2",H38="80mm","3",H38="90mm","4",H38="100mm","5",H38="150mm","6",H38="180mm","7",H38="200mm","8",H38="250mm","9")</f>
        <v>E</v>
      </c>
      <c r="H38" s="12" t="s">
        <v>31</v>
      </c>
      <c r="I38" s="8" t="str">
        <f>_xlfn.IFS(J38=10,"A",J38=12,"B",J38=15,"C",J38=20,"D",J38=25,"E",J38=30,"F",J38=35,"G",J38=40,"H",J38=45,"I",J38=50,"J",J38=55,"K",J38=60,"L",J38=65,"M",J38=70,"N",J38=75,"O",J38=80,"P",J38=90,"Q",J38=100,"R",J38="","S",J38=120,"T",J38=125,"U",J38=150,"V",J38=200,"W",J38=250,"X",J38=280,"Y",J38=300,"Z",J38=500,"1",J38=600,"2",J38=1000,"3",J38=1200,"4",J38=6,"5",J38="150mm","6",J38="180mm","7",J38="200mm","8",J38="250mm","9")</f>
        <v>S</v>
      </c>
      <c r="J38" s="12"/>
      <c r="K38" s="8" t="str">
        <f>_xlfn.IFS(L38="1mm","A",L38="1.2mm","B",L38="1.5mm","C",L38="2mm","D",L38="3mm","E",L38="4mm","F",L38="5mm","G",L38="6mm","H",L38="8mm","I",L38="10mm","J",L38="12mm","K",L38="14mm","L",L38="16mm","M",L38="عادة","N",L38="18mm","O",L38="20mm","P",L38="معكوسة","Q",L38="25mm","R",L38="","S",L38="30mm","T",L38="مخ واطى","U",L38="35mm","V",L38="40mm","W",L38="45mm","X",L38="50mm","Y",L38="ستاندرد","Z",L38="60mm","1",L38="سوستة","2",L38="80mm","3",L38="90mm","4",L38="100mm","5",L38="150mm","6",L38="180mm","7",L38="200mm","8",L38="250mm","9")</f>
        <v>S</v>
      </c>
      <c r="L38" s="6"/>
      <c r="M38" s="7" t="str">
        <f>C38&amp;" "&amp;E38&amp;" "&amp;G38&amp;I38&amp;" "&amp;A38&amp;" "&amp;K38&amp;"-0"&amp;"-0"&amp;"-0"&amp;"-0"&amp;"-0"&amp;"-0"&amp;"-0"&amp;"-0"</f>
        <v>B B ES S S-0-0-0-0-0-0-0-0</v>
      </c>
      <c r="N38" s="6" t="str">
        <f>D38&amp;" "&amp;F38&amp;" "&amp;H38&amp;"*"&amp;J38&amp;" "&amp;B38&amp;" "&amp;L38</f>
        <v xml:space="preserve">صامولة عادة M7* استانلس </v>
      </c>
      <c r="O38" s="6"/>
      <c r="P38" s="6"/>
      <c r="R38" s="11" t="s">
        <v>648</v>
      </c>
      <c r="T38" s="11" t="s">
        <v>646</v>
      </c>
    </row>
    <row r="39" spans="1:20" x14ac:dyDescent="0.2">
      <c r="A39" s="8" t="str">
        <f>_xlfn.IFS(B39="حديد","F",B39="مجلفن","M",B39="استانلس","S",B39="خشب","T")</f>
        <v>F</v>
      </c>
      <c r="B39" s="6" t="s">
        <v>15</v>
      </c>
      <c r="C39" s="8" t="str">
        <f>_xlfn.IFS(D39="تيلة","A",D39="صامولة","B",D39="مسمار","C",D39="وردة","D",D39="لوح","E",D39="مخوش","F",D39="كونتر","G",D39="مسدس","H",D39="M14","I",D39="M16","J",D39="M17","K",D39="M18","L",D39="M19","M",D39="M20","N",D39="M9","O",D39=100,"P",D39=125,"Q",D39=150,"R",D39="","S",D39="30mm","T",D39="مخ واطى","U",D39="35mm","V",D39="40mm","W",D39="45mm","X",D39="50mm","Y",D39="ستاندرد","Z",D39="60mm","1",D39="سوستة","2",D39="80mm","3",D39="90mm","4",D39="100mm","5",D39="150mm","6",D39="180mm","7",D39="200mm","8",D39="250mm","9")</f>
        <v>B</v>
      </c>
      <c r="D39" s="6" t="s">
        <v>622</v>
      </c>
      <c r="E39" s="8" t="str">
        <f>_xlfn.IFS(F39="الن","A",F39="عادة","B",F39="صليبة","C",F39="سن بنطة","D",F39="سن بنطة بوردة","E",F39="مخوش","F",F39="كونتر","G",F39="مسدس","H",F39="M14","I",F39="M16","J",F39="M17","K",F39="M18","L",F39="M19","M",F39="M20","N",F39="M9","O",F39=100,"P",F39=125,"Q",F39=150,"R",F39="","S",F39="30mm","T",F39="مخ واطى","U",F39="35mm","V",F39="40mm","W",F39="45mm","X",F39="50mm","Y",F39="ستاندرد","Z",F39="60mm","1",F39="سوستة","2",F39="80mm","3",F39="90mm","4",F39="100mm","5",F39="150mm","6",F39="180mm","7",F39="200mm","8",F39="250mm","9")</f>
        <v>B</v>
      </c>
      <c r="F39" s="6" t="s">
        <v>643</v>
      </c>
      <c r="G39" s="8" t="str">
        <f>_xlfn.IFS(H39="M3","A",H39="M4","B",H39="M5","C",H39="M6","D",H39="M7","E",H39="M8","F",H39="M10","G",H39="M12","H",H39="M14","I",H39="M16","J",H39="M17","K",H39="M18","L",H39="M19","M",H39="M20","N",H39="M9","O",H39=100,"P",H39=125,"Q",H39=150,"R",H39="","S",H39="30mm","T",H39="مخ واطى","U",H39="35mm","V",H39="40mm","W",H39="45mm","X",H39="50mm","Y",H39="ستاندرد","Z",H39="60mm","1",H39="سوستة","2",H39="80mm","3",H39="90mm","4",H39="100mm","5",H39="150mm","6",H39="180mm","7",H39="200mm","8",H39="250mm","9")</f>
        <v>E</v>
      </c>
      <c r="H39" s="12" t="s">
        <v>31</v>
      </c>
      <c r="I39" s="8" t="str">
        <f>_xlfn.IFS(J39=10,"A",J39=12,"B",J39=15,"C",J39=20,"D",J39=25,"E",J39=30,"F",J39=35,"G",J39=40,"H",J39=45,"I",J39=50,"J",J39=55,"K",J39=60,"L",J39=65,"M",J39=70,"N",J39=75,"O",J39=80,"P",J39=90,"Q",J39=100,"R",J39="","S",J39=120,"T",J39=125,"U",J39=150,"V",J39=200,"W",J39=250,"X",J39=280,"Y",J39=300,"Z",J39=500,"1",J39=600,"2",J39=1000,"3",J39=1200,"4",J39=6,"5",J39="150mm","6",J39="180mm","7",J39="200mm","8",J39="250mm","9")</f>
        <v>S</v>
      </c>
      <c r="J39" s="12"/>
      <c r="K39" s="8" t="str">
        <f>_xlfn.IFS(L39="1mm","A",L39="1.2mm","B",L39="1.5mm","C",L39="2mm","D",L39="3mm","E",L39="4mm","F",L39="5mm","G",L39="6mm","H",L39="8mm","I",L39="10mm","J",L39="12mm","K",L39="14mm","L",L39="16mm","M",L39="عادة","N",L39="18mm","O",L39="20mm","P",L39="معكوسة","Q",L39="25mm","R",L39="","S",L39="30mm","T",L39="مخ واطى","U",L39="35mm","V",L39="40mm","W",L39="45mm","X",L39="50mm","Y",L39="ستاندرد","Z",L39="60mm","1",L39="سوستة","2",L39="80mm","3",L39="90mm","4",L39="100mm","5",L39="150mm","6",L39="180mm","7",L39="200mm","8",L39="250mm","9")</f>
        <v>S</v>
      </c>
      <c r="L39" s="6"/>
      <c r="M39" s="7" t="str">
        <f>C39&amp;" "&amp;E39&amp;" "&amp;G39&amp;I39&amp;" "&amp;A39&amp;" "&amp;K39&amp;"-0"&amp;"-0"&amp;"-0"&amp;"-0"&amp;"-0"&amp;"-0"&amp;"-0"&amp;"-0"</f>
        <v>B B ES F S-0-0-0-0-0-0-0-0</v>
      </c>
      <c r="N39" s="6" t="str">
        <f>D39&amp;" "&amp;F39&amp;" "&amp;H39&amp;"*"&amp;J39&amp;" "&amp;B39&amp;" "&amp;L39</f>
        <v xml:space="preserve">صامولة عادة M7* حديد </v>
      </c>
      <c r="O39" s="6"/>
      <c r="P39" s="6"/>
      <c r="R39" s="11" t="s">
        <v>647</v>
      </c>
      <c r="T39" s="11" t="s">
        <v>645</v>
      </c>
    </row>
    <row r="40" spans="1:20" x14ac:dyDescent="0.2">
      <c r="A40" s="8" t="str">
        <f>_xlfn.IFS(B40="حديد","F",B40="مجلفن","M",B40="استانلس","S",B40="خشب","T")</f>
        <v>S</v>
      </c>
      <c r="B40" s="6" t="s">
        <v>7</v>
      </c>
      <c r="C40" s="8" t="str">
        <f>_xlfn.IFS(D40="تيلة","A",D40="صامولة","B",D40="مسمار","C",D40="وردة","D",D40="لوح","E",D40="مخوش","F",D40="كونتر","G",D40="مسدس","H",D40="M14","I",D40="M16","J",D40="M17","K",D40="M18","L",D40="M19","M",D40="M20","N",D40="M9","O",D40=100,"P",D40=125,"Q",D40=150,"R",D40="","S",D40="30mm","T",D40="مخ واطى","U",D40="35mm","V",D40="40mm","W",D40="45mm","X",D40="50mm","Y",D40="ستاندرد","Z",D40="60mm","1",D40="سوستة","2",D40="80mm","3",D40="90mm","4",D40="100mm","5",D40="150mm","6",D40="180mm","7",D40="200mm","8",D40="250mm","9")</f>
        <v>B</v>
      </c>
      <c r="D40" s="6" t="s">
        <v>622</v>
      </c>
      <c r="E40" s="8" t="str">
        <f>_xlfn.IFS(F40="الن","A",F40="عادة","B",F40="صليبة","C",F40="سن بنطة","D",F40="سن بنطة بوردة","E",F40="مخوش","F",F40="كونتر","G",F40="مسدس","H",F40="M14","I",F40="M16","J",F40="M17","K",F40="M18","L",F40="M19","M",F40="M20","N",F40="M9","O",F40=100,"P",F40=125,"Q",F40=150,"R",F40="","S",F40="30mm","T",F40="مخ واطى","U",F40="35mm","V",F40="40mm","W",F40="45mm","X",F40="50mm","Y",F40="ستاندرد","Z",F40="60mm","1",F40="سوستة","2",F40="80mm","3",F40="90mm","4",F40="100mm","5",F40="150mm","6",F40="180mm","7",F40="200mm","8",F40="250mm","9")</f>
        <v>B</v>
      </c>
      <c r="F40" s="6" t="s">
        <v>643</v>
      </c>
      <c r="G40" s="8" t="str">
        <f>_xlfn.IFS(H40="M3","A",H40="M4","B",H40="M5","C",H40="M6","D",H40="M7","E",H40="M8","F",H40="M10","G",H40="M12","H",H40="M14","I",H40="M16","J",H40="M17","K",H40="M18","L",H40="M19","M",H40="M20","N",H40="M9","O",H40=100,"P",H40=125,"Q",H40=150,"R",H40="","S",H40="30mm","T",H40="مخ واطى","U",H40="35mm","V",H40="40mm","W",H40="45mm","X",H40="50mm","Y",H40="ستاندرد","Z",H40="60mm","1",H40="سوستة","2",H40="80mm","3",H40="90mm","4",H40="100mm","5",H40="150mm","6",H40="180mm","7",H40="200mm","8",H40="250mm","9")</f>
        <v>F</v>
      </c>
      <c r="H40" s="12" t="s">
        <v>26</v>
      </c>
      <c r="I40" s="8" t="str">
        <f>_xlfn.IFS(J40=10,"A",J40=12,"B",J40=15,"C",J40=20,"D",J40=25,"E",J40=30,"F",J40=35,"G",J40=40,"H",J40=45,"I",J40=50,"J",J40=55,"K",J40=60,"L",J40=65,"M",J40=70,"N",J40=75,"O",J40=80,"P",J40=90,"Q",J40=100,"R",J40="","S",J40=120,"T",J40=125,"U",J40=150,"V",J40=200,"W",J40=250,"X",J40=280,"Y",J40=300,"Z",J40=500,"1",J40=600,"2",J40=1000,"3",J40=1200,"4",J40=6,"5",J40="150mm","6",J40="180mm","7",J40="200mm","8",J40="250mm","9")</f>
        <v>S</v>
      </c>
      <c r="J40" s="12"/>
      <c r="K40" s="8" t="str">
        <f>_xlfn.IFS(L40="1mm","A",L40="1.2mm","B",L40="1.5mm","C",L40="2mm","D",L40="3mm","E",L40="4mm","F",L40="5mm","G",L40="6mm","H",L40="8mm","I",L40="10mm","J",L40="12mm","K",L40="14mm","L",L40="16mm","M",L40="عادة","N",L40="18mm","O",L40="20mm","P",L40="معكوسة","Q",L40="25mm","R",L40="","S",L40="30mm","T",L40="مخ واطى","U",L40="35mm","V",L40="40mm","W",L40="45mm","X",L40="50mm","Y",L40="ستاندرد","Z",L40="60mm","1",L40="سوستة","2",L40="80mm","3",L40="90mm","4",L40="100mm","5",L40="150mm","6",L40="180mm","7",L40="200mm","8",L40="250mm","9")</f>
        <v>S</v>
      </c>
      <c r="L40" s="6"/>
      <c r="M40" s="7" t="str">
        <f>C40&amp;" "&amp;E40&amp;" "&amp;G40&amp;I40&amp;" "&amp;A40&amp;" "&amp;K40&amp;"-0"&amp;"-0"&amp;"-0"&amp;"-0"&amp;"-0"&amp;"-0"&amp;"-0"&amp;"-0"</f>
        <v>B B FS S S-0-0-0-0-0-0-0-0</v>
      </c>
      <c r="N40" s="6" t="str">
        <f>D40&amp;" "&amp;F40&amp;" "&amp;H40&amp;"*"&amp;J40&amp;" "&amp;B40&amp;" "&amp;L40</f>
        <v xml:space="preserve">صامولة عادة M8* استانلس </v>
      </c>
      <c r="O40" s="6"/>
      <c r="P40" s="6"/>
      <c r="R40" s="11" t="s">
        <v>646</v>
      </c>
      <c r="T40" s="11" t="s">
        <v>644</v>
      </c>
    </row>
    <row r="41" spans="1:20" x14ac:dyDescent="0.2">
      <c r="A41" s="8" t="str">
        <f>_xlfn.IFS(B41="حديد","F",B41="مجلفن","M",B41="استانلس","S",B41="خشب","T")</f>
        <v>F</v>
      </c>
      <c r="B41" s="6" t="s">
        <v>15</v>
      </c>
      <c r="C41" s="8" t="str">
        <f>_xlfn.IFS(D41="تيلة","A",D41="صامولة","B",D41="مسمار","C",D41="وردة","D",D41="لوح","E",D41="مخوش","F",D41="كونتر","G",D41="مسدس","H",D41="M14","I",D41="M16","J",D41="M17","K",D41="M18","L",D41="M19","M",D41="M20","N",D41="M9","O",D41=100,"P",D41=125,"Q",D41=150,"R",D41="","S",D41="30mm","T",D41="مخ واطى","U",D41="35mm","V",D41="40mm","W",D41="45mm","X",D41="50mm","Y",D41="ستاندرد","Z",D41="60mm","1",D41="سوستة","2",D41="80mm","3",D41="90mm","4",D41="100mm","5",D41="150mm","6",D41="180mm","7",D41="200mm","8",D41="250mm","9")</f>
        <v>B</v>
      </c>
      <c r="D41" s="6" t="s">
        <v>622</v>
      </c>
      <c r="E41" s="8" t="str">
        <f>_xlfn.IFS(F41="الن","A",F41="عادة","B",F41="صليبة","C",F41="سن بنطة","D",F41="سن بنطة بوردة","E",F41="مخوش","F",F41="كونتر","G",F41="مسدس","H",F41="M14","I",F41="M16","J",F41="M17","K",F41="M18","L",F41="M19","M",F41="M20","N",F41="M9","O",F41=100,"P",F41=125,"Q",F41=150,"R",F41="","S",F41="30mm","T",F41="مخ واطى","U",F41="35mm","V",F41="40mm","W",F41="45mm","X",F41="50mm","Y",F41="ستاندرد","Z",F41="60mm","1",F41="سوستة","2",F41="80mm","3",F41="90mm","4",F41="100mm","5",F41="150mm","6",F41="180mm","7",F41="200mm","8",F41="250mm","9")</f>
        <v>B</v>
      </c>
      <c r="F41" s="6" t="s">
        <v>643</v>
      </c>
      <c r="G41" s="8" t="str">
        <f>_xlfn.IFS(H41="M3","A",H41="M4","B",H41="M5","C",H41="M6","D",H41="M7","E",H41="M8","F",H41="M10","G",H41="M12","H",H41="M14","I",H41="M16","J",H41="M17","K",H41="M18","L",H41="M19","M",H41="M20","N",H41="M9","O",H41=100,"P",H41=125,"Q",H41=150,"R",H41="","S",H41="30mm","T",H41="مخ واطى","U",H41="35mm","V",H41="40mm","W",H41="45mm","X",H41="50mm","Y",H41="ستاندرد","Z",H41="60mm","1",H41="سوستة","2",H41="80mm","3",H41="90mm","4",H41="100mm","5",H41="150mm","6",H41="180mm","7",H41="200mm","8",H41="250mm","9")</f>
        <v>F</v>
      </c>
      <c r="H41" s="12" t="s">
        <v>26</v>
      </c>
      <c r="I41" s="8" t="str">
        <f>_xlfn.IFS(J41=10,"A",J41=12,"B",J41=15,"C",J41=20,"D",J41=25,"E",J41=30,"F",J41=35,"G",J41=40,"H",J41=45,"I",J41=50,"J",J41=55,"K",J41=60,"L",J41=65,"M",J41=70,"N",J41=75,"O",J41=80,"P",J41=90,"Q",J41=100,"R",J41="","S",J41=120,"T",J41=125,"U",J41=150,"V",J41=200,"W",J41=250,"X",J41=280,"Y",J41=300,"Z",J41=500,"1",J41=600,"2",J41=1000,"3",J41=1200,"4",J41=6,"5",J41="150mm","6",J41="180mm","7",J41="200mm","8",J41="250mm","9")</f>
        <v>S</v>
      </c>
      <c r="J41" s="12"/>
      <c r="K41" s="8" t="str">
        <f>_xlfn.IFS(L41="1mm","A",L41="1.2mm","B",L41="1.5mm","C",L41="2mm","D",L41="3mm","E",L41="4mm","F",L41="5mm","G",L41="6mm","H",L41="8mm","I",L41="10mm","J",L41="12mm","K",L41="14mm","L",L41="16mm","M",L41="عادة","N",L41="18mm","O",L41="20mm","P",L41="معكوسة","Q",L41="25mm","R",L41="","S",L41="30mm","T",L41="مخ واطى","U",L41="35mm","V",L41="40mm","W",L41="45mm","X",L41="50mm","Y",L41="ستاندرد","Z",L41="60mm","1",L41="سوستة","2",L41="80mm","3",L41="90mm","4",L41="100mm","5",L41="150mm","6",L41="180mm","7",L41="200mm","8",L41="250mm","9")</f>
        <v>S</v>
      </c>
      <c r="L41" s="6"/>
      <c r="M41" s="7" t="str">
        <f>C41&amp;" "&amp;E41&amp;" "&amp;G41&amp;I41&amp;" "&amp;A41&amp;" "&amp;K41&amp;"-0"&amp;"-0"&amp;"-0"&amp;"-0"&amp;"-0"&amp;"-0"&amp;"-0"&amp;"-0"</f>
        <v>B B FS F S-0-0-0-0-0-0-0-0</v>
      </c>
      <c r="N41" s="6" t="str">
        <f>D41&amp;" "&amp;F41&amp;" "&amp;H41&amp;"*"&amp;J41&amp;" "&amp;B41&amp;" "&amp;L41</f>
        <v xml:space="preserve">صامولة عادة M8* حديد </v>
      </c>
      <c r="O41" s="6"/>
      <c r="P41" s="6"/>
      <c r="R41" s="11" t="s">
        <v>645</v>
      </c>
      <c r="T41" s="11" t="s">
        <v>642</v>
      </c>
    </row>
    <row r="42" spans="1:20" x14ac:dyDescent="0.2">
      <c r="A42" s="8" t="str">
        <f>_xlfn.IFS(B42="حديد","F",B42="مجلفن","M",B42="استانلس","S",B42="خشب","T")</f>
        <v>S</v>
      </c>
      <c r="B42" s="6" t="s">
        <v>7</v>
      </c>
      <c r="C42" s="8" t="str">
        <f>_xlfn.IFS(D42="تيلة","A",D42="صامولة","B",D42="مسمار","C",D42="وردة","D",D42="لوح","E",D42="مخوش","F",D42="كونتر","G",D42="مسدس","H",D42="M14","I",D42="M16","J",D42="M17","K",D42="M18","L",D42="M19","M",D42="M20","N",D42="M9","O",D42=100,"P",D42=125,"Q",D42=150,"R",D42="","S",D42="30mm","T",D42="مخ واطى","U",D42="35mm","V",D42="40mm","W",D42="45mm","X",D42="50mm","Y",D42="ستاندرد","Z",D42="60mm","1",D42="سوستة","2",D42="80mm","3",D42="90mm","4",D42="100mm","5",D42="150mm","6",D42="180mm","7",D42="200mm","8",D42="250mm","9")</f>
        <v>B</v>
      </c>
      <c r="D42" s="6" t="s">
        <v>622</v>
      </c>
      <c r="E42" s="8" t="str">
        <f>_xlfn.IFS(F42="الن","A",F42="عادة","B",F42="صليبة","C",F42="سن بنطة","D",F42="سن بنطة بوردة","E",F42="مخوش","F",F42="كونتر","G",F42="مسدس","H",F42="M14","I",F42="M16","J",F42="M17","K",F42="M18","L",F42="M19","M",F42="M20","N",F42="M9","O",F42=100,"P",F42=125,"Q",F42=150,"R",F42="","S",F42="30mm","T",F42="مخ واطى","U",F42="35mm","V",F42="40mm","W",F42="45mm","X",F42="50mm","Y",F42="ستاندرد","Z",F42="60mm","1",F42="سوستة","2",F42="80mm","3",F42="90mm","4",F42="100mm","5",F42="150mm","6",F42="180mm","7",F42="200mm","8",F42="250mm","9")</f>
        <v>B</v>
      </c>
      <c r="F42" s="6" t="s">
        <v>643</v>
      </c>
      <c r="G42" s="8" t="str">
        <f>_xlfn.IFS(H42="M3","A",H42="M4","B",H42="M5","C",H42="M6","D",H42="M7","E",H42="M8","F",H42="M10","G",H42="M12","H",H42="M14","I",H42="M16","J",H42="M17","K",H42="M18","L",H42="M19","M",H42="M20","N",H42="M9","O",H42=100,"P",H42=125,"Q",H42=150,"R",H42="","S",H42="30mm","T",H42="مخ واطى","U",H42="35mm","V",H42="40mm","W",H42="45mm","X",H42="50mm","Y",H42="ستاندرد","Z",H42="60mm","1",H42="سوستة","2",H42="80mm","3",H42="90mm","4",H42="100mm","5",H42="150mm","6",H42="180mm","7",H42="200mm","8",H42="250mm","9")</f>
        <v>O</v>
      </c>
      <c r="H42" s="12" t="s">
        <v>19</v>
      </c>
      <c r="I42" s="8" t="str">
        <f>_xlfn.IFS(J42=10,"A",J42=12,"B",J42=15,"C",J42=20,"D",J42=25,"E",J42=30,"F",J42=35,"G",J42=40,"H",J42=45,"I",J42=50,"J",J42=55,"K",J42=60,"L",J42=65,"M",J42=70,"N",J42=75,"O",J42=80,"P",J42=90,"Q",J42=100,"R",J42="","S",J42=120,"T",J42=125,"U",J42=150,"V",J42=200,"W",J42=250,"X",J42=280,"Y",J42=300,"Z",J42=500,"1",J42=600,"2",J42=1000,"3",J42=1200,"4",J42=6,"5",J42="150mm","6",J42="180mm","7",J42="200mm","8",J42="250mm","9")</f>
        <v>S</v>
      </c>
      <c r="J42" s="12"/>
      <c r="K42" s="8" t="str">
        <f>_xlfn.IFS(L42="1mm","A",L42="1.2mm","B",L42="1.5mm","C",L42="2mm","D",L42="3mm","E",L42="4mm","F",L42="5mm","G",L42="6mm","H",L42="8mm","I",L42="10mm","J",L42="12mm","K",L42="14mm","L",L42="16mm","M",L42="عادة","N",L42="18mm","O",L42="20mm","P",L42="معكوسة","Q",L42="25mm","R",L42="","S",L42="30mm","T",L42="مخ واطى","U",L42="35mm","V",L42="40mm","W",L42="45mm","X",L42="50mm","Y",L42="ستاندرد","Z",L42="60mm","1",L42="سوستة","2",L42="80mm","3",L42="90mm","4",L42="100mm","5",L42="150mm","6",L42="180mm","7",L42="200mm","8",L42="250mm","9")</f>
        <v>S</v>
      </c>
      <c r="L42" s="6"/>
      <c r="M42" s="7" t="str">
        <f>C42&amp;" "&amp;E42&amp;" "&amp;G42&amp;I42&amp;" "&amp;A42&amp;" "&amp;K42&amp;"-0"&amp;"-0"&amp;"-0"&amp;"-0"&amp;"-0"&amp;"-0"&amp;"-0"&amp;"-0"</f>
        <v>B B OS S S-0-0-0-0-0-0-0-0</v>
      </c>
      <c r="N42" s="6" t="str">
        <f>D42&amp;" "&amp;F42&amp;" "&amp;H42&amp;"*"&amp;J42&amp;" "&amp;B42&amp;" "&amp;L42</f>
        <v xml:space="preserve">صامولة عادة M9* استانلس </v>
      </c>
      <c r="O42" s="6"/>
      <c r="P42" s="6"/>
      <c r="R42" s="11" t="s">
        <v>644</v>
      </c>
      <c r="T42" s="11" t="s">
        <v>641</v>
      </c>
    </row>
    <row r="43" spans="1:20" x14ac:dyDescent="0.2">
      <c r="A43" s="8" t="str">
        <f>_xlfn.IFS(B43="حديد","F",B43="مجلفن","M",B43="استانلس","S",B43="خشب","T")</f>
        <v>F</v>
      </c>
      <c r="B43" s="6" t="s">
        <v>15</v>
      </c>
      <c r="C43" s="8" t="str">
        <f>_xlfn.IFS(D43="تيلة","A",D43="صامولة","B",D43="مسمار","C",D43="وردة","D",D43="لوح","E",D43="مخوش","F",D43="كونتر","G",D43="مسدس","H",D43="M14","I",D43="M16","J",D43="M17","K",D43="M18","L",D43="M19","M",D43="M20","N",D43="M9","O",D43=100,"P",D43=125,"Q",D43=150,"R",D43="","S",D43="30mm","T",D43="مخ واطى","U",D43="35mm","V",D43="40mm","W",D43="45mm","X",D43="50mm","Y",D43="ستاندرد","Z",D43="60mm","1",D43="سوستة","2",D43="80mm","3",D43="90mm","4",D43="100mm","5",D43="150mm","6",D43="180mm","7",D43="200mm","8",D43="250mm","9")</f>
        <v>B</v>
      </c>
      <c r="D43" s="6" t="s">
        <v>622</v>
      </c>
      <c r="E43" s="8" t="str">
        <f>_xlfn.IFS(F43="الن","A",F43="عادة","B",F43="صليبة","C",F43="سن بنطة","D",F43="سن بنطة بوردة","E",F43="مخوش","F",F43="كونتر","G",F43="مسدس","H",F43="M14","I",F43="M16","J",F43="M17","K",F43="M18","L",F43="M19","M",F43="M20","N",F43="M9","O",F43=100,"P",F43=125,"Q",F43=150,"R",F43="","S",F43="30mm","T",F43="مخ واطى","U",F43="35mm","V",F43="40mm","W",F43="45mm","X",F43="50mm","Y",F43="ستاندرد","Z",F43="60mm","1",F43="سوستة","2",F43="80mm","3",F43="90mm","4",F43="100mm","5",F43="150mm","6",F43="180mm","7",F43="200mm","8",F43="250mm","9")</f>
        <v>B</v>
      </c>
      <c r="F43" s="6" t="s">
        <v>643</v>
      </c>
      <c r="G43" s="8" t="str">
        <f>_xlfn.IFS(H43="M3","A",H43="M4","B",H43="M5","C",H43="M6","D",H43="M7","E",H43="M8","F",H43="M10","G",H43="M12","H",H43="M14","I",H43="M16","J",H43="M17","K",H43="M18","L",H43="M19","M",H43="M20","N",H43="M9","O",H43=100,"P",H43=125,"Q",H43=150,"R",H43="","S",H43="30mm","T",H43="مخ واطى","U",H43="35mm","V",H43="40mm","W",H43="45mm","X",H43="50mm","Y",H43="ستاندرد","Z",H43="60mm","1",H43="سوستة","2",H43="80mm","3",H43="90mm","4",H43="100mm","5",H43="150mm","6",H43="180mm","7",H43="200mm","8",H43="250mm","9")</f>
        <v>O</v>
      </c>
      <c r="H43" s="12" t="s">
        <v>19</v>
      </c>
      <c r="I43" s="8" t="str">
        <f>_xlfn.IFS(J43=10,"A",J43=12,"B",J43=15,"C",J43=20,"D",J43=25,"E",J43=30,"F",J43=35,"G",J43=40,"H",J43=45,"I",J43=50,"J",J43=55,"K",J43=60,"L",J43=65,"M",J43=70,"N",J43=75,"O",J43=80,"P",J43=90,"Q",J43=100,"R",J43="","S",J43=120,"T",J43=125,"U",J43=150,"V",J43=200,"W",J43=250,"X",J43=280,"Y",J43=300,"Z",J43=500,"1",J43=600,"2",J43=1000,"3",J43=1200,"4",J43=6,"5",J43="150mm","6",J43="180mm","7",J43="200mm","8",J43="250mm","9")</f>
        <v>S</v>
      </c>
      <c r="J43" s="12"/>
      <c r="K43" s="8" t="str">
        <f>_xlfn.IFS(L43="1mm","A",L43="1.2mm","B",L43="1.5mm","C",L43="2mm","D",L43="3mm","E",L43="4mm","F",L43="5mm","G",L43="6mm","H",L43="8mm","I",L43="10mm","J",L43="12mm","K",L43="14mm","L",L43="16mm","M",L43="عادة","N",L43="18mm","O",L43="20mm","P",L43="معكوسة","Q",L43="25mm","R",L43="","S",L43="30mm","T",L43="مخ واطى","U",L43="35mm","V",L43="40mm","W",L43="45mm","X",L43="50mm","Y",L43="ستاندرد","Z",L43="60mm","1",L43="سوستة","2",L43="80mm","3",L43="90mm","4",L43="100mm","5",L43="150mm","6",L43="180mm","7",L43="200mm","8",L43="250mm","9")</f>
        <v>S</v>
      </c>
      <c r="L43" s="6"/>
      <c r="M43" s="7" t="str">
        <f>C43&amp;" "&amp;E43&amp;" "&amp;G43&amp;I43&amp;" "&amp;A43&amp;" "&amp;K43&amp;"-0"&amp;"-0"&amp;"-0"&amp;"-0"&amp;"-0"&amp;"-0"&amp;"-0"&amp;"-0"</f>
        <v>B B OS F S-0-0-0-0-0-0-0-0</v>
      </c>
      <c r="N43" s="6" t="str">
        <f>D43&amp;" "&amp;F43&amp;" "&amp;H43&amp;"*"&amp;J43&amp;" "&amp;B43&amp;" "&amp;L43</f>
        <v xml:space="preserve">صامولة عادة M9* حديد </v>
      </c>
      <c r="O43" s="6"/>
      <c r="P43" s="6"/>
      <c r="R43" s="11" t="s">
        <v>642</v>
      </c>
      <c r="T43" s="11" t="s">
        <v>640</v>
      </c>
    </row>
    <row r="44" spans="1:20" x14ac:dyDescent="0.2">
      <c r="A44" s="8" t="str">
        <f>_xlfn.IFS(B44="حديد","F",B44="مجلفن","M",B44="استانلس","S",B44="خشب","T")</f>
        <v>S</v>
      </c>
      <c r="B44" s="6" t="s">
        <v>7</v>
      </c>
      <c r="C44" s="8" t="str">
        <f>_xlfn.IFS(D44="تيلة","A",D44="صامولة","B",D44="مسمار","C",D44="وردة","D",D44="لوح","E",D44="مخوش","F",D44="كونتر","G",D44="مسدس","H",D44="M14","I",D44="M16","J",D44="M17","K",D44="M18","L",D44="M19","M",D44="M20","N",D44="M9","O",D44=100,"P",D44=125,"Q",D44=150,"R",D44="","S",D44="30mm","T",D44="مخ واطى","U",D44="35mm","V",D44="40mm","W",D44="45mm","X",D44="50mm","Y",D44="ستاندرد","Z",D44="60mm","1",D44="سوستة","2",D44="80mm","3",D44="90mm","4",D44="100mm","5",D44="150mm","6",D44="180mm","7",D44="200mm","8",D44="250mm","9")</f>
        <v>B</v>
      </c>
      <c r="D44" s="6" t="s">
        <v>622</v>
      </c>
      <c r="E44" s="8" t="str">
        <f>_xlfn.IFS(F44="الن","A",F44="عادة","B",F44="صليبة","C",F44="سن بنطة","D",F44="سن بنطة بوردة","E",F44="مخوش","F",F44="كونتر","G",F44="مسدس","H",F44="M14","I",F44="M16","J",F44="M17","K",F44="M18","L",F44="M19","M",F44="M20","N",F44="M9","O",F44=100,"P",F44=125,"Q",F44=150,"R",F44="","S",F44="30mm","T",F44="مخ واطى","U",F44="35mm","V",F44="40mm","W",F44="45mm","X",F44="50mm","Y",F44="ستاندرد","Z",F44="60mm","1",F44="سوستة","2",F44="80mm","3",F44="90mm","4",F44="100mm","5",F44="150mm","6",F44="180mm","7",F44="200mm","8",F44="250mm","9")</f>
        <v>G</v>
      </c>
      <c r="F44" s="6" t="s">
        <v>621</v>
      </c>
      <c r="G44" s="8" t="str">
        <f>_xlfn.IFS(H44="M3","A",H44="M4","B",H44="M5","C",H44="M6","D",H44="M7","E",H44="M8","F",H44="M10","G",H44="M12","H",H44="M14","I",H44="M16","J",H44="M17","K",H44="M18","L",H44="M19","M",H44="M20","N",H44="M9","O",H44=100,"P",H44=125,"Q",H44=150,"R",H44="","S",H44="30mm","T",H44="مخ واطى","U",H44="35mm","V",H44="40mm","W",H44="45mm","X",H44="50mm","Y",H44="ستاندرد","Z",H44="60mm","1",H44="سوستة","2",H44="80mm","3",H44="90mm","4",H44="100mm","5",H44="150mm","6",H44="180mm","7",H44="200mm","8",H44="250mm","9")</f>
        <v>G</v>
      </c>
      <c r="H44" s="12" t="s">
        <v>66</v>
      </c>
      <c r="I44" s="8" t="str">
        <f>_xlfn.IFS(J44=10,"A",J44=12,"B",J44=15,"C",J44=20,"D",J44=25,"E",J44=30,"F",J44=35,"G",J44=40,"H",J44=45,"I",J44=50,"J",J44=55,"K",J44=60,"L",J44=65,"M",J44=70,"N",J44=75,"O",J44=80,"P",J44=90,"Q",J44=100,"R",J44="","S",J44=120,"T",J44=125,"U",J44=150,"V",J44=200,"W",J44=250,"X",J44=280,"Y",J44=300,"Z",J44=500,"1",J44=600,"2",J44=1000,"3",J44=1200,"4",J44=6,"5",J44="150mm","6",J44="180mm","7",J44="200mm","8",J44="250mm","9")</f>
        <v>S</v>
      </c>
      <c r="J44" s="12"/>
      <c r="K44" s="8" t="str">
        <f>_xlfn.IFS(L44="1mm","A",L44="1.2mm","B",L44="1.5mm","C",L44="2mm","D",L44="3mm","E",L44="4mm","F",L44="5mm","G",L44="6mm","H",L44="8mm","I",L44="10mm","J",L44="12mm","K",L44="14mm","L",L44="16mm","M",L44="عادة","N",L44="18mm","O",L44="20mm","P",L44="معكوسة","Q",L44="25mm","R",L44="","S",L44="30mm","T",L44="مخ واطى","U",L44="35mm","V",L44="40mm","W",L44="45mm","X",L44="50mm","Y",L44="ستاندرد","Z",L44="60mm","1",L44="سوستة","2",L44="80mm","3",L44="90mm","4",L44="100mm","5",L44="150mm","6",L44="180mm","7",L44="200mm","8",L44="250mm","9")</f>
        <v>S</v>
      </c>
      <c r="L44" s="6"/>
      <c r="M44" s="7" t="str">
        <f>C44&amp;" "&amp;E44&amp;" "&amp;G44&amp;I44&amp;" "&amp;A44&amp;" "&amp;K44&amp;"-0"&amp;"-0"&amp;"-0"&amp;"-0"&amp;"-0"&amp;"-0"&amp;"-0"&amp;"-0"</f>
        <v>B G GS S S-0-0-0-0-0-0-0-0</v>
      </c>
      <c r="N44" s="6" t="str">
        <f>D44&amp;" "&amp;F44&amp;" "&amp;H44&amp;"*"&amp;J44&amp;" "&amp;B44&amp;" "&amp;L44</f>
        <v xml:space="preserve">صامولة كونتر M10* استانلس </v>
      </c>
      <c r="O44" s="6"/>
      <c r="P44" s="6"/>
      <c r="R44" s="11" t="s">
        <v>641</v>
      </c>
      <c r="T44" s="11" t="s">
        <v>639</v>
      </c>
    </row>
    <row r="45" spans="1:20" x14ac:dyDescent="0.2">
      <c r="A45" s="8" t="str">
        <f>_xlfn.IFS(B45="حديد","F",B45="مجلفن","M",B45="استانلس","S",B45="خشب","T")</f>
        <v>F</v>
      </c>
      <c r="B45" s="6" t="s">
        <v>15</v>
      </c>
      <c r="C45" s="8" t="str">
        <f>_xlfn.IFS(D45="تيلة","A",D45="صامولة","B",D45="مسمار","C",D45="وردة","D",D45="لوح","E",D45="مخوش","F",D45="كونتر","G",D45="مسدس","H",D45="M14","I",D45="M16","J",D45="M17","K",D45="M18","L",D45="M19","M",D45="M20","N",D45="M9","O",D45=100,"P",D45=125,"Q",D45=150,"R",D45="","S",D45="30mm","T",D45="مخ واطى","U",D45="35mm","V",D45="40mm","W",D45="45mm","X",D45="50mm","Y",D45="ستاندرد","Z",D45="60mm","1",D45="سوستة","2",D45="80mm","3",D45="90mm","4",D45="100mm","5",D45="150mm","6",D45="180mm","7",D45="200mm","8",D45="250mm","9")</f>
        <v>B</v>
      </c>
      <c r="D45" s="6" t="s">
        <v>622</v>
      </c>
      <c r="E45" s="8" t="str">
        <f>_xlfn.IFS(F45="الن","A",F45="عادة","B",F45="صليبة","C",F45="سن بنطة","D",F45="سن بنطة بوردة","E",F45="مخوش","F",F45="كونتر","G",F45="مسدس","H",F45="M14","I",F45="M16","J",F45="M17","K",F45="M18","L",F45="M19","M",F45="M20","N",F45="M9","O",F45=100,"P",F45=125,"Q",F45=150,"R",F45="","S",F45="30mm","T",F45="مخ واطى","U",F45="35mm","V",F45="40mm","W",F45="45mm","X",F45="50mm","Y",F45="ستاندرد","Z",F45="60mm","1",F45="سوستة","2",F45="80mm","3",F45="90mm","4",F45="100mm","5",F45="150mm","6",F45="180mm","7",F45="200mm","8",F45="250mm","9")</f>
        <v>G</v>
      </c>
      <c r="F45" s="6" t="s">
        <v>621</v>
      </c>
      <c r="G45" s="8" t="str">
        <f>_xlfn.IFS(H45="M3","A",H45="M4","B",H45="M5","C",H45="M6","D",H45="M7","E",H45="M8","F",H45="M10","G",H45="M12","H",H45="M14","I",H45="M16","J",H45="M17","K",H45="M18","L",H45="M19","M",H45="M20","N",H45="M9","O",H45=100,"P",H45=125,"Q",H45=150,"R",H45="","S",H45="30mm","T",H45="مخ واطى","U",H45="35mm","V",H45="40mm","W",H45="45mm","X",H45="50mm","Y",H45="ستاندرد","Z",H45="60mm","1",H45="سوستة","2",H45="80mm","3",H45="90mm","4",H45="100mm","5",H45="150mm","6",H45="180mm","7",H45="200mm","8",H45="250mm","9")</f>
        <v>G</v>
      </c>
      <c r="H45" s="12" t="s">
        <v>66</v>
      </c>
      <c r="I45" s="8" t="str">
        <f>_xlfn.IFS(J45=10,"A",J45=12,"B",J45=15,"C",J45=20,"D",J45=25,"E",J45=30,"F",J45=35,"G",J45=40,"H",J45=45,"I",J45=50,"J",J45=55,"K",J45=60,"L",J45=65,"M",J45=70,"N",J45=75,"O",J45=80,"P",J45=90,"Q",J45=100,"R",J45="","S",J45=120,"T",J45=125,"U",J45=150,"V",J45=200,"W",J45=250,"X",J45=280,"Y",J45=300,"Z",J45=500,"1",J45=600,"2",J45=1000,"3",J45=1200,"4",J45=6,"5",J45="150mm","6",J45="180mm","7",J45="200mm","8",J45="250mm","9")</f>
        <v>S</v>
      </c>
      <c r="J45" s="12"/>
      <c r="K45" s="8" t="str">
        <f>_xlfn.IFS(L45="1mm","A",L45="1.2mm","B",L45="1.5mm","C",L45="2mm","D",L45="3mm","E",L45="4mm","F",L45="5mm","G",L45="6mm","H",L45="8mm","I",L45="10mm","J",L45="12mm","K",L45="14mm","L",L45="16mm","M",L45="عادة","N",L45="18mm","O",L45="20mm","P",L45="معكوسة","Q",L45="25mm","R",L45="","S",L45="30mm","T",L45="مخ واطى","U",L45="35mm","V",L45="40mm","W",L45="45mm","X",L45="50mm","Y",L45="ستاندرد","Z",L45="60mm","1",L45="سوستة","2",L45="80mm","3",L45="90mm","4",L45="100mm","5",L45="150mm","6",L45="180mm","7",L45="200mm","8",L45="250mm","9")</f>
        <v>S</v>
      </c>
      <c r="L45" s="6"/>
      <c r="M45" s="7" t="str">
        <f>C45&amp;" "&amp;E45&amp;" "&amp;G45&amp;I45&amp;" "&amp;A45&amp;" "&amp;K45&amp;"-0"&amp;"-0"&amp;"-0"&amp;"-0"&amp;"-0"&amp;"-0"&amp;"-0"&amp;"-0"</f>
        <v>B G GS F S-0-0-0-0-0-0-0-0</v>
      </c>
      <c r="N45" s="6" t="str">
        <f>D45&amp;" "&amp;F45&amp;" "&amp;H45&amp;"*"&amp;J45&amp;" "&amp;B45&amp;" "&amp;L45</f>
        <v xml:space="preserve">صامولة كونتر M10* حديد </v>
      </c>
      <c r="O45" s="6"/>
      <c r="P45" s="6"/>
      <c r="R45" s="11" t="s">
        <v>640</v>
      </c>
      <c r="T45" s="11" t="s">
        <v>638</v>
      </c>
    </row>
    <row r="46" spans="1:20" x14ac:dyDescent="0.2">
      <c r="A46" s="8" t="str">
        <f>_xlfn.IFS(B46="حديد","F",B46="مجلفن","M",B46="استانلس","S",B46="خشب","T")</f>
        <v>S</v>
      </c>
      <c r="B46" s="6" t="s">
        <v>7</v>
      </c>
      <c r="C46" s="8" t="str">
        <f>_xlfn.IFS(D46="تيلة","A",D46="صامولة","B",D46="مسمار","C",D46="وردة","D",D46="لوح","E",D46="مخوش","F",D46="كونتر","G",D46="مسدس","H",D46="M14","I",D46="M16","J",D46="M17","K",D46="M18","L",D46="M19","M",D46="M20","N",D46="M9","O",D46=100,"P",D46=125,"Q",D46=150,"R",D46="","S",D46="30mm","T",D46="مخ واطى","U",D46="35mm","V",D46="40mm","W",D46="45mm","X",D46="50mm","Y",D46="ستاندرد","Z",D46="60mm","1",D46="سوستة","2",D46="80mm","3",D46="90mm","4",D46="100mm","5",D46="150mm","6",D46="180mm","7",D46="200mm","8",D46="250mm","9")</f>
        <v>B</v>
      </c>
      <c r="D46" s="6" t="s">
        <v>622</v>
      </c>
      <c r="E46" s="8" t="str">
        <f>_xlfn.IFS(F46="الن","A",F46="عادة","B",F46="صليبة","C",F46="سن بنطة","D",F46="سن بنطة بوردة","E",F46="مخوش","F",F46="كونتر","G",F46="مسدس","H",F46="M14","I",F46="M16","J",F46="M17","K",F46="M18","L",F46="M19","M",F46="M20","N",F46="M9","O",F46=100,"P",F46=125,"Q",F46=150,"R",F46="","S",F46="30mm","T",F46="مخ واطى","U",F46="35mm","V",F46="40mm","W",F46="45mm","X",F46="50mm","Y",F46="ستاندرد","Z",F46="60mm","1",F46="سوستة","2",F46="80mm","3",F46="90mm","4",F46="100mm","5",F46="150mm","6",F46="180mm","7",F46="200mm","8",F46="250mm","9")</f>
        <v>G</v>
      </c>
      <c r="F46" s="6" t="s">
        <v>621</v>
      </c>
      <c r="G46" s="8" t="str">
        <f>_xlfn.IFS(H46="M3","A",H46="M4","B",H46="M5","C",H46="M6","D",H46="M7","E",H46="M8","F",H46="M10","G",H46="M12","H",H46="M14","I",H46="M16","J",H46="M17","K",H46="M18","L",H46="M19","M",H46="M20","N",H46="M9","O",H46=100,"P",H46=125,"Q",H46=150,"R",H46="","S",H46="30mm","T",H46="مخ واطى","U",H46="35mm","V",H46="40mm","W",H46="45mm","X",H46="50mm","Y",H46="ستاندرد","Z",H46="60mm","1",H46="سوستة","2",H46="80mm","3",H46="90mm","4",H46="100mm","5",H46="150mm","6",H46="180mm","7",H46="200mm","8",H46="250mm","9")</f>
        <v>H</v>
      </c>
      <c r="H46" s="12" t="s">
        <v>61</v>
      </c>
      <c r="I46" s="8" t="str">
        <f>_xlfn.IFS(J46=10,"A",J46=12,"B",J46=15,"C",J46=20,"D",J46=25,"E",J46=30,"F",J46=35,"G",J46=40,"H",J46=45,"I",J46=50,"J",J46=55,"K",J46=60,"L",J46=65,"M",J46=70,"N",J46=75,"O",J46=80,"P",J46=90,"Q",J46=100,"R",J46="","S",J46=120,"T",J46=125,"U",J46=150,"V",J46=200,"W",J46=250,"X",J46=280,"Y",J46=300,"Z",J46=500,"1",J46=600,"2",J46=1000,"3",J46=1200,"4",J46=6,"5",J46="150mm","6",J46="180mm","7",J46="200mm","8",J46="250mm","9")</f>
        <v>S</v>
      </c>
      <c r="J46" s="12"/>
      <c r="K46" s="8" t="str">
        <f>_xlfn.IFS(L46="1mm","A",L46="1.2mm","B",L46="1.5mm","C",L46="2mm","D",L46="3mm","E",L46="4mm","F",L46="5mm","G",L46="6mm","H",L46="8mm","I",L46="10mm","J",L46="12mm","K",L46="14mm","L",L46="16mm","M",L46="عادة","N",L46="18mm","O",L46="20mm","P",L46="معكوسة","Q",L46="25mm","R",L46="","S",L46="30mm","T",L46="مخ واطى","U",L46="35mm","V",L46="40mm","W",L46="45mm","X",L46="50mm","Y",L46="ستاندرد","Z",L46="60mm","1",L46="سوستة","2",L46="80mm","3",L46="90mm","4",L46="100mm","5",L46="150mm","6",L46="180mm","7",L46="200mm","8",L46="250mm","9")</f>
        <v>S</v>
      </c>
      <c r="L46" s="6"/>
      <c r="M46" s="7" t="str">
        <f>C46&amp;" "&amp;E46&amp;" "&amp;G46&amp;I46&amp;" "&amp;A46&amp;" "&amp;K46&amp;"-0"&amp;"-0"&amp;"-0"&amp;"-0"&amp;"-0"&amp;"-0"&amp;"-0"&amp;"-0"</f>
        <v>B G HS S S-0-0-0-0-0-0-0-0</v>
      </c>
      <c r="N46" s="6" t="str">
        <f>D46&amp;" "&amp;F46&amp;" "&amp;H46&amp;"*"&amp;J46&amp;" "&amp;B46&amp;" "&amp;L46</f>
        <v xml:space="preserve">صامولة كونتر M12* استانلس </v>
      </c>
      <c r="O46" s="6"/>
      <c r="P46" s="6"/>
      <c r="R46" s="11" t="s">
        <v>639</v>
      </c>
      <c r="T46" s="11" t="s">
        <v>637</v>
      </c>
    </row>
    <row r="47" spans="1:20" x14ac:dyDescent="0.2">
      <c r="A47" s="8" t="str">
        <f>_xlfn.IFS(B47="حديد","F",B47="مجلفن","M",B47="استانلس","S",B47="خشب","T")</f>
        <v>F</v>
      </c>
      <c r="B47" s="6" t="s">
        <v>15</v>
      </c>
      <c r="C47" s="8" t="str">
        <f>_xlfn.IFS(D47="تيلة","A",D47="صامولة","B",D47="مسمار","C",D47="وردة","D",D47="لوح","E",D47="مخوش","F",D47="كونتر","G",D47="مسدس","H",D47="M14","I",D47="M16","J",D47="M17","K",D47="M18","L",D47="M19","M",D47="M20","N",D47="M9","O",D47=100,"P",D47=125,"Q",D47=150,"R",D47="","S",D47="30mm","T",D47="مخ واطى","U",D47="35mm","V",D47="40mm","W",D47="45mm","X",D47="50mm","Y",D47="ستاندرد","Z",D47="60mm","1",D47="سوستة","2",D47="80mm","3",D47="90mm","4",D47="100mm","5",D47="150mm","6",D47="180mm","7",D47="200mm","8",D47="250mm","9")</f>
        <v>B</v>
      </c>
      <c r="D47" s="6" t="s">
        <v>622</v>
      </c>
      <c r="E47" s="8" t="str">
        <f>_xlfn.IFS(F47="الن","A",F47="عادة","B",F47="صليبة","C",F47="سن بنطة","D",F47="سن بنطة بوردة","E",F47="مخوش","F",F47="كونتر","G",F47="مسدس","H",F47="M14","I",F47="M16","J",F47="M17","K",F47="M18","L",F47="M19","M",F47="M20","N",F47="M9","O",F47=100,"P",F47=125,"Q",F47=150,"R",F47="","S",F47="30mm","T",F47="مخ واطى","U",F47="35mm","V",F47="40mm","W",F47="45mm","X",F47="50mm","Y",F47="ستاندرد","Z",F47="60mm","1",F47="سوستة","2",F47="80mm","3",F47="90mm","4",F47="100mm","5",F47="150mm","6",F47="180mm","7",F47="200mm","8",F47="250mm","9")</f>
        <v>G</v>
      </c>
      <c r="F47" s="6" t="s">
        <v>621</v>
      </c>
      <c r="G47" s="8" t="str">
        <f>_xlfn.IFS(H47="M3","A",H47="M4","B",H47="M5","C",H47="M6","D",H47="M7","E",H47="M8","F",H47="M10","G",H47="M12","H",H47="M14","I",H47="M16","J",H47="M17","K",H47="M18","L",H47="M19","M",H47="M20","N",H47="M9","O",H47=100,"P",H47=125,"Q",H47=150,"R",H47="","S",H47="30mm","T",H47="مخ واطى","U",H47="35mm","V",H47="40mm","W",H47="45mm","X",H47="50mm","Y",H47="ستاندرد","Z",H47="60mm","1",H47="سوستة","2",H47="80mm","3",H47="90mm","4",H47="100mm","5",H47="150mm","6",H47="180mm","7",H47="200mm","8",H47="250mm","9")</f>
        <v>H</v>
      </c>
      <c r="H47" s="12" t="s">
        <v>61</v>
      </c>
      <c r="I47" s="8" t="str">
        <f>_xlfn.IFS(J47=10,"A",J47=12,"B",J47=15,"C",J47=20,"D",J47=25,"E",J47=30,"F",J47=35,"G",J47=40,"H",J47=45,"I",J47=50,"J",J47=55,"K",J47=60,"L",J47=65,"M",J47=70,"N",J47=75,"O",J47=80,"P",J47=90,"Q",J47=100,"R",J47="","S",J47=120,"T",J47=125,"U",J47=150,"V",J47=200,"W",J47=250,"X",J47=280,"Y",J47=300,"Z",J47=500,"1",J47=600,"2",J47=1000,"3",J47=1200,"4",J47=6,"5",J47="150mm","6",J47="180mm","7",J47="200mm","8",J47="250mm","9")</f>
        <v>S</v>
      </c>
      <c r="J47" s="12"/>
      <c r="K47" s="8" t="str">
        <f>_xlfn.IFS(L47="1mm","A",L47="1.2mm","B",L47="1.5mm","C",L47="2mm","D",L47="3mm","E",L47="4mm","F",L47="5mm","G",L47="6mm","H",L47="8mm","I",L47="10mm","J",L47="12mm","K",L47="14mm","L",L47="16mm","M",L47="عادة","N",L47="18mm","O",L47="20mm","P",L47="معكوسة","Q",L47="25mm","R",L47="","S",L47="30mm","T",L47="مخ واطى","U",L47="35mm","V",L47="40mm","W",L47="45mm","X",L47="50mm","Y",L47="ستاندرد","Z",L47="60mm","1",L47="سوستة","2",L47="80mm","3",L47="90mm","4",L47="100mm","5",L47="150mm","6",L47="180mm","7",L47="200mm","8",L47="250mm","9")</f>
        <v>S</v>
      </c>
      <c r="L47" s="6"/>
      <c r="M47" s="7" t="str">
        <f>C47&amp;" "&amp;E47&amp;" "&amp;G47&amp;I47&amp;" "&amp;A47&amp;" "&amp;K47&amp;"-0"&amp;"-0"&amp;"-0"&amp;"-0"&amp;"-0"&amp;"-0"&amp;"-0"&amp;"-0"</f>
        <v>B G HS F S-0-0-0-0-0-0-0-0</v>
      </c>
      <c r="N47" s="6" t="str">
        <f>D47&amp;" "&amp;F47&amp;" "&amp;H47&amp;"*"&amp;J47&amp;" "&amp;B47&amp;" "&amp;L47</f>
        <v xml:space="preserve">صامولة كونتر M12* حديد </v>
      </c>
      <c r="O47" s="6"/>
      <c r="P47" s="6"/>
      <c r="R47" s="11" t="s">
        <v>638</v>
      </c>
      <c r="T47" s="11" t="s">
        <v>636</v>
      </c>
    </row>
    <row r="48" spans="1:20" x14ac:dyDescent="0.2">
      <c r="A48" s="8" t="str">
        <f>_xlfn.IFS(B48="حديد","F",B48="مجلفن","M",B48="استانلس","S",B48="خشب","T")</f>
        <v>S</v>
      </c>
      <c r="B48" s="6" t="s">
        <v>7</v>
      </c>
      <c r="C48" s="8" t="str">
        <f>_xlfn.IFS(D48="تيلة","A",D48="صامولة","B",D48="مسمار","C",D48="وردة","D",D48="لوح","E",D48="مخوش","F",D48="كونتر","G",D48="مسدس","H",D48="M14","I",D48="M16","J",D48="M17","K",D48="M18","L",D48="M19","M",D48="M20","N",D48="M9","O",D48=100,"P",D48=125,"Q",D48=150,"R",D48="","S",D48="30mm","T",D48="مخ واطى","U",D48="35mm","V",D48="40mm","W",D48="45mm","X",D48="50mm","Y",D48="ستاندرد","Z",D48="60mm","1",D48="سوستة","2",D48="80mm","3",D48="90mm","4",D48="100mm","5",D48="150mm","6",D48="180mm","7",D48="200mm","8",D48="250mm","9")</f>
        <v>B</v>
      </c>
      <c r="D48" s="6" t="s">
        <v>622</v>
      </c>
      <c r="E48" s="8" t="str">
        <f>_xlfn.IFS(F48="الن","A",F48="عادة","B",F48="صليبة","C",F48="سن بنطة","D",F48="سن بنطة بوردة","E",F48="مخوش","F",F48="كونتر","G",F48="مسدس","H",F48="M14","I",F48="M16","J",F48="M17","K",F48="M18","L",F48="M19","M",F48="M20","N",F48="M9","O",F48=100,"P",F48=125,"Q",F48=150,"R",F48="","S",F48="30mm","T",F48="مخ واطى","U",F48="35mm","V",F48="40mm","W",F48="45mm","X",F48="50mm","Y",F48="ستاندرد","Z",F48="60mm","1",F48="سوستة","2",F48="80mm","3",F48="90mm","4",F48="100mm","5",F48="150mm","6",F48="180mm","7",F48="200mm","8",F48="250mm","9")</f>
        <v>G</v>
      </c>
      <c r="F48" s="6" t="s">
        <v>621</v>
      </c>
      <c r="G48" s="8" t="str">
        <f>_xlfn.IFS(H48="M3","A",H48="M4","B",H48="M5","C",H48="M6","D",H48="M7","E",H48="M8","F",H48="M10","G",H48="M12","H",H48="M14","I",H48="M16","J",H48="M17","K",H48="M18","L",H48="M19","M",H48="M20","N",H48="M9","O",H48=100,"P",H48=125,"Q",H48=150,"R",H48="","S",H48="30mm","T",H48="مخ واطى","U",H48="35mm","V",H48="40mm","W",H48="45mm","X",H48="50mm","Y",H48="ستاندرد","Z",H48="60mm","1",H48="سوستة","2",H48="80mm","3",H48="90mm","4",H48="100mm","5",H48="150mm","6",H48="180mm","7",H48="200mm","8",H48="250mm","9")</f>
        <v>K</v>
      </c>
      <c r="H48" s="12" t="s">
        <v>56</v>
      </c>
      <c r="I48" s="8" t="str">
        <f>_xlfn.IFS(J48=10,"A",J48=12,"B",J48=15,"C",J48=20,"D",J48=25,"E",J48=30,"F",J48=35,"G",J48=40,"H",J48=45,"I",J48=50,"J",J48=55,"K",J48=60,"L",J48=65,"M",J48=70,"N",J48=75,"O",J48=80,"P",J48=90,"Q",J48=100,"R",J48="","S",J48=120,"T",J48=125,"U",J48=150,"V",J48=200,"W",J48=250,"X",J48=280,"Y",J48=300,"Z",J48=500,"1",J48=600,"2",J48=1000,"3",J48=1200,"4",J48=6,"5",J48="150mm","6",J48="180mm","7",J48="200mm","8",J48="250mm","9")</f>
        <v>S</v>
      </c>
      <c r="J48" s="12"/>
      <c r="K48" s="8" t="str">
        <f>_xlfn.IFS(L48="1mm","A",L48="1.2mm","B",L48="1.5mm","C",L48="2mm","D",L48="3mm","E",L48="4mm","F",L48="5mm","G",L48="6mm","H",L48="8mm","I",L48="10mm","J",L48="12mm","K",L48="14mm","L",L48="16mm","M",L48="عادة","N",L48="18mm","O",L48="20mm","P",L48="معكوسة","Q",L48="25mm","R",L48="","S",L48="30mm","T",L48="مخ واطى","U",L48="35mm","V",L48="40mm","W",L48="45mm","X",L48="50mm","Y",L48="ستاندرد","Z",L48="60mm","1",L48="سوستة","2",L48="80mm","3",L48="90mm","4",L48="100mm","5",L48="150mm","6",L48="180mm","7",L48="200mm","8",L48="250mm","9")</f>
        <v>S</v>
      </c>
      <c r="L48" s="6"/>
      <c r="M48" s="7" t="str">
        <f>C48&amp;" "&amp;E48&amp;" "&amp;G48&amp;I48&amp;" "&amp;A48&amp;" "&amp;K48&amp;"-0"&amp;"-0"&amp;"-0"&amp;"-0"&amp;"-0"&amp;"-0"&amp;"-0"&amp;"-0"</f>
        <v>B G KS S S-0-0-0-0-0-0-0-0</v>
      </c>
      <c r="N48" s="6" t="str">
        <f>D48&amp;" "&amp;F48&amp;" "&amp;H48&amp;"*"&amp;J48&amp;" "&amp;B48&amp;" "&amp;L48</f>
        <v xml:space="preserve">صامولة كونتر M17* استانلس </v>
      </c>
      <c r="O48" s="6"/>
      <c r="P48" s="6"/>
      <c r="R48" s="11" t="s">
        <v>637</v>
      </c>
      <c r="T48" s="11" t="s">
        <v>635</v>
      </c>
    </row>
    <row r="49" spans="1:20" x14ac:dyDescent="0.2">
      <c r="A49" s="8" t="str">
        <f>_xlfn.IFS(B49="حديد","F",B49="مجلفن","M",B49="استانلس","S",B49="خشب","T")</f>
        <v>F</v>
      </c>
      <c r="B49" s="6" t="s">
        <v>15</v>
      </c>
      <c r="C49" s="8" t="str">
        <f>_xlfn.IFS(D49="تيلة","A",D49="صامولة","B",D49="مسمار","C",D49="وردة","D",D49="لوح","E",D49="مخوش","F",D49="كونتر","G",D49="مسدس","H",D49="M14","I",D49="M16","J",D49="M17","K",D49="M18","L",D49="M19","M",D49="M20","N",D49="M9","O",D49=100,"P",D49=125,"Q",D49=150,"R",D49="","S",D49="30mm","T",D49="مخ واطى","U",D49="35mm","V",D49="40mm","W",D49="45mm","X",D49="50mm","Y",D49="ستاندرد","Z",D49="60mm","1",D49="سوستة","2",D49="80mm","3",D49="90mm","4",D49="100mm","5",D49="150mm","6",D49="180mm","7",D49="200mm","8",D49="250mm","9")</f>
        <v>B</v>
      </c>
      <c r="D49" s="6" t="s">
        <v>622</v>
      </c>
      <c r="E49" s="8" t="str">
        <f>_xlfn.IFS(F49="الن","A",F49="عادة","B",F49="صليبة","C",F49="سن بنطة","D",F49="سن بنطة بوردة","E",F49="مخوش","F",F49="كونتر","G",F49="مسدس","H",F49="M14","I",F49="M16","J",F49="M17","K",F49="M18","L",F49="M19","M",F49="M20","N",F49="M9","O",F49=100,"P",F49=125,"Q",F49=150,"R",F49="","S",F49="30mm","T",F49="مخ واطى","U",F49="35mm","V",F49="40mm","W",F49="45mm","X",F49="50mm","Y",F49="ستاندرد","Z",F49="60mm","1",F49="سوستة","2",F49="80mm","3",F49="90mm","4",F49="100mm","5",F49="150mm","6",F49="180mm","7",F49="200mm","8",F49="250mm","9")</f>
        <v>G</v>
      </c>
      <c r="F49" s="6" t="s">
        <v>621</v>
      </c>
      <c r="G49" s="8" t="str">
        <f>_xlfn.IFS(H49="M3","A",H49="M4","B",H49="M5","C",H49="M6","D",H49="M7","E",H49="M8","F",H49="M10","G",H49="M12","H",H49="M14","I",H49="M16","J",H49="M17","K",H49="M18","L",H49="M19","M",H49="M20","N",H49="M9","O",H49=100,"P",H49=125,"Q",H49=150,"R",H49="","S",H49="30mm","T",H49="مخ واطى","U",H49="35mm","V",H49="40mm","W",H49="45mm","X",H49="50mm","Y",H49="ستاندرد","Z",H49="60mm","1",H49="سوستة","2",H49="80mm","3",H49="90mm","4",H49="100mm","5",H49="150mm","6",H49="180mm","7",H49="200mm","8",H49="250mm","9")</f>
        <v>K</v>
      </c>
      <c r="H49" s="12" t="s">
        <v>56</v>
      </c>
      <c r="I49" s="8" t="str">
        <f>_xlfn.IFS(J49=10,"A",J49=12,"B",J49=15,"C",J49=20,"D",J49=25,"E",J49=30,"F",J49=35,"G",J49=40,"H",J49=45,"I",J49=50,"J",J49=55,"K",J49=60,"L",J49=65,"M",J49=70,"N",J49=75,"O",J49=80,"P",J49=90,"Q",J49=100,"R",J49="","S",J49=120,"T",J49=125,"U",J49=150,"V",J49=200,"W",J49=250,"X",J49=280,"Y",J49=300,"Z",J49=500,"1",J49=600,"2",J49=1000,"3",J49=1200,"4",J49=6,"5",J49="150mm","6",J49="180mm","7",J49="200mm","8",J49="250mm","9")</f>
        <v>S</v>
      </c>
      <c r="J49" s="12"/>
      <c r="K49" s="8" t="str">
        <f>_xlfn.IFS(L49="1mm","A",L49="1.2mm","B",L49="1.5mm","C",L49="2mm","D",L49="3mm","E",L49="4mm","F",L49="5mm","G",L49="6mm","H",L49="8mm","I",L49="10mm","J",L49="12mm","K",L49="14mm","L",L49="16mm","M",L49="عادة","N",L49="18mm","O",L49="20mm","P",L49="معكوسة","Q",L49="25mm","R",L49="","S",L49="30mm","T",L49="مخ واطى","U",L49="35mm","V",L49="40mm","W",L49="45mm","X",L49="50mm","Y",L49="ستاندرد","Z",L49="60mm","1",L49="سوستة","2",L49="80mm","3",L49="90mm","4",L49="100mm","5",L49="150mm","6",L49="180mm","7",L49="200mm","8",L49="250mm","9")</f>
        <v>S</v>
      </c>
      <c r="L49" s="6"/>
      <c r="M49" s="7" t="str">
        <f>C49&amp;" "&amp;E49&amp;" "&amp;G49&amp;I49&amp;" "&amp;A49&amp;" "&amp;K49&amp;"-0"&amp;"-0"&amp;"-0"&amp;"-0"&amp;"-0"&amp;"-0"&amp;"-0"&amp;"-0"</f>
        <v>B G KS F S-0-0-0-0-0-0-0-0</v>
      </c>
      <c r="N49" s="6" t="str">
        <f>D49&amp;" "&amp;F49&amp;" "&amp;H49&amp;"*"&amp;J49&amp;" "&amp;B49&amp;" "&amp;L49</f>
        <v xml:space="preserve">صامولة كونتر M17* حديد </v>
      </c>
      <c r="O49" s="6"/>
      <c r="P49" s="6"/>
      <c r="R49" s="11" t="s">
        <v>636</v>
      </c>
      <c r="T49" s="11" t="s">
        <v>634</v>
      </c>
    </row>
    <row r="50" spans="1:20" x14ac:dyDescent="0.2">
      <c r="A50" s="8" t="str">
        <f>_xlfn.IFS(B50="حديد","F",B50="مجلفن","M",B50="استانلس","S",B50="خشب","T")</f>
        <v>S</v>
      </c>
      <c r="B50" s="6" t="s">
        <v>7</v>
      </c>
      <c r="C50" s="8" t="str">
        <f>_xlfn.IFS(D50="تيلة","A",D50="صامولة","B",D50="مسمار","C",D50="وردة","D",D50="لوح","E",D50="مخوش","F",D50="كونتر","G",D50="مسدس","H",D50="M14","I",D50="M16","J",D50="M17","K",D50="M18","L",D50="M19","M",D50="M20","N",D50="M9","O",D50=100,"P",D50=125,"Q",D50=150,"R",D50="","S",D50="30mm","T",D50="مخ واطى","U",D50="35mm","V",D50="40mm","W",D50="45mm","X",D50="50mm","Y",D50="ستاندرد","Z",D50="60mm","1",D50="سوستة","2",D50="80mm","3",D50="90mm","4",D50="100mm","5",D50="150mm","6",D50="180mm","7",D50="200mm","8",D50="250mm","9")</f>
        <v>B</v>
      </c>
      <c r="D50" s="6" t="s">
        <v>622</v>
      </c>
      <c r="E50" s="8" t="str">
        <f>_xlfn.IFS(F50="الن","A",F50="عادة","B",F50="صليبة","C",F50="سن بنطة","D",F50="سن بنطة بوردة","E",F50="مخوش","F",F50="كونتر","G",F50="مسدس","H",F50="M14","I",F50="M16","J",F50="M17","K",F50="M18","L",F50="M19","M",F50="M20","N",F50="M9","O",F50=100,"P",F50=125,"Q",F50=150,"R",F50="","S",F50="30mm","T",F50="مخ واطى","U",F50="35mm","V",F50="40mm","W",F50="45mm","X",F50="50mm","Y",F50="ستاندرد","Z",F50="60mm","1",F50="سوستة","2",F50="80mm","3",F50="90mm","4",F50="100mm","5",F50="150mm","6",F50="180mm","7",F50="200mm","8",F50="250mm","9")</f>
        <v>G</v>
      </c>
      <c r="F50" s="6" t="s">
        <v>621</v>
      </c>
      <c r="G50" s="8" t="str">
        <f>_xlfn.IFS(H50="M3","A",H50="M4","B",H50="M5","C",H50="M6","D",H50="M7","E",H50="M8","F",H50="M10","G",H50="M12","H",H50="M14","I",H50="M16","J",H50="M17","K",H50="M18","L",H50="M19","M",H50="M20","N",H50="M9","O",H50=100,"P",H50=125,"Q",H50=150,"R",H50="","S",H50="30mm","T",H50="مخ واطى","U",H50="35mm","V",H50="40mm","W",H50="45mm","X",H50="50mm","Y",H50="ستاندرد","Z",H50="60mm","1",H50="سوستة","2",H50="80mm","3",H50="90mm","4",H50="100mm","5",H50="150mm","6",H50="180mm","7",H50="200mm","8",H50="250mm","9")</f>
        <v>A</v>
      </c>
      <c r="H50" s="12" t="s">
        <v>51</v>
      </c>
      <c r="I50" s="8" t="str">
        <f>_xlfn.IFS(J50=10,"A",J50=12,"B",J50=15,"C",J50=20,"D",J50=25,"E",J50=30,"F",J50=35,"G",J50=40,"H",J50=45,"I",J50=50,"J",J50=55,"K",J50=60,"L",J50=65,"M",J50=70,"N",J50=75,"O",J50=80,"P",J50=90,"Q",J50=100,"R",J50="","S",J50=120,"T",J50=125,"U",J50=150,"V",J50=200,"W",J50=250,"X",J50=280,"Y",J50=300,"Z",J50=500,"1",J50=600,"2",J50=1000,"3",J50=1200,"4",J50=6,"5",J50="150mm","6",J50="180mm","7",J50="200mm","8",J50="250mm","9")</f>
        <v>S</v>
      </c>
      <c r="J50" s="12"/>
      <c r="K50" s="8" t="str">
        <f>_xlfn.IFS(L50="1mm","A",L50="1.2mm","B",L50="1.5mm","C",L50="2mm","D",L50="3mm","E",L50="4mm","F",L50="5mm","G",L50="6mm","H",L50="8mm","I",L50="10mm","J",L50="12mm","K",L50="14mm","L",L50="16mm","M",L50="عادة","N",L50="18mm","O",L50="20mm","P",L50="معكوسة","Q",L50="25mm","R",L50="","S",L50="30mm","T",L50="مخ واطى","U",L50="35mm","V",L50="40mm","W",L50="45mm","X",L50="50mm","Y",L50="ستاندرد","Z",L50="60mm","1",L50="سوستة","2",L50="80mm","3",L50="90mm","4",L50="100mm","5",L50="150mm","6",L50="180mm","7",L50="200mm","8",L50="250mm","9")</f>
        <v>S</v>
      </c>
      <c r="L50" s="6"/>
      <c r="M50" s="7" t="str">
        <f>C50&amp;" "&amp;E50&amp;" "&amp;G50&amp;I50&amp;" "&amp;A50&amp;" "&amp;K50&amp;"-0"&amp;"-0"&amp;"-0"&amp;"-0"&amp;"-0"&amp;"-0"&amp;"-0"&amp;"-0"</f>
        <v>B G AS S S-0-0-0-0-0-0-0-0</v>
      </c>
      <c r="N50" s="6" t="str">
        <f>D50&amp;" "&amp;F50&amp;" "&amp;H50&amp;"*"&amp;J50&amp;" "&amp;B50&amp;" "&amp;L50</f>
        <v xml:space="preserve">صامولة كونتر M3* استانلس </v>
      </c>
      <c r="O50" s="6"/>
      <c r="P50" s="6"/>
      <c r="R50" s="11" t="s">
        <v>635</v>
      </c>
      <c r="T50" s="11" t="s">
        <v>633</v>
      </c>
    </row>
    <row r="51" spans="1:20" x14ac:dyDescent="0.2">
      <c r="A51" s="8" t="str">
        <f>_xlfn.IFS(B51="حديد","F",B51="مجلفن","M",B51="استانلس","S",B51="خشب","T")</f>
        <v>F</v>
      </c>
      <c r="B51" s="6" t="s">
        <v>15</v>
      </c>
      <c r="C51" s="8" t="str">
        <f>_xlfn.IFS(D51="تيلة","A",D51="صامولة","B",D51="مسمار","C",D51="وردة","D",D51="لوح","E",D51="مخوش","F",D51="كونتر","G",D51="مسدس","H",D51="M14","I",D51="M16","J",D51="M17","K",D51="M18","L",D51="M19","M",D51="M20","N",D51="M9","O",D51=100,"P",D51=125,"Q",D51=150,"R",D51="","S",D51="30mm","T",D51="مخ واطى","U",D51="35mm","V",D51="40mm","W",D51="45mm","X",D51="50mm","Y",D51="ستاندرد","Z",D51="60mm","1",D51="سوستة","2",D51="80mm","3",D51="90mm","4",D51="100mm","5",D51="150mm","6",D51="180mm","7",D51="200mm","8",D51="250mm","9")</f>
        <v>B</v>
      </c>
      <c r="D51" s="6" t="s">
        <v>622</v>
      </c>
      <c r="E51" s="8" t="str">
        <f>_xlfn.IFS(F51="الن","A",F51="عادة","B",F51="صليبة","C",F51="سن بنطة","D",F51="سن بنطة بوردة","E",F51="مخوش","F",F51="كونتر","G",F51="مسدس","H",F51="M14","I",F51="M16","J",F51="M17","K",F51="M18","L",F51="M19","M",F51="M20","N",F51="M9","O",F51=100,"P",F51=125,"Q",F51=150,"R",F51="","S",F51="30mm","T",F51="مخ واطى","U",F51="35mm","V",F51="40mm","W",F51="45mm","X",F51="50mm","Y",F51="ستاندرد","Z",F51="60mm","1",F51="سوستة","2",F51="80mm","3",F51="90mm","4",F51="100mm","5",F51="150mm","6",F51="180mm","7",F51="200mm","8",F51="250mm","9")</f>
        <v>G</v>
      </c>
      <c r="F51" s="6" t="s">
        <v>621</v>
      </c>
      <c r="G51" s="8" t="str">
        <f>_xlfn.IFS(H51="M3","A",H51="M4","B",H51="M5","C",H51="M6","D",H51="M7","E",H51="M8","F",H51="M10","G",H51="M12","H",H51="M14","I",H51="M16","J",H51="M17","K",H51="M18","L",H51="M19","M",H51="M20","N",H51="M9","O",H51=100,"P",H51=125,"Q",H51=150,"R",H51="","S",H51="30mm","T",H51="مخ واطى","U",H51="35mm","V",H51="40mm","W",H51="45mm","X",H51="50mm","Y",H51="ستاندرد","Z",H51="60mm","1",H51="سوستة","2",H51="80mm","3",H51="90mm","4",H51="100mm","5",H51="150mm","6",H51="180mm","7",H51="200mm","8",H51="250mm","9")</f>
        <v>A</v>
      </c>
      <c r="H51" s="12" t="s">
        <v>51</v>
      </c>
      <c r="I51" s="8" t="str">
        <f>_xlfn.IFS(J51=10,"A",J51=12,"B",J51=15,"C",J51=20,"D",J51=25,"E",J51=30,"F",J51=35,"G",J51=40,"H",J51=45,"I",J51=50,"J",J51=55,"K",J51=60,"L",J51=65,"M",J51=70,"N",J51=75,"O",J51=80,"P",J51=90,"Q",J51=100,"R",J51="","S",J51=120,"T",J51=125,"U",J51=150,"V",J51=200,"W",J51=250,"X",J51=280,"Y",J51=300,"Z",J51=500,"1",J51=600,"2",J51=1000,"3",J51=1200,"4",J51=6,"5",J51="150mm","6",J51="180mm","7",J51="200mm","8",J51="250mm","9")</f>
        <v>S</v>
      </c>
      <c r="J51" s="12"/>
      <c r="K51" s="8" t="str">
        <f>_xlfn.IFS(L51="1mm","A",L51="1.2mm","B",L51="1.5mm","C",L51="2mm","D",L51="3mm","E",L51="4mm","F",L51="5mm","G",L51="6mm","H",L51="8mm","I",L51="10mm","J",L51="12mm","K",L51="14mm","L",L51="16mm","M",L51="عادة","N",L51="18mm","O",L51="20mm","P",L51="معكوسة","Q",L51="25mm","R",L51="","S",L51="30mm","T",L51="مخ واطى","U",L51="35mm","V",L51="40mm","W",L51="45mm","X",L51="50mm","Y",L51="ستاندرد","Z",L51="60mm","1",L51="سوستة","2",L51="80mm","3",L51="90mm","4",L51="100mm","5",L51="150mm","6",L51="180mm","7",L51="200mm","8",L51="250mm","9")</f>
        <v>S</v>
      </c>
      <c r="L51" s="6"/>
      <c r="M51" s="7" t="str">
        <f>C51&amp;" "&amp;E51&amp;" "&amp;G51&amp;I51&amp;" "&amp;A51&amp;" "&amp;K51&amp;"-0"&amp;"-0"&amp;"-0"&amp;"-0"&amp;"-0"&amp;"-0"&amp;"-0"&amp;"-0"</f>
        <v>B G AS F S-0-0-0-0-0-0-0-0</v>
      </c>
      <c r="N51" s="6" t="str">
        <f>D51&amp;" "&amp;F51&amp;" "&amp;H51&amp;"*"&amp;J51&amp;" "&amp;B51&amp;" "&amp;L51</f>
        <v xml:space="preserve">صامولة كونتر M3* حديد </v>
      </c>
      <c r="O51" s="6"/>
      <c r="P51" s="6"/>
      <c r="R51" s="11" t="s">
        <v>634</v>
      </c>
      <c r="T51" s="11" t="s">
        <v>632</v>
      </c>
    </row>
    <row r="52" spans="1:20" x14ac:dyDescent="0.2">
      <c r="A52" s="8" t="str">
        <f>_xlfn.IFS(B52="حديد","F",B52="مجلفن","M",B52="استانلس","S",B52="خشب","T")</f>
        <v>S</v>
      </c>
      <c r="B52" s="6" t="s">
        <v>7</v>
      </c>
      <c r="C52" s="8" t="str">
        <f>_xlfn.IFS(D52="تيلة","A",D52="صامولة","B",D52="مسمار","C",D52="وردة","D",D52="لوح","E",D52="مخوش","F",D52="كونتر","G",D52="مسدس","H",D52="M14","I",D52="M16","J",D52="M17","K",D52="M18","L",D52="M19","M",D52="M20","N",D52="M9","O",D52=100,"P",D52=125,"Q",D52=150,"R",D52="","S",D52="30mm","T",D52="مخ واطى","U",D52="35mm","V",D52="40mm","W",D52="45mm","X",D52="50mm","Y",D52="ستاندرد","Z",D52="60mm","1",D52="سوستة","2",D52="80mm","3",D52="90mm","4",D52="100mm","5",D52="150mm","6",D52="180mm","7",D52="200mm","8",D52="250mm","9")</f>
        <v>B</v>
      </c>
      <c r="D52" s="6" t="s">
        <v>622</v>
      </c>
      <c r="E52" s="8" t="str">
        <f>_xlfn.IFS(F52="الن","A",F52="عادة","B",F52="صليبة","C",F52="سن بنطة","D",F52="سن بنطة بوردة","E",F52="مخوش","F",F52="كونتر","G",F52="مسدس","H",F52="M14","I",F52="M16","J",F52="M17","K",F52="M18","L",F52="M19","M",F52="M20","N",F52="M9","O",F52=100,"P",F52=125,"Q",F52=150,"R",F52="","S",F52="30mm","T",F52="مخ واطى","U",F52="35mm","V",F52="40mm","W",F52="45mm","X",F52="50mm","Y",F52="ستاندرد","Z",F52="60mm","1",F52="سوستة","2",F52="80mm","3",F52="90mm","4",F52="100mm","5",F52="150mm","6",F52="180mm","7",F52="200mm","8",F52="250mm","9")</f>
        <v>G</v>
      </c>
      <c r="F52" s="6" t="s">
        <v>621</v>
      </c>
      <c r="G52" s="8" t="str">
        <f>_xlfn.IFS(H52="M3","A",H52="M4","B",H52="M5","C",H52="M6","D",H52="M7","E",H52="M8","F",H52="M10","G",H52="M12","H",H52="M14","I",H52="M16","J",H52="M17","K",H52="M18","L",H52="M19","M",H52="M20","N",H52="M9","O",H52=100,"P",H52=125,"Q",H52=150,"R",H52="","S",H52="30mm","T",H52="مخ واطى","U",H52="35mm","V",H52="40mm","W",H52="45mm","X",H52="50mm","Y",H52="ستاندرد","Z",H52="60mm","1",H52="سوستة","2",H52="80mm","3",H52="90mm","4",H52="100mm","5",H52="150mm","6",H52="180mm","7",H52="200mm","8",H52="250mm","9")</f>
        <v>B</v>
      </c>
      <c r="H52" s="12" t="s">
        <v>46</v>
      </c>
      <c r="I52" s="8" t="str">
        <f>_xlfn.IFS(J52=10,"A",J52=12,"B",J52=15,"C",J52=20,"D",J52=25,"E",J52=30,"F",J52=35,"G",J52=40,"H",J52=45,"I",J52=50,"J",J52=55,"K",J52=60,"L",J52=65,"M",J52=70,"N",J52=75,"O",J52=80,"P",J52=90,"Q",J52=100,"R",J52="","S",J52=120,"T",J52=125,"U",J52=150,"V",J52=200,"W",J52=250,"X",J52=280,"Y",J52=300,"Z",J52=500,"1",J52=600,"2",J52=1000,"3",J52=1200,"4",J52=6,"5",J52="150mm","6",J52="180mm","7",J52="200mm","8",J52="250mm","9")</f>
        <v>S</v>
      </c>
      <c r="J52" s="12"/>
      <c r="K52" s="8" t="str">
        <f>_xlfn.IFS(L52="1mm","A",L52="1.2mm","B",L52="1.5mm","C",L52="2mm","D",L52="3mm","E",L52="4mm","F",L52="5mm","G",L52="6mm","H",L52="8mm","I",L52="10mm","J",L52="12mm","K",L52="14mm","L",L52="16mm","M",L52="عادة","N",L52="18mm","O",L52="20mm","P",L52="معكوسة","Q",L52="25mm","R",L52="","S",L52="30mm","T",L52="مخ واطى","U",L52="35mm","V",L52="40mm","W",L52="45mm","X",L52="50mm","Y",L52="ستاندرد","Z",L52="60mm","1",L52="سوستة","2",L52="80mm","3",L52="90mm","4",L52="100mm","5",L52="150mm","6",L52="180mm","7",L52="200mm","8",L52="250mm","9")</f>
        <v>S</v>
      </c>
      <c r="L52" s="6"/>
      <c r="M52" s="7" t="str">
        <f>C52&amp;" "&amp;E52&amp;" "&amp;G52&amp;I52&amp;" "&amp;A52&amp;" "&amp;K52&amp;"-0"&amp;"-0"&amp;"-0"&amp;"-0"&amp;"-0"&amp;"-0"&amp;"-0"&amp;"-0"</f>
        <v>B G BS S S-0-0-0-0-0-0-0-0</v>
      </c>
      <c r="N52" s="6" t="str">
        <f>D52&amp;" "&amp;F52&amp;" "&amp;H52&amp;"*"&amp;J52&amp;" "&amp;B52&amp;" "&amp;L52</f>
        <v xml:space="preserve">صامولة كونتر M4* استانلس </v>
      </c>
      <c r="O52" s="6"/>
      <c r="P52" s="6"/>
      <c r="R52" s="11" t="s">
        <v>633</v>
      </c>
      <c r="T52" s="11" t="s">
        <v>631</v>
      </c>
    </row>
    <row r="53" spans="1:20" x14ac:dyDescent="0.2">
      <c r="A53" s="8" t="str">
        <f>_xlfn.IFS(B53="حديد","F",B53="مجلفن","M",B53="استانلس","S",B53="خشب","T")</f>
        <v>F</v>
      </c>
      <c r="B53" s="6" t="s">
        <v>15</v>
      </c>
      <c r="C53" s="8" t="str">
        <f>_xlfn.IFS(D53="تيلة","A",D53="صامولة","B",D53="مسمار","C",D53="وردة","D",D53="لوح","E",D53="مخوش","F",D53="كونتر","G",D53="مسدس","H",D53="M14","I",D53="M16","J",D53="M17","K",D53="M18","L",D53="M19","M",D53="M20","N",D53="M9","O",D53=100,"P",D53=125,"Q",D53=150,"R",D53="","S",D53="30mm","T",D53="مخ واطى","U",D53="35mm","V",D53="40mm","W",D53="45mm","X",D53="50mm","Y",D53="ستاندرد","Z",D53="60mm","1",D53="سوستة","2",D53="80mm","3",D53="90mm","4",D53="100mm","5",D53="150mm","6",D53="180mm","7",D53="200mm","8",D53="250mm","9")</f>
        <v>B</v>
      </c>
      <c r="D53" s="6" t="s">
        <v>622</v>
      </c>
      <c r="E53" s="8" t="str">
        <f>_xlfn.IFS(F53="الن","A",F53="عادة","B",F53="صليبة","C",F53="سن بنطة","D",F53="سن بنطة بوردة","E",F53="مخوش","F",F53="كونتر","G",F53="مسدس","H",F53="M14","I",F53="M16","J",F53="M17","K",F53="M18","L",F53="M19","M",F53="M20","N",F53="M9","O",F53=100,"P",F53=125,"Q",F53=150,"R",F53="","S",F53="30mm","T",F53="مخ واطى","U",F53="35mm","V",F53="40mm","W",F53="45mm","X",F53="50mm","Y",F53="ستاندرد","Z",F53="60mm","1",F53="سوستة","2",F53="80mm","3",F53="90mm","4",F53="100mm","5",F53="150mm","6",F53="180mm","7",F53="200mm","8",F53="250mm","9")</f>
        <v>G</v>
      </c>
      <c r="F53" s="6" t="s">
        <v>621</v>
      </c>
      <c r="G53" s="8" t="str">
        <f>_xlfn.IFS(H53="M3","A",H53="M4","B",H53="M5","C",H53="M6","D",H53="M7","E",H53="M8","F",H53="M10","G",H53="M12","H",H53="M14","I",H53="M16","J",H53="M17","K",H53="M18","L",H53="M19","M",H53="M20","N",H53="M9","O",H53=100,"P",H53=125,"Q",H53=150,"R",H53="","S",H53="30mm","T",H53="مخ واطى","U",H53="35mm","V",H53="40mm","W",H53="45mm","X",H53="50mm","Y",H53="ستاندرد","Z",H53="60mm","1",H53="سوستة","2",H53="80mm","3",H53="90mm","4",H53="100mm","5",H53="150mm","6",H53="180mm","7",H53="200mm","8",H53="250mm","9")</f>
        <v>B</v>
      </c>
      <c r="H53" s="12" t="s">
        <v>46</v>
      </c>
      <c r="I53" s="8" t="str">
        <f>_xlfn.IFS(J53=10,"A",J53=12,"B",J53=15,"C",J53=20,"D",J53=25,"E",J53=30,"F",J53=35,"G",J53=40,"H",J53=45,"I",J53=50,"J",J53=55,"K",J53=60,"L",J53=65,"M",J53=70,"N",J53=75,"O",J53=80,"P",J53=90,"Q",J53=100,"R",J53="","S",J53=120,"T",J53=125,"U",J53=150,"V",J53=200,"W",J53=250,"X",J53=280,"Y",J53=300,"Z",J53=500,"1",J53=600,"2",J53=1000,"3",J53=1200,"4",J53=6,"5",J53="150mm","6",J53="180mm","7",J53="200mm","8",J53="250mm","9")</f>
        <v>S</v>
      </c>
      <c r="J53" s="12"/>
      <c r="K53" s="8" t="str">
        <f>_xlfn.IFS(L53="1mm","A",L53="1.2mm","B",L53="1.5mm","C",L53="2mm","D",L53="3mm","E",L53="4mm","F",L53="5mm","G",L53="6mm","H",L53="8mm","I",L53="10mm","J",L53="12mm","K",L53="14mm","L",L53="16mm","M",L53="عادة","N",L53="18mm","O",L53="20mm","P",L53="معكوسة","Q",L53="25mm","R",L53="","S",L53="30mm","T",L53="مخ واطى","U",L53="35mm","V",L53="40mm","W",L53="45mm","X",L53="50mm","Y",L53="ستاندرد","Z",L53="60mm","1",L53="سوستة","2",L53="80mm","3",L53="90mm","4",L53="100mm","5",L53="150mm","6",L53="180mm","7",L53="200mm","8",L53="250mm","9")</f>
        <v>S</v>
      </c>
      <c r="L53" s="6"/>
      <c r="M53" s="7" t="str">
        <f>C53&amp;" "&amp;E53&amp;" "&amp;G53&amp;I53&amp;" "&amp;A53&amp;" "&amp;K53&amp;"-0"&amp;"-0"&amp;"-0"&amp;"-0"&amp;"-0"&amp;"-0"&amp;"-0"&amp;"-0"</f>
        <v>B G BS F S-0-0-0-0-0-0-0-0</v>
      </c>
      <c r="N53" s="6" t="str">
        <f>D53&amp;" "&amp;F53&amp;" "&amp;H53&amp;"*"&amp;J53&amp;" "&amp;B53&amp;" "&amp;L53</f>
        <v xml:space="preserve">صامولة كونتر M4* حديد </v>
      </c>
      <c r="O53" s="6"/>
      <c r="P53" s="6"/>
      <c r="R53" s="11" t="s">
        <v>632</v>
      </c>
      <c r="T53" s="11" t="s">
        <v>630</v>
      </c>
    </row>
    <row r="54" spans="1:20" x14ac:dyDescent="0.2">
      <c r="A54" s="8" t="str">
        <f>_xlfn.IFS(B54="حديد","F",B54="مجلفن","M",B54="استانلس","S",B54="خشب","T")</f>
        <v>S</v>
      </c>
      <c r="B54" s="6" t="s">
        <v>7</v>
      </c>
      <c r="C54" s="8" t="str">
        <f>_xlfn.IFS(D54="تيلة","A",D54="صامولة","B",D54="مسمار","C",D54="وردة","D",D54="لوح","E",D54="مخوش","F",D54="كونتر","G",D54="مسدس","H",D54="M14","I",D54="M16","J",D54="M17","K",D54="M18","L",D54="M19","M",D54="M20","N",D54="M9","O",D54=100,"P",D54=125,"Q",D54=150,"R",D54="","S",D54="30mm","T",D54="مخ واطى","U",D54="35mm","V",D54="40mm","W",D54="45mm","X",D54="50mm","Y",D54="ستاندرد","Z",D54="60mm","1",D54="سوستة","2",D54="80mm","3",D54="90mm","4",D54="100mm","5",D54="150mm","6",D54="180mm","7",D54="200mm","8",D54="250mm","9")</f>
        <v>B</v>
      </c>
      <c r="D54" s="6" t="s">
        <v>622</v>
      </c>
      <c r="E54" s="8" t="str">
        <f>_xlfn.IFS(F54="الن","A",F54="عادة","B",F54="صليبة","C",F54="سن بنطة","D",F54="سن بنطة بوردة","E",F54="مخوش","F",F54="كونتر","G",F54="مسدس","H",F54="M14","I",F54="M16","J",F54="M17","K",F54="M18","L",F54="M19","M",F54="M20","N",F54="M9","O",F54=100,"P",F54=125,"Q",F54=150,"R",F54="","S",F54="30mm","T",F54="مخ واطى","U",F54="35mm","V",F54="40mm","W",F54="45mm","X",F54="50mm","Y",F54="ستاندرد","Z",F54="60mm","1",F54="سوستة","2",F54="80mm","3",F54="90mm","4",F54="100mm","5",F54="150mm","6",F54="180mm","7",F54="200mm","8",F54="250mm","9")</f>
        <v>G</v>
      </c>
      <c r="F54" s="6" t="s">
        <v>621</v>
      </c>
      <c r="G54" s="8" t="str">
        <f>_xlfn.IFS(H54="M3","A",H54="M4","B",H54="M5","C",H54="M6","D",H54="M7","E",H54="M8","F",H54="M10","G",H54="M12","H",H54="M14","I",H54="M16","J",H54="M17","K",H54="M18","L",H54="M19","M",H54="M20","N",H54="M9","O",H54=100,"P",H54=125,"Q",H54=150,"R",H54="","S",H54="30mm","T",H54="مخ واطى","U",H54="35mm","V",H54="40mm","W",H54="45mm","X",H54="50mm","Y",H54="ستاندرد","Z",H54="60mm","1",H54="سوستة","2",H54="80mm","3",H54="90mm","4",H54="100mm","5",H54="150mm","6",H54="180mm","7",H54="200mm","8",H54="250mm","9")</f>
        <v>C</v>
      </c>
      <c r="H54" s="12" t="s">
        <v>41</v>
      </c>
      <c r="I54" s="8" t="str">
        <f>_xlfn.IFS(J54=10,"A",J54=12,"B",J54=15,"C",J54=20,"D",J54=25,"E",J54=30,"F",J54=35,"G",J54=40,"H",J54=45,"I",J54=50,"J",J54=55,"K",J54=60,"L",J54=65,"M",J54=70,"N",J54=75,"O",J54=80,"P",J54=90,"Q",J54=100,"R",J54="","S",J54=120,"T",J54=125,"U",J54=150,"V",J54=200,"W",J54=250,"X",J54=280,"Y",J54=300,"Z",J54=500,"1",J54=600,"2",J54=1000,"3",J54=1200,"4",J54=6,"5",J54="150mm","6",J54="180mm","7",J54="200mm","8",J54="250mm","9")</f>
        <v>S</v>
      </c>
      <c r="J54" s="12"/>
      <c r="K54" s="8" t="str">
        <f>_xlfn.IFS(L54="1mm","A",L54="1.2mm","B",L54="1.5mm","C",L54="2mm","D",L54="3mm","E",L54="4mm","F",L54="5mm","G",L54="6mm","H",L54="8mm","I",L54="10mm","J",L54="12mm","K",L54="14mm","L",L54="16mm","M",L54="عادة","N",L54="18mm","O",L54="20mm","P",L54="معكوسة","Q",L54="25mm","R",L54="","S",L54="30mm","T",L54="مخ واطى","U",L54="35mm","V",L54="40mm","W",L54="45mm","X",L54="50mm","Y",L54="ستاندرد","Z",L54="60mm","1",L54="سوستة","2",L54="80mm","3",L54="90mm","4",L54="100mm","5",L54="150mm","6",L54="180mm","7",L54="200mm","8",L54="250mm","9")</f>
        <v>S</v>
      </c>
      <c r="L54" s="6"/>
      <c r="M54" s="7" t="str">
        <f>C54&amp;" "&amp;E54&amp;" "&amp;G54&amp;I54&amp;" "&amp;A54&amp;" "&amp;K54&amp;"-0"&amp;"-0"&amp;"-0"&amp;"-0"&amp;"-0"&amp;"-0"&amp;"-0"&amp;"-0"</f>
        <v>B G CS S S-0-0-0-0-0-0-0-0</v>
      </c>
      <c r="N54" s="6" t="str">
        <f>D54&amp;" "&amp;F54&amp;" "&amp;H54&amp;"*"&amp;J54&amp;" "&amp;B54&amp;" "&amp;L54</f>
        <v xml:space="preserve">صامولة كونتر M5* استانلس </v>
      </c>
      <c r="O54" s="6"/>
      <c r="P54" s="6"/>
      <c r="R54" s="11" t="s">
        <v>631</v>
      </c>
      <c r="T54" s="11" t="s">
        <v>629</v>
      </c>
    </row>
    <row r="55" spans="1:20" x14ac:dyDescent="0.2">
      <c r="A55" s="8" t="str">
        <f>_xlfn.IFS(B55="حديد","F",B55="مجلفن","M",B55="استانلس","S",B55="خشب","T")</f>
        <v>F</v>
      </c>
      <c r="B55" s="6" t="s">
        <v>15</v>
      </c>
      <c r="C55" s="8" t="str">
        <f>_xlfn.IFS(D55="تيلة","A",D55="صامولة","B",D55="مسمار","C",D55="وردة","D",D55="لوح","E",D55="مخوش","F",D55="كونتر","G",D55="مسدس","H",D55="M14","I",D55="M16","J",D55="M17","K",D55="M18","L",D55="M19","M",D55="M20","N",D55="M9","O",D55=100,"P",D55=125,"Q",D55=150,"R",D55="","S",D55="30mm","T",D55="مخ واطى","U",D55="35mm","V",D55="40mm","W",D55="45mm","X",D55="50mm","Y",D55="ستاندرد","Z",D55="60mm","1",D55="سوستة","2",D55="80mm","3",D55="90mm","4",D55="100mm","5",D55="150mm","6",D55="180mm","7",D55="200mm","8",D55="250mm","9")</f>
        <v>B</v>
      </c>
      <c r="D55" s="6" t="s">
        <v>622</v>
      </c>
      <c r="E55" s="8" t="str">
        <f>_xlfn.IFS(F55="الن","A",F55="عادة","B",F55="صليبة","C",F55="سن بنطة","D",F55="سن بنطة بوردة","E",F55="مخوش","F",F55="كونتر","G",F55="مسدس","H",F55="M14","I",F55="M16","J",F55="M17","K",F55="M18","L",F55="M19","M",F55="M20","N",F55="M9","O",F55=100,"P",F55=125,"Q",F55=150,"R",F55="","S",F55="30mm","T",F55="مخ واطى","U",F55="35mm","V",F55="40mm","W",F55="45mm","X",F55="50mm","Y",F55="ستاندرد","Z",F55="60mm","1",F55="سوستة","2",F55="80mm","3",F55="90mm","4",F55="100mm","5",F55="150mm","6",F55="180mm","7",F55="200mm","8",F55="250mm","9")</f>
        <v>G</v>
      </c>
      <c r="F55" s="6" t="s">
        <v>621</v>
      </c>
      <c r="G55" s="8" t="str">
        <f>_xlfn.IFS(H55="M3","A",H55="M4","B",H55="M5","C",H55="M6","D",H55="M7","E",H55="M8","F",H55="M10","G",H55="M12","H",H55="M14","I",H55="M16","J",H55="M17","K",H55="M18","L",H55="M19","M",H55="M20","N",H55="M9","O",H55=100,"P",H55=125,"Q",H55=150,"R",H55="","S",H55="30mm","T",H55="مخ واطى","U",H55="35mm","V",H55="40mm","W",H55="45mm","X",H55="50mm","Y",H55="ستاندرد","Z",H55="60mm","1",H55="سوستة","2",H55="80mm","3",H55="90mm","4",H55="100mm","5",H55="150mm","6",H55="180mm","7",H55="200mm","8",H55="250mm","9")</f>
        <v>C</v>
      </c>
      <c r="H55" s="12" t="s">
        <v>41</v>
      </c>
      <c r="I55" s="8" t="str">
        <f>_xlfn.IFS(J55=10,"A",J55=12,"B",J55=15,"C",J55=20,"D",J55=25,"E",J55=30,"F",J55=35,"G",J55=40,"H",J55=45,"I",J55=50,"J",J55=55,"K",J55=60,"L",J55=65,"M",J55=70,"N",J55=75,"O",J55=80,"P",J55=90,"Q",J55=100,"R",J55="","S",J55=120,"T",J55=125,"U",J55=150,"V",J55=200,"W",J55=250,"X",J55=280,"Y",J55=300,"Z",J55=500,"1",J55=600,"2",J55=1000,"3",J55=1200,"4",J55=6,"5",J55="150mm","6",J55="180mm","7",J55="200mm","8",J55="250mm","9")</f>
        <v>S</v>
      </c>
      <c r="J55" s="12"/>
      <c r="K55" s="8" t="str">
        <f>_xlfn.IFS(L55="1mm","A",L55="1.2mm","B",L55="1.5mm","C",L55="2mm","D",L55="3mm","E",L55="4mm","F",L55="5mm","G",L55="6mm","H",L55="8mm","I",L55="10mm","J",L55="12mm","K",L55="14mm","L",L55="16mm","M",L55="عادة","N",L55="18mm","O",L55="20mm","P",L55="معكوسة","Q",L55="25mm","R",L55="","S",L55="30mm","T",L55="مخ واطى","U",L55="35mm","V",L55="40mm","W",L55="45mm","X",L55="50mm","Y",L55="ستاندرد","Z",L55="60mm","1",L55="سوستة","2",L55="80mm","3",L55="90mm","4",L55="100mm","5",L55="150mm","6",L55="180mm","7",L55="200mm","8",L55="250mm","9")</f>
        <v>S</v>
      </c>
      <c r="L55" s="6"/>
      <c r="M55" s="7" t="str">
        <f>C55&amp;" "&amp;E55&amp;" "&amp;G55&amp;I55&amp;" "&amp;A55&amp;" "&amp;K55&amp;"-0"&amp;"-0"&amp;"-0"&amp;"-0"&amp;"-0"&amp;"-0"&amp;"-0"&amp;"-0"</f>
        <v>B G CS F S-0-0-0-0-0-0-0-0</v>
      </c>
      <c r="N55" s="6" t="str">
        <f>D55&amp;" "&amp;F55&amp;" "&amp;H55&amp;"*"&amp;J55&amp;" "&amp;B55&amp;" "&amp;L55</f>
        <v xml:space="preserve">صامولة كونتر M5* حديد </v>
      </c>
      <c r="O55" s="6"/>
      <c r="P55" s="6"/>
      <c r="R55" s="11" t="s">
        <v>630</v>
      </c>
      <c r="T55" s="11" t="s">
        <v>628</v>
      </c>
    </row>
    <row r="56" spans="1:20" x14ac:dyDescent="0.2">
      <c r="A56" s="8" t="str">
        <f>_xlfn.IFS(B56="حديد","F",B56="مجلفن","M",B56="استانلس","S",B56="خشب","T")</f>
        <v>S</v>
      </c>
      <c r="B56" s="6" t="s">
        <v>7</v>
      </c>
      <c r="C56" s="8" t="str">
        <f>_xlfn.IFS(D56="تيلة","A",D56="صامولة","B",D56="مسمار","C",D56="وردة","D",D56="لوح","E",D56="مخوش","F",D56="كونتر","G",D56="مسدس","H",D56="M14","I",D56="M16","J",D56="M17","K",D56="M18","L",D56="M19","M",D56="M20","N",D56="M9","O",D56=100,"P",D56=125,"Q",D56=150,"R",D56="","S",D56="30mm","T",D56="مخ واطى","U",D56="35mm","V",D56="40mm","W",D56="45mm","X",D56="50mm","Y",D56="ستاندرد","Z",D56="60mm","1",D56="سوستة","2",D56="80mm","3",D56="90mm","4",D56="100mm","5",D56="150mm","6",D56="180mm","7",D56="200mm","8",D56="250mm","9")</f>
        <v>B</v>
      </c>
      <c r="D56" s="6" t="s">
        <v>622</v>
      </c>
      <c r="E56" s="8" t="str">
        <f>_xlfn.IFS(F56="الن","A",F56="عادة","B",F56="صليبة","C",F56="سن بنطة","D",F56="سن بنطة بوردة","E",F56="مخوش","F",F56="كونتر","G",F56="مسدس","H",F56="M14","I",F56="M16","J",F56="M17","K",F56="M18","L",F56="M19","M",F56="M20","N",F56="M9","O",F56=100,"P",F56=125,"Q",F56=150,"R",F56="","S",F56="30mm","T",F56="مخ واطى","U",F56="35mm","V",F56="40mm","W",F56="45mm","X",F56="50mm","Y",F56="ستاندرد","Z",F56="60mm","1",F56="سوستة","2",F56="80mm","3",F56="90mm","4",F56="100mm","5",F56="150mm","6",F56="180mm","7",F56="200mm","8",F56="250mm","9")</f>
        <v>G</v>
      </c>
      <c r="F56" s="6" t="s">
        <v>621</v>
      </c>
      <c r="G56" s="8" t="str">
        <f>_xlfn.IFS(H56="M3","A",H56="M4","B",H56="M5","C",H56="M6","D",H56="M7","E",H56="M8","F",H56="M10","G",H56="M12","H",H56="M14","I",H56="M16","J",H56="M17","K",H56="M18","L",H56="M19","M",H56="M20","N",H56="M9","O",H56=100,"P",H56=125,"Q",H56=150,"R",H56="","S",H56="30mm","T",H56="مخ واطى","U",H56="35mm","V",H56="40mm","W",H56="45mm","X",H56="50mm","Y",H56="ستاندرد","Z",H56="60mm","1",H56="سوستة","2",H56="80mm","3",H56="90mm","4",H56="100mm","5",H56="150mm","6",H56="180mm","7",H56="200mm","8",H56="250mm","9")</f>
        <v>D</v>
      </c>
      <c r="H56" s="12" t="s">
        <v>36</v>
      </c>
      <c r="I56" s="8" t="str">
        <f>_xlfn.IFS(J56=10,"A",J56=12,"B",J56=15,"C",J56=20,"D",J56=25,"E",J56=30,"F",J56=35,"G",J56=40,"H",J56=45,"I",J56=50,"J",J56=55,"K",J56=60,"L",J56=65,"M",J56=70,"N",J56=75,"O",J56=80,"P",J56=90,"Q",J56=100,"R",J56="","S",J56=120,"T",J56=125,"U",J56=150,"V",J56=200,"W",J56=250,"X",J56=280,"Y",J56=300,"Z",J56=500,"1",J56=600,"2",J56=1000,"3",J56=1200,"4",J56=6,"5",J56="150mm","6",J56="180mm","7",J56="200mm","8",J56="250mm","9")</f>
        <v>S</v>
      </c>
      <c r="J56" s="12"/>
      <c r="K56" s="8" t="str">
        <f>_xlfn.IFS(L56="1mm","A",L56="1.2mm","B",L56="1.5mm","C",L56="2mm","D",L56="3mm","E",L56="4mm","F",L56="5mm","G",L56="6mm","H",L56="8mm","I",L56="10mm","J",L56="12mm","K",L56="14mm","L",L56="16mm","M",L56="عادة","N",L56="18mm","O",L56="20mm","P",L56="معكوسة","Q",L56="25mm","R",L56="","S",L56="30mm","T",L56="مخ واطى","U",L56="35mm","V",L56="40mm","W",L56="45mm","X",L56="50mm","Y",L56="ستاندرد","Z",L56="60mm","1",L56="سوستة","2",L56="80mm","3",L56="90mm","4",L56="100mm","5",L56="150mm","6",L56="180mm","7",L56="200mm","8",L56="250mm","9")</f>
        <v>S</v>
      </c>
      <c r="L56" s="6"/>
      <c r="M56" s="7" t="str">
        <f>C56&amp;" "&amp;E56&amp;" "&amp;G56&amp;I56&amp;" "&amp;A56&amp;" "&amp;K56&amp;"-0"&amp;"-0"&amp;"-0"&amp;"-0"&amp;"-0"&amp;"-0"&amp;"-0"&amp;"-0"</f>
        <v>B G DS S S-0-0-0-0-0-0-0-0</v>
      </c>
      <c r="N56" s="6" t="str">
        <f>D56&amp;" "&amp;F56&amp;" "&amp;H56&amp;"*"&amp;J56&amp;" "&amp;B56&amp;" "&amp;L56</f>
        <v xml:space="preserve">صامولة كونتر M6* استانلس </v>
      </c>
      <c r="O56" s="6"/>
      <c r="P56" s="6"/>
      <c r="R56" s="11" t="s">
        <v>629</v>
      </c>
      <c r="T56" s="11" t="s">
        <v>627</v>
      </c>
    </row>
    <row r="57" spans="1:20" x14ac:dyDescent="0.2">
      <c r="A57" s="8" t="str">
        <f>_xlfn.IFS(B57="حديد","F",B57="مجلفن","M",B57="استانلس","S",B57="خشب","T")</f>
        <v>F</v>
      </c>
      <c r="B57" s="6" t="s">
        <v>15</v>
      </c>
      <c r="C57" s="8" t="str">
        <f>_xlfn.IFS(D57="تيلة","A",D57="صامولة","B",D57="مسمار","C",D57="وردة","D",D57="لوح","E",D57="مخوش","F",D57="كونتر","G",D57="مسدس","H",D57="M14","I",D57="M16","J",D57="M17","K",D57="M18","L",D57="M19","M",D57="M20","N",D57="M9","O",D57=100,"P",D57=125,"Q",D57=150,"R",D57="","S",D57="30mm","T",D57="مخ واطى","U",D57="35mm","V",D57="40mm","W",D57="45mm","X",D57="50mm","Y",D57="ستاندرد","Z",D57="60mm","1",D57="سوستة","2",D57="80mm","3",D57="90mm","4",D57="100mm","5",D57="150mm","6",D57="180mm","7",D57="200mm","8",D57="250mm","9")</f>
        <v>B</v>
      </c>
      <c r="D57" s="6" t="s">
        <v>622</v>
      </c>
      <c r="E57" s="8" t="str">
        <f>_xlfn.IFS(F57="الن","A",F57="عادة","B",F57="صليبة","C",F57="سن بنطة","D",F57="سن بنطة بوردة","E",F57="مخوش","F",F57="كونتر","G",F57="مسدس","H",F57="M14","I",F57="M16","J",F57="M17","K",F57="M18","L",F57="M19","M",F57="M20","N",F57="M9","O",F57=100,"P",F57=125,"Q",F57=150,"R",F57="","S",F57="30mm","T",F57="مخ واطى","U",F57="35mm","V",F57="40mm","W",F57="45mm","X",F57="50mm","Y",F57="ستاندرد","Z",F57="60mm","1",F57="سوستة","2",F57="80mm","3",F57="90mm","4",F57="100mm","5",F57="150mm","6",F57="180mm","7",F57="200mm","8",F57="250mm","9")</f>
        <v>G</v>
      </c>
      <c r="F57" s="6" t="s">
        <v>621</v>
      </c>
      <c r="G57" s="8" t="str">
        <f>_xlfn.IFS(H57="M3","A",H57="M4","B",H57="M5","C",H57="M6","D",H57="M7","E",H57="M8","F",H57="M10","G",H57="M12","H",H57="M14","I",H57="M16","J",H57="M17","K",H57="M18","L",H57="M19","M",H57="M20","N",H57="M9","O",H57=100,"P",H57=125,"Q",H57=150,"R",H57="","S",H57="30mm","T",H57="مخ واطى","U",H57="35mm","V",H57="40mm","W",H57="45mm","X",H57="50mm","Y",H57="ستاندرد","Z",H57="60mm","1",H57="سوستة","2",H57="80mm","3",H57="90mm","4",H57="100mm","5",H57="150mm","6",H57="180mm","7",H57="200mm","8",H57="250mm","9")</f>
        <v>D</v>
      </c>
      <c r="H57" s="12" t="s">
        <v>36</v>
      </c>
      <c r="I57" s="8" t="str">
        <f>_xlfn.IFS(J57=10,"A",J57=12,"B",J57=15,"C",J57=20,"D",J57=25,"E",J57=30,"F",J57=35,"G",J57=40,"H",J57=45,"I",J57=50,"J",J57=55,"K",J57=60,"L",J57=65,"M",J57=70,"N",J57=75,"O",J57=80,"P",J57=90,"Q",J57=100,"R",J57="","S",J57=120,"T",J57=125,"U",J57=150,"V",J57=200,"W",J57=250,"X",J57=280,"Y",J57=300,"Z",J57=500,"1",J57=600,"2",J57=1000,"3",J57=1200,"4",J57=6,"5",J57="150mm","6",J57="180mm","7",J57="200mm","8",J57="250mm","9")</f>
        <v>S</v>
      </c>
      <c r="J57" s="12"/>
      <c r="K57" s="8" t="str">
        <f>_xlfn.IFS(L57="1mm","A",L57="1.2mm","B",L57="1.5mm","C",L57="2mm","D",L57="3mm","E",L57="4mm","F",L57="5mm","G",L57="6mm","H",L57="8mm","I",L57="10mm","J",L57="12mm","K",L57="14mm","L",L57="16mm","M",L57="عادة","N",L57="18mm","O",L57="20mm","P",L57="معكوسة","Q",L57="25mm","R",L57="","S",L57="30mm","T",L57="مخ واطى","U",L57="35mm","V",L57="40mm","W",L57="45mm","X",L57="50mm","Y",L57="ستاندرد","Z",L57="60mm","1",L57="سوستة","2",L57="80mm","3",L57="90mm","4",L57="100mm","5",L57="150mm","6",L57="180mm","7",L57="200mm","8",L57="250mm","9")</f>
        <v>S</v>
      </c>
      <c r="L57" s="6"/>
      <c r="M57" s="7" t="str">
        <f>C57&amp;" "&amp;E57&amp;" "&amp;G57&amp;I57&amp;" "&amp;A57&amp;" "&amp;K57&amp;"-0"&amp;"-0"&amp;"-0"&amp;"-0"&amp;"-0"&amp;"-0"&amp;"-0"&amp;"-0"</f>
        <v>B G DS F S-0-0-0-0-0-0-0-0</v>
      </c>
      <c r="N57" s="6" t="str">
        <f>D57&amp;" "&amp;F57&amp;" "&amp;H57&amp;"*"&amp;J57&amp;" "&amp;B57&amp;" "&amp;L57</f>
        <v xml:space="preserve">صامولة كونتر M6* حديد </v>
      </c>
      <c r="O57" s="6"/>
      <c r="P57" s="6"/>
      <c r="R57" s="11" t="s">
        <v>628</v>
      </c>
      <c r="T57" s="11" t="s">
        <v>626</v>
      </c>
    </row>
    <row r="58" spans="1:20" x14ac:dyDescent="0.2">
      <c r="A58" s="8" t="str">
        <f>_xlfn.IFS(B58="حديد","F",B58="مجلفن","M",B58="استانلس","S",B58="خشب","T")</f>
        <v>S</v>
      </c>
      <c r="B58" s="6" t="s">
        <v>7</v>
      </c>
      <c r="C58" s="8" t="str">
        <f>_xlfn.IFS(D58="تيلة","A",D58="صامولة","B",D58="مسمار","C",D58="وردة","D",D58="لوح","E",D58="مخوش","F",D58="كونتر","G",D58="مسدس","H",D58="M14","I",D58="M16","J",D58="M17","K",D58="M18","L",D58="M19","M",D58="M20","N",D58="M9","O",D58=100,"P",D58=125,"Q",D58=150,"R",D58="","S",D58="30mm","T",D58="مخ واطى","U",D58="35mm","V",D58="40mm","W",D58="45mm","X",D58="50mm","Y",D58="ستاندرد","Z",D58="60mm","1",D58="سوستة","2",D58="80mm","3",D58="90mm","4",D58="100mm","5",D58="150mm","6",D58="180mm","7",D58="200mm","8",D58="250mm","9")</f>
        <v>B</v>
      </c>
      <c r="D58" s="6" t="s">
        <v>622</v>
      </c>
      <c r="E58" s="8" t="str">
        <f>_xlfn.IFS(F58="الن","A",F58="عادة","B",F58="صليبة","C",F58="سن بنطة","D",F58="سن بنطة بوردة","E",F58="مخوش","F",F58="كونتر","G",F58="مسدس","H",F58="M14","I",F58="M16","J",F58="M17","K",F58="M18","L",F58="M19","M",F58="M20","N",F58="M9","O",F58=100,"P",F58=125,"Q",F58=150,"R",F58="","S",F58="30mm","T",F58="مخ واطى","U",F58="35mm","V",F58="40mm","W",F58="45mm","X",F58="50mm","Y",F58="ستاندرد","Z",F58="60mm","1",F58="سوستة","2",F58="80mm","3",F58="90mm","4",F58="100mm","5",F58="150mm","6",F58="180mm","7",F58="200mm","8",F58="250mm","9")</f>
        <v>G</v>
      </c>
      <c r="F58" s="6" t="s">
        <v>621</v>
      </c>
      <c r="G58" s="8" t="str">
        <f>_xlfn.IFS(H58="M3","A",H58="M4","B",H58="M5","C",H58="M6","D",H58="M7","E",H58="M8","F",H58="M10","G",H58="M12","H",H58="M14","I",H58="M16","J",H58="M17","K",H58="M18","L",H58="M19","M",H58="M20","N",H58="M9","O",H58=100,"P",H58=125,"Q",H58=150,"R",H58="","S",H58="30mm","T",H58="مخ واطى","U",H58="35mm","V",H58="40mm","W",H58="45mm","X",H58="50mm","Y",H58="ستاندرد","Z",H58="60mm","1",H58="سوستة","2",H58="80mm","3",H58="90mm","4",H58="100mm","5",H58="150mm","6",H58="180mm","7",H58="200mm","8",H58="250mm","9")</f>
        <v>E</v>
      </c>
      <c r="H58" s="12" t="s">
        <v>31</v>
      </c>
      <c r="I58" s="8" t="str">
        <f>_xlfn.IFS(J58=10,"A",J58=12,"B",J58=15,"C",J58=20,"D",J58=25,"E",J58=30,"F",J58=35,"G",J58=40,"H",J58=45,"I",J58=50,"J",J58=55,"K",J58=60,"L",J58=65,"M",J58=70,"N",J58=75,"O",J58=80,"P",J58=90,"Q",J58=100,"R",J58="","S",J58=120,"T",J58=125,"U",J58=150,"V",J58=200,"W",J58=250,"X",J58=280,"Y",J58=300,"Z",J58=500,"1",J58=600,"2",J58=1000,"3",J58=1200,"4",J58=6,"5",J58="150mm","6",J58="180mm","7",J58="200mm","8",J58="250mm","9")</f>
        <v>S</v>
      </c>
      <c r="J58" s="12"/>
      <c r="K58" s="8" t="str">
        <f>_xlfn.IFS(L58="1mm","A",L58="1.2mm","B",L58="1.5mm","C",L58="2mm","D",L58="3mm","E",L58="4mm","F",L58="5mm","G",L58="6mm","H",L58="8mm","I",L58="10mm","J",L58="12mm","K",L58="14mm","L",L58="16mm","M",L58="عادة","N",L58="18mm","O",L58="20mm","P",L58="معكوسة","Q",L58="25mm","R",L58="","S",L58="30mm","T",L58="مخ واطى","U",L58="35mm","V",L58="40mm","W",L58="45mm","X",L58="50mm","Y",L58="ستاندرد","Z",L58="60mm","1",L58="سوستة","2",L58="80mm","3",L58="90mm","4",L58="100mm","5",L58="150mm","6",L58="180mm","7",L58="200mm","8",L58="250mm","9")</f>
        <v>S</v>
      </c>
      <c r="L58" s="6"/>
      <c r="M58" s="7" t="str">
        <f>C58&amp;" "&amp;E58&amp;" "&amp;G58&amp;I58&amp;" "&amp;A58&amp;" "&amp;K58&amp;"-0"&amp;"-0"&amp;"-0"&amp;"-0"&amp;"-0"&amp;"-0"&amp;"-0"&amp;"-0"</f>
        <v>B G ES S S-0-0-0-0-0-0-0-0</v>
      </c>
      <c r="N58" s="6" t="str">
        <f>D58&amp;" "&amp;F58&amp;" "&amp;H58&amp;"*"&amp;J58&amp;" "&amp;B58&amp;" "&amp;L58</f>
        <v xml:space="preserve">صامولة كونتر M7* استانلس </v>
      </c>
      <c r="O58" s="6"/>
      <c r="P58" s="6"/>
      <c r="R58" s="11" t="s">
        <v>627</v>
      </c>
      <c r="T58" s="11" t="s">
        <v>625</v>
      </c>
    </row>
    <row r="59" spans="1:20" x14ac:dyDescent="0.2">
      <c r="A59" s="8" t="str">
        <f>_xlfn.IFS(B59="حديد","F",B59="مجلفن","M",B59="استانلس","S",B59="خشب","T")</f>
        <v>F</v>
      </c>
      <c r="B59" s="6" t="s">
        <v>15</v>
      </c>
      <c r="C59" s="8" t="str">
        <f>_xlfn.IFS(D59="تيلة","A",D59="صامولة","B",D59="مسمار","C",D59="وردة","D",D59="لوح","E",D59="مخوش","F",D59="كونتر","G",D59="مسدس","H",D59="M14","I",D59="M16","J",D59="M17","K",D59="M18","L",D59="M19","M",D59="M20","N",D59="M9","O",D59=100,"P",D59=125,"Q",D59=150,"R",D59="","S",D59="30mm","T",D59="مخ واطى","U",D59="35mm","V",D59="40mm","W",D59="45mm","X",D59="50mm","Y",D59="ستاندرد","Z",D59="60mm","1",D59="سوستة","2",D59="80mm","3",D59="90mm","4",D59="100mm","5",D59="150mm","6",D59="180mm","7",D59="200mm","8",D59="250mm","9")</f>
        <v>B</v>
      </c>
      <c r="D59" s="6" t="s">
        <v>622</v>
      </c>
      <c r="E59" s="8" t="str">
        <f>_xlfn.IFS(F59="الن","A",F59="عادة","B",F59="صليبة","C",F59="سن بنطة","D",F59="سن بنطة بوردة","E",F59="مخوش","F",F59="كونتر","G",F59="مسدس","H",F59="M14","I",F59="M16","J",F59="M17","K",F59="M18","L",F59="M19","M",F59="M20","N",F59="M9","O",F59=100,"P",F59=125,"Q",F59=150,"R",F59="","S",F59="30mm","T",F59="مخ واطى","U",F59="35mm","V",F59="40mm","W",F59="45mm","X",F59="50mm","Y",F59="ستاندرد","Z",F59="60mm","1",F59="سوستة","2",F59="80mm","3",F59="90mm","4",F59="100mm","5",F59="150mm","6",F59="180mm","7",F59="200mm","8",F59="250mm","9")</f>
        <v>G</v>
      </c>
      <c r="F59" s="6" t="s">
        <v>621</v>
      </c>
      <c r="G59" s="8" t="str">
        <f>_xlfn.IFS(H59="M3","A",H59="M4","B",H59="M5","C",H59="M6","D",H59="M7","E",H59="M8","F",H59="M10","G",H59="M12","H",H59="M14","I",H59="M16","J",H59="M17","K",H59="M18","L",H59="M19","M",H59="M20","N",H59="M9","O",H59=100,"P",H59=125,"Q",H59=150,"R",H59="","S",H59="30mm","T",H59="مخ واطى","U",H59="35mm","V",H59="40mm","W",H59="45mm","X",H59="50mm","Y",H59="ستاندرد","Z",H59="60mm","1",H59="سوستة","2",H59="80mm","3",H59="90mm","4",H59="100mm","5",H59="150mm","6",H59="180mm","7",H59="200mm","8",H59="250mm","9")</f>
        <v>E</v>
      </c>
      <c r="H59" s="12" t="s">
        <v>31</v>
      </c>
      <c r="I59" s="8" t="str">
        <f>_xlfn.IFS(J59=10,"A",J59=12,"B",J59=15,"C",J59=20,"D",J59=25,"E",J59=30,"F",J59=35,"G",J59=40,"H",J59=45,"I",J59=50,"J",J59=55,"K",J59=60,"L",J59=65,"M",J59=70,"N",J59=75,"O",J59=80,"P",J59=90,"Q",J59=100,"R",J59="","S",J59=120,"T",J59=125,"U",J59=150,"V",J59=200,"W",J59=250,"X",J59=280,"Y",J59=300,"Z",J59=500,"1",J59=600,"2",J59=1000,"3",J59=1200,"4",J59=6,"5",J59="150mm","6",J59="180mm","7",J59="200mm","8",J59="250mm","9")</f>
        <v>S</v>
      </c>
      <c r="J59" s="12"/>
      <c r="K59" s="8" t="str">
        <f>_xlfn.IFS(L59="1mm","A",L59="1.2mm","B",L59="1.5mm","C",L59="2mm","D",L59="3mm","E",L59="4mm","F",L59="5mm","G",L59="6mm","H",L59="8mm","I",L59="10mm","J",L59="12mm","K",L59="14mm","L",L59="16mm","M",L59="عادة","N",L59="18mm","O",L59="20mm","P",L59="معكوسة","Q",L59="25mm","R",L59="","S",L59="30mm","T",L59="مخ واطى","U",L59="35mm","V",L59="40mm","W",L59="45mm","X",L59="50mm","Y",L59="ستاندرد","Z",L59="60mm","1",L59="سوستة","2",L59="80mm","3",L59="90mm","4",L59="100mm","5",L59="150mm","6",L59="180mm","7",L59="200mm","8",L59="250mm","9")</f>
        <v>S</v>
      </c>
      <c r="L59" s="6"/>
      <c r="M59" s="7" t="str">
        <f>C59&amp;" "&amp;E59&amp;" "&amp;G59&amp;I59&amp;" "&amp;A59&amp;" "&amp;K59&amp;"-0"&amp;"-0"&amp;"-0"&amp;"-0"&amp;"-0"&amp;"-0"&amp;"-0"&amp;"-0"</f>
        <v>B G ES F S-0-0-0-0-0-0-0-0</v>
      </c>
      <c r="N59" s="6" t="str">
        <f>D59&amp;" "&amp;F59&amp;" "&amp;H59&amp;"*"&amp;J59&amp;" "&amp;B59&amp;" "&amp;L59</f>
        <v xml:space="preserve">صامولة كونتر M7* حديد </v>
      </c>
      <c r="O59" s="6"/>
      <c r="P59" s="6"/>
      <c r="R59" s="11" t="s">
        <v>626</v>
      </c>
      <c r="T59" s="11" t="s">
        <v>624</v>
      </c>
    </row>
    <row r="60" spans="1:20" x14ac:dyDescent="0.2">
      <c r="A60" s="8" t="str">
        <f>_xlfn.IFS(B60="حديد","F",B60="مجلفن","M",B60="استانلس","S",B60="خشب","T")</f>
        <v>S</v>
      </c>
      <c r="B60" s="6" t="s">
        <v>7</v>
      </c>
      <c r="C60" s="8" t="str">
        <f>_xlfn.IFS(D60="تيلة","A",D60="صامولة","B",D60="مسمار","C",D60="وردة","D",D60="لوح","E",D60="مخوش","F",D60="كونتر","G",D60="مسدس","H",D60="M14","I",D60="M16","J",D60="M17","K",D60="M18","L",D60="M19","M",D60="M20","N",D60="M9","O",D60=100,"P",D60=125,"Q",D60=150,"R",D60="","S",D60="30mm","T",D60="مخ واطى","U",D60="35mm","V",D60="40mm","W",D60="45mm","X",D60="50mm","Y",D60="ستاندرد","Z",D60="60mm","1",D60="سوستة","2",D60="80mm","3",D60="90mm","4",D60="100mm","5",D60="150mm","6",D60="180mm","7",D60="200mm","8",D60="250mm","9")</f>
        <v>B</v>
      </c>
      <c r="D60" s="6" t="s">
        <v>622</v>
      </c>
      <c r="E60" s="8" t="str">
        <f>_xlfn.IFS(F60="الن","A",F60="عادة","B",F60="صليبة","C",F60="سن بنطة","D",F60="سن بنطة بوردة","E",F60="مخوش","F",F60="كونتر","G",F60="مسدس","H",F60="M14","I",F60="M16","J",F60="M17","K",F60="M18","L",F60="M19","M",F60="M20","N",F60="M9","O",F60=100,"P",F60=125,"Q",F60=150,"R",F60="","S",F60="30mm","T",F60="مخ واطى","U",F60="35mm","V",F60="40mm","W",F60="45mm","X",F60="50mm","Y",F60="ستاندرد","Z",F60="60mm","1",F60="سوستة","2",F60="80mm","3",F60="90mm","4",F60="100mm","5",F60="150mm","6",F60="180mm","7",F60="200mm","8",F60="250mm","9")</f>
        <v>G</v>
      </c>
      <c r="F60" s="6" t="s">
        <v>621</v>
      </c>
      <c r="G60" s="8" t="str">
        <f>_xlfn.IFS(H60="M3","A",H60="M4","B",H60="M5","C",H60="M6","D",H60="M7","E",H60="M8","F",H60="M10","G",H60="M12","H",H60="M14","I",H60="M16","J",H60="M17","K",H60="M18","L",H60="M19","M",H60="M20","N",H60="M9","O",H60=100,"P",H60=125,"Q",H60=150,"R",H60="","S",H60="30mm","T",H60="مخ واطى","U",H60="35mm","V",H60="40mm","W",H60="45mm","X",H60="50mm","Y",H60="ستاندرد","Z",H60="60mm","1",H60="سوستة","2",H60="80mm","3",H60="90mm","4",H60="100mm","5",H60="150mm","6",H60="180mm","7",H60="200mm","8",H60="250mm","9")</f>
        <v>F</v>
      </c>
      <c r="H60" s="12" t="s">
        <v>26</v>
      </c>
      <c r="I60" s="8" t="str">
        <f>_xlfn.IFS(J60=10,"A",J60=12,"B",J60=15,"C",J60=20,"D",J60=25,"E",J60=30,"F",J60=35,"G",J60=40,"H",J60=45,"I",J60=50,"J",J60=55,"K",J60=60,"L",J60=65,"M",J60=70,"N",J60=75,"O",J60=80,"P",J60=90,"Q",J60=100,"R",J60="","S",J60=120,"T",J60=125,"U",J60=150,"V",J60=200,"W",J60=250,"X",J60=280,"Y",J60=300,"Z",J60=500,"1",J60=600,"2",J60=1000,"3",J60=1200,"4",J60=6,"5",J60="150mm","6",J60="180mm","7",J60="200mm","8",J60="250mm","9")</f>
        <v>S</v>
      </c>
      <c r="J60" s="12"/>
      <c r="K60" s="8" t="str">
        <f>_xlfn.IFS(L60="1mm","A",L60="1.2mm","B",L60="1.5mm","C",L60="2mm","D",L60="3mm","E",L60="4mm","F",L60="5mm","G",L60="6mm","H",L60="8mm","I",L60="10mm","J",L60="12mm","K",L60="14mm","L",L60="16mm","M",L60="عادة","N",L60="18mm","O",L60="20mm","P",L60="معكوسة","Q",L60="25mm","R",L60="","S",L60="30mm","T",L60="مخ واطى","U",L60="35mm","V",L60="40mm","W",L60="45mm","X",L60="50mm","Y",L60="ستاندرد","Z",L60="60mm","1",L60="سوستة","2",L60="80mm","3",L60="90mm","4",L60="100mm","5",L60="150mm","6",L60="180mm","7",L60="200mm","8",L60="250mm","9")</f>
        <v>S</v>
      </c>
      <c r="L60" s="6"/>
      <c r="M60" s="7" t="str">
        <f>C60&amp;" "&amp;E60&amp;" "&amp;G60&amp;I60&amp;" "&amp;A60&amp;" "&amp;K60&amp;"-0"&amp;"-0"&amp;"-0"&amp;"-0"&amp;"-0"&amp;"-0"&amp;"-0"&amp;"-0"</f>
        <v>B G FS S S-0-0-0-0-0-0-0-0</v>
      </c>
      <c r="N60" s="6" t="str">
        <f>D60&amp;" "&amp;F60&amp;" "&amp;H60&amp;"*"&amp;J60&amp;" "&amp;B60&amp;" "&amp;L60</f>
        <v xml:space="preserve">صامولة كونتر M8* استانلس </v>
      </c>
      <c r="O60" s="6"/>
      <c r="P60" s="6"/>
      <c r="R60" s="11" t="s">
        <v>625</v>
      </c>
      <c r="T60" s="11" t="s">
        <v>623</v>
      </c>
    </row>
    <row r="61" spans="1:20" x14ac:dyDescent="0.2">
      <c r="A61" s="8" t="str">
        <f>_xlfn.IFS(B61="حديد","F",B61="مجلفن","M",B61="استانلس","S",B61="خشب","T")</f>
        <v>F</v>
      </c>
      <c r="B61" s="6" t="s">
        <v>15</v>
      </c>
      <c r="C61" s="8" t="str">
        <f>_xlfn.IFS(D61="تيلة","A",D61="صامولة","B",D61="مسمار","C",D61="وردة","D",D61="لوح","E",D61="مخوش","F",D61="كونتر","G",D61="مسدس","H",D61="M14","I",D61="M16","J",D61="M17","K",D61="M18","L",D61="M19","M",D61="M20","N",D61="M9","O",D61=100,"P",D61=125,"Q",D61=150,"R",D61="","S",D61="30mm","T",D61="مخ واطى","U",D61="35mm","V",D61="40mm","W",D61="45mm","X",D61="50mm","Y",D61="ستاندرد","Z",D61="60mm","1",D61="سوستة","2",D61="80mm","3",D61="90mm","4",D61="100mm","5",D61="150mm","6",D61="180mm","7",D61="200mm","8",D61="250mm","9")</f>
        <v>B</v>
      </c>
      <c r="D61" s="6" t="s">
        <v>622</v>
      </c>
      <c r="E61" s="8" t="str">
        <f>_xlfn.IFS(F61="الن","A",F61="عادة","B",F61="صليبة","C",F61="سن بنطة","D",F61="سن بنطة بوردة","E",F61="مخوش","F",F61="كونتر","G",F61="مسدس","H",F61="M14","I",F61="M16","J",F61="M17","K",F61="M18","L",F61="M19","M",F61="M20","N",F61="M9","O",F61=100,"P",F61=125,"Q",F61=150,"R",F61="","S",F61="30mm","T",F61="مخ واطى","U",F61="35mm","V",F61="40mm","W",F61="45mm","X",F61="50mm","Y",F61="ستاندرد","Z",F61="60mm","1",F61="سوستة","2",F61="80mm","3",F61="90mm","4",F61="100mm","5",F61="150mm","6",F61="180mm","7",F61="200mm","8",F61="250mm","9")</f>
        <v>G</v>
      </c>
      <c r="F61" s="6" t="s">
        <v>621</v>
      </c>
      <c r="G61" s="8" t="str">
        <f>_xlfn.IFS(H61="M3","A",H61="M4","B",H61="M5","C",H61="M6","D",H61="M7","E",H61="M8","F",H61="M10","G",H61="M12","H",H61="M14","I",H61="M16","J",H61="M17","K",H61="M18","L",H61="M19","M",H61="M20","N",H61="M9","O",H61=100,"P",H61=125,"Q",H61=150,"R",H61="","S",H61="30mm","T",H61="مخ واطى","U",H61="35mm","V",H61="40mm","W",H61="45mm","X",H61="50mm","Y",H61="ستاندرد","Z",H61="60mm","1",H61="سوستة","2",H61="80mm","3",H61="90mm","4",H61="100mm","5",H61="150mm","6",H61="180mm","7",H61="200mm","8",H61="250mm","9")</f>
        <v>F</v>
      </c>
      <c r="H61" s="12" t="s">
        <v>26</v>
      </c>
      <c r="I61" s="8" t="str">
        <f>_xlfn.IFS(J61=10,"A",J61=12,"B",J61=15,"C",J61=20,"D",J61=25,"E",J61=30,"F",J61=35,"G",J61=40,"H",J61=45,"I",J61=50,"J",J61=55,"K",J61=60,"L",J61=65,"M",J61=70,"N",J61=75,"O",J61=80,"P",J61=90,"Q",J61=100,"R",J61="","S",J61=120,"T",J61=125,"U",J61=150,"V",J61=200,"W",J61=250,"X",J61=280,"Y",J61=300,"Z",J61=500,"1",J61=600,"2",J61=1000,"3",J61=1200,"4",J61=6,"5",J61="150mm","6",J61="180mm","7",J61="200mm","8",J61="250mm","9")</f>
        <v>S</v>
      </c>
      <c r="J61" s="12"/>
      <c r="K61" s="8" t="str">
        <f>_xlfn.IFS(L61="1mm","A",L61="1.2mm","B",L61="1.5mm","C",L61="2mm","D",L61="3mm","E",L61="4mm","F",L61="5mm","G",L61="6mm","H",L61="8mm","I",L61="10mm","J",L61="12mm","K",L61="14mm","L",L61="16mm","M",L61="عادة","N",L61="18mm","O",L61="20mm","P",L61="معكوسة","Q",L61="25mm","R",L61="","S",L61="30mm","T",L61="مخ واطى","U",L61="35mm","V",L61="40mm","W",L61="45mm","X",L61="50mm","Y",L61="ستاندرد","Z",L61="60mm","1",L61="سوستة","2",L61="80mm","3",L61="90mm","4",L61="100mm","5",L61="150mm","6",L61="180mm","7",L61="200mm","8",L61="250mm","9")</f>
        <v>S</v>
      </c>
      <c r="L61" s="6"/>
      <c r="M61" s="7" t="str">
        <f>C61&amp;" "&amp;E61&amp;" "&amp;G61&amp;I61&amp;" "&amp;A61&amp;" "&amp;K61&amp;"-0"&amp;"-0"&amp;"-0"&amp;"-0"&amp;"-0"&amp;"-0"&amp;"-0"&amp;"-0"</f>
        <v>B G FS F S-0-0-0-0-0-0-0-0</v>
      </c>
      <c r="N61" s="6" t="str">
        <f>D61&amp;" "&amp;F61&amp;" "&amp;H61&amp;"*"&amp;J61&amp;" "&amp;B61&amp;" "&amp;L61</f>
        <v xml:space="preserve">صامولة كونتر M8* حديد </v>
      </c>
      <c r="O61" s="6"/>
      <c r="P61" s="6"/>
      <c r="R61" s="11" t="s">
        <v>624</v>
      </c>
      <c r="T61" s="11" t="s">
        <v>620</v>
      </c>
    </row>
    <row r="62" spans="1:20" x14ac:dyDescent="0.2">
      <c r="A62" s="8" t="str">
        <f>_xlfn.IFS(B62="حديد","F",B62="مجلفن","M",B62="استانلس","S",B62="خشب","T")</f>
        <v>S</v>
      </c>
      <c r="B62" s="6" t="s">
        <v>7</v>
      </c>
      <c r="C62" s="8" t="str">
        <f>_xlfn.IFS(D62="تيلة","A",D62="صامولة","B",D62="مسمار","C",D62="وردة","D",D62="لوح","E",D62="مخوش","F",D62="كونتر","G",D62="مسدس","H",D62="M14","I",D62="M16","J",D62="M17","K",D62="M18","L",D62="M19","M",D62="M20","N",D62="M9","O",D62=100,"P",D62=125,"Q",D62=150,"R",D62="","S",D62="30mm","T",D62="مخ واطى","U",D62="35mm","V",D62="40mm","W",D62="45mm","X",D62="50mm","Y",D62="ستاندرد","Z",D62="60mm","1",D62="سوستة","2",D62="80mm","3",D62="90mm","4",D62="100mm","5",D62="150mm","6",D62="180mm","7",D62="200mm","8",D62="250mm","9")</f>
        <v>B</v>
      </c>
      <c r="D62" s="6" t="s">
        <v>622</v>
      </c>
      <c r="E62" s="8" t="str">
        <f>_xlfn.IFS(F62="الن","A",F62="عادة","B",F62="صليبة","C",F62="سن بنطة","D",F62="سن بنطة بوردة","E",F62="مخوش","F",F62="كونتر","G",F62="مسدس","H",F62="M14","I",F62="M16","J",F62="M17","K",F62="M18","L",F62="M19","M",F62="M20","N",F62="M9","O",F62=100,"P",F62=125,"Q",F62=150,"R",F62="","S",F62="30mm","T",F62="مخ واطى","U",F62="35mm","V",F62="40mm","W",F62="45mm","X",F62="50mm","Y",F62="ستاندرد","Z",F62="60mm","1",F62="سوستة","2",F62="80mm","3",F62="90mm","4",F62="100mm","5",F62="150mm","6",F62="180mm","7",F62="200mm","8",F62="250mm","9")</f>
        <v>G</v>
      </c>
      <c r="F62" s="6" t="s">
        <v>621</v>
      </c>
      <c r="G62" s="8" t="str">
        <f>_xlfn.IFS(H62="M3","A",H62="M4","B",H62="M5","C",H62="M6","D",H62="M7","E",H62="M8","F",H62="M10","G",H62="M12","H",H62="M14","I",H62="M16","J",H62="M17","K",H62="M18","L",H62="M19","M",H62="M20","N",H62="M9","O",H62=100,"P",H62=125,"Q",H62=150,"R",H62="","S",H62="30mm","T",H62="مخ واطى","U",H62="35mm","V",H62="40mm","W",H62="45mm","X",H62="50mm","Y",H62="ستاندرد","Z",H62="60mm","1",H62="سوستة","2",H62="80mm","3",H62="90mm","4",H62="100mm","5",H62="150mm","6",H62="180mm","7",H62="200mm","8",H62="250mm","9")</f>
        <v>O</v>
      </c>
      <c r="H62" s="12" t="s">
        <v>19</v>
      </c>
      <c r="I62" s="8" t="str">
        <f>_xlfn.IFS(J62=10,"A",J62=12,"B",J62=15,"C",J62=20,"D",J62=25,"E",J62=30,"F",J62=35,"G",J62=40,"H",J62=45,"I",J62=50,"J",J62=55,"K",J62=60,"L",J62=65,"M",J62=70,"N",J62=75,"O",J62=80,"P",J62=90,"Q",J62=100,"R",J62="","S",J62=120,"T",J62=125,"U",J62=150,"V",J62=200,"W",J62=250,"X",J62=280,"Y",J62=300,"Z",J62=500,"1",J62=600,"2",J62=1000,"3",J62=1200,"4",J62=6,"5",J62="150mm","6",J62="180mm","7",J62="200mm","8",J62="250mm","9")</f>
        <v>S</v>
      </c>
      <c r="J62" s="12"/>
      <c r="K62" s="8" t="str">
        <f>_xlfn.IFS(L62="1mm","A",L62="1.2mm","B",L62="1.5mm","C",L62="2mm","D",L62="3mm","E",L62="4mm","F",L62="5mm","G",L62="6mm","H",L62="8mm","I",L62="10mm","J",L62="12mm","K",L62="14mm","L",L62="16mm","M",L62="عادة","N",L62="18mm","O",L62="20mm","P",L62="معكوسة","Q",L62="25mm","R",L62="","S",L62="30mm","T",L62="مخ واطى","U",L62="35mm","V",L62="40mm","W",L62="45mm","X",L62="50mm","Y",L62="ستاندرد","Z",L62="60mm","1",L62="سوستة","2",L62="80mm","3",L62="90mm","4",L62="100mm","5",L62="150mm","6",L62="180mm","7",L62="200mm","8",L62="250mm","9")</f>
        <v>S</v>
      </c>
      <c r="L62" s="6"/>
      <c r="M62" s="7" t="str">
        <f>C62&amp;" "&amp;E62&amp;" "&amp;G62&amp;I62&amp;" "&amp;A62&amp;" "&amp;K62&amp;"-0"&amp;"-0"&amp;"-0"&amp;"-0"&amp;"-0"&amp;"-0"&amp;"-0"&amp;"-0"</f>
        <v>B G OS S S-0-0-0-0-0-0-0-0</v>
      </c>
      <c r="N62" s="6" t="str">
        <f>D62&amp;" "&amp;F62&amp;" "&amp;H62&amp;"*"&amp;J62&amp;" "&amp;B62&amp;" "&amp;L62</f>
        <v xml:space="preserve">صامولة كونتر M9* استانلس </v>
      </c>
      <c r="O62" s="6"/>
      <c r="P62" s="6"/>
      <c r="R62" s="11" t="s">
        <v>623</v>
      </c>
      <c r="T62" s="11" t="s">
        <v>613</v>
      </c>
    </row>
    <row r="63" spans="1:20" x14ac:dyDescent="0.2">
      <c r="A63" s="8" t="str">
        <f>_xlfn.IFS(B63="حديد","F",B63="مجلفن","M",B63="استانلس","S",B63="خشب","T")</f>
        <v>F</v>
      </c>
      <c r="B63" s="6" t="s">
        <v>15</v>
      </c>
      <c r="C63" s="8" t="str">
        <f>_xlfn.IFS(D63="تيلة","A",D63="صامولة","B",D63="مسمار","C",D63="وردة","D",D63="لوح","E",D63="مخوش","F",D63="كونتر","G",D63="مسدس","H",D63="M14","I",D63="M16","J",D63="M17","K",D63="M18","L",D63="M19","M",D63="M20","N",D63="M9","O",D63=100,"P",D63=125,"Q",D63=150,"R",D63="","S",D63="30mm","T",D63="مخ واطى","U",D63="35mm","V",D63="40mm","W",D63="45mm","X",D63="50mm","Y",D63="ستاندرد","Z",D63="60mm","1",D63="سوستة","2",D63="80mm","3",D63="90mm","4",D63="100mm","5",D63="150mm","6",D63="180mm","7",D63="200mm","8",D63="250mm","9")</f>
        <v>B</v>
      </c>
      <c r="D63" s="6" t="s">
        <v>622</v>
      </c>
      <c r="E63" s="8" t="str">
        <f>_xlfn.IFS(F63="الن","A",F63="عادة","B",F63="صليبة","C",F63="سن بنطة","D",F63="سن بنطة بوردة","E",F63="مخوش","F",F63="كونتر","G",F63="مسدس","H",F63="M14","I",F63="M16","J",F63="M17","K",F63="M18","L",F63="M19","M",F63="M20","N",F63="M9","O",F63=100,"P",F63=125,"Q",F63=150,"R",F63="","S",F63="30mm","T",F63="مخ واطى","U",F63="35mm","V",F63="40mm","W",F63="45mm","X",F63="50mm","Y",F63="ستاندرد","Z",F63="60mm","1",F63="سوستة","2",F63="80mm","3",F63="90mm","4",F63="100mm","5",F63="150mm","6",F63="180mm","7",F63="200mm","8",F63="250mm","9")</f>
        <v>G</v>
      </c>
      <c r="F63" s="6" t="s">
        <v>621</v>
      </c>
      <c r="G63" s="8" t="str">
        <f>_xlfn.IFS(H63="M3","A",H63="M4","B",H63="M5","C",H63="M6","D",H63="M7","E",H63="M8","F",H63="M10","G",H63="M12","H",H63="M14","I",H63="M16","J",H63="M17","K",H63="M18","L",H63="M19","M",H63="M20","N",H63="M9","O",H63=100,"P",H63=125,"Q",H63=150,"R",H63="","S",H63="30mm","T",H63="مخ واطى","U",H63="35mm","V",H63="40mm","W",H63="45mm","X",H63="50mm","Y",H63="ستاندرد","Z",H63="60mm","1",H63="سوستة","2",H63="80mm","3",H63="90mm","4",H63="100mm","5",H63="150mm","6",H63="180mm","7",H63="200mm","8",H63="250mm","9")</f>
        <v>O</v>
      </c>
      <c r="H63" s="12" t="s">
        <v>19</v>
      </c>
      <c r="I63" s="8" t="str">
        <f>_xlfn.IFS(J63=10,"A",J63=12,"B",J63=15,"C",J63=20,"D",J63=25,"E",J63=30,"F",J63=35,"G",J63=40,"H",J63=45,"I",J63=50,"J",J63=55,"K",J63=60,"L",J63=65,"M",J63=70,"N",J63=75,"O",J63=80,"P",J63=90,"Q",J63=100,"R",J63="","S",J63=120,"T",J63=125,"U",J63=150,"V",J63=200,"W",J63=250,"X",J63=280,"Y",J63=300,"Z",J63=500,"1",J63=600,"2",J63=1000,"3",J63=1200,"4",J63=6,"5",J63="150mm","6",J63="180mm","7",J63="200mm","8",J63="250mm","9")</f>
        <v>S</v>
      </c>
      <c r="J63" s="12"/>
      <c r="K63" s="8" t="str">
        <f>_xlfn.IFS(L63="1mm","A",L63="1.2mm","B",L63="1.5mm","C",L63="2mm","D",L63="3mm","E",L63="4mm","F",L63="5mm","G",L63="6mm","H",L63="8mm","I",L63="10mm","J",L63="12mm","K",L63="14mm","L",L63="16mm","M",L63="عادة","N",L63="18mm","O",L63="20mm","P",L63="معكوسة","Q",L63="25mm","R",L63="","S",L63="30mm","T",L63="مخ واطى","U",L63="35mm","V",L63="40mm","W",L63="45mm","X",L63="50mm","Y",L63="ستاندرد","Z",L63="60mm","1",L63="سوستة","2",L63="80mm","3",L63="90mm","4",L63="100mm","5",L63="150mm","6",L63="180mm","7",L63="200mm","8",L63="250mm","9")</f>
        <v>S</v>
      </c>
      <c r="L63" s="6"/>
      <c r="M63" s="7" t="str">
        <f>C63&amp;" "&amp;E63&amp;" "&amp;G63&amp;I63&amp;" "&amp;A63&amp;" "&amp;K63&amp;"-0"&amp;"-0"&amp;"-0"&amp;"-0"&amp;"-0"&amp;"-0"&amp;"-0"&amp;"-0"</f>
        <v>B G OS F S-0-0-0-0-0-0-0-0</v>
      </c>
      <c r="N63" s="6" t="str">
        <f>D63&amp;" "&amp;F63&amp;" "&amp;H63&amp;"*"&amp;J63&amp;" "&amp;B63&amp;" "&amp;L63</f>
        <v xml:space="preserve">صامولة كونتر M9* حديد </v>
      </c>
      <c r="O63" s="6"/>
      <c r="P63" s="6"/>
      <c r="R63" s="11" t="s">
        <v>620</v>
      </c>
      <c r="T63" s="11" t="s">
        <v>611</v>
      </c>
    </row>
    <row r="64" spans="1:20" x14ac:dyDescent="0.2">
      <c r="A64" s="8" t="str">
        <f>_xlfn.IFS(B64="حديد","F",B64="مجلفن","M",B64="استانلس","S",B64="خشب","T")</f>
        <v>S</v>
      </c>
      <c r="B64" s="6" t="s">
        <v>7</v>
      </c>
      <c r="C64" s="8" t="str">
        <f>_xlfn.IFS(D64="تيلة","A",D64="صامولة","B",D64="مسمار","C",D64="وردة","D",D64="لوح","E",D64="مخوش","F",D64="كونتر","G",D64="مسدس","H",D64="M14","I",D64="M16","J",D64="M17","K",D64="M18","L",D64="M19","M",D64="M20","N",D64="M9","O",D64=100,"P",D64=125,"Q",D64=150,"R",D64="","S",D64="30mm","T",D64="مخ واطى","U",D64="35mm","V",D64="40mm","W",D64="45mm","X",D64="50mm","Y",D64="ستاندرد","Z",D64="60mm","1",D64="سوستة","2",D64="80mm","3",D64="90mm","4",D64="100mm","5",D64="150mm","6",D64="180mm","7",D64="200mm","8",D64="250mm","9")</f>
        <v>C</v>
      </c>
      <c r="D64" s="6" t="s">
        <v>73</v>
      </c>
      <c r="E64" s="8" t="str">
        <f>_xlfn.IFS(F64="الن","A",F64="عادة","B",F64="صليبة","C",F64="سن بنطة","D",F64="سن بنطة بوردة","E",F64="مخوش","F",F64="كونتر","G",F64="مسدس","H",F64="M14","I",F64="M16","J",F64="M17","K",F64="M18","L",F64="M19","M",F64="M20","N",F64="M9","O",F64=100,"P",F64=125,"Q",F64=150,"R",F64="","S",F64="30mm","T",F64="مخ واطى","U",F64="35mm","V",F64="40mm","W",F64="45mm","X",F64="50mm","Y",F64="ستاندرد","Z",F64="60mm","1",F64="سوستة","2",F64="80mm","3",F64="90mm","4",F64="100mm","5",F64="150mm","6",F64="180mm","7",F64="200mm","8",F64="250mm","9")</f>
        <v>A</v>
      </c>
      <c r="F64" s="6" t="s">
        <v>400</v>
      </c>
      <c r="G64" s="8" t="str">
        <f>_xlfn.IFS(H64="M3","A",H64="M4","B",H64="M5","C",H64="M6","D",H64="M7","E",H64="M8","F",H64="M10","G",H64="M12","H",H64="M14","I",H64="M16","J",H64="M17","K",H64="M18","L",H64="M19","M",H64="M20","N",H64="M9","O",H64=100,"P",H64=125,"Q",H64=150,"R",H64="","S",H64="30mm","T",H64="مخ واطى","U",H64="35mm","V",H64="40mm","W",H64="45mm","X",H64="50mm","Y",H64="ستاندرد","Z",H64="60mm","1",H64="سوستة","2",H64="80mm","3",H64="90mm","4",H64="100mm","5",H64="150mm","6",H64="180mm","7",H64="200mm","8",H64="250mm","9")</f>
        <v>G</v>
      </c>
      <c r="H64" s="12" t="s">
        <v>66</v>
      </c>
      <c r="I64" s="8" t="str">
        <f>_xlfn.IFS(J64=10,"A",J64=12,"B",J64=15,"C",J64=20,"D",J64=25,"E",J64=30,"F",J64=35,"G",J64=40,"H",J64=45,"I",J64=50,"J",J64=55,"K",J64=60,"L",J64=65,"M",J64=70,"N",J64=75,"O",J64=80,"P",J64=90,"Q",J64=100,"R",J64="","S",J64=120,"T",J64=125,"U",J64=150,"V",J64=200,"W",J64=250,"X",J64=280,"Y",J64=300,"Z",J64=500,"1",J64=600,"2",J64=1000,"3",J64=1200,"4",J64=6,"5",J64="150mm","6",J64="180mm","7",J64="200mm","8",J64="250mm","9")</f>
        <v>D</v>
      </c>
      <c r="J64" s="12">
        <v>20</v>
      </c>
      <c r="K64" s="8" t="str">
        <f>_xlfn.IFS(L64="1mm","A",L64="1.2mm","B",L64="1.5mm","C",L64="2mm","D",L64="3mm","E",L64="4mm","F",L64="5mm","G",L64="6mm","H",L64="8mm","I",L64="10mm","J",L64="12mm","K",L64="14mm","L",L64="16mm","M",L64="عادة","N",L64="18mm","O",L64="20mm","P",L64="معكوسة","Q",L64="25mm","R",L64="","S",L64="30mm","T",L64="مخ واطى","U",L64="35mm","V",L64="40mm","W",L64="45mm","X",L64="50mm","Y",L64="ستاندرد","Z",L64="60mm","1",L64="سوستة","2",L64="80mm","3",L64="90mm","4",L64="100mm","5",L64="150mm","6",L64="180mm","7",L64="200mm","8",L64="250mm","9")</f>
        <v>Z</v>
      </c>
      <c r="L64" s="6" t="s">
        <v>71</v>
      </c>
      <c r="M64" s="7" t="str">
        <f>C64&amp;" "&amp;E64&amp;" "&amp;G64&amp;I64&amp;" "&amp;A64&amp;" "&amp;K64&amp;"-0"&amp;"-0"&amp;"-0"&amp;"-0"&amp;"-0"&amp;"-0"&amp;"-0"&amp;"-0"</f>
        <v>C A GD S Z-0-0-0-0-0-0-0-0</v>
      </c>
      <c r="N64" s="6" t="str">
        <f>D64&amp;" "&amp;F64&amp;" "&amp;H64&amp;"*"&amp;J64&amp;" "&amp;B64&amp;" "&amp;L64</f>
        <v>مسمار الن M10*20 استانلس ستاندرد</v>
      </c>
      <c r="O64" s="6"/>
      <c r="P64" s="6"/>
      <c r="R64" s="11" t="s">
        <v>619</v>
      </c>
      <c r="T64" s="11" t="s">
        <v>581</v>
      </c>
    </row>
    <row r="65" spans="1:20" x14ac:dyDescent="0.2">
      <c r="A65" s="8" t="str">
        <f>_xlfn.IFS(B65="حديد","F",B65="مجلفن","M",B65="استانلس","S",B65="خشب","T")</f>
        <v>S</v>
      </c>
      <c r="B65" s="6" t="s">
        <v>7</v>
      </c>
      <c r="C65" s="8" t="str">
        <f>_xlfn.IFS(D65="تيلة","A",D65="صامولة","B",D65="مسمار","C",D65="وردة","D",D65="لوح","E",D65="مخوش","F",D65="كونتر","G",D65="مسدس","H",D65="M14","I",D65="M16","J",D65="M17","K",D65="M18","L",D65="M19","M",D65="M20","N",D65="M9","O",D65=100,"P",D65=125,"Q",D65=150,"R",D65="","S",D65="30mm","T",D65="مخ واطى","U",D65="35mm","V",D65="40mm","W",D65="45mm","X",D65="50mm","Y",D65="ستاندرد","Z",D65="60mm","1",D65="سوستة","2",D65="80mm","3",D65="90mm","4",D65="100mm","5",D65="150mm","6",D65="180mm","7",D65="200mm","8",D65="250mm","9")</f>
        <v>C</v>
      </c>
      <c r="D65" s="6" t="s">
        <v>73</v>
      </c>
      <c r="E65" s="8" t="str">
        <f>_xlfn.IFS(F65="الن","A",F65="عادة","B",F65="صليبة","C",F65="سن بنطة","D",F65="سن بنطة بوردة","E",F65="مخوش","F",F65="كونتر","G",F65="مسدس","H",F65="M14","I",F65="M16","J",F65="M17","K",F65="M18","L",F65="M19","M",F65="M20","N",F65="M9","O",F65=100,"P",F65=125,"Q",F65=150,"R",F65="","S",F65="30mm","T",F65="مخ واطى","U",F65="35mm","V",F65="40mm","W",F65="45mm","X",F65="50mm","Y",F65="ستاندرد","Z",F65="60mm","1",F65="سوستة","2",F65="80mm","3",F65="90mm","4",F65="100mm","5",F65="150mm","6",F65="180mm","7",F65="200mm","8",F65="250mm","9")</f>
        <v>A</v>
      </c>
      <c r="F65" s="6" t="s">
        <v>400</v>
      </c>
      <c r="G65" s="8" t="str">
        <f>_xlfn.IFS(H65="M3","A",H65="M4","B",H65="M5","C",H65="M6","D",H65="M7","E",H65="M8","F",H65="M10","G",H65="M12","H",H65="M14","I",H65="M16","J",H65="M17","K",H65="M18","L",H65="M19","M",H65="M20","N",H65="M9","O",H65=100,"P",H65=125,"Q",H65=150,"R",H65="","S",H65="30mm","T",H65="مخ واطى","U",H65="35mm","V",H65="40mm","W",H65="45mm","X",H65="50mm","Y",H65="ستاندرد","Z",H65="60mm","1",H65="سوستة","2",H65="80mm","3",H65="90mm","4",H65="100mm","5",H65="150mm","6",H65="180mm","7",H65="200mm","8",H65="250mm","9")</f>
        <v>G</v>
      </c>
      <c r="H65" s="12" t="s">
        <v>66</v>
      </c>
      <c r="I65" s="8" t="str">
        <f>_xlfn.IFS(J65=10,"A",J65=12,"B",J65=15,"C",J65=20,"D",J65=25,"E",J65=30,"F",J65=35,"G",J65=40,"H",J65=45,"I",J65=50,"J",J65=55,"K",J65=60,"L",J65=65,"M",J65=70,"N",J65=75,"O",J65=80,"P",J65=90,"Q",J65=100,"R",J65="","S",J65=120,"T",J65=125,"U",J65=150,"V",J65=200,"W",J65=250,"X",J65=280,"Y",J65=300,"Z",J65=500,"1",J65=600,"2",J65=1000,"3",J65=1200,"4",J65=6,"5",J65="150mm","6",J65="180mm","7",J65="200mm","8",J65="250mm","9")</f>
        <v>D</v>
      </c>
      <c r="J65" s="12">
        <v>20</v>
      </c>
      <c r="K65" s="8" t="str">
        <f>_xlfn.IFS(L65="1mm","A",L65="1.2mm","B",L65="1.5mm","C",L65="2mm","D",L65="3mm","E",L65="4mm","F",L65="5mm","G",L65="6mm","H",L65="8mm","I",L65="10mm","J",L65="12mm","K",L65="14mm","L",L65="16mm","M",L65="عادة","N",L65="18mm","O",L65="20mm","P",L65="معكوسة","Q",L65="25mm","R",L65="","S",L65="30mm","T",L65="مخ واطى","U",L65="35mm","V",L65="40mm","W",L65="45mm","X",L65="50mm","Y",L65="ستاندرد","Z",L65="60mm","1",L65="سوستة","2",L65="80mm","3",L65="90mm","4",L65="100mm","5",L65="150mm","6",L65="180mm","7",L65="200mm","8",L65="250mm","9")</f>
        <v>U</v>
      </c>
      <c r="L65" s="6" t="s">
        <v>75</v>
      </c>
      <c r="M65" s="7" t="str">
        <f>C65&amp;" "&amp;E65&amp;" "&amp;G65&amp;I65&amp;" "&amp;A65&amp;" "&amp;K65&amp;"-0"&amp;"-0"&amp;"-0"&amp;"-0"&amp;"-0"&amp;"-0"&amp;"-0"&amp;"-0"</f>
        <v>C A GD S U-0-0-0-0-0-0-0-0</v>
      </c>
      <c r="N65" s="6" t="str">
        <f>D65&amp;" "&amp;F65&amp;" "&amp;H65&amp;"*"&amp;J65&amp;" "&amp;B65&amp;" "&amp;L65</f>
        <v>مسمار الن M10*20 استانلس مخ واطى</v>
      </c>
      <c r="O65" s="6"/>
      <c r="P65" s="6"/>
      <c r="R65" s="11" t="s">
        <v>618</v>
      </c>
      <c r="T65" s="11" t="s">
        <v>579</v>
      </c>
    </row>
    <row r="66" spans="1:20" x14ac:dyDescent="0.2">
      <c r="A66" s="8" t="str">
        <f>_xlfn.IFS(B66="حديد","F",B66="مجلفن","M",B66="استانلس","S",B66="خشب","T")</f>
        <v>S</v>
      </c>
      <c r="B66" s="6" t="s">
        <v>7</v>
      </c>
      <c r="C66" s="8" t="str">
        <f>_xlfn.IFS(D66="تيلة","A",D66="صامولة","B",D66="مسمار","C",D66="وردة","D",D66="لوح","E",D66="مخوش","F",D66="كونتر","G",D66="مسدس","H",D66="M14","I",D66="M16","J",D66="M17","K",D66="M18","L",D66="M19","M",D66="M20","N",D66="M9","O",D66=100,"P",D66=125,"Q",D66=150,"R",D66="","S",D66="30mm","T",D66="مخ واطى","U",D66="35mm","V",D66="40mm","W",D66="45mm","X",D66="50mm","Y",D66="ستاندرد","Z",D66="60mm","1",D66="سوستة","2",D66="80mm","3",D66="90mm","4",D66="100mm","5",D66="150mm","6",D66="180mm","7",D66="200mm","8",D66="250mm","9")</f>
        <v>C</v>
      </c>
      <c r="D66" s="6" t="s">
        <v>73</v>
      </c>
      <c r="E66" s="8" t="str">
        <f>_xlfn.IFS(F66="الن","A",F66="عادة","B",F66="صليبة","C",F66="سن بنطة","D",F66="سن بنطة بوردة","E",F66="مخوش","F",F66="كونتر","G",F66="مسدس","H",F66="M14","I",F66="M16","J",F66="M17","K",F66="M18","L",F66="M19","M",F66="M20","N",F66="M9","O",F66=100,"P",F66=125,"Q",F66=150,"R",F66="","S",F66="30mm","T",F66="مخ واطى","U",F66="35mm","V",F66="40mm","W",F66="45mm","X",F66="50mm","Y",F66="ستاندرد","Z",F66="60mm","1",F66="سوستة","2",F66="80mm","3",F66="90mm","4",F66="100mm","5",F66="150mm","6",F66="180mm","7",F66="200mm","8",F66="250mm","9")</f>
        <v>A</v>
      </c>
      <c r="F66" s="6" t="s">
        <v>400</v>
      </c>
      <c r="G66" s="8" t="str">
        <f>_xlfn.IFS(H66="M3","A",H66="M4","B",H66="M5","C",H66="M6","D",H66="M7","E",H66="M8","F",H66="M10","G",H66="M12","H",H66="M14","I",H66="M16","J",H66="M17","K",H66="M18","L",H66="M19","M",H66="M20","N",H66="M9","O",H66=100,"P",H66=125,"Q",H66=150,"R",H66="","S",H66="30mm","T",H66="مخ واطى","U",H66="35mm","V",H66="40mm","W",H66="45mm","X",H66="50mm","Y",H66="ستاندرد","Z",H66="60mm","1",H66="سوستة","2",H66="80mm","3",H66="90mm","4",H66="100mm","5",H66="150mm","6",H66="180mm","7",H66="200mm","8",H66="250mm","9")</f>
        <v>G</v>
      </c>
      <c r="H66" s="12" t="s">
        <v>66</v>
      </c>
      <c r="I66" s="8" t="str">
        <f>_xlfn.IFS(J66=10,"A",J66=12,"B",J66=15,"C",J66=20,"D",J66=25,"E",J66=30,"F",J66=35,"G",J66=40,"H",J66=45,"I",J66=50,"J",J66=55,"K",J66=60,"L",J66=65,"M",J66=70,"N",J66=75,"O",J66=80,"P",J66=90,"Q",J66=100,"R",J66="","S",J66=120,"T",J66=125,"U",J66=150,"V",J66=200,"W",J66=250,"X",J66=280,"Y",J66=300,"Z",J66=500,"1",J66=600,"2",J66=1000,"3",J66=1200,"4",J66=6,"5",J66="150mm","6",J66="180mm","7",J66="200mm","8",J66="250mm","9")</f>
        <v>E</v>
      </c>
      <c r="J66" s="12">
        <v>25</v>
      </c>
      <c r="K66" s="8" t="str">
        <f>_xlfn.IFS(L66="1mm","A",L66="1.2mm","B",L66="1.5mm","C",L66="2mm","D",L66="3mm","E",L66="4mm","F",L66="5mm","G",L66="6mm","H",L66="8mm","I",L66="10mm","J",L66="12mm","K",L66="14mm","L",L66="16mm","M",L66="عادة","N",L66="18mm","O",L66="20mm","P",L66="معكوسة","Q",L66="25mm","R",L66="","S",L66="30mm","T",L66="مخ واطى","U",L66="35mm","V",L66="40mm","W",L66="45mm","X",L66="50mm","Y",L66="ستاندرد","Z",L66="60mm","1",L66="سوستة","2",L66="80mm","3",L66="90mm","4",L66="100mm","5",L66="150mm","6",L66="180mm","7",L66="200mm","8",L66="250mm","9")</f>
        <v>Z</v>
      </c>
      <c r="L66" s="6" t="s">
        <v>71</v>
      </c>
      <c r="M66" s="7" t="str">
        <f>C66&amp;" "&amp;E66&amp;" "&amp;G66&amp;I66&amp;" "&amp;A66&amp;" "&amp;K66&amp;"-0"&amp;"-0"&amp;"-0"&amp;"-0"&amp;"-0"&amp;"-0"&amp;"-0"&amp;"-0"</f>
        <v>C A GE S Z-0-0-0-0-0-0-0-0</v>
      </c>
      <c r="N66" s="6" t="str">
        <f>D66&amp;" "&amp;F66&amp;" "&amp;H66&amp;"*"&amp;J66&amp;" "&amp;B66&amp;" "&amp;L66</f>
        <v>مسمار الن M10*25 استانلس ستاندرد</v>
      </c>
      <c r="O66" s="6"/>
      <c r="P66" s="6"/>
      <c r="R66" s="11" t="s">
        <v>617</v>
      </c>
      <c r="T66" s="11" t="s">
        <v>609</v>
      </c>
    </row>
    <row r="67" spans="1:20" x14ac:dyDescent="0.2">
      <c r="A67" s="8" t="str">
        <f>_xlfn.IFS(B67="حديد","F",B67="مجلفن","M",B67="استانلس","S",B67="خشب","T")</f>
        <v>S</v>
      </c>
      <c r="B67" s="6" t="s">
        <v>7</v>
      </c>
      <c r="C67" s="8" t="str">
        <f>_xlfn.IFS(D67="تيلة","A",D67="صامولة","B",D67="مسمار","C",D67="وردة","D",D67="لوح","E",D67="مخوش","F",D67="كونتر","G",D67="مسدس","H",D67="M14","I",D67="M16","J",D67="M17","K",D67="M18","L",D67="M19","M",D67="M20","N",D67="M9","O",D67=100,"P",D67=125,"Q",D67=150,"R",D67="","S",D67="30mm","T",D67="مخ واطى","U",D67="35mm","V",D67="40mm","W",D67="45mm","X",D67="50mm","Y",D67="ستاندرد","Z",D67="60mm","1",D67="سوستة","2",D67="80mm","3",D67="90mm","4",D67="100mm","5",D67="150mm","6",D67="180mm","7",D67="200mm","8",D67="250mm","9")</f>
        <v>C</v>
      </c>
      <c r="D67" s="6" t="s">
        <v>73</v>
      </c>
      <c r="E67" s="8" t="str">
        <f>_xlfn.IFS(F67="الن","A",F67="عادة","B",F67="صليبة","C",F67="سن بنطة","D",F67="سن بنطة بوردة","E",F67="مخوش","F",F67="كونتر","G",F67="مسدس","H",F67="M14","I",F67="M16","J",F67="M17","K",F67="M18","L",F67="M19","M",F67="M20","N",F67="M9","O",F67=100,"P",F67=125,"Q",F67=150,"R",F67="","S",F67="30mm","T",F67="مخ واطى","U",F67="35mm","V",F67="40mm","W",F67="45mm","X",F67="50mm","Y",F67="ستاندرد","Z",F67="60mm","1",F67="سوستة","2",F67="80mm","3",F67="90mm","4",F67="100mm","5",F67="150mm","6",F67="180mm","7",F67="200mm","8",F67="250mm","9")</f>
        <v>A</v>
      </c>
      <c r="F67" s="6" t="s">
        <v>400</v>
      </c>
      <c r="G67" s="8" t="str">
        <f>_xlfn.IFS(H67="M3","A",H67="M4","B",H67="M5","C",H67="M6","D",H67="M7","E",H67="M8","F",H67="M10","G",H67="M12","H",H67="M14","I",H67="M16","J",H67="M17","K",H67="M18","L",H67="M19","M",H67="M20","N",H67="M9","O",H67=100,"P",H67=125,"Q",H67=150,"R",H67="","S",H67="30mm","T",H67="مخ واطى","U",H67="35mm","V",H67="40mm","W",H67="45mm","X",H67="50mm","Y",H67="ستاندرد","Z",H67="60mm","1",H67="سوستة","2",H67="80mm","3",H67="90mm","4",H67="100mm","5",H67="150mm","6",H67="180mm","7",H67="200mm","8",H67="250mm","9")</f>
        <v>G</v>
      </c>
      <c r="H67" s="12" t="s">
        <v>66</v>
      </c>
      <c r="I67" s="8" t="str">
        <f>_xlfn.IFS(J67=10,"A",J67=12,"B",J67=15,"C",J67=20,"D",J67=25,"E",J67=30,"F",J67=35,"G",J67=40,"H",J67=45,"I",J67=50,"J",J67=55,"K",J67=60,"L",J67=65,"M",J67=70,"N",J67=75,"O",J67=80,"P",J67=90,"Q",J67=100,"R",J67="","S",J67=120,"T",J67=125,"U",J67=150,"V",J67=200,"W",J67=250,"X",J67=280,"Y",J67=300,"Z",J67=500,"1",J67=600,"2",J67=1000,"3",J67=1200,"4",J67=6,"5",J67="150mm","6",J67="180mm","7",J67="200mm","8",J67="250mm","9")</f>
        <v>E</v>
      </c>
      <c r="J67" s="12">
        <v>25</v>
      </c>
      <c r="K67" s="8" t="str">
        <f>_xlfn.IFS(L67="1mm","A",L67="1.2mm","B",L67="1.5mm","C",L67="2mm","D",L67="3mm","E",L67="4mm","F",L67="5mm","G",L67="6mm","H",L67="8mm","I",L67="10mm","J",L67="12mm","K",L67="14mm","L",L67="16mm","M",L67="عادة","N",L67="18mm","O",L67="20mm","P",L67="معكوسة","Q",L67="25mm","R",L67="","S",L67="30mm","T",L67="مخ واطى","U",L67="35mm","V",L67="40mm","W",L67="45mm","X",L67="50mm","Y",L67="ستاندرد","Z",L67="60mm","1",L67="سوستة","2",L67="80mm","3",L67="90mm","4",L67="100mm","5",L67="150mm","6",L67="180mm","7",L67="200mm","8",L67="250mm","9")</f>
        <v>U</v>
      </c>
      <c r="L67" s="6" t="s">
        <v>75</v>
      </c>
      <c r="M67" s="7" t="str">
        <f>C67&amp;" "&amp;E67&amp;" "&amp;G67&amp;I67&amp;" "&amp;A67&amp;" "&amp;K67&amp;"-0"&amp;"-0"&amp;"-0"&amp;"-0"&amp;"-0"&amp;"-0"&amp;"-0"&amp;"-0"</f>
        <v>C A GE S U-0-0-0-0-0-0-0-0</v>
      </c>
      <c r="N67" s="6" t="str">
        <f>D67&amp;" "&amp;F67&amp;" "&amp;H67&amp;"*"&amp;J67&amp;" "&amp;B67&amp;" "&amp;L67</f>
        <v>مسمار الن M10*25 استانلس مخ واطى</v>
      </c>
      <c r="O67" s="6"/>
      <c r="P67" s="6"/>
      <c r="R67" s="11" t="s">
        <v>616</v>
      </c>
      <c r="T67" s="11" t="s">
        <v>608</v>
      </c>
    </row>
    <row r="68" spans="1:20" x14ac:dyDescent="0.2">
      <c r="A68" s="8" t="str">
        <f>_xlfn.IFS(B68="حديد","F",B68="مجلفن","M",B68="استانلس","S",B68="خشب","T")</f>
        <v>S</v>
      </c>
      <c r="B68" s="6" t="s">
        <v>7</v>
      </c>
      <c r="C68" s="8" t="str">
        <f>_xlfn.IFS(D68="تيلة","A",D68="صامولة","B",D68="مسمار","C",D68="وردة","D",D68="لوح","E",D68="مخوش","F",D68="كونتر","G",D68="مسدس","H",D68="M14","I",D68="M16","J",D68="M17","K",D68="M18","L",D68="M19","M",D68="M20","N",D68="M9","O",D68=100,"P",D68=125,"Q",D68=150,"R",D68="","S",D68="30mm","T",D68="مخ واطى","U",D68="35mm","V",D68="40mm","W",D68="45mm","X",D68="50mm","Y",D68="ستاندرد","Z",D68="60mm","1",D68="سوستة","2",D68="80mm","3",D68="90mm","4",D68="100mm","5",D68="150mm","6",D68="180mm","7",D68="200mm","8",D68="250mm","9")</f>
        <v>C</v>
      </c>
      <c r="D68" s="6" t="s">
        <v>73</v>
      </c>
      <c r="E68" s="8" t="str">
        <f>_xlfn.IFS(F68="الن","A",F68="عادة","B",F68="صليبة","C",F68="سن بنطة","D",F68="سن بنطة بوردة","E",F68="مخوش","F",F68="كونتر","G",F68="مسدس","H",F68="M14","I",F68="M16","J",F68="M17","K",F68="M18","L",F68="M19","M",F68="M20","N",F68="M9","O",F68=100,"P",F68=125,"Q",F68=150,"R",F68="","S",F68="30mm","T",F68="مخ واطى","U",F68="35mm","V",F68="40mm","W",F68="45mm","X",F68="50mm","Y",F68="ستاندرد","Z",F68="60mm","1",F68="سوستة","2",F68="80mm","3",F68="90mm","4",F68="100mm","5",F68="150mm","6",F68="180mm","7",F68="200mm","8",F68="250mm","9")</f>
        <v>A</v>
      </c>
      <c r="F68" s="6" t="s">
        <v>400</v>
      </c>
      <c r="G68" s="8" t="str">
        <f>_xlfn.IFS(H68="M3","A",H68="M4","B",H68="M5","C",H68="M6","D",H68="M7","E",H68="M8","F",H68="M10","G",H68="M12","H",H68="M14","I",H68="M16","J",H68="M17","K",H68="M18","L",H68="M19","M",H68="M20","N",H68="M9","O",H68=100,"P",H68=125,"Q",H68=150,"R",H68="","S",H68="30mm","T",H68="مخ واطى","U",H68="35mm","V",H68="40mm","W",H68="45mm","X",H68="50mm","Y",H68="ستاندرد","Z",H68="60mm","1",H68="سوستة","2",H68="80mm","3",H68="90mm","4",H68="100mm","5",H68="150mm","6",H68="180mm","7",H68="200mm","8",H68="250mm","9")</f>
        <v>G</v>
      </c>
      <c r="H68" s="12" t="s">
        <v>66</v>
      </c>
      <c r="I68" s="8" t="str">
        <f>_xlfn.IFS(J68=10,"A",J68=12,"B",J68=15,"C",J68=20,"D",J68=25,"E",J68=30,"F",J68=35,"G",J68=40,"H",J68=45,"I",J68=50,"J",J68=55,"K",J68=60,"L",J68=65,"M",J68=70,"N",J68=75,"O",J68=80,"P",J68=90,"Q",J68=100,"R",J68="","S",J68=120,"T",J68=125,"U",J68=150,"V",J68=200,"W",J68=250,"X",J68=280,"Y",J68=300,"Z",J68=500,"1",J68=600,"2",J68=1000,"3",J68=1200,"4",J68=6,"5",J68="150mm","6",J68="180mm","7",J68="200mm","8",J68="250mm","9")</f>
        <v>F</v>
      </c>
      <c r="J68" s="12">
        <v>30</v>
      </c>
      <c r="K68" s="8" t="str">
        <f>_xlfn.IFS(L68="1mm","A",L68="1.2mm","B",L68="1.5mm","C",L68="2mm","D",L68="3mm","E",L68="4mm","F",L68="5mm","G",L68="6mm","H",L68="8mm","I",L68="10mm","J",L68="12mm","K",L68="14mm","L",L68="16mm","M",L68="عادة","N",L68="18mm","O",L68="20mm","P",L68="معكوسة","Q",L68="25mm","R",L68="","S",L68="30mm","T",L68="مخ واطى","U",L68="35mm","V",L68="40mm","W",L68="45mm","X",L68="50mm","Y",L68="ستاندرد","Z",L68="60mm","1",L68="سوستة","2",L68="80mm","3",L68="90mm","4",L68="100mm","5",L68="150mm","6",L68="180mm","7",L68="200mm","8",L68="250mm","9")</f>
        <v>Z</v>
      </c>
      <c r="L68" s="6" t="s">
        <v>71</v>
      </c>
      <c r="M68" s="7" t="str">
        <f>C68&amp;" "&amp;E68&amp;" "&amp;G68&amp;I68&amp;" "&amp;A68&amp;" "&amp;K68&amp;"-0"&amp;"-0"&amp;"-0"&amp;"-0"&amp;"-0"&amp;"-0"&amp;"-0"&amp;"-0"</f>
        <v>C A GF S Z-0-0-0-0-0-0-0-0</v>
      </c>
      <c r="N68" s="6" t="str">
        <f>D68&amp;" "&amp;F68&amp;" "&amp;H68&amp;"*"&amp;J68&amp;" "&amp;B68&amp;" "&amp;L68</f>
        <v>مسمار الن M10*30 استانلس ستاندرد</v>
      </c>
      <c r="O68" s="6"/>
      <c r="P68" s="6"/>
      <c r="R68" s="11" t="s">
        <v>615</v>
      </c>
      <c r="T68" s="11" t="s">
        <v>577</v>
      </c>
    </row>
    <row r="69" spans="1:20" x14ac:dyDescent="0.2">
      <c r="A69" s="8" t="str">
        <f>_xlfn.IFS(B69="حديد","F",B69="مجلفن","M",B69="استانلس","S",B69="خشب","T")</f>
        <v>S</v>
      </c>
      <c r="B69" s="6" t="s">
        <v>7</v>
      </c>
      <c r="C69" s="8" t="str">
        <f>_xlfn.IFS(D69="تيلة","A",D69="صامولة","B",D69="مسمار","C",D69="وردة","D",D69="لوح","E",D69="مخوش","F",D69="كونتر","G",D69="مسدس","H",D69="M14","I",D69="M16","J",D69="M17","K",D69="M18","L",D69="M19","M",D69="M20","N",D69="M9","O",D69=100,"P",D69=125,"Q",D69=150,"R",D69="","S",D69="30mm","T",D69="مخ واطى","U",D69="35mm","V",D69="40mm","W",D69="45mm","X",D69="50mm","Y",D69="ستاندرد","Z",D69="60mm","1",D69="سوستة","2",D69="80mm","3",D69="90mm","4",D69="100mm","5",D69="150mm","6",D69="180mm","7",D69="200mm","8",D69="250mm","9")</f>
        <v>C</v>
      </c>
      <c r="D69" s="6" t="s">
        <v>73</v>
      </c>
      <c r="E69" s="8" t="str">
        <f>_xlfn.IFS(F69="الن","A",F69="عادة","B",F69="صليبة","C",F69="سن بنطة","D",F69="سن بنطة بوردة","E",F69="مخوش","F",F69="كونتر","G",F69="مسدس","H",F69="M14","I",F69="M16","J",F69="M17","K",F69="M18","L",F69="M19","M",F69="M20","N",F69="M9","O",F69=100,"P",F69=125,"Q",F69=150,"R",F69="","S",F69="30mm","T",F69="مخ واطى","U",F69="35mm","V",F69="40mm","W",F69="45mm","X",F69="50mm","Y",F69="ستاندرد","Z",F69="60mm","1",F69="سوستة","2",F69="80mm","3",F69="90mm","4",F69="100mm","5",F69="150mm","6",F69="180mm","7",F69="200mm","8",F69="250mm","9")</f>
        <v>A</v>
      </c>
      <c r="F69" s="6" t="s">
        <v>400</v>
      </c>
      <c r="G69" s="8" t="str">
        <f>_xlfn.IFS(H69="M3","A",H69="M4","B",H69="M5","C",H69="M6","D",H69="M7","E",H69="M8","F",H69="M10","G",H69="M12","H",H69="M14","I",H69="M16","J",H69="M17","K",H69="M18","L",H69="M19","M",H69="M20","N",H69="M9","O",H69=100,"P",H69=125,"Q",H69=150,"R",H69="","S",H69="30mm","T",H69="مخ واطى","U",H69="35mm","V",H69="40mm","W",H69="45mm","X",H69="50mm","Y",H69="ستاندرد","Z",H69="60mm","1",H69="سوستة","2",H69="80mm","3",H69="90mm","4",H69="100mm","5",H69="150mm","6",H69="180mm","7",H69="200mm","8",H69="250mm","9")</f>
        <v>G</v>
      </c>
      <c r="H69" s="12" t="s">
        <v>66</v>
      </c>
      <c r="I69" s="8" t="str">
        <f>_xlfn.IFS(J69=10,"A",J69=12,"B",J69=15,"C",J69=20,"D",J69=25,"E",J69=30,"F",J69=35,"G",J69=40,"H",J69=45,"I",J69=50,"J",J69=55,"K",J69=60,"L",J69=65,"M",J69=70,"N",J69=75,"O",J69=80,"P",J69=90,"Q",J69=100,"R",J69="","S",J69=120,"T",J69=125,"U",J69=150,"V",J69=200,"W",J69=250,"X",J69=280,"Y",J69=300,"Z",J69=500,"1",J69=600,"2",J69=1000,"3",J69=1200,"4",J69=6,"5",J69="150mm","6",J69="180mm","7",J69="200mm","8",J69="250mm","9")</f>
        <v>F</v>
      </c>
      <c r="J69" s="12">
        <v>30</v>
      </c>
      <c r="K69" s="8" t="str">
        <f>_xlfn.IFS(L69="1mm","A",L69="1.2mm","B",L69="1.5mm","C",L69="2mm","D",L69="3mm","E",L69="4mm","F",L69="5mm","G",L69="6mm","H",L69="8mm","I",L69="10mm","J",L69="12mm","K",L69="14mm","L",L69="16mm","M",L69="عادة","N",L69="18mm","O",L69="20mm","P",L69="معكوسة","Q",L69="25mm","R",L69="","S",L69="30mm","T",L69="مخ واطى","U",L69="35mm","V",L69="40mm","W",L69="45mm","X",L69="50mm","Y",L69="ستاندرد","Z",L69="60mm","1",L69="سوستة","2",L69="80mm","3",L69="90mm","4",L69="100mm","5",L69="150mm","6",L69="180mm","7",L69="200mm","8",L69="250mm","9")</f>
        <v>U</v>
      </c>
      <c r="L69" s="6" t="s">
        <v>75</v>
      </c>
      <c r="M69" s="7" t="str">
        <f>C69&amp;" "&amp;E69&amp;" "&amp;G69&amp;I69&amp;" "&amp;A69&amp;" "&amp;K69&amp;"-0"&amp;"-0"&amp;"-0"&amp;"-0"&amp;"-0"&amp;"-0"&amp;"-0"&amp;"-0"</f>
        <v>C A GF S U-0-0-0-0-0-0-0-0</v>
      </c>
      <c r="N69" s="6" t="str">
        <f>D69&amp;" "&amp;F69&amp;" "&amp;H69&amp;"*"&amp;J69&amp;" "&amp;B69&amp;" "&amp;L69</f>
        <v>مسمار الن M10*30 استانلس مخ واطى</v>
      </c>
      <c r="O69" s="6"/>
      <c r="P69" s="6"/>
      <c r="R69" s="11" t="s">
        <v>614</v>
      </c>
      <c r="T69" s="11" t="s">
        <v>576</v>
      </c>
    </row>
    <row r="70" spans="1:20" x14ac:dyDescent="0.2">
      <c r="A70" s="8" t="str">
        <f>_xlfn.IFS(B70="حديد","F",B70="مجلفن","M",B70="استانلس","S",B70="خشب","T")</f>
        <v>S</v>
      </c>
      <c r="B70" s="6" t="s">
        <v>7</v>
      </c>
      <c r="C70" s="8" t="str">
        <f>_xlfn.IFS(D70="تيلة","A",D70="صامولة","B",D70="مسمار","C",D70="وردة","D",D70="لوح","E",D70="مخوش","F",D70="كونتر","G",D70="مسدس","H",D70="M14","I",D70="M16","J",D70="M17","K",D70="M18","L",D70="M19","M",D70="M20","N",D70="M9","O",D70=100,"P",D70=125,"Q",D70=150,"R",D70="","S",D70="30mm","T",D70="مخ واطى","U",D70="35mm","V",D70="40mm","W",D70="45mm","X",D70="50mm","Y",D70="ستاندرد","Z",D70="60mm","1",D70="سوستة","2",D70="80mm","3",D70="90mm","4",D70="100mm","5",D70="150mm","6",D70="180mm","7",D70="200mm","8",D70="250mm","9")</f>
        <v>C</v>
      </c>
      <c r="D70" s="6" t="s">
        <v>73</v>
      </c>
      <c r="E70" s="8" t="str">
        <f>_xlfn.IFS(F70="الن","A",F70="عادة","B",F70="صليبة","C",F70="سن بنطة","D",F70="سن بنطة بوردة","E",F70="مخوش","F",F70="كونتر","G",F70="مسدس","H",F70="M14","I",F70="M16","J",F70="M17","K",F70="M18","L",F70="M19","M",F70="M20","N",F70="M9","O",F70=100,"P",F70=125,"Q",F70=150,"R",F70="","S",F70="30mm","T",F70="مخ واطى","U",F70="35mm","V",F70="40mm","W",F70="45mm","X",F70="50mm","Y",F70="ستاندرد","Z",F70="60mm","1",F70="سوستة","2",F70="80mm","3",F70="90mm","4",F70="100mm","5",F70="150mm","6",F70="180mm","7",F70="200mm","8",F70="250mm","9")</f>
        <v>A</v>
      </c>
      <c r="F70" s="6" t="s">
        <v>400</v>
      </c>
      <c r="G70" s="8" t="str">
        <f>_xlfn.IFS(H70="M3","A",H70="M4","B",H70="M5","C",H70="M6","D",H70="M7","E",H70="M8","F",H70="M10","G",H70="M12","H",H70="M14","I",H70="M16","J",H70="M17","K",H70="M18","L",H70="M19","M",H70="M20","N",H70="M9","O",H70=100,"P",H70=125,"Q",H70=150,"R",H70="","S",H70="30mm","T",H70="مخ واطى","U",H70="35mm","V",H70="40mm","W",H70="45mm","X",H70="50mm","Y",H70="ستاندرد","Z",H70="60mm","1",H70="سوستة","2",H70="80mm","3",H70="90mm","4",H70="100mm","5",H70="150mm","6",H70="180mm","7",H70="200mm","8",H70="250mm","9")</f>
        <v>G</v>
      </c>
      <c r="H70" s="12" t="s">
        <v>66</v>
      </c>
      <c r="I70" s="8" t="str">
        <f>_xlfn.IFS(J70=10,"A",J70=12,"B",J70=15,"C",J70=20,"D",J70=25,"E",J70=30,"F",J70=35,"G",J70=40,"H",J70=45,"I",J70=50,"J",J70=55,"K",J70=60,"L",J70=65,"M",J70=70,"N",J70=75,"O",J70=80,"P",J70=90,"Q",J70=100,"R",J70="","S",J70=120,"T",J70=125,"U",J70=150,"V",J70=200,"W",J70=250,"X",J70=280,"Y",J70=300,"Z",J70=500,"1",J70=600,"2",J70=1000,"3",J70=1200,"4",J70=6,"5",J70="150mm","6",J70="180mm","7",J70="200mm","8",J70="250mm","9")</f>
        <v>G</v>
      </c>
      <c r="J70" s="12">
        <v>35</v>
      </c>
      <c r="K70" s="8" t="str">
        <f>_xlfn.IFS(L70="1mm","A",L70="1.2mm","B",L70="1.5mm","C",L70="2mm","D",L70="3mm","E",L70="4mm","F",L70="5mm","G",L70="6mm","H",L70="8mm","I",L70="10mm","J",L70="12mm","K",L70="14mm","L",L70="16mm","M",L70="عادة","N",L70="18mm","O",L70="20mm","P",L70="معكوسة","Q",L70="25mm","R",L70="","S",L70="30mm","T",L70="مخ واطى","U",L70="35mm","V",L70="40mm","W",L70="45mm","X",L70="50mm","Y",L70="ستاندرد","Z",L70="60mm","1",L70="سوستة","2",L70="80mm","3",L70="90mm","4",L70="100mm","5",L70="150mm","6",L70="180mm","7",L70="200mm","8",L70="250mm","9")</f>
        <v>Z</v>
      </c>
      <c r="L70" s="6" t="s">
        <v>71</v>
      </c>
      <c r="M70" s="7" t="str">
        <f>C70&amp;" "&amp;E70&amp;" "&amp;G70&amp;I70&amp;" "&amp;A70&amp;" "&amp;K70&amp;"-0"&amp;"-0"&amp;"-0"&amp;"-0"&amp;"-0"&amp;"-0"&amp;"-0"&amp;"-0"</f>
        <v>C A GG S Z-0-0-0-0-0-0-0-0</v>
      </c>
      <c r="N70" s="6" t="str">
        <f>D70&amp;" "&amp;F70&amp;" "&amp;H70&amp;"*"&amp;J70&amp;" "&amp;B70&amp;" "&amp;L70</f>
        <v>مسمار الن M10*35 استانلس ستاندرد</v>
      </c>
      <c r="O70" s="6"/>
      <c r="P70" s="6"/>
      <c r="R70" s="11" t="s">
        <v>612</v>
      </c>
      <c r="T70" s="11" t="s">
        <v>619</v>
      </c>
    </row>
    <row r="71" spans="1:20" x14ac:dyDescent="0.2">
      <c r="A71" s="8" t="str">
        <f>_xlfn.IFS(B71="حديد","F",B71="مجلفن","M",B71="استانلس","S",B71="خشب","T")</f>
        <v>S</v>
      </c>
      <c r="B71" s="6" t="s">
        <v>7</v>
      </c>
      <c r="C71" s="8" t="str">
        <f>_xlfn.IFS(D71="تيلة","A",D71="صامولة","B",D71="مسمار","C",D71="وردة","D",D71="لوح","E",D71="مخوش","F",D71="كونتر","G",D71="مسدس","H",D71="M14","I",D71="M16","J",D71="M17","K",D71="M18","L",D71="M19","M",D71="M20","N",D71="M9","O",D71=100,"P",D71=125,"Q",D71=150,"R",D71="","S",D71="30mm","T",D71="مخ واطى","U",D71="35mm","V",D71="40mm","W",D71="45mm","X",D71="50mm","Y",D71="ستاندرد","Z",D71="60mm","1",D71="سوستة","2",D71="80mm","3",D71="90mm","4",D71="100mm","5",D71="150mm","6",D71="180mm","7",D71="200mm","8",D71="250mm","9")</f>
        <v>C</v>
      </c>
      <c r="D71" s="6" t="s">
        <v>73</v>
      </c>
      <c r="E71" s="8" t="str">
        <f>_xlfn.IFS(F71="الن","A",F71="عادة","B",F71="صليبة","C",F71="سن بنطة","D",F71="سن بنطة بوردة","E",F71="مخوش","F",F71="كونتر","G",F71="مسدس","H",F71="M14","I",F71="M16","J",F71="M17","K",F71="M18","L",F71="M19","M",F71="M20","N",F71="M9","O",F71=100,"P",F71=125,"Q",F71=150,"R",F71="","S",F71="30mm","T",F71="مخ واطى","U",F71="35mm","V",F71="40mm","W",F71="45mm","X",F71="50mm","Y",F71="ستاندرد","Z",F71="60mm","1",F71="سوستة","2",F71="80mm","3",F71="90mm","4",F71="100mm","5",F71="150mm","6",F71="180mm","7",F71="200mm","8",F71="250mm","9")</f>
        <v>A</v>
      </c>
      <c r="F71" s="6" t="s">
        <v>400</v>
      </c>
      <c r="G71" s="8" t="str">
        <f>_xlfn.IFS(H71="M3","A",H71="M4","B",H71="M5","C",H71="M6","D",H71="M7","E",H71="M8","F",H71="M10","G",H71="M12","H",H71="M14","I",H71="M16","J",H71="M17","K",H71="M18","L",H71="M19","M",H71="M20","N",H71="M9","O",H71=100,"P",H71=125,"Q",H71=150,"R",H71="","S",H71="30mm","T",H71="مخ واطى","U",H71="35mm","V",H71="40mm","W",H71="45mm","X",H71="50mm","Y",H71="ستاندرد","Z",H71="60mm","1",H71="سوستة","2",H71="80mm","3",H71="90mm","4",H71="100mm","5",H71="150mm","6",H71="180mm","7",H71="200mm","8",H71="250mm","9")</f>
        <v>G</v>
      </c>
      <c r="H71" s="12" t="s">
        <v>66</v>
      </c>
      <c r="I71" s="8" t="str">
        <f>_xlfn.IFS(J71=10,"A",J71=12,"B",J71=15,"C",J71=20,"D",J71=25,"E",J71=30,"F",J71=35,"G",J71=40,"H",J71=45,"I",J71=50,"J",J71=55,"K",J71=60,"L",J71=65,"M",J71=70,"N",J71=75,"O",J71=80,"P",J71=90,"Q",J71=100,"R",J71="","S",J71=120,"T",J71=125,"U",J71=150,"V",J71=200,"W",J71=250,"X",J71=280,"Y",J71=300,"Z",J71=500,"1",J71=600,"2",J71=1000,"3",J71=1200,"4",J71=6,"5",J71="150mm","6",J71="180mm","7",J71="200mm","8",J71="250mm","9")</f>
        <v>G</v>
      </c>
      <c r="J71" s="12">
        <v>35</v>
      </c>
      <c r="K71" s="8" t="str">
        <f>_xlfn.IFS(L71="1mm","A",L71="1.2mm","B",L71="1.5mm","C",L71="2mm","D",L71="3mm","E",L71="4mm","F",L71="5mm","G",L71="6mm","H",L71="8mm","I",L71="10mm","J",L71="12mm","K",L71="14mm","L",L71="16mm","M",L71="عادة","N",L71="18mm","O",L71="20mm","P",L71="معكوسة","Q",L71="25mm","R",L71="","S",L71="30mm","T",L71="مخ واطى","U",L71="35mm","V",L71="40mm","W",L71="45mm","X",L71="50mm","Y",L71="ستاندرد","Z",L71="60mm","1",L71="سوستة","2",L71="80mm","3",L71="90mm","4",L71="100mm","5",L71="150mm","6",L71="180mm","7",L71="200mm","8",L71="250mm","9")</f>
        <v>U</v>
      </c>
      <c r="L71" s="6" t="s">
        <v>75</v>
      </c>
      <c r="M71" s="7" t="str">
        <f>C71&amp;" "&amp;E71&amp;" "&amp;G71&amp;I71&amp;" "&amp;A71&amp;" "&amp;K71&amp;"-0"&amp;"-0"&amp;"-0"&amp;"-0"&amp;"-0"&amp;"-0"&amp;"-0"&amp;"-0"</f>
        <v>C A GG S U-0-0-0-0-0-0-0-0</v>
      </c>
      <c r="N71" s="6" t="str">
        <f>D71&amp;" "&amp;F71&amp;" "&amp;H71&amp;"*"&amp;J71&amp;" "&amp;B71&amp;" "&amp;L71</f>
        <v>مسمار الن M10*35 استانلس مخ واطى</v>
      </c>
      <c r="O71" s="6"/>
      <c r="P71" s="6"/>
      <c r="R71" s="11" t="s">
        <v>610</v>
      </c>
      <c r="T71" s="11" t="s">
        <v>618</v>
      </c>
    </row>
    <row r="72" spans="1:20" x14ac:dyDescent="0.2">
      <c r="A72" s="8" t="str">
        <f>_xlfn.IFS(B72="حديد","F",B72="مجلفن","M",B72="استانلس","S",B72="خشب","T")</f>
        <v>S</v>
      </c>
      <c r="B72" s="6" t="s">
        <v>7</v>
      </c>
      <c r="C72" s="8" t="str">
        <f>_xlfn.IFS(D72="تيلة","A",D72="صامولة","B",D72="مسمار","C",D72="وردة","D",D72="لوح","E",D72="مخوش","F",D72="كونتر","G",D72="مسدس","H",D72="M14","I",D72="M16","J",D72="M17","K",D72="M18","L",D72="M19","M",D72="M20","N",D72="M9","O",D72=100,"P",D72=125,"Q",D72=150,"R",D72="","S",D72="30mm","T",D72="مخ واطى","U",D72="35mm","V",D72="40mm","W",D72="45mm","X",D72="50mm","Y",D72="ستاندرد","Z",D72="60mm","1",D72="سوستة","2",D72="80mm","3",D72="90mm","4",D72="100mm","5",D72="150mm","6",D72="180mm","7",D72="200mm","8",D72="250mm","9")</f>
        <v>C</v>
      </c>
      <c r="D72" s="6" t="s">
        <v>73</v>
      </c>
      <c r="E72" s="8" t="str">
        <f>_xlfn.IFS(F72="الن","A",F72="عادة","B",F72="صليبة","C",F72="سن بنطة","D",F72="سن بنطة بوردة","E",F72="مخوش","F",F72="كونتر","G",F72="مسدس","H",F72="M14","I",F72="M16","J",F72="M17","K",F72="M18","L",F72="M19","M",F72="M20","N",F72="M9","O",F72=100,"P",F72=125,"Q",F72=150,"R",F72="","S",F72="30mm","T",F72="مخ واطى","U",F72="35mm","V",F72="40mm","W",F72="45mm","X",F72="50mm","Y",F72="ستاندرد","Z",F72="60mm","1",F72="سوستة","2",F72="80mm","3",F72="90mm","4",F72="100mm","5",F72="150mm","6",F72="180mm","7",F72="200mm","8",F72="250mm","9")</f>
        <v>A</v>
      </c>
      <c r="F72" s="6" t="s">
        <v>400</v>
      </c>
      <c r="G72" s="8" t="str">
        <f>_xlfn.IFS(H72="M3","A",H72="M4","B",H72="M5","C",H72="M6","D",H72="M7","E",H72="M8","F",H72="M10","G",H72="M12","H",H72="M14","I",H72="M16","J",H72="M17","K",H72="M18","L",H72="M19","M",H72="M20","N",H72="M9","O",H72=100,"P",H72=125,"Q",H72=150,"R",H72="","S",H72="30mm","T",H72="مخ واطى","U",H72="35mm","V",H72="40mm","W",H72="45mm","X",H72="50mm","Y",H72="ستاندرد","Z",H72="60mm","1",H72="سوستة","2",H72="80mm","3",H72="90mm","4",H72="100mm","5",H72="150mm","6",H72="180mm","7",H72="200mm","8",H72="250mm","9")</f>
        <v>G</v>
      </c>
      <c r="H72" s="12" t="s">
        <v>66</v>
      </c>
      <c r="I72" s="8" t="str">
        <f>_xlfn.IFS(J72=10,"A",J72=12,"B",J72=15,"C",J72=20,"D",J72=25,"E",J72=30,"F",J72=35,"G",J72=40,"H",J72=45,"I",J72=50,"J",J72=55,"K",J72=60,"L",J72=65,"M",J72=70,"N",J72=75,"O",J72=80,"P",J72=90,"Q",J72=100,"R",J72="","S",J72=120,"T",J72=125,"U",J72=150,"V",J72=200,"W",J72=250,"X",J72=280,"Y",J72=300,"Z",J72=500,"1",J72=600,"2",J72=1000,"3",J72=1200,"4",J72=6,"5",J72="150mm","6",J72="180mm","7",J72="200mm","8",J72="250mm","9")</f>
        <v>H</v>
      </c>
      <c r="J72" s="12">
        <v>40</v>
      </c>
      <c r="K72" s="8" t="str">
        <f>_xlfn.IFS(L72="1mm","A",L72="1.2mm","B",L72="1.5mm","C",L72="2mm","D",L72="3mm","E",L72="4mm","F",L72="5mm","G",L72="6mm","H",L72="8mm","I",L72="10mm","J",L72="12mm","K",L72="14mm","L",L72="16mm","M",L72="عادة","N",L72="18mm","O",L72="20mm","P",L72="معكوسة","Q",L72="25mm","R",L72="","S",L72="30mm","T",L72="مخ واطى","U",L72="35mm","V",L72="40mm","W",L72="45mm","X",L72="50mm","Y",L72="ستاندرد","Z",L72="60mm","1",L72="سوستة","2",L72="80mm","3",L72="90mm","4",L72="100mm","5",L72="150mm","6",L72="180mm","7",L72="200mm","8",L72="250mm","9")</f>
        <v>Z</v>
      </c>
      <c r="L72" s="6" t="s">
        <v>71</v>
      </c>
      <c r="M72" s="7" t="str">
        <f>C72&amp;" "&amp;E72&amp;" "&amp;G72&amp;I72&amp;" "&amp;A72&amp;" "&amp;K72&amp;"-0"&amp;"-0"&amp;"-0"&amp;"-0"&amp;"-0"&amp;"-0"&amp;"-0"&amp;"-0"</f>
        <v>C A GH S Z-0-0-0-0-0-0-0-0</v>
      </c>
      <c r="N72" s="6" t="str">
        <f>D72&amp;" "&amp;F72&amp;" "&amp;H72&amp;"*"&amp;J72&amp;" "&amp;B72&amp;" "&amp;L72</f>
        <v>مسمار الن M10*40 استانلس ستاندرد</v>
      </c>
      <c r="O72" s="6"/>
      <c r="P72" s="6"/>
      <c r="R72" s="11" t="s">
        <v>606</v>
      </c>
      <c r="T72" s="11" t="s">
        <v>607</v>
      </c>
    </row>
    <row r="73" spans="1:20" x14ac:dyDescent="0.2">
      <c r="A73" s="8" t="str">
        <f>_xlfn.IFS(B73="حديد","F",B73="مجلفن","M",B73="استانلس","S",B73="خشب","T")</f>
        <v>S</v>
      </c>
      <c r="B73" s="6" t="s">
        <v>7</v>
      </c>
      <c r="C73" s="8" t="str">
        <f>_xlfn.IFS(D73="تيلة","A",D73="صامولة","B",D73="مسمار","C",D73="وردة","D",D73="لوح","E",D73="مخوش","F",D73="كونتر","G",D73="مسدس","H",D73="M14","I",D73="M16","J",D73="M17","K",D73="M18","L",D73="M19","M",D73="M20","N",D73="M9","O",D73=100,"P",D73=125,"Q",D73=150,"R",D73="","S",D73="30mm","T",D73="مخ واطى","U",D73="35mm","V",D73="40mm","W",D73="45mm","X",D73="50mm","Y",D73="ستاندرد","Z",D73="60mm","1",D73="سوستة","2",D73="80mm","3",D73="90mm","4",D73="100mm","5",D73="150mm","6",D73="180mm","7",D73="200mm","8",D73="250mm","9")</f>
        <v>C</v>
      </c>
      <c r="D73" s="6" t="s">
        <v>73</v>
      </c>
      <c r="E73" s="8" t="str">
        <f>_xlfn.IFS(F73="الن","A",F73="عادة","B",F73="صليبة","C",F73="سن بنطة","D",F73="سن بنطة بوردة","E",F73="مخوش","F",F73="كونتر","G",F73="مسدس","H",F73="M14","I",F73="M16","J",F73="M17","K",F73="M18","L",F73="M19","M",F73="M20","N",F73="M9","O",F73=100,"P",F73=125,"Q",F73=150,"R",F73="","S",F73="30mm","T",F73="مخ واطى","U",F73="35mm","V",F73="40mm","W",F73="45mm","X",F73="50mm","Y",F73="ستاندرد","Z",F73="60mm","1",F73="سوستة","2",F73="80mm","3",F73="90mm","4",F73="100mm","5",F73="150mm","6",F73="180mm","7",F73="200mm","8",F73="250mm","9")</f>
        <v>A</v>
      </c>
      <c r="F73" s="6" t="s">
        <v>400</v>
      </c>
      <c r="G73" s="8" t="str">
        <f>_xlfn.IFS(H73="M3","A",H73="M4","B",H73="M5","C",H73="M6","D",H73="M7","E",H73="M8","F",H73="M10","G",H73="M12","H",H73="M14","I",H73="M16","J",H73="M17","K",H73="M18","L",H73="M19","M",H73="M20","N",H73="M9","O",H73=100,"P",H73=125,"Q",H73=150,"R",H73="","S",H73="30mm","T",H73="مخ واطى","U",H73="35mm","V",H73="40mm","W",H73="45mm","X",H73="50mm","Y",H73="ستاندرد","Z",H73="60mm","1",H73="سوستة","2",H73="80mm","3",H73="90mm","4",H73="100mm","5",H73="150mm","6",H73="180mm","7",H73="200mm","8",H73="250mm","9")</f>
        <v>G</v>
      </c>
      <c r="H73" s="12" t="s">
        <v>66</v>
      </c>
      <c r="I73" s="8" t="str">
        <f>_xlfn.IFS(J73=10,"A",J73=12,"B",J73=15,"C",J73=20,"D",J73=25,"E",J73=30,"F",J73=35,"G",J73=40,"H",J73=45,"I",J73=50,"J",J73=55,"K",J73=60,"L",J73=65,"M",J73=70,"N",J73=75,"O",J73=80,"P",J73=90,"Q",J73=100,"R",J73="","S",J73=120,"T",J73=125,"U",J73=150,"V",J73=200,"W",J73=250,"X",J73=280,"Y",J73=300,"Z",J73=500,"1",J73=600,"2",J73=1000,"3",J73=1200,"4",J73=6,"5",J73="150mm","6",J73="180mm","7",J73="200mm","8",J73="250mm","9")</f>
        <v>H</v>
      </c>
      <c r="J73" s="12">
        <v>40</v>
      </c>
      <c r="K73" s="8" t="str">
        <f>_xlfn.IFS(L73="1mm","A",L73="1.2mm","B",L73="1.5mm","C",L73="2mm","D",L73="3mm","E",L73="4mm","F",L73="5mm","G",L73="6mm","H",L73="8mm","I",L73="10mm","J",L73="12mm","K",L73="14mm","L",L73="16mm","M",L73="عادة","N",L73="18mm","O",L73="20mm","P",L73="معكوسة","Q",L73="25mm","R",L73="","S",L73="30mm","T",L73="مخ واطى","U",L73="35mm","V",L73="40mm","W",L73="45mm","X",L73="50mm","Y",L73="ستاندرد","Z",L73="60mm","1",L73="سوستة","2",L73="80mm","3",L73="90mm","4",L73="100mm","5",L73="150mm","6",L73="180mm","7",L73="200mm","8",L73="250mm","9")</f>
        <v>U</v>
      </c>
      <c r="L73" s="6" t="s">
        <v>75</v>
      </c>
      <c r="M73" s="7" t="str">
        <f>C73&amp;" "&amp;E73&amp;" "&amp;G73&amp;I73&amp;" "&amp;A73&amp;" "&amp;K73&amp;"-0"&amp;"-0"&amp;"-0"&amp;"-0"&amp;"-0"&amp;"-0"&amp;"-0"&amp;"-0"</f>
        <v>C A GH S U-0-0-0-0-0-0-0-0</v>
      </c>
      <c r="N73" s="6" t="str">
        <f>D73&amp;" "&amp;F73&amp;" "&amp;H73&amp;"*"&amp;J73&amp;" "&amp;B73&amp;" "&amp;L73</f>
        <v>مسمار الن M10*40 استانلس مخ واطى</v>
      </c>
      <c r="O73" s="6"/>
      <c r="P73" s="6"/>
      <c r="R73" s="11" t="s">
        <v>604</v>
      </c>
      <c r="T73" s="11" t="s">
        <v>605</v>
      </c>
    </row>
    <row r="74" spans="1:20" x14ac:dyDescent="0.2">
      <c r="A74" s="8" t="str">
        <f>_xlfn.IFS(B74="حديد","F",B74="مجلفن","M",B74="استانلس","S",B74="خشب","T")</f>
        <v>S</v>
      </c>
      <c r="B74" s="6" t="s">
        <v>7</v>
      </c>
      <c r="C74" s="8" t="str">
        <f>_xlfn.IFS(D74="تيلة","A",D74="صامولة","B",D74="مسمار","C",D74="وردة","D",D74="لوح","E",D74="مخوش","F",D74="كونتر","G",D74="مسدس","H",D74="M14","I",D74="M16","J",D74="M17","K",D74="M18","L",D74="M19","M",D74="M20","N",D74="M9","O",D74=100,"P",D74=125,"Q",D74=150,"R",D74="","S",D74="30mm","T",D74="مخ واطى","U",D74="35mm","V",D74="40mm","W",D74="45mm","X",D74="50mm","Y",D74="ستاندرد","Z",D74="60mm","1",D74="سوستة","2",D74="80mm","3",D74="90mm","4",D74="100mm","5",D74="150mm","6",D74="180mm","7",D74="200mm","8",D74="250mm","9")</f>
        <v>C</v>
      </c>
      <c r="D74" s="6" t="s">
        <v>73</v>
      </c>
      <c r="E74" s="8" t="str">
        <f>_xlfn.IFS(F74="الن","A",F74="عادة","B",F74="صليبة","C",F74="سن بنطة","D",F74="سن بنطة بوردة","E",F74="مخوش","F",F74="كونتر","G",F74="مسدس","H",F74="M14","I",F74="M16","J",F74="M17","K",F74="M18","L",F74="M19","M",F74="M20","N",F74="M9","O",F74=100,"P",F74=125,"Q",F74=150,"R",F74="","S",F74="30mm","T",F74="مخ واطى","U",F74="35mm","V",F74="40mm","W",F74="45mm","X",F74="50mm","Y",F74="ستاندرد","Z",F74="60mm","1",F74="سوستة","2",F74="80mm","3",F74="90mm","4",F74="100mm","5",F74="150mm","6",F74="180mm","7",F74="200mm","8",F74="250mm","9")</f>
        <v>A</v>
      </c>
      <c r="F74" s="6" t="s">
        <v>400</v>
      </c>
      <c r="G74" s="8" t="str">
        <f>_xlfn.IFS(H74="M3","A",H74="M4","B",H74="M5","C",H74="M6","D",H74="M7","E",H74="M8","F",H74="M10","G",H74="M12","H",H74="M14","I",H74="M16","J",H74="M17","K",H74="M18","L",H74="M19","M",H74="M20","N",H74="M9","O",H74=100,"P",H74=125,"Q",H74=150,"R",H74="","S",H74="30mm","T",H74="مخ واطى","U",H74="35mm","V",H74="40mm","W",H74="45mm","X",H74="50mm","Y",H74="ستاندرد","Z",H74="60mm","1",H74="سوستة","2",H74="80mm","3",H74="90mm","4",H74="100mm","5",H74="150mm","6",H74="180mm","7",H74="200mm","8",H74="250mm","9")</f>
        <v>G</v>
      </c>
      <c r="H74" s="12" t="s">
        <v>66</v>
      </c>
      <c r="I74" s="8" t="str">
        <f>_xlfn.IFS(J74=10,"A",J74=12,"B",J74=15,"C",J74=20,"D",J74=25,"E",J74=30,"F",J74=35,"G",J74=40,"H",J74=45,"I",J74=50,"J",J74=55,"K",J74=60,"L",J74=65,"M",J74=70,"N",J74=75,"O",J74=80,"P",J74=90,"Q",J74=100,"R",J74="","S",J74=120,"T",J74=125,"U",J74=150,"V",J74=200,"W",J74=250,"X",J74=280,"Y",J74=300,"Z",J74=500,"1",J74=600,"2",J74=1000,"3",J74=1200,"4",J74=6,"5",J74="150mm","6",J74="180mm","7",J74="200mm","8",J74="250mm","9")</f>
        <v>I</v>
      </c>
      <c r="J74" s="12">
        <v>45</v>
      </c>
      <c r="K74" s="8" t="str">
        <f>_xlfn.IFS(L74="1mm","A",L74="1.2mm","B",L74="1.5mm","C",L74="2mm","D",L74="3mm","E",L74="4mm","F",L74="5mm","G",L74="6mm","H",L74="8mm","I",L74="10mm","J",L74="12mm","K",L74="14mm","L",L74="16mm","M",L74="عادة","N",L74="18mm","O",L74="20mm","P",L74="معكوسة","Q",L74="25mm","R",L74="","S",L74="30mm","T",L74="مخ واطى","U",L74="35mm","V",L74="40mm","W",L74="45mm","X",L74="50mm","Y",L74="ستاندرد","Z",L74="60mm","1",L74="سوستة","2",L74="80mm","3",L74="90mm","4",L74="100mm","5",L74="150mm","6",L74="180mm","7",L74="200mm","8",L74="250mm","9")</f>
        <v>Z</v>
      </c>
      <c r="L74" s="6" t="s">
        <v>71</v>
      </c>
      <c r="M74" s="7" t="str">
        <f>C74&amp;" "&amp;E74&amp;" "&amp;G74&amp;I74&amp;" "&amp;A74&amp;" "&amp;K74&amp;"-0"&amp;"-0"&amp;"-0"&amp;"-0"&amp;"-0"&amp;"-0"&amp;"-0"&amp;"-0"</f>
        <v>C A GI S Z-0-0-0-0-0-0-0-0</v>
      </c>
      <c r="N74" s="6" t="str">
        <f>D74&amp;" "&amp;F74&amp;" "&amp;H74&amp;"*"&amp;J74&amp;" "&amp;B74&amp;" "&amp;L74</f>
        <v>مسمار الن M10*45 استانلس ستاندرد</v>
      </c>
      <c r="O74" s="6"/>
      <c r="P74" s="6"/>
      <c r="R74" s="11" t="s">
        <v>600</v>
      </c>
      <c r="T74" s="11" t="s">
        <v>617</v>
      </c>
    </row>
    <row r="75" spans="1:20" x14ac:dyDescent="0.2">
      <c r="A75" s="8" t="str">
        <f>_xlfn.IFS(B75="حديد","F",B75="مجلفن","M",B75="استانلس","S",B75="خشب","T")</f>
        <v>S</v>
      </c>
      <c r="B75" s="6" t="s">
        <v>7</v>
      </c>
      <c r="C75" s="8" t="str">
        <f>_xlfn.IFS(D75="تيلة","A",D75="صامولة","B",D75="مسمار","C",D75="وردة","D",D75="لوح","E",D75="مخوش","F",D75="كونتر","G",D75="مسدس","H",D75="M14","I",D75="M16","J",D75="M17","K",D75="M18","L",D75="M19","M",D75="M20","N",D75="M9","O",D75=100,"P",D75=125,"Q",D75=150,"R",D75="","S",D75="30mm","T",D75="مخ واطى","U",D75="35mm","V",D75="40mm","W",D75="45mm","X",D75="50mm","Y",D75="ستاندرد","Z",D75="60mm","1",D75="سوستة","2",D75="80mm","3",D75="90mm","4",D75="100mm","5",D75="150mm","6",D75="180mm","7",D75="200mm","8",D75="250mm","9")</f>
        <v>C</v>
      </c>
      <c r="D75" s="6" t="s">
        <v>73</v>
      </c>
      <c r="E75" s="8" t="str">
        <f>_xlfn.IFS(F75="الن","A",F75="عادة","B",F75="صليبة","C",F75="سن بنطة","D",F75="سن بنطة بوردة","E",F75="مخوش","F",F75="كونتر","G",F75="مسدس","H",F75="M14","I",F75="M16","J",F75="M17","K",F75="M18","L",F75="M19","M",F75="M20","N",F75="M9","O",F75=100,"P",F75=125,"Q",F75=150,"R",F75="","S",F75="30mm","T",F75="مخ واطى","U",F75="35mm","V",F75="40mm","W",F75="45mm","X",F75="50mm","Y",F75="ستاندرد","Z",F75="60mm","1",F75="سوستة","2",F75="80mm","3",F75="90mm","4",F75="100mm","5",F75="150mm","6",F75="180mm","7",F75="200mm","8",F75="250mm","9")</f>
        <v>A</v>
      </c>
      <c r="F75" s="6" t="s">
        <v>400</v>
      </c>
      <c r="G75" s="8" t="str">
        <f>_xlfn.IFS(H75="M3","A",H75="M4","B",H75="M5","C",H75="M6","D",H75="M7","E",H75="M8","F",H75="M10","G",H75="M12","H",H75="M14","I",H75="M16","J",H75="M17","K",H75="M18","L",H75="M19","M",H75="M20","N",H75="M9","O",H75=100,"P",H75=125,"Q",H75=150,"R",H75="","S",H75="30mm","T",H75="مخ واطى","U",H75="35mm","V",H75="40mm","W",H75="45mm","X",H75="50mm","Y",H75="ستاندرد","Z",H75="60mm","1",H75="سوستة","2",H75="80mm","3",H75="90mm","4",H75="100mm","5",H75="150mm","6",H75="180mm","7",H75="200mm","8",H75="250mm","9")</f>
        <v>G</v>
      </c>
      <c r="H75" s="12" t="s">
        <v>66</v>
      </c>
      <c r="I75" s="8" t="str">
        <f>_xlfn.IFS(J75=10,"A",J75=12,"B",J75=15,"C",J75=20,"D",J75=25,"E",J75=30,"F",J75=35,"G",J75=40,"H",J75=45,"I",J75=50,"J",J75=55,"K",J75=60,"L",J75=65,"M",J75=70,"N",J75=75,"O",J75=80,"P",J75=90,"Q",J75=100,"R",J75="","S",J75=120,"T",J75=125,"U",J75=150,"V",J75=200,"W",J75=250,"X",J75=280,"Y",J75=300,"Z",J75=500,"1",J75=600,"2",J75=1000,"3",J75=1200,"4",J75=6,"5",J75="150mm","6",J75="180mm","7",J75="200mm","8",J75="250mm","9")</f>
        <v>I</v>
      </c>
      <c r="J75" s="12">
        <v>45</v>
      </c>
      <c r="K75" s="8" t="str">
        <f>_xlfn.IFS(L75="1mm","A",L75="1.2mm","B",L75="1.5mm","C",L75="2mm","D",L75="3mm","E",L75="4mm","F",L75="5mm","G",L75="6mm","H",L75="8mm","I",L75="10mm","J",L75="12mm","K",L75="14mm","L",L75="16mm","M",L75="عادة","N",L75="18mm","O",L75="20mm","P",L75="معكوسة","Q",L75="25mm","R",L75="","S",L75="30mm","T",L75="مخ واطى","U",L75="35mm","V",L75="40mm","W",L75="45mm","X",L75="50mm","Y",L75="ستاندرد","Z",L75="60mm","1",L75="سوستة","2",L75="80mm","3",L75="90mm","4",L75="100mm","5",L75="150mm","6",L75="180mm","7",L75="200mm","8",L75="250mm","9")</f>
        <v>U</v>
      </c>
      <c r="L75" s="6" t="s">
        <v>75</v>
      </c>
      <c r="M75" s="7" t="str">
        <f>C75&amp;" "&amp;E75&amp;" "&amp;G75&amp;I75&amp;" "&amp;A75&amp;" "&amp;K75&amp;"-0"&amp;"-0"&amp;"-0"&amp;"-0"&amp;"-0"&amp;"-0"&amp;"-0"&amp;"-0"</f>
        <v>C A GI S U-0-0-0-0-0-0-0-0</v>
      </c>
      <c r="N75" s="6" t="str">
        <f>D75&amp;" "&amp;F75&amp;" "&amp;H75&amp;"*"&amp;J75&amp;" "&amp;B75&amp;" "&amp;L75</f>
        <v>مسمار الن M10*45 استانلس مخ واطى</v>
      </c>
      <c r="O75" s="6"/>
      <c r="P75" s="6"/>
      <c r="R75" s="11" t="s">
        <v>598</v>
      </c>
      <c r="T75" s="11" t="s">
        <v>616</v>
      </c>
    </row>
    <row r="76" spans="1:20" x14ac:dyDescent="0.2">
      <c r="A76" s="8" t="str">
        <f>_xlfn.IFS(B76="حديد","F",B76="مجلفن","M",B76="استانلس","S",B76="خشب","T")</f>
        <v>S</v>
      </c>
      <c r="B76" s="6" t="s">
        <v>7</v>
      </c>
      <c r="C76" s="8" t="str">
        <f>_xlfn.IFS(D76="تيلة","A",D76="صامولة","B",D76="مسمار","C",D76="وردة","D",D76="لوح","E",D76="مخوش","F",D76="كونتر","G",D76="مسدس","H",D76="M14","I",D76="M16","J",D76="M17","K",D76="M18","L",D76="M19","M",D76="M20","N",D76="M9","O",D76=100,"P",D76=125,"Q",D76=150,"R",D76="","S",D76="30mm","T",D76="مخ واطى","U",D76="35mm","V",D76="40mm","W",D76="45mm","X",D76="50mm","Y",D76="ستاندرد","Z",D76="60mm","1",D76="سوستة","2",D76="80mm","3",D76="90mm","4",D76="100mm","5",D76="150mm","6",D76="180mm","7",D76="200mm","8",D76="250mm","9")</f>
        <v>C</v>
      </c>
      <c r="D76" s="6" t="s">
        <v>73</v>
      </c>
      <c r="E76" s="8" t="str">
        <f>_xlfn.IFS(F76="الن","A",F76="عادة","B",F76="صليبة","C",F76="سن بنطة","D",F76="سن بنطة بوردة","E",F76="مخوش","F",F76="كونتر","G",F76="مسدس","H",F76="M14","I",F76="M16","J",F76="M17","K",F76="M18","L",F76="M19","M",F76="M20","N",F76="M9","O",F76=100,"P",F76=125,"Q",F76=150,"R",F76="","S",F76="30mm","T",F76="مخ واطى","U",F76="35mm","V",F76="40mm","W",F76="45mm","X",F76="50mm","Y",F76="ستاندرد","Z",F76="60mm","1",F76="سوستة","2",F76="80mm","3",F76="90mm","4",F76="100mm","5",F76="150mm","6",F76="180mm","7",F76="200mm","8",F76="250mm","9")</f>
        <v>A</v>
      </c>
      <c r="F76" s="6" t="s">
        <v>400</v>
      </c>
      <c r="G76" s="8" t="str">
        <f>_xlfn.IFS(H76="M3","A",H76="M4","B",H76="M5","C",H76="M6","D",H76="M7","E",H76="M8","F",H76="M10","G",H76="M12","H",H76="M14","I",H76="M16","J",H76="M17","K",H76="M18","L",H76="M19","M",H76="M20","N",H76="M9","O",H76=100,"P",H76=125,"Q",H76=150,"R",H76="","S",H76="30mm","T",H76="مخ واطى","U",H76="35mm","V",H76="40mm","W",H76="45mm","X",H76="50mm","Y",H76="ستاندرد","Z",H76="60mm","1",H76="سوستة","2",H76="80mm","3",H76="90mm","4",H76="100mm","5",H76="150mm","6",H76="180mm","7",H76="200mm","8",H76="250mm","9")</f>
        <v>G</v>
      </c>
      <c r="H76" s="12" t="s">
        <v>66</v>
      </c>
      <c r="I76" s="8" t="str">
        <f>_xlfn.IFS(J76=10,"A",J76=12,"B",J76=15,"C",J76=20,"D",J76=25,"E",J76=30,"F",J76=35,"G",J76=40,"H",J76=45,"I",J76=50,"J",J76=55,"K",J76=60,"L",J76=65,"M",J76=70,"N",J76=75,"O",J76=80,"P",J76=90,"Q",J76=100,"R",J76="","S",J76=120,"T",J76=125,"U",J76=150,"V",J76=200,"W",J76=250,"X",J76=280,"Y",J76=300,"Z",J76=500,"1",J76=600,"2",J76=1000,"3",J76=1200,"4",J76=6,"5",J76="150mm","6",J76="180mm","7",J76="200mm","8",J76="250mm","9")</f>
        <v>J</v>
      </c>
      <c r="J76" s="12">
        <v>50</v>
      </c>
      <c r="K76" s="8" t="str">
        <f>_xlfn.IFS(L76="1mm","A",L76="1.2mm","B",L76="1.5mm","C",L76="2mm","D",L76="3mm","E",L76="4mm","F",L76="5mm","G",L76="6mm","H",L76="8mm","I",L76="10mm","J",L76="12mm","K",L76="14mm","L",L76="16mm","M",L76="عادة","N",L76="18mm","O",L76="20mm","P",L76="معكوسة","Q",L76="25mm","R",L76="","S",L76="30mm","T",L76="مخ واطى","U",L76="35mm","V",L76="40mm","W",L76="45mm","X",L76="50mm","Y",L76="ستاندرد","Z",L76="60mm","1",L76="سوستة","2",L76="80mm","3",L76="90mm","4",L76="100mm","5",L76="150mm","6",L76="180mm","7",L76="200mm","8",L76="250mm","9")</f>
        <v>Z</v>
      </c>
      <c r="L76" s="6" t="s">
        <v>71</v>
      </c>
      <c r="M76" s="7" t="str">
        <f>C76&amp;" "&amp;E76&amp;" "&amp;G76&amp;I76&amp;" "&amp;A76&amp;" "&amp;K76&amp;"-0"&amp;"-0"&amp;"-0"&amp;"-0"&amp;"-0"&amp;"-0"&amp;"-0"&amp;"-0"</f>
        <v>C A GJ S Z-0-0-0-0-0-0-0-0</v>
      </c>
      <c r="N76" s="6" t="str">
        <f>D76&amp;" "&amp;F76&amp;" "&amp;H76&amp;"*"&amp;J76&amp;" "&amp;B76&amp;" "&amp;L76</f>
        <v>مسمار الن M10*50 استانلس ستاندرد</v>
      </c>
      <c r="O76" s="6"/>
      <c r="P76" s="6"/>
      <c r="R76" s="11" t="s">
        <v>594</v>
      </c>
      <c r="T76" s="11" t="s">
        <v>603</v>
      </c>
    </row>
    <row r="77" spans="1:20" x14ac:dyDescent="0.2">
      <c r="A77" s="8" t="str">
        <f>_xlfn.IFS(B77="حديد","F",B77="مجلفن","M",B77="استانلس","S",B77="خشب","T")</f>
        <v>S</v>
      </c>
      <c r="B77" s="6" t="s">
        <v>7</v>
      </c>
      <c r="C77" s="8" t="str">
        <f>_xlfn.IFS(D77="تيلة","A",D77="صامولة","B",D77="مسمار","C",D77="وردة","D",D77="لوح","E",D77="مخوش","F",D77="كونتر","G",D77="مسدس","H",D77="M14","I",D77="M16","J",D77="M17","K",D77="M18","L",D77="M19","M",D77="M20","N",D77="M9","O",D77=100,"P",D77=125,"Q",D77=150,"R",D77="","S",D77="30mm","T",D77="مخ واطى","U",D77="35mm","V",D77="40mm","W",D77="45mm","X",D77="50mm","Y",D77="ستاندرد","Z",D77="60mm","1",D77="سوستة","2",D77="80mm","3",D77="90mm","4",D77="100mm","5",D77="150mm","6",D77="180mm","7",D77="200mm","8",D77="250mm","9")</f>
        <v>C</v>
      </c>
      <c r="D77" s="6" t="s">
        <v>73</v>
      </c>
      <c r="E77" s="8" t="str">
        <f>_xlfn.IFS(F77="الن","A",F77="عادة","B",F77="صليبة","C",F77="سن بنطة","D",F77="سن بنطة بوردة","E",F77="مخوش","F",F77="كونتر","G",F77="مسدس","H",F77="M14","I",F77="M16","J",F77="M17","K",F77="M18","L",F77="M19","M",F77="M20","N",F77="M9","O",F77=100,"P",F77=125,"Q",F77=150,"R",F77="","S",F77="30mm","T",F77="مخ واطى","U",F77="35mm","V",F77="40mm","W",F77="45mm","X",F77="50mm","Y",F77="ستاندرد","Z",F77="60mm","1",F77="سوستة","2",F77="80mm","3",F77="90mm","4",F77="100mm","5",F77="150mm","6",F77="180mm","7",F77="200mm","8",F77="250mm","9")</f>
        <v>A</v>
      </c>
      <c r="F77" s="6" t="s">
        <v>400</v>
      </c>
      <c r="G77" s="8" t="str">
        <f>_xlfn.IFS(H77="M3","A",H77="M4","B",H77="M5","C",H77="M6","D",H77="M7","E",H77="M8","F",H77="M10","G",H77="M12","H",H77="M14","I",H77="M16","J",H77="M17","K",H77="M18","L",H77="M19","M",H77="M20","N",H77="M9","O",H77=100,"P",H77=125,"Q",H77=150,"R",H77="","S",H77="30mm","T",H77="مخ واطى","U",H77="35mm","V",H77="40mm","W",H77="45mm","X",H77="50mm","Y",H77="ستاندرد","Z",H77="60mm","1",H77="سوستة","2",H77="80mm","3",H77="90mm","4",H77="100mm","5",H77="150mm","6",H77="180mm","7",H77="200mm","8",H77="250mm","9")</f>
        <v>G</v>
      </c>
      <c r="H77" s="12" t="s">
        <v>66</v>
      </c>
      <c r="I77" s="8" t="str">
        <f>_xlfn.IFS(J77=10,"A",J77=12,"B",J77=15,"C",J77=20,"D",J77=25,"E",J77=30,"F",J77=35,"G",J77=40,"H",J77=45,"I",J77=50,"J",J77=55,"K",J77=60,"L",J77=65,"M",J77=70,"N",J77=75,"O",J77=80,"P",J77=90,"Q",J77=100,"R",J77="","S",J77=120,"T",J77=125,"U",J77=150,"V",J77=200,"W",J77=250,"X",J77=280,"Y",J77=300,"Z",J77=500,"1",J77=600,"2",J77=1000,"3",J77=1200,"4",J77=6,"5",J77="150mm","6",J77="180mm","7",J77="200mm","8",J77="250mm","9")</f>
        <v>J</v>
      </c>
      <c r="J77" s="12">
        <v>50</v>
      </c>
      <c r="K77" s="8" t="str">
        <f>_xlfn.IFS(L77="1mm","A",L77="1.2mm","B",L77="1.5mm","C",L77="2mm","D",L77="3mm","E",L77="4mm","F",L77="5mm","G",L77="6mm","H",L77="8mm","I",L77="10mm","J",L77="12mm","K",L77="14mm","L",L77="16mm","M",L77="عادة","N",L77="18mm","O",L77="20mm","P",L77="معكوسة","Q",L77="25mm","R",L77="","S",L77="30mm","T",L77="مخ واطى","U",L77="35mm","V",L77="40mm","W",L77="45mm","X",L77="50mm","Y",L77="ستاندرد","Z",L77="60mm","1",L77="سوستة","2",L77="80mm","3",L77="90mm","4",L77="100mm","5",L77="150mm","6",L77="180mm","7",L77="200mm","8",L77="250mm","9")</f>
        <v>U</v>
      </c>
      <c r="L77" s="6" t="s">
        <v>75</v>
      </c>
      <c r="M77" s="7" t="str">
        <f>C77&amp;" "&amp;E77&amp;" "&amp;G77&amp;I77&amp;" "&amp;A77&amp;" "&amp;K77&amp;"-0"&amp;"-0"&amp;"-0"&amp;"-0"&amp;"-0"&amp;"-0"&amp;"-0"&amp;"-0"</f>
        <v>C A GJ S U-0-0-0-0-0-0-0-0</v>
      </c>
      <c r="N77" s="6" t="str">
        <f>D77&amp;" "&amp;F77&amp;" "&amp;H77&amp;"*"&amp;J77&amp;" "&amp;B77&amp;" "&amp;L77</f>
        <v>مسمار الن M10*50 استانلس مخ واطى</v>
      </c>
      <c r="O77" s="6"/>
      <c r="P77" s="6"/>
      <c r="R77" s="11" t="s">
        <v>592</v>
      </c>
      <c r="T77" s="11" t="s">
        <v>602</v>
      </c>
    </row>
    <row r="78" spans="1:20" x14ac:dyDescent="0.2">
      <c r="A78" s="8" t="str">
        <f>_xlfn.IFS(B78="حديد","F",B78="مجلفن","M",B78="استانلس","S",B78="خشب","T")</f>
        <v>S</v>
      </c>
      <c r="B78" s="6" t="s">
        <v>7</v>
      </c>
      <c r="C78" s="8" t="str">
        <f>_xlfn.IFS(D78="تيلة","A",D78="صامولة","B",D78="مسمار","C",D78="وردة","D",D78="لوح","E",D78="مخوش","F",D78="كونتر","G",D78="مسدس","H",D78="M14","I",D78="M16","J",D78="M17","K",D78="M18","L",D78="M19","M",D78="M20","N",D78="M9","O",D78=100,"P",D78=125,"Q",D78=150,"R",D78="","S",D78="30mm","T",D78="مخ واطى","U",D78="35mm","V",D78="40mm","W",D78="45mm","X",D78="50mm","Y",D78="ستاندرد","Z",D78="60mm","1",D78="سوستة","2",D78="80mm","3",D78="90mm","4",D78="100mm","5",D78="150mm","6",D78="180mm","7",D78="200mm","8",D78="250mm","9")</f>
        <v>C</v>
      </c>
      <c r="D78" s="6" t="s">
        <v>73</v>
      </c>
      <c r="E78" s="8" t="str">
        <f>_xlfn.IFS(F78="الن","A",F78="عادة","B",F78="صليبة","C",F78="سن بنطة","D",F78="سن بنطة بوردة","E",F78="مخوش","F",F78="كونتر","G",F78="مسدس","H",F78="M14","I",F78="M16","J",F78="M17","K",F78="M18","L",F78="M19","M",F78="M20","N",F78="M9","O",F78=100,"P",F78=125,"Q",F78=150,"R",F78="","S",F78="30mm","T",F78="مخ واطى","U",F78="35mm","V",F78="40mm","W",F78="45mm","X",F78="50mm","Y",F78="ستاندرد","Z",F78="60mm","1",F78="سوستة","2",F78="80mm","3",F78="90mm","4",F78="100mm","5",F78="150mm","6",F78="180mm","7",F78="200mm","8",F78="250mm","9")</f>
        <v>A</v>
      </c>
      <c r="F78" s="6" t="s">
        <v>400</v>
      </c>
      <c r="G78" s="8" t="str">
        <f>_xlfn.IFS(H78="M3","A",H78="M4","B",H78="M5","C",H78="M6","D",H78="M7","E",H78="M8","F",H78="M10","G",H78="M12","H",H78="M14","I",H78="M16","J",H78="M17","K",H78="M18","L",H78="M19","M",H78="M20","N",H78="M9","O",H78=100,"P",H78=125,"Q",H78=150,"R",H78="","S",H78="30mm","T",H78="مخ واطى","U",H78="35mm","V",H78="40mm","W",H78="45mm","X",H78="50mm","Y",H78="ستاندرد","Z",H78="60mm","1",H78="سوستة","2",H78="80mm","3",H78="90mm","4",H78="100mm","5",H78="150mm","6",H78="180mm","7",H78="200mm","8",H78="250mm","9")</f>
        <v>G</v>
      </c>
      <c r="H78" s="12" t="s">
        <v>66</v>
      </c>
      <c r="I78" s="8" t="str">
        <f>_xlfn.IFS(J78=10,"A",J78=12,"B",J78=15,"C",J78=20,"D",J78=25,"E",J78=30,"F",J78=35,"G",J78=40,"H",J78=45,"I",J78=50,"J",J78=55,"K",J78=60,"L",J78=65,"M",J78=70,"N",J78=75,"O",J78=80,"P",J78=90,"Q",J78=100,"R",J78="","S",J78=120,"T",J78=125,"U",J78=150,"V",J78=200,"W",J78=250,"X",J78=280,"Y",J78=300,"Z",J78=500,"1",J78=600,"2",J78=1000,"3",J78=1200,"4",J78=6,"5",J78="150mm","6",J78="180mm","7",J78="200mm","8",J78="250mm","9")</f>
        <v>L</v>
      </c>
      <c r="J78" s="12">
        <v>60</v>
      </c>
      <c r="K78" s="8" t="str">
        <f>_xlfn.IFS(L78="1mm","A",L78="1.2mm","B",L78="1.5mm","C",L78="2mm","D",L78="3mm","E",L78="4mm","F",L78="5mm","G",L78="6mm","H",L78="8mm","I",L78="10mm","J",L78="12mm","K",L78="14mm","L",L78="16mm","M",L78="عادة","N",L78="18mm","O",L78="20mm","P",L78="معكوسة","Q",L78="25mm","R",L78="","S",L78="30mm","T",L78="مخ واطى","U",L78="35mm","V",L78="40mm","W",L78="45mm","X",L78="50mm","Y",L78="ستاندرد","Z",L78="60mm","1",L78="سوستة","2",L78="80mm","3",L78="90mm","4",L78="100mm","5",L78="150mm","6",L78="180mm","7",L78="200mm","8",L78="250mm","9")</f>
        <v>Z</v>
      </c>
      <c r="L78" s="6" t="s">
        <v>71</v>
      </c>
      <c r="M78" s="7" t="str">
        <f>C78&amp;" "&amp;E78&amp;" "&amp;G78&amp;I78&amp;" "&amp;A78&amp;" "&amp;K78&amp;"-0"&amp;"-0"&amp;"-0"&amp;"-0"&amp;"-0"&amp;"-0"&amp;"-0"&amp;"-0"</f>
        <v>C A GL S Z-0-0-0-0-0-0-0-0</v>
      </c>
      <c r="N78" s="6" t="str">
        <f>D78&amp;" "&amp;F78&amp;" "&amp;H78&amp;"*"&amp;J78&amp;" "&amp;B78&amp;" "&amp;L78</f>
        <v>مسمار الن M10*60 استانلس ستاندرد</v>
      </c>
      <c r="O78" s="6"/>
      <c r="P78" s="6"/>
      <c r="R78" s="11" t="s">
        <v>588</v>
      </c>
      <c r="T78" s="11" t="s">
        <v>615</v>
      </c>
    </row>
    <row r="79" spans="1:20" x14ac:dyDescent="0.2">
      <c r="A79" s="8" t="str">
        <f>_xlfn.IFS(B79="حديد","F",B79="مجلفن","M",B79="استانلس","S",B79="خشب","T")</f>
        <v>S</v>
      </c>
      <c r="B79" s="6" t="s">
        <v>7</v>
      </c>
      <c r="C79" s="8" t="str">
        <f>_xlfn.IFS(D79="تيلة","A",D79="صامولة","B",D79="مسمار","C",D79="وردة","D",D79="لوح","E",D79="مخوش","F",D79="كونتر","G",D79="مسدس","H",D79="M14","I",D79="M16","J",D79="M17","K",D79="M18","L",D79="M19","M",D79="M20","N",D79="M9","O",D79=100,"P",D79=125,"Q",D79=150,"R",D79="","S",D79="30mm","T",D79="مخ واطى","U",D79="35mm","V",D79="40mm","W",D79="45mm","X",D79="50mm","Y",D79="ستاندرد","Z",D79="60mm","1",D79="سوستة","2",D79="80mm","3",D79="90mm","4",D79="100mm","5",D79="150mm","6",D79="180mm","7",D79="200mm","8",D79="250mm","9")</f>
        <v>C</v>
      </c>
      <c r="D79" s="6" t="s">
        <v>73</v>
      </c>
      <c r="E79" s="8" t="str">
        <f>_xlfn.IFS(F79="الن","A",F79="عادة","B",F79="صليبة","C",F79="سن بنطة","D",F79="سن بنطة بوردة","E",F79="مخوش","F",F79="كونتر","G",F79="مسدس","H",F79="M14","I",F79="M16","J",F79="M17","K",F79="M18","L",F79="M19","M",F79="M20","N",F79="M9","O",F79=100,"P",F79=125,"Q",F79=150,"R",F79="","S",F79="30mm","T",F79="مخ واطى","U",F79="35mm","V",F79="40mm","W",F79="45mm","X",F79="50mm","Y",F79="ستاندرد","Z",F79="60mm","1",F79="سوستة","2",F79="80mm","3",F79="90mm","4",F79="100mm","5",F79="150mm","6",F79="180mm","7",F79="200mm","8",F79="250mm","9")</f>
        <v>A</v>
      </c>
      <c r="F79" s="6" t="s">
        <v>400</v>
      </c>
      <c r="G79" s="8" t="str">
        <f>_xlfn.IFS(H79="M3","A",H79="M4","B",H79="M5","C",H79="M6","D",H79="M7","E",H79="M8","F",H79="M10","G",H79="M12","H",H79="M14","I",H79="M16","J",H79="M17","K",H79="M18","L",H79="M19","M",H79="M20","N",H79="M9","O",H79=100,"P",H79=125,"Q",H79=150,"R",H79="","S",H79="30mm","T",H79="مخ واطى","U",H79="35mm","V",H79="40mm","W",H79="45mm","X",H79="50mm","Y",H79="ستاندرد","Z",H79="60mm","1",H79="سوستة","2",H79="80mm","3",H79="90mm","4",H79="100mm","5",H79="150mm","6",H79="180mm","7",H79="200mm","8",H79="250mm","9")</f>
        <v>G</v>
      </c>
      <c r="H79" s="12" t="s">
        <v>66</v>
      </c>
      <c r="I79" s="8" t="str">
        <f>_xlfn.IFS(J79=10,"A",J79=12,"B",J79=15,"C",J79=20,"D",J79=25,"E",J79=30,"F",J79=35,"G",J79=40,"H",J79=45,"I",J79=50,"J",J79=55,"K",J79=60,"L",J79=65,"M",J79=70,"N",J79=75,"O",J79=80,"P",J79=90,"Q",J79=100,"R",J79="","S",J79=120,"T",J79=125,"U",J79=150,"V",J79=200,"W",J79=250,"X",J79=280,"Y",J79=300,"Z",J79=500,"1",J79=600,"2",J79=1000,"3",J79=1200,"4",J79=6,"5",J79="150mm","6",J79="180mm","7",J79="200mm","8",J79="250mm","9")</f>
        <v>L</v>
      </c>
      <c r="J79" s="12">
        <v>60</v>
      </c>
      <c r="K79" s="8" t="str">
        <f>_xlfn.IFS(L79="1mm","A",L79="1.2mm","B",L79="1.5mm","C",L79="2mm","D",L79="3mm","E",L79="4mm","F",L79="5mm","G",L79="6mm","H",L79="8mm","I",L79="10mm","J",L79="12mm","K",L79="14mm","L",L79="16mm","M",L79="عادة","N",L79="18mm","O",L79="20mm","P",L79="معكوسة","Q",L79="25mm","R",L79="","S",L79="30mm","T",L79="مخ واطى","U",L79="35mm","V",L79="40mm","W",L79="45mm","X",L79="50mm","Y",L79="ستاندرد","Z",L79="60mm","1",L79="سوستة","2",L79="80mm","3",L79="90mm","4",L79="100mm","5",L79="150mm","6",L79="180mm","7",L79="200mm","8",L79="250mm","9")</f>
        <v>U</v>
      </c>
      <c r="L79" s="6" t="s">
        <v>75</v>
      </c>
      <c r="M79" s="7" t="str">
        <f>C79&amp;" "&amp;E79&amp;" "&amp;G79&amp;I79&amp;" "&amp;A79&amp;" "&amp;K79&amp;"-0"&amp;"-0"&amp;"-0"&amp;"-0"&amp;"-0"&amp;"-0"&amp;"-0"&amp;"-0"</f>
        <v>C A GL S U-0-0-0-0-0-0-0-0</v>
      </c>
      <c r="N79" s="6" t="str">
        <f>D79&amp;" "&amp;F79&amp;" "&amp;H79&amp;"*"&amp;J79&amp;" "&amp;B79&amp;" "&amp;L79</f>
        <v>مسمار الن M10*60 استانلس مخ واطى</v>
      </c>
      <c r="O79" s="6"/>
      <c r="P79" s="6"/>
      <c r="R79" s="11" t="s">
        <v>586</v>
      </c>
      <c r="T79" s="11" t="s">
        <v>614</v>
      </c>
    </row>
    <row r="80" spans="1:20" x14ac:dyDescent="0.2">
      <c r="A80" s="8" t="str">
        <f>_xlfn.IFS(B80="حديد","F",B80="مجلفن","M",B80="استانلس","S",B80="خشب","T")</f>
        <v>S</v>
      </c>
      <c r="B80" s="6" t="s">
        <v>7</v>
      </c>
      <c r="C80" s="8" t="str">
        <f>_xlfn.IFS(D80="تيلة","A",D80="صامولة","B",D80="مسمار","C",D80="وردة","D",D80="لوح","E",D80="مخوش","F",D80="كونتر","G",D80="مسدس","H",D80="M14","I",D80="M16","J",D80="M17","K",D80="M18","L",D80="M19","M",D80="M20","N",D80="M9","O",D80=100,"P",D80=125,"Q",D80=150,"R",D80="","S",D80="30mm","T",D80="مخ واطى","U",D80="35mm","V",D80="40mm","W",D80="45mm","X",D80="50mm","Y",D80="ستاندرد","Z",D80="60mm","1",D80="سوستة","2",D80="80mm","3",D80="90mm","4",D80="100mm","5",D80="150mm","6",D80="180mm","7",D80="200mm","8",D80="250mm","9")</f>
        <v>C</v>
      </c>
      <c r="D80" s="6" t="s">
        <v>73</v>
      </c>
      <c r="E80" s="8" t="str">
        <f>_xlfn.IFS(F80="الن","A",F80="عادة","B",F80="صليبة","C",F80="سن بنطة","D",F80="سن بنطة بوردة","E",F80="مخوش","F",F80="كونتر","G",F80="مسدس","H",F80="M14","I",F80="M16","J",F80="M17","K",F80="M18","L",F80="M19","M",F80="M20","N",F80="M9","O",F80=100,"P",F80=125,"Q",F80=150,"R",F80="","S",F80="30mm","T",F80="مخ واطى","U",F80="35mm","V",F80="40mm","W",F80="45mm","X",F80="50mm","Y",F80="ستاندرد","Z",F80="60mm","1",F80="سوستة","2",F80="80mm","3",F80="90mm","4",F80="100mm","5",F80="150mm","6",F80="180mm","7",F80="200mm","8",F80="250mm","9")</f>
        <v>A</v>
      </c>
      <c r="F80" s="6" t="s">
        <v>400</v>
      </c>
      <c r="G80" s="8" t="str">
        <f>_xlfn.IFS(H80="M3","A",H80="M4","B",H80="M5","C",H80="M6","D",H80="M7","E",H80="M8","F",H80="M10","G",H80="M12","H",H80="M14","I",H80="M16","J",H80="M17","K",H80="M18","L",H80="M19","M",H80="M20","N",H80="M9","O",H80=100,"P",H80=125,"Q",H80=150,"R",H80="","S",H80="30mm","T",H80="مخ واطى","U",H80="35mm","V",H80="40mm","W",H80="45mm","X",H80="50mm","Y",H80="ستاندرد","Z",H80="60mm","1",H80="سوستة","2",H80="80mm","3",H80="90mm","4",H80="100mm","5",H80="150mm","6",H80="180mm","7",H80="200mm","8",H80="250mm","9")</f>
        <v>G</v>
      </c>
      <c r="H80" s="12" t="s">
        <v>66</v>
      </c>
      <c r="I80" s="8" t="str">
        <f>_xlfn.IFS(J80=10,"A",J80=12,"B",J80=15,"C",J80=20,"D",J80=25,"E",J80=30,"F",J80=35,"G",J80=40,"H",J80=45,"I",J80=50,"J",J80=55,"K",J80=60,"L",J80=65,"M",J80=70,"N",J80=75,"O",J80=80,"P",J80=90,"Q",J80=100,"R",J80="","S",J80=120,"T",J80=125,"U",J80=150,"V",J80=200,"W",J80=250,"X",J80=280,"Y",J80=300,"Z",J80=500,"1",J80=600,"2",J80=1000,"3",J80=1200,"4",J80=6,"5",J80="150mm","6",J80="180mm","7",J80="200mm","8",J80="250mm","9")</f>
        <v>P</v>
      </c>
      <c r="J80" s="12">
        <v>80</v>
      </c>
      <c r="K80" s="8" t="str">
        <f>_xlfn.IFS(L80="1mm","A",L80="1.2mm","B",L80="1.5mm","C",L80="2mm","D",L80="3mm","E",L80="4mm","F",L80="5mm","G",L80="6mm","H",L80="8mm","I",L80="10mm","J",L80="12mm","K",L80="14mm","L",L80="16mm","M",L80="عادة","N",L80="18mm","O",L80="20mm","P",L80="معكوسة","Q",L80="25mm","R",L80="","S",L80="30mm","T",L80="مخ واطى","U",L80="35mm","V",L80="40mm","W",L80="45mm","X",L80="50mm","Y",L80="ستاندرد","Z",L80="60mm","1",L80="سوستة","2",L80="80mm","3",L80="90mm","4",L80="100mm","5",L80="150mm","6",L80="180mm","7",L80="200mm","8",L80="250mm","9")</f>
        <v>Z</v>
      </c>
      <c r="L80" s="6" t="s">
        <v>71</v>
      </c>
      <c r="M80" s="7" t="str">
        <f>C80&amp;" "&amp;E80&amp;" "&amp;G80&amp;I80&amp;" "&amp;A80&amp;" "&amp;K80&amp;"-0"&amp;"-0"&amp;"-0"&amp;"-0"&amp;"-0"&amp;"-0"&amp;"-0"&amp;"-0"</f>
        <v>C A GP S Z-0-0-0-0-0-0-0-0</v>
      </c>
      <c r="N80" s="6" t="str">
        <f>D80&amp;" "&amp;F80&amp;" "&amp;H80&amp;"*"&amp;J80&amp;" "&amp;B80&amp;" "&amp;L80</f>
        <v>مسمار الن M10*80 استانلس ستاندرد</v>
      </c>
      <c r="O80" s="6"/>
      <c r="P80" s="6"/>
      <c r="R80" s="11" t="s">
        <v>583</v>
      </c>
      <c r="T80" s="11" t="s">
        <v>601</v>
      </c>
    </row>
    <row r="81" spans="1:20" x14ac:dyDescent="0.2">
      <c r="A81" s="8" t="str">
        <f>_xlfn.IFS(B81="حديد","F",B81="مجلفن","M",B81="استانلس","S",B81="خشب","T")</f>
        <v>S</v>
      </c>
      <c r="B81" s="6" t="s">
        <v>7</v>
      </c>
      <c r="C81" s="8" t="str">
        <f>_xlfn.IFS(D81="تيلة","A",D81="صامولة","B",D81="مسمار","C",D81="وردة","D",D81="لوح","E",D81="مخوش","F",D81="كونتر","G",D81="مسدس","H",D81="M14","I",D81="M16","J",D81="M17","K",D81="M18","L",D81="M19","M",D81="M20","N",D81="M9","O",D81=100,"P",D81=125,"Q",D81=150,"R",D81="","S",D81="30mm","T",D81="مخ واطى","U",D81="35mm","V",D81="40mm","W",D81="45mm","X",D81="50mm","Y",D81="ستاندرد","Z",D81="60mm","1",D81="سوستة","2",D81="80mm","3",D81="90mm","4",D81="100mm","5",D81="150mm","6",D81="180mm","7",D81="200mm","8",D81="250mm","9")</f>
        <v>C</v>
      </c>
      <c r="D81" s="6" t="s">
        <v>73</v>
      </c>
      <c r="E81" s="8" t="str">
        <f>_xlfn.IFS(F81="الن","A",F81="عادة","B",F81="صليبة","C",F81="سن بنطة","D",F81="سن بنطة بوردة","E",F81="مخوش","F",F81="كونتر","G",F81="مسدس","H",F81="M14","I",F81="M16","J",F81="M17","K",F81="M18","L",F81="M19","M",F81="M20","N",F81="M9","O",F81=100,"P",F81=125,"Q",F81=150,"R",F81="","S",F81="30mm","T",F81="مخ واطى","U",F81="35mm","V",F81="40mm","W",F81="45mm","X",F81="50mm","Y",F81="ستاندرد","Z",F81="60mm","1",F81="سوستة","2",F81="80mm","3",F81="90mm","4",F81="100mm","5",F81="150mm","6",F81="180mm","7",F81="200mm","8",F81="250mm","9")</f>
        <v>A</v>
      </c>
      <c r="F81" s="6" t="s">
        <v>400</v>
      </c>
      <c r="G81" s="8" t="str">
        <f>_xlfn.IFS(H81="M3","A",H81="M4","B",H81="M5","C",H81="M6","D",H81="M7","E",H81="M8","F",H81="M10","G",H81="M12","H",H81="M14","I",H81="M16","J",H81="M17","K",H81="M18","L",H81="M19","M",H81="M20","N",H81="M9","O",H81=100,"P",H81=125,"Q",H81=150,"R",H81="","S",H81="30mm","T",H81="مخ واطى","U",H81="35mm","V",H81="40mm","W",H81="45mm","X",H81="50mm","Y",H81="ستاندرد","Z",H81="60mm","1",H81="سوستة","2",H81="80mm","3",H81="90mm","4",H81="100mm","5",H81="150mm","6",H81="180mm","7",H81="200mm","8",H81="250mm","9")</f>
        <v>G</v>
      </c>
      <c r="H81" s="12" t="s">
        <v>66</v>
      </c>
      <c r="I81" s="8" t="str">
        <f>_xlfn.IFS(J81=10,"A",J81=12,"B",J81=15,"C",J81=20,"D",J81=25,"E",J81=30,"F",J81=35,"G",J81=40,"H",J81=45,"I",J81=50,"J",J81=55,"K",J81=60,"L",J81=65,"M",J81=70,"N",J81=75,"O",J81=80,"P",J81=90,"Q",J81=100,"R",J81="","S",J81=120,"T",J81=125,"U",J81=150,"V",J81=200,"W",J81=250,"X",J81=280,"Y",J81=300,"Z",J81=500,"1",J81=600,"2",J81=1000,"3",J81=1200,"4",J81=6,"5",J81="150mm","6",J81="180mm","7",J81="200mm","8",J81="250mm","9")</f>
        <v>P</v>
      </c>
      <c r="J81" s="12">
        <v>80</v>
      </c>
      <c r="K81" s="8" t="str">
        <f>_xlfn.IFS(L81="1mm","A",L81="1.2mm","B",L81="1.5mm","C",L81="2mm","D",L81="3mm","E",L81="4mm","F",L81="5mm","G",L81="6mm","H",L81="8mm","I",L81="10mm","J",L81="12mm","K",L81="14mm","L",L81="16mm","M",L81="عادة","N",L81="18mm","O",L81="20mm","P",L81="معكوسة","Q",L81="25mm","R",L81="","S",L81="30mm","T",L81="مخ واطى","U",L81="35mm","V",L81="40mm","W",L81="45mm","X",L81="50mm","Y",L81="ستاندرد","Z",L81="60mm","1",L81="سوستة","2",L81="80mm","3",L81="90mm","4",L81="100mm","5",L81="150mm","6",L81="180mm","7",L81="200mm","8",L81="250mm","9")</f>
        <v>U</v>
      </c>
      <c r="L81" s="6" t="s">
        <v>75</v>
      </c>
      <c r="M81" s="7" t="str">
        <f>C81&amp;" "&amp;E81&amp;" "&amp;G81&amp;I81&amp;" "&amp;A81&amp;" "&amp;K81&amp;"-0"&amp;"-0"&amp;"-0"&amp;"-0"&amp;"-0"&amp;"-0"&amp;"-0"&amp;"-0"</f>
        <v>C A GP S U-0-0-0-0-0-0-0-0</v>
      </c>
      <c r="N81" s="6" t="str">
        <f>D81&amp;" "&amp;F81&amp;" "&amp;H81&amp;"*"&amp;J81&amp;" "&amp;B81&amp;" "&amp;L81</f>
        <v>مسمار الن M10*80 استانلس مخ واطى</v>
      </c>
      <c r="O81" s="6"/>
      <c r="P81" s="6"/>
      <c r="R81" s="11" t="s">
        <v>582</v>
      </c>
      <c r="T81" s="11" t="s">
        <v>599</v>
      </c>
    </row>
    <row r="82" spans="1:20" x14ac:dyDescent="0.2">
      <c r="A82" s="8" t="str">
        <f>_xlfn.IFS(B82="حديد","F",B82="مجلفن","M",B82="استانلس","S",B82="خشب","T")</f>
        <v>S</v>
      </c>
      <c r="B82" s="6" t="s">
        <v>7</v>
      </c>
      <c r="C82" s="8" t="str">
        <f>_xlfn.IFS(D82="تيلة","A",D82="صامولة","B",D82="مسمار","C",D82="وردة","D",D82="لوح","E",D82="مخوش","F",D82="كونتر","G",D82="مسدس","H",D82="M14","I",D82="M16","J",D82="M17","K",D82="M18","L",D82="M19","M",D82="M20","N",D82="M9","O",D82=100,"P",D82=125,"Q",D82=150,"R",D82="","S",D82="30mm","T",D82="مخ واطى","U",D82="35mm","V",D82="40mm","W",D82="45mm","X",D82="50mm","Y",D82="ستاندرد","Z",D82="60mm","1",D82="سوستة","2",D82="80mm","3",D82="90mm","4",D82="100mm","5",D82="150mm","6",D82="180mm","7",D82="200mm","8",D82="250mm","9")</f>
        <v>C</v>
      </c>
      <c r="D82" s="6" t="s">
        <v>73</v>
      </c>
      <c r="E82" s="8" t="str">
        <f>_xlfn.IFS(F82="الن","A",F82="عادة","B",F82="صليبة","C",F82="سن بنطة","D",F82="سن بنطة بوردة","E",F82="مخوش","F",F82="كونتر","G",F82="مسدس","H",F82="M14","I",F82="M16","J",F82="M17","K",F82="M18","L",F82="M19","M",F82="M20","N",F82="M9","O",F82=100,"P",F82=125,"Q",F82=150,"R",F82="","S",F82="30mm","T",F82="مخ واطى","U",F82="35mm","V",F82="40mm","W",F82="45mm","X",F82="50mm","Y",F82="ستاندرد","Z",F82="60mm","1",F82="سوستة","2",F82="80mm","3",F82="90mm","4",F82="100mm","5",F82="150mm","6",F82="180mm","7",F82="200mm","8",F82="250mm","9")</f>
        <v>A</v>
      </c>
      <c r="F82" s="6" t="s">
        <v>400</v>
      </c>
      <c r="G82" s="8" t="str">
        <f>_xlfn.IFS(H82="M3","A",H82="M4","B",H82="M5","C",H82="M6","D",H82="M7","E",H82="M8","F",H82="M10","G",H82="M12","H",H82="M14","I",H82="M16","J",H82="M17","K",H82="M18","L",H82="M19","M",H82="M20","N",H82="M9","O",H82=100,"P",H82=125,"Q",H82=150,"R",H82="","S",H82="30mm","T",H82="مخ واطى","U",H82="35mm","V",H82="40mm","W",H82="45mm","X",H82="50mm","Y",H82="ستاندرد","Z",H82="60mm","1",H82="سوستة","2",H82="80mm","3",H82="90mm","4",H82="100mm","5",H82="150mm","6",H82="180mm","7",H82="200mm","8",H82="250mm","9")</f>
        <v>G</v>
      </c>
      <c r="H82" s="12" t="s">
        <v>66</v>
      </c>
      <c r="I82" s="8" t="str">
        <f>_xlfn.IFS(J82=10,"A",J82=12,"B",J82=15,"C",J82=20,"D",J82=25,"E",J82=30,"F",J82=35,"G",J82=40,"H",J82=45,"I",J82=50,"J",J82=55,"K",J82=60,"L",J82=65,"M",J82=70,"N",J82=75,"O",J82=80,"P",J82=90,"Q",J82=100,"R",J82="","S",J82=120,"T",J82=125,"U",J82=150,"V",J82=200,"W",J82=250,"X",J82=280,"Y",J82=300,"Z",J82=500,"1",J82=600,"2",J82=1000,"3",J82=1200,"4",J82=6,"5",J82="150mm","6",J82="180mm","7",J82="200mm","8",J82="250mm","9")</f>
        <v>R</v>
      </c>
      <c r="J82" s="12">
        <v>100</v>
      </c>
      <c r="K82" s="8" t="str">
        <f>_xlfn.IFS(L82="1mm","A",L82="1.2mm","B",L82="1.5mm","C",L82="2mm","D",L82="3mm","E",L82="4mm","F",L82="5mm","G",L82="6mm","H",L82="8mm","I",L82="10mm","J",L82="12mm","K",L82="14mm","L",L82="16mm","M",L82="عادة","N",L82="18mm","O",L82="20mm","P",L82="معكوسة","Q",L82="25mm","R",L82="","S",L82="30mm","T",L82="مخ واطى","U",L82="35mm","V",L82="40mm","W",L82="45mm","X",L82="50mm","Y",L82="ستاندرد","Z",L82="60mm","1",L82="سوستة","2",L82="80mm","3",L82="90mm","4",L82="100mm","5",L82="150mm","6",L82="180mm","7",L82="200mm","8",L82="250mm","9")</f>
        <v>Z</v>
      </c>
      <c r="L82" s="6" t="s">
        <v>71</v>
      </c>
      <c r="M82" s="7" t="str">
        <f>C82&amp;" "&amp;E82&amp;" "&amp;G82&amp;I82&amp;" "&amp;A82&amp;" "&amp;K82&amp;"-0"&amp;"-0"&amp;"-0"&amp;"-0"&amp;"-0"&amp;"-0"&amp;"-0"&amp;"-0"</f>
        <v>C A GR S Z-0-0-0-0-0-0-0-0</v>
      </c>
      <c r="N82" s="6" t="str">
        <f>D82&amp;" "&amp;F82&amp;" "&amp;H82&amp;"*"&amp;J82&amp;" "&amp;B82&amp;" "&amp;L82</f>
        <v>مسمار الن M10*100 استانلس ستاندرد</v>
      </c>
      <c r="O82" s="6"/>
      <c r="P82" s="6"/>
      <c r="R82" s="11" t="s">
        <v>613</v>
      </c>
      <c r="T82" s="11" t="s">
        <v>612</v>
      </c>
    </row>
    <row r="83" spans="1:20" x14ac:dyDescent="0.2">
      <c r="A83" s="8" t="str">
        <f>_xlfn.IFS(B83="حديد","F",B83="مجلفن","M",B83="استانلس","S",B83="خشب","T")</f>
        <v>S</v>
      </c>
      <c r="B83" s="6" t="s">
        <v>7</v>
      </c>
      <c r="C83" s="8" t="str">
        <f>_xlfn.IFS(D83="تيلة","A",D83="صامولة","B",D83="مسمار","C",D83="وردة","D",D83="لوح","E",D83="مخوش","F",D83="كونتر","G",D83="مسدس","H",D83="M14","I",D83="M16","J",D83="M17","K",D83="M18","L",D83="M19","M",D83="M20","N",D83="M9","O",D83=100,"P",D83=125,"Q",D83=150,"R",D83="","S",D83="30mm","T",D83="مخ واطى","U",D83="35mm","V",D83="40mm","W",D83="45mm","X",D83="50mm","Y",D83="ستاندرد","Z",D83="60mm","1",D83="سوستة","2",D83="80mm","3",D83="90mm","4",D83="100mm","5",D83="150mm","6",D83="180mm","7",D83="200mm","8",D83="250mm","9")</f>
        <v>C</v>
      </c>
      <c r="D83" s="6" t="s">
        <v>73</v>
      </c>
      <c r="E83" s="8" t="str">
        <f>_xlfn.IFS(F83="الن","A",F83="عادة","B",F83="صليبة","C",F83="سن بنطة","D",F83="سن بنطة بوردة","E",F83="مخوش","F",F83="كونتر","G",F83="مسدس","H",F83="M14","I",F83="M16","J",F83="M17","K",F83="M18","L",F83="M19","M",F83="M20","N",F83="M9","O",F83=100,"P",F83=125,"Q",F83=150,"R",F83="","S",F83="30mm","T",F83="مخ واطى","U",F83="35mm","V",F83="40mm","W",F83="45mm","X",F83="50mm","Y",F83="ستاندرد","Z",F83="60mm","1",F83="سوستة","2",F83="80mm","3",F83="90mm","4",F83="100mm","5",F83="150mm","6",F83="180mm","7",F83="200mm","8",F83="250mm","9")</f>
        <v>A</v>
      </c>
      <c r="F83" s="6" t="s">
        <v>400</v>
      </c>
      <c r="G83" s="8" t="str">
        <f>_xlfn.IFS(H83="M3","A",H83="M4","B",H83="M5","C",H83="M6","D",H83="M7","E",H83="M8","F",H83="M10","G",H83="M12","H",H83="M14","I",H83="M16","J",H83="M17","K",H83="M18","L",H83="M19","M",H83="M20","N",H83="M9","O",H83=100,"P",H83=125,"Q",H83=150,"R",H83="","S",H83="30mm","T",H83="مخ واطى","U",H83="35mm","V",H83="40mm","W",H83="45mm","X",H83="50mm","Y",H83="ستاندرد","Z",H83="60mm","1",H83="سوستة","2",H83="80mm","3",H83="90mm","4",H83="100mm","5",H83="150mm","6",H83="180mm","7",H83="200mm","8",H83="250mm","9")</f>
        <v>G</v>
      </c>
      <c r="H83" s="12" t="s">
        <v>66</v>
      </c>
      <c r="I83" s="8" t="str">
        <f>_xlfn.IFS(J83=10,"A",J83=12,"B",J83=15,"C",J83=20,"D",J83=25,"E",J83=30,"F",J83=35,"G",J83=40,"H",J83=45,"I",J83=50,"J",J83=55,"K",J83=60,"L",J83=65,"M",J83=70,"N",J83=75,"O",J83=80,"P",J83=90,"Q",J83=100,"R",J83="","S",J83=120,"T",J83=125,"U",J83=150,"V",J83=200,"W",J83=250,"X",J83=280,"Y",J83=300,"Z",J83=500,"1",J83=600,"2",J83=1000,"3",J83=1200,"4",J83=6,"5",J83="150mm","6",J83="180mm","7",J83="200mm","8",J83="250mm","9")</f>
        <v>R</v>
      </c>
      <c r="J83" s="12">
        <v>100</v>
      </c>
      <c r="K83" s="8" t="str">
        <f>_xlfn.IFS(L83="1mm","A",L83="1.2mm","B",L83="1.5mm","C",L83="2mm","D",L83="3mm","E",L83="4mm","F",L83="5mm","G",L83="6mm","H",L83="8mm","I",L83="10mm","J",L83="12mm","K",L83="14mm","L",L83="16mm","M",L83="عادة","N",L83="18mm","O",L83="20mm","P",L83="معكوسة","Q",L83="25mm","R",L83="","S",L83="30mm","T",L83="مخ واطى","U",L83="35mm","V",L83="40mm","W",L83="45mm","X",L83="50mm","Y",L83="ستاندرد","Z",L83="60mm","1",L83="سوستة","2",L83="80mm","3",L83="90mm","4",L83="100mm","5",L83="150mm","6",L83="180mm","7",L83="200mm","8",L83="250mm","9")</f>
        <v>U</v>
      </c>
      <c r="L83" s="6" t="s">
        <v>75</v>
      </c>
      <c r="M83" s="7" t="str">
        <f>C83&amp;" "&amp;E83&amp;" "&amp;G83&amp;I83&amp;" "&amp;A83&amp;" "&amp;K83&amp;"-0"&amp;"-0"&amp;"-0"&amp;"-0"&amp;"-0"&amp;"-0"&amp;"-0"&amp;"-0"</f>
        <v>C A GR S U-0-0-0-0-0-0-0-0</v>
      </c>
      <c r="N83" s="6" t="str">
        <f>D83&amp;" "&amp;F83&amp;" "&amp;H83&amp;"*"&amp;J83&amp;" "&amp;B83&amp;" "&amp;L83</f>
        <v>مسمار الن M10*100 استانلس مخ واطى</v>
      </c>
      <c r="O83" s="6"/>
      <c r="P83" s="6"/>
      <c r="R83" s="11" t="s">
        <v>611</v>
      </c>
      <c r="T83" s="11" t="s">
        <v>610</v>
      </c>
    </row>
    <row r="84" spans="1:20" x14ac:dyDescent="0.2">
      <c r="A84" s="8" t="str">
        <f>_xlfn.IFS(B84="حديد","F",B84="مجلفن","M",B84="استانلس","S",B84="خشب","T")</f>
        <v>S</v>
      </c>
      <c r="B84" s="6" t="s">
        <v>7</v>
      </c>
      <c r="C84" s="8" t="str">
        <f>_xlfn.IFS(D84="تيلة","A",D84="صامولة","B",D84="مسمار","C",D84="وردة","D",D84="لوح","E",D84="مخوش","F",D84="كونتر","G",D84="مسدس","H",D84="M14","I",D84="M16","J",D84="M17","K",D84="M18","L",D84="M19","M",D84="M20","N",D84="M9","O",D84=100,"P",D84=125,"Q",D84=150,"R",D84="","S",D84="30mm","T",D84="مخ واطى","U",D84="35mm","V",D84="40mm","W",D84="45mm","X",D84="50mm","Y",D84="ستاندرد","Z",D84="60mm","1",D84="سوستة","2",D84="80mm","3",D84="90mm","4",D84="100mm","5",D84="150mm","6",D84="180mm","7",D84="200mm","8",D84="250mm","9")</f>
        <v>C</v>
      </c>
      <c r="D84" s="6" t="s">
        <v>73</v>
      </c>
      <c r="E84" s="8" t="str">
        <f>_xlfn.IFS(F84="الن","A",F84="عادة","B",F84="صليبة","C",F84="سن بنطة","D",F84="سن بنطة بوردة","E",F84="مخوش","F",F84="كونتر","G",F84="مسدس","H",F84="M14","I",F84="M16","J",F84="M17","K",F84="M18","L",F84="M19","M",F84="M20","N",F84="M9","O",F84=100,"P",F84=125,"Q",F84=150,"R",F84="","S",F84="30mm","T",F84="مخ واطى","U",F84="35mm","V",F84="40mm","W",F84="45mm","X",F84="50mm","Y",F84="ستاندرد","Z",F84="60mm","1",F84="سوستة","2",F84="80mm","3",F84="90mm","4",F84="100mm","5",F84="150mm","6",F84="180mm","7",F84="200mm","8",F84="250mm","9")</f>
        <v>A</v>
      </c>
      <c r="F84" s="6" t="s">
        <v>400</v>
      </c>
      <c r="G84" s="8" t="str">
        <f>_xlfn.IFS(H84="M3","A",H84="M4","B",H84="M5","C",H84="M6","D",H84="M7","E",H84="M8","F",H84="M10","G",H84="M12","H",H84="M14","I",H84="M16","J",H84="M17","K",H84="M18","L",H84="M19","M",H84="M20","N",H84="M9","O",H84=100,"P",H84=125,"Q",H84=150,"R",H84="","S",H84="30mm","T",H84="مخ واطى","U",H84="35mm","V",H84="40mm","W",H84="45mm","X",H84="50mm","Y",H84="ستاندرد","Z",H84="60mm","1",H84="سوستة","2",H84="80mm","3",H84="90mm","4",H84="100mm","5",H84="150mm","6",H84="180mm","7",H84="200mm","8",H84="250mm","9")</f>
        <v>G</v>
      </c>
      <c r="H84" s="12" t="s">
        <v>66</v>
      </c>
      <c r="I84" s="8" t="str">
        <f>_xlfn.IFS(J84=10,"A",J84=12,"B",J84=15,"C",J84=20,"D",J84=25,"E",J84=30,"F",J84=35,"G",J84=40,"H",J84=45,"I",J84=50,"J",J84=55,"K",J84=60,"L",J84=65,"M",J84=70,"N",J84=75,"O",J84=80,"P",J84=90,"Q",J84=100,"R",J84="","S",J84=120,"T",J84=125,"U",J84=150,"V",J84=200,"W",J84=250,"X",J84=280,"Y",J84=300,"Z",J84=500,"1",J84=600,"2",J84=1000,"3",J84=1200,"4",J84=6,"5",J84="150mm","6",J84="180mm","7",J84="200mm","8",J84="250mm","9")</f>
        <v>T</v>
      </c>
      <c r="J84" s="12">
        <v>120</v>
      </c>
      <c r="K84" s="8" t="str">
        <f>_xlfn.IFS(L84="1mm","A",L84="1.2mm","B",L84="1.5mm","C",L84="2mm","D",L84="3mm","E",L84="4mm","F",L84="5mm","G",L84="6mm","H",L84="8mm","I",L84="10mm","J",L84="12mm","K",L84="14mm","L",L84="16mm","M",L84="عادة","N",L84="18mm","O",L84="20mm","P",L84="معكوسة","Q",L84="25mm","R",L84="","S",L84="30mm","T",L84="مخ واطى","U",L84="35mm","V",L84="40mm","W",L84="45mm","X",L84="50mm","Y",L84="ستاندرد","Z",L84="60mm","1",L84="سوستة","2",L84="80mm","3",L84="90mm","4",L84="100mm","5",L84="150mm","6",L84="180mm","7",L84="200mm","8",L84="250mm","9")</f>
        <v>Z</v>
      </c>
      <c r="L84" s="6" t="s">
        <v>71</v>
      </c>
      <c r="M84" s="7" t="str">
        <f>C84&amp;" "&amp;E84&amp;" "&amp;G84&amp;I84&amp;" "&amp;A84&amp;" "&amp;K84&amp;"-0"&amp;"-0"&amp;"-0"&amp;"-0"&amp;"-0"&amp;"-0"&amp;"-0"&amp;"-0"</f>
        <v>C A GT S Z-0-0-0-0-0-0-0-0</v>
      </c>
      <c r="N84" s="6" t="str">
        <f>D84&amp;" "&amp;F84&amp;" "&amp;H84&amp;"*"&amp;J84&amp;" "&amp;B84&amp;" "&amp;L84</f>
        <v>مسمار الن M10*120 استانلس ستاندرد</v>
      </c>
      <c r="O84" s="6"/>
      <c r="P84" s="6"/>
      <c r="R84" s="11" t="s">
        <v>609</v>
      </c>
      <c r="T84" s="11" t="s">
        <v>597</v>
      </c>
    </row>
    <row r="85" spans="1:20" x14ac:dyDescent="0.2">
      <c r="A85" s="8" t="str">
        <f>_xlfn.IFS(B85="حديد","F",B85="مجلفن","M",B85="استانلس","S",B85="خشب","T")</f>
        <v>S</v>
      </c>
      <c r="B85" s="6" t="s">
        <v>7</v>
      </c>
      <c r="C85" s="8" t="str">
        <f>_xlfn.IFS(D85="تيلة","A",D85="صامولة","B",D85="مسمار","C",D85="وردة","D",D85="لوح","E",D85="مخوش","F",D85="كونتر","G",D85="مسدس","H",D85="M14","I",D85="M16","J",D85="M17","K",D85="M18","L",D85="M19","M",D85="M20","N",D85="M9","O",D85=100,"P",D85=125,"Q",D85=150,"R",D85="","S",D85="30mm","T",D85="مخ واطى","U",D85="35mm","V",D85="40mm","W",D85="45mm","X",D85="50mm","Y",D85="ستاندرد","Z",D85="60mm","1",D85="سوستة","2",D85="80mm","3",D85="90mm","4",D85="100mm","5",D85="150mm","6",D85="180mm","7",D85="200mm","8",D85="250mm","9")</f>
        <v>C</v>
      </c>
      <c r="D85" s="6" t="s">
        <v>73</v>
      </c>
      <c r="E85" s="8" t="str">
        <f>_xlfn.IFS(F85="الن","A",F85="عادة","B",F85="صليبة","C",F85="سن بنطة","D",F85="سن بنطة بوردة","E",F85="مخوش","F",F85="كونتر","G",F85="مسدس","H",F85="M14","I",F85="M16","J",F85="M17","K",F85="M18","L",F85="M19","M",F85="M20","N",F85="M9","O",F85=100,"P",F85=125,"Q",F85=150,"R",F85="","S",F85="30mm","T",F85="مخ واطى","U",F85="35mm","V",F85="40mm","W",F85="45mm","X",F85="50mm","Y",F85="ستاندرد","Z",F85="60mm","1",F85="سوستة","2",F85="80mm","3",F85="90mm","4",F85="100mm","5",F85="150mm","6",F85="180mm","7",F85="200mm","8",F85="250mm","9")</f>
        <v>A</v>
      </c>
      <c r="F85" s="6" t="s">
        <v>400</v>
      </c>
      <c r="G85" s="8" t="str">
        <f>_xlfn.IFS(H85="M3","A",H85="M4","B",H85="M5","C",H85="M6","D",H85="M7","E",H85="M8","F",H85="M10","G",H85="M12","H",H85="M14","I",H85="M16","J",H85="M17","K",H85="M18","L",H85="M19","M",H85="M20","N",H85="M9","O",H85=100,"P",H85=125,"Q",H85=150,"R",H85="","S",H85="30mm","T",H85="مخ واطى","U",H85="35mm","V",H85="40mm","W",H85="45mm","X",H85="50mm","Y",H85="ستاندرد","Z",H85="60mm","1",H85="سوستة","2",H85="80mm","3",H85="90mm","4",H85="100mm","5",H85="150mm","6",H85="180mm","7",H85="200mm","8",H85="250mm","9")</f>
        <v>G</v>
      </c>
      <c r="H85" s="12" t="s">
        <v>66</v>
      </c>
      <c r="I85" s="8" t="str">
        <f>_xlfn.IFS(J85=10,"A",J85=12,"B",J85=15,"C",J85=20,"D",J85=25,"E",J85=30,"F",J85=35,"G",J85=40,"H",J85=45,"I",J85=50,"J",J85=55,"K",J85=60,"L",J85=65,"M",J85=70,"N",J85=75,"O",J85=80,"P",J85=90,"Q",J85=100,"R",J85="","S",J85=120,"T",J85=125,"U",J85=150,"V",J85=200,"W",J85=250,"X",J85=280,"Y",J85=300,"Z",J85=500,"1",J85=600,"2",J85=1000,"3",J85=1200,"4",J85=6,"5",J85="150mm","6",J85="180mm","7",J85="200mm","8",J85="250mm","9")</f>
        <v>T</v>
      </c>
      <c r="J85" s="12">
        <v>120</v>
      </c>
      <c r="K85" s="8" t="str">
        <f>_xlfn.IFS(L85="1mm","A",L85="1.2mm","B",L85="1.5mm","C",L85="2mm","D",L85="3mm","E",L85="4mm","F",L85="5mm","G",L85="6mm","H",L85="8mm","I",L85="10mm","J",L85="12mm","K",L85="14mm","L",L85="16mm","M",L85="عادة","N",L85="18mm","O",L85="20mm","P",L85="معكوسة","Q",L85="25mm","R",L85="","S",L85="30mm","T",L85="مخ واطى","U",L85="35mm","V",L85="40mm","W",L85="45mm","X",L85="50mm","Y",L85="ستاندرد","Z",L85="60mm","1",L85="سوستة","2",L85="80mm","3",L85="90mm","4",L85="100mm","5",L85="150mm","6",L85="180mm","7",L85="200mm","8",L85="250mm","9")</f>
        <v>U</v>
      </c>
      <c r="L85" s="6" t="s">
        <v>75</v>
      </c>
      <c r="M85" s="7" t="str">
        <f>C85&amp;" "&amp;E85&amp;" "&amp;G85&amp;I85&amp;" "&amp;A85&amp;" "&amp;K85&amp;"-0"&amp;"-0"&amp;"-0"&amp;"-0"&amp;"-0"&amp;"-0"&amp;"-0"&amp;"-0"</f>
        <v>C A GT S U-0-0-0-0-0-0-0-0</v>
      </c>
      <c r="N85" s="6" t="str">
        <f>D85&amp;" "&amp;F85&amp;" "&amp;H85&amp;"*"&amp;J85&amp;" "&amp;B85&amp;" "&amp;L85</f>
        <v>مسمار الن M10*120 استانلس مخ واطى</v>
      </c>
      <c r="O85" s="6"/>
      <c r="P85" s="6"/>
      <c r="R85" s="11" t="s">
        <v>608</v>
      </c>
      <c r="T85" s="11" t="s">
        <v>596</v>
      </c>
    </row>
    <row r="86" spans="1:20" x14ac:dyDescent="0.2">
      <c r="A86" s="8" t="str">
        <f>_xlfn.IFS(B86="حديد","F",B86="مجلفن","M",B86="استانلس","S",B86="خشب","T")</f>
        <v>F</v>
      </c>
      <c r="B86" s="6" t="s">
        <v>15</v>
      </c>
      <c r="C86" s="8" t="str">
        <f>_xlfn.IFS(D86="تيلة","A",D86="صامولة","B",D86="مسمار","C",D86="وردة","D",D86="لوح","E",D86="مخوش","F",D86="كونتر","G",D86="مسدس","H",D86="M14","I",D86="M16","J",D86="M17","K",D86="M18","L",D86="M19","M",D86="M20","N",D86="M9","O",D86=100,"P",D86=125,"Q",D86=150,"R",D86="","S",D86="30mm","T",D86="مخ واطى","U",D86="35mm","V",D86="40mm","W",D86="45mm","X",D86="50mm","Y",D86="ستاندرد","Z",D86="60mm","1",D86="سوستة","2",D86="80mm","3",D86="90mm","4",D86="100mm","5",D86="150mm","6",D86="180mm","7",D86="200mm","8",D86="250mm","9")</f>
        <v>C</v>
      </c>
      <c r="D86" s="6" t="s">
        <v>73</v>
      </c>
      <c r="E86" s="8" t="str">
        <f>_xlfn.IFS(F86="الن","A",F86="عادة","B",F86="صليبة","C",F86="سن بنطة","D",F86="سن بنطة بوردة","E",F86="مخوش","F",F86="كونتر","G",F86="مسدس","H",F86="M14","I",F86="M16","J",F86="M17","K",F86="M18","L",F86="M19","M",F86="M20","N",F86="M9","O",F86=100,"P",F86=125,"Q",F86=150,"R",F86="","S",F86="30mm","T",F86="مخ واطى","U",F86="35mm","V",F86="40mm","W",F86="45mm","X",F86="50mm","Y",F86="ستاندرد","Z",F86="60mm","1",F86="سوستة","2",F86="80mm","3",F86="90mm","4",F86="100mm","5",F86="150mm","6",F86="180mm","7",F86="200mm","8",F86="250mm","9")</f>
        <v>A</v>
      </c>
      <c r="F86" s="6" t="s">
        <v>400</v>
      </c>
      <c r="G86" s="8" t="str">
        <f>_xlfn.IFS(H86="M3","A",H86="M4","B",H86="M5","C",H86="M6","D",H86="M7","E",H86="M8","F",H86="M10","G",H86="M12","H",H86="M14","I",H86="M16","J",H86="M17","K",H86="M18","L",H86="M19","M",H86="M20","N",H86="M9","O",H86=100,"P",H86=125,"Q",H86=150,"R",H86="","S",H86="30mm","T",H86="مخ واطى","U",H86="35mm","V",H86="40mm","W",H86="45mm","X",H86="50mm","Y",H86="ستاندرد","Z",H86="60mm","1",H86="سوستة","2",H86="80mm","3",H86="90mm","4",H86="100mm","5",H86="150mm","6",H86="180mm","7",H86="200mm","8",H86="250mm","9")</f>
        <v>G</v>
      </c>
      <c r="H86" s="12" t="s">
        <v>66</v>
      </c>
      <c r="I86" s="8" t="str">
        <f>_xlfn.IFS(J86=10,"A",J86=12,"B",J86=15,"C",J86=20,"D",J86=25,"E",J86=30,"F",J86=35,"G",J86=40,"H",J86=45,"I",J86=50,"J",J86=55,"K",J86=60,"L",J86=65,"M",J86=70,"N",J86=75,"O",J86=80,"P",J86=90,"Q",J86=100,"R",J86="","S",J86=120,"T",J86=125,"U",J86=150,"V",J86=200,"W",J86=250,"X",J86=280,"Y",J86=300,"Z",J86=500,"1",J86=600,"2",J86=1000,"3",J86=1200,"4",J86=6,"5",J86="150mm","6",J86="180mm","7",J86="200mm","8",J86="250mm","9")</f>
        <v>D</v>
      </c>
      <c r="J86" s="12">
        <v>20</v>
      </c>
      <c r="K86" s="8" t="str">
        <f>_xlfn.IFS(L86="1mm","A",L86="1.2mm","B",L86="1.5mm","C",L86="2mm","D",L86="3mm","E",L86="4mm","F",L86="5mm","G",L86="6mm","H",L86="8mm","I",L86="10mm","J",L86="12mm","K",L86="14mm","L",L86="16mm","M",L86="عادة","N",L86="18mm","O",L86="20mm","P",L86="معكوسة","Q",L86="25mm","R",L86="","S",L86="30mm","T",L86="مخ واطى","U",L86="35mm","V",L86="40mm","W",L86="45mm","X",L86="50mm","Y",L86="ستاندرد","Z",L86="60mm","1",L86="سوستة","2",L86="80mm","3",L86="90mm","4",L86="100mm","5",L86="150mm","6",L86="180mm","7",L86="200mm","8",L86="250mm","9")</f>
        <v>Z</v>
      </c>
      <c r="L86" s="6" t="s">
        <v>71</v>
      </c>
      <c r="M86" s="7" t="str">
        <f>C86&amp;" "&amp;E86&amp;" "&amp;G86&amp;I86&amp;" "&amp;A86&amp;" "&amp;K86&amp;"-0"&amp;"-0"&amp;"-0"&amp;"-0"&amp;"-0"&amp;"-0"&amp;"-0"&amp;"-0"</f>
        <v>C A GD F Z-0-0-0-0-0-0-0-0</v>
      </c>
      <c r="N86" s="6" t="str">
        <f>D86&amp;" "&amp;F86&amp;" "&amp;H86&amp;"*"&amp;J86&amp;" "&amp;B86&amp;" "&amp;L86</f>
        <v>مسمار الن M10*20 حديد ستاندرد</v>
      </c>
      <c r="O86" s="6"/>
      <c r="P86" s="6"/>
      <c r="R86" s="11" t="s">
        <v>607</v>
      </c>
      <c r="T86" s="11" t="s">
        <v>606</v>
      </c>
    </row>
    <row r="87" spans="1:20" x14ac:dyDescent="0.2">
      <c r="A87" s="8" t="str">
        <f>_xlfn.IFS(B87="حديد","F",B87="مجلفن","M",B87="استانلس","S",B87="خشب","T")</f>
        <v>F</v>
      </c>
      <c r="B87" s="6" t="s">
        <v>15</v>
      </c>
      <c r="C87" s="8" t="str">
        <f>_xlfn.IFS(D87="تيلة","A",D87="صامولة","B",D87="مسمار","C",D87="وردة","D",D87="لوح","E",D87="مخوش","F",D87="كونتر","G",D87="مسدس","H",D87="M14","I",D87="M16","J",D87="M17","K",D87="M18","L",D87="M19","M",D87="M20","N",D87="M9","O",D87=100,"P",D87=125,"Q",D87=150,"R",D87="","S",D87="30mm","T",D87="مخ واطى","U",D87="35mm","V",D87="40mm","W",D87="45mm","X",D87="50mm","Y",D87="ستاندرد","Z",D87="60mm","1",D87="سوستة","2",D87="80mm","3",D87="90mm","4",D87="100mm","5",D87="150mm","6",D87="180mm","7",D87="200mm","8",D87="250mm","9")</f>
        <v>C</v>
      </c>
      <c r="D87" s="6" t="s">
        <v>73</v>
      </c>
      <c r="E87" s="8" t="str">
        <f>_xlfn.IFS(F87="الن","A",F87="عادة","B",F87="صليبة","C",F87="سن بنطة","D",F87="سن بنطة بوردة","E",F87="مخوش","F",F87="كونتر","G",F87="مسدس","H",F87="M14","I",F87="M16","J",F87="M17","K",F87="M18","L",F87="M19","M",F87="M20","N",F87="M9","O",F87=100,"P",F87=125,"Q",F87=150,"R",F87="","S",F87="30mm","T",F87="مخ واطى","U",F87="35mm","V",F87="40mm","W",F87="45mm","X",F87="50mm","Y",F87="ستاندرد","Z",F87="60mm","1",F87="سوستة","2",F87="80mm","3",F87="90mm","4",F87="100mm","5",F87="150mm","6",F87="180mm","7",F87="200mm","8",F87="250mm","9")</f>
        <v>A</v>
      </c>
      <c r="F87" s="6" t="s">
        <v>400</v>
      </c>
      <c r="G87" s="8" t="str">
        <f>_xlfn.IFS(H87="M3","A",H87="M4","B",H87="M5","C",H87="M6","D",H87="M7","E",H87="M8","F",H87="M10","G",H87="M12","H",H87="M14","I",H87="M16","J",H87="M17","K",H87="M18","L",H87="M19","M",H87="M20","N",H87="M9","O",H87=100,"P",H87=125,"Q",H87=150,"R",H87="","S",H87="30mm","T",H87="مخ واطى","U",H87="35mm","V",H87="40mm","W",H87="45mm","X",H87="50mm","Y",H87="ستاندرد","Z",H87="60mm","1",H87="سوستة","2",H87="80mm","3",H87="90mm","4",H87="100mm","5",H87="150mm","6",H87="180mm","7",H87="200mm","8",H87="250mm","9")</f>
        <v>G</v>
      </c>
      <c r="H87" s="12" t="s">
        <v>66</v>
      </c>
      <c r="I87" s="8" t="str">
        <f>_xlfn.IFS(J87=10,"A",J87=12,"B",J87=15,"C",J87=20,"D",J87=25,"E",J87=30,"F",J87=35,"G",J87=40,"H",J87=45,"I",J87=50,"J",J87=55,"K",J87=60,"L",J87=65,"M",J87=70,"N",J87=75,"O",J87=80,"P",J87=90,"Q",J87=100,"R",J87="","S",J87=120,"T",J87=125,"U",J87=150,"V",J87=200,"W",J87=250,"X",J87=280,"Y",J87=300,"Z",J87=500,"1",J87=600,"2",J87=1000,"3",J87=1200,"4",J87=6,"5",J87="150mm","6",J87="180mm","7",J87="200mm","8",J87="250mm","9")</f>
        <v>D</v>
      </c>
      <c r="J87" s="12">
        <v>20</v>
      </c>
      <c r="K87" s="8" t="str">
        <f>_xlfn.IFS(L87="1mm","A",L87="1.2mm","B",L87="1.5mm","C",L87="2mm","D",L87="3mm","E",L87="4mm","F",L87="5mm","G",L87="6mm","H",L87="8mm","I",L87="10mm","J",L87="12mm","K",L87="14mm","L",L87="16mm","M",L87="عادة","N",L87="18mm","O",L87="20mm","P",L87="معكوسة","Q",L87="25mm","R",L87="","S",L87="30mm","T",L87="مخ واطى","U",L87="35mm","V",L87="40mm","W",L87="45mm","X",L87="50mm","Y",L87="ستاندرد","Z",L87="60mm","1",L87="سوستة","2",L87="80mm","3",L87="90mm","4",L87="100mm","5",L87="150mm","6",L87="180mm","7",L87="200mm","8",L87="250mm","9")</f>
        <v>U</v>
      </c>
      <c r="L87" s="6" t="s">
        <v>75</v>
      </c>
      <c r="M87" s="7" t="str">
        <f>C87&amp;" "&amp;E87&amp;" "&amp;G87&amp;I87&amp;" "&amp;A87&amp;" "&amp;K87&amp;"-0"&amp;"-0"&amp;"-0"&amp;"-0"&amp;"-0"&amp;"-0"&amp;"-0"&amp;"-0"</f>
        <v>C A GD F U-0-0-0-0-0-0-0-0</v>
      </c>
      <c r="N87" s="6" t="str">
        <f>D87&amp;" "&amp;F87&amp;" "&amp;H87&amp;"*"&amp;J87&amp;" "&amp;B87&amp;" "&amp;L87</f>
        <v>مسمار الن M10*20 حديد مخ واطى</v>
      </c>
      <c r="O87" s="6"/>
      <c r="P87" s="6"/>
      <c r="R87" s="11" t="s">
        <v>605</v>
      </c>
      <c r="T87" s="11" t="s">
        <v>604</v>
      </c>
    </row>
    <row r="88" spans="1:20" x14ac:dyDescent="0.2">
      <c r="A88" s="8" t="str">
        <f>_xlfn.IFS(B88="حديد","F",B88="مجلفن","M",B88="استانلس","S",B88="خشب","T")</f>
        <v>F</v>
      </c>
      <c r="B88" s="6" t="s">
        <v>15</v>
      </c>
      <c r="C88" s="8" t="str">
        <f>_xlfn.IFS(D88="تيلة","A",D88="صامولة","B",D88="مسمار","C",D88="وردة","D",D88="لوح","E",D88="مخوش","F",D88="كونتر","G",D88="مسدس","H",D88="M14","I",D88="M16","J",D88="M17","K",D88="M18","L",D88="M19","M",D88="M20","N",D88="M9","O",D88=100,"P",D88=125,"Q",D88=150,"R",D88="","S",D88="30mm","T",D88="مخ واطى","U",D88="35mm","V",D88="40mm","W",D88="45mm","X",D88="50mm","Y",D88="ستاندرد","Z",D88="60mm","1",D88="سوستة","2",D88="80mm","3",D88="90mm","4",D88="100mm","5",D88="150mm","6",D88="180mm","7",D88="200mm","8",D88="250mm","9")</f>
        <v>C</v>
      </c>
      <c r="D88" s="6" t="s">
        <v>73</v>
      </c>
      <c r="E88" s="8" t="str">
        <f>_xlfn.IFS(F88="الن","A",F88="عادة","B",F88="صليبة","C",F88="سن بنطة","D",F88="سن بنطة بوردة","E",F88="مخوش","F",F88="كونتر","G",F88="مسدس","H",F88="M14","I",F88="M16","J",F88="M17","K",F88="M18","L",F88="M19","M",F88="M20","N",F88="M9","O",F88=100,"P",F88=125,"Q",F88=150,"R",F88="","S",F88="30mm","T",F88="مخ واطى","U",F88="35mm","V",F88="40mm","W",F88="45mm","X",F88="50mm","Y",F88="ستاندرد","Z",F88="60mm","1",F88="سوستة","2",F88="80mm","3",F88="90mm","4",F88="100mm","5",F88="150mm","6",F88="180mm","7",F88="200mm","8",F88="250mm","9")</f>
        <v>A</v>
      </c>
      <c r="F88" s="6" t="s">
        <v>400</v>
      </c>
      <c r="G88" s="8" t="str">
        <f>_xlfn.IFS(H88="M3","A",H88="M4","B",H88="M5","C",H88="M6","D",H88="M7","E",H88="M8","F",H88="M10","G",H88="M12","H",H88="M14","I",H88="M16","J",H88="M17","K",H88="M18","L",H88="M19","M",H88="M20","N",H88="M9","O",H88=100,"P",H88=125,"Q",H88=150,"R",H88="","S",H88="30mm","T",H88="مخ واطى","U",H88="35mm","V",H88="40mm","W",H88="45mm","X",H88="50mm","Y",H88="ستاندرد","Z",H88="60mm","1",H88="سوستة","2",H88="80mm","3",H88="90mm","4",H88="100mm","5",H88="150mm","6",H88="180mm","7",H88="200mm","8",H88="250mm","9")</f>
        <v>G</v>
      </c>
      <c r="H88" s="12" t="s">
        <v>66</v>
      </c>
      <c r="I88" s="8" t="str">
        <f>_xlfn.IFS(J88=10,"A",J88=12,"B",J88=15,"C",J88=20,"D",J88=25,"E",J88=30,"F",J88=35,"G",J88=40,"H",J88=45,"I",J88=50,"J",J88=55,"K",J88=60,"L",J88=65,"M",J88=70,"N",J88=75,"O",J88=80,"P",J88=90,"Q",J88=100,"R",J88="","S",J88=120,"T",J88=125,"U",J88=150,"V",J88=200,"W",J88=250,"X",J88=280,"Y",J88=300,"Z",J88=500,"1",J88=600,"2",J88=1000,"3",J88=1200,"4",J88=6,"5",J88="150mm","6",J88="180mm","7",J88="200mm","8",J88="250mm","9")</f>
        <v>E</v>
      </c>
      <c r="J88" s="12">
        <v>25</v>
      </c>
      <c r="K88" s="8" t="str">
        <f>_xlfn.IFS(L88="1mm","A",L88="1.2mm","B",L88="1.5mm","C",L88="2mm","D",L88="3mm","E",L88="4mm","F",L88="5mm","G",L88="6mm","H",L88="8mm","I",L88="10mm","J",L88="12mm","K",L88="14mm","L",L88="16mm","M",L88="عادة","N",L88="18mm","O",L88="20mm","P",L88="معكوسة","Q",L88="25mm","R",L88="","S",L88="30mm","T",L88="مخ واطى","U",L88="35mm","V",L88="40mm","W",L88="45mm","X",L88="50mm","Y",L88="ستاندرد","Z",L88="60mm","1",L88="سوستة","2",L88="80mm","3",L88="90mm","4",L88="100mm","5",L88="150mm","6",L88="180mm","7",L88="200mm","8",L88="250mm","9")</f>
        <v>Z</v>
      </c>
      <c r="L88" s="6" t="s">
        <v>71</v>
      </c>
      <c r="M88" s="7" t="str">
        <f>C88&amp;" "&amp;E88&amp;" "&amp;G88&amp;I88&amp;" "&amp;A88&amp;" "&amp;K88&amp;"-0"&amp;"-0"&amp;"-0"&amp;"-0"&amp;"-0"&amp;"-0"&amp;"-0"&amp;"-0"</f>
        <v>C A GE F Z-0-0-0-0-0-0-0-0</v>
      </c>
      <c r="N88" s="6" t="str">
        <f>D88&amp;" "&amp;F88&amp;" "&amp;H88&amp;"*"&amp;J88&amp;" "&amp;B88&amp;" "&amp;L88</f>
        <v>مسمار الن M10*25 حديد ستاندرد</v>
      </c>
      <c r="O88" s="6"/>
      <c r="P88" s="6"/>
      <c r="R88" s="11" t="s">
        <v>603</v>
      </c>
      <c r="T88" s="11" t="s">
        <v>595</v>
      </c>
    </row>
    <row r="89" spans="1:20" x14ac:dyDescent="0.2">
      <c r="A89" s="8" t="str">
        <f>_xlfn.IFS(B89="حديد","F",B89="مجلفن","M",B89="استانلس","S",B89="خشب","T")</f>
        <v>F</v>
      </c>
      <c r="B89" s="6" t="s">
        <v>15</v>
      </c>
      <c r="C89" s="8" t="str">
        <f>_xlfn.IFS(D89="تيلة","A",D89="صامولة","B",D89="مسمار","C",D89="وردة","D",D89="لوح","E",D89="مخوش","F",D89="كونتر","G",D89="مسدس","H",D89="M14","I",D89="M16","J",D89="M17","K",D89="M18","L",D89="M19","M",D89="M20","N",D89="M9","O",D89=100,"P",D89=125,"Q",D89=150,"R",D89="","S",D89="30mm","T",D89="مخ واطى","U",D89="35mm","V",D89="40mm","W",D89="45mm","X",D89="50mm","Y",D89="ستاندرد","Z",D89="60mm","1",D89="سوستة","2",D89="80mm","3",D89="90mm","4",D89="100mm","5",D89="150mm","6",D89="180mm","7",D89="200mm","8",D89="250mm","9")</f>
        <v>C</v>
      </c>
      <c r="D89" s="6" t="s">
        <v>73</v>
      </c>
      <c r="E89" s="8" t="str">
        <f>_xlfn.IFS(F89="الن","A",F89="عادة","B",F89="صليبة","C",F89="سن بنطة","D",F89="سن بنطة بوردة","E",F89="مخوش","F",F89="كونتر","G",F89="مسدس","H",F89="M14","I",F89="M16","J",F89="M17","K",F89="M18","L",F89="M19","M",F89="M20","N",F89="M9","O",F89=100,"P",F89=125,"Q",F89=150,"R",F89="","S",F89="30mm","T",F89="مخ واطى","U",F89="35mm","V",F89="40mm","W",F89="45mm","X",F89="50mm","Y",F89="ستاندرد","Z",F89="60mm","1",F89="سوستة","2",F89="80mm","3",F89="90mm","4",F89="100mm","5",F89="150mm","6",F89="180mm","7",F89="200mm","8",F89="250mm","9")</f>
        <v>A</v>
      </c>
      <c r="F89" s="6" t="s">
        <v>400</v>
      </c>
      <c r="G89" s="8" t="str">
        <f>_xlfn.IFS(H89="M3","A",H89="M4","B",H89="M5","C",H89="M6","D",H89="M7","E",H89="M8","F",H89="M10","G",H89="M12","H",H89="M14","I",H89="M16","J",H89="M17","K",H89="M18","L",H89="M19","M",H89="M20","N",H89="M9","O",H89=100,"P",H89=125,"Q",H89=150,"R",H89="","S",H89="30mm","T",H89="مخ واطى","U",H89="35mm","V",H89="40mm","W",H89="45mm","X",H89="50mm","Y",H89="ستاندرد","Z",H89="60mm","1",H89="سوستة","2",H89="80mm","3",H89="90mm","4",H89="100mm","5",H89="150mm","6",H89="180mm","7",H89="200mm","8",H89="250mm","9")</f>
        <v>G</v>
      </c>
      <c r="H89" s="12" t="s">
        <v>66</v>
      </c>
      <c r="I89" s="8" t="str">
        <f>_xlfn.IFS(J89=10,"A",J89=12,"B",J89=15,"C",J89=20,"D",J89=25,"E",J89=30,"F",J89=35,"G",J89=40,"H",J89=45,"I",J89=50,"J",J89=55,"K",J89=60,"L",J89=65,"M",J89=70,"N",J89=75,"O",J89=80,"P",J89=90,"Q",J89=100,"R",J89="","S",J89=120,"T",J89=125,"U",J89=150,"V",J89=200,"W",J89=250,"X",J89=280,"Y",J89=300,"Z",J89=500,"1",J89=600,"2",J89=1000,"3",J89=1200,"4",J89=6,"5",J89="150mm","6",J89="180mm","7",J89="200mm","8",J89="250mm","9")</f>
        <v>E</v>
      </c>
      <c r="J89" s="12">
        <v>25</v>
      </c>
      <c r="K89" s="8" t="str">
        <f>_xlfn.IFS(L89="1mm","A",L89="1.2mm","B",L89="1.5mm","C",L89="2mm","D",L89="3mm","E",L89="4mm","F",L89="5mm","G",L89="6mm","H",L89="8mm","I",L89="10mm","J",L89="12mm","K",L89="14mm","L",L89="16mm","M",L89="عادة","N",L89="18mm","O",L89="20mm","P",L89="معكوسة","Q",L89="25mm","R",L89="","S",L89="30mm","T",L89="مخ واطى","U",L89="35mm","V",L89="40mm","W",L89="45mm","X",L89="50mm","Y",L89="ستاندرد","Z",L89="60mm","1",L89="سوستة","2",L89="80mm","3",L89="90mm","4",L89="100mm","5",L89="150mm","6",L89="180mm","7",L89="200mm","8",L89="250mm","9")</f>
        <v>U</v>
      </c>
      <c r="L89" s="6" t="s">
        <v>75</v>
      </c>
      <c r="M89" s="7" t="str">
        <f>C89&amp;" "&amp;E89&amp;" "&amp;G89&amp;I89&amp;" "&amp;A89&amp;" "&amp;K89&amp;"-0"&amp;"-0"&amp;"-0"&amp;"-0"&amp;"-0"&amp;"-0"&amp;"-0"&amp;"-0"</f>
        <v>C A GE F U-0-0-0-0-0-0-0-0</v>
      </c>
      <c r="N89" s="6" t="str">
        <f>D89&amp;" "&amp;F89&amp;" "&amp;H89&amp;"*"&amp;J89&amp;" "&amp;B89&amp;" "&amp;L89</f>
        <v>مسمار الن M10*25 حديد مخ واطى</v>
      </c>
      <c r="O89" s="6"/>
      <c r="P89" s="6"/>
      <c r="R89" s="11" t="s">
        <v>602</v>
      </c>
      <c r="T89" s="11" t="s">
        <v>593</v>
      </c>
    </row>
    <row r="90" spans="1:20" x14ac:dyDescent="0.2">
      <c r="A90" s="8" t="str">
        <f>_xlfn.IFS(B90="حديد","F",B90="مجلفن","M",B90="استانلس","S",B90="خشب","T")</f>
        <v>F</v>
      </c>
      <c r="B90" s="6" t="s">
        <v>15</v>
      </c>
      <c r="C90" s="8" t="str">
        <f>_xlfn.IFS(D90="تيلة","A",D90="صامولة","B",D90="مسمار","C",D90="وردة","D",D90="لوح","E",D90="مخوش","F",D90="كونتر","G",D90="مسدس","H",D90="M14","I",D90="M16","J",D90="M17","K",D90="M18","L",D90="M19","M",D90="M20","N",D90="M9","O",D90=100,"P",D90=125,"Q",D90=150,"R",D90="","S",D90="30mm","T",D90="مخ واطى","U",D90="35mm","V",D90="40mm","W",D90="45mm","X",D90="50mm","Y",D90="ستاندرد","Z",D90="60mm","1",D90="سوستة","2",D90="80mm","3",D90="90mm","4",D90="100mm","5",D90="150mm","6",D90="180mm","7",D90="200mm","8",D90="250mm","9")</f>
        <v>C</v>
      </c>
      <c r="D90" s="6" t="s">
        <v>73</v>
      </c>
      <c r="E90" s="8" t="str">
        <f>_xlfn.IFS(F90="الن","A",F90="عادة","B",F90="صليبة","C",F90="سن بنطة","D",F90="سن بنطة بوردة","E",F90="مخوش","F",F90="كونتر","G",F90="مسدس","H",F90="M14","I",F90="M16","J",F90="M17","K",F90="M18","L",F90="M19","M",F90="M20","N",F90="M9","O",F90=100,"P",F90=125,"Q",F90=150,"R",F90="","S",F90="30mm","T",F90="مخ واطى","U",F90="35mm","V",F90="40mm","W",F90="45mm","X",F90="50mm","Y",F90="ستاندرد","Z",F90="60mm","1",F90="سوستة","2",F90="80mm","3",F90="90mm","4",F90="100mm","5",F90="150mm","6",F90="180mm","7",F90="200mm","8",F90="250mm","9")</f>
        <v>A</v>
      </c>
      <c r="F90" s="6" t="s">
        <v>400</v>
      </c>
      <c r="G90" s="8" t="str">
        <f>_xlfn.IFS(H90="M3","A",H90="M4","B",H90="M5","C",H90="M6","D",H90="M7","E",H90="M8","F",H90="M10","G",H90="M12","H",H90="M14","I",H90="M16","J",H90="M17","K",H90="M18","L",H90="M19","M",H90="M20","N",H90="M9","O",H90=100,"P",H90=125,"Q",H90=150,"R",H90="","S",H90="30mm","T",H90="مخ واطى","U",H90="35mm","V",H90="40mm","W",H90="45mm","X",H90="50mm","Y",H90="ستاندرد","Z",H90="60mm","1",H90="سوستة","2",H90="80mm","3",H90="90mm","4",H90="100mm","5",H90="150mm","6",H90="180mm","7",H90="200mm","8",H90="250mm","9")</f>
        <v>G</v>
      </c>
      <c r="H90" s="12" t="s">
        <v>66</v>
      </c>
      <c r="I90" s="8" t="str">
        <f>_xlfn.IFS(J90=10,"A",J90=12,"B",J90=15,"C",J90=20,"D",J90=25,"E",J90=30,"F",J90=35,"G",J90=40,"H",J90=45,"I",J90=50,"J",J90=55,"K",J90=60,"L",J90=65,"M",J90=70,"N",J90=75,"O",J90=80,"P",J90=90,"Q",J90=100,"R",J90="","S",J90=120,"T",J90=125,"U",J90=150,"V",J90=200,"W",J90=250,"X",J90=280,"Y",J90=300,"Z",J90=500,"1",J90=600,"2",J90=1000,"3",J90=1200,"4",J90=6,"5",J90="150mm","6",J90="180mm","7",J90="200mm","8",J90="250mm","9")</f>
        <v>F</v>
      </c>
      <c r="J90" s="12">
        <v>30</v>
      </c>
      <c r="K90" s="8" t="str">
        <f>_xlfn.IFS(L90="1mm","A",L90="1.2mm","B",L90="1.5mm","C",L90="2mm","D",L90="3mm","E",L90="4mm","F",L90="5mm","G",L90="6mm","H",L90="8mm","I",L90="10mm","J",L90="12mm","K",L90="14mm","L",L90="16mm","M",L90="عادة","N",L90="18mm","O",L90="20mm","P",L90="معكوسة","Q",L90="25mm","R",L90="","S",L90="30mm","T",L90="مخ واطى","U",L90="35mm","V",L90="40mm","W",L90="45mm","X",L90="50mm","Y",L90="ستاندرد","Z",L90="60mm","1",L90="سوستة","2",L90="80mm","3",L90="90mm","4",L90="100mm","5",L90="150mm","6",L90="180mm","7",L90="200mm","8",L90="250mm","9")</f>
        <v>Z</v>
      </c>
      <c r="L90" s="6" t="s">
        <v>71</v>
      </c>
      <c r="M90" s="7" t="str">
        <f>C90&amp;" "&amp;E90&amp;" "&amp;G90&amp;I90&amp;" "&amp;A90&amp;" "&amp;K90&amp;"-0"&amp;"-0"&amp;"-0"&amp;"-0"&amp;"-0"&amp;"-0"&amp;"-0"&amp;"-0"</f>
        <v>C A GF F Z-0-0-0-0-0-0-0-0</v>
      </c>
      <c r="N90" s="6" t="str">
        <f>D90&amp;" "&amp;F90&amp;" "&amp;H90&amp;"*"&amp;J90&amp;" "&amp;B90&amp;" "&amp;L90</f>
        <v>مسمار الن M10*30 حديد ستاندرد</v>
      </c>
      <c r="O90" s="6"/>
      <c r="P90" s="6"/>
      <c r="R90" s="11" t="s">
        <v>601</v>
      </c>
      <c r="T90" s="11" t="s">
        <v>600</v>
      </c>
    </row>
    <row r="91" spans="1:20" x14ac:dyDescent="0.2">
      <c r="A91" s="8" t="str">
        <f>_xlfn.IFS(B91="حديد","F",B91="مجلفن","M",B91="استانلس","S",B91="خشب","T")</f>
        <v>F</v>
      </c>
      <c r="B91" s="6" t="s">
        <v>15</v>
      </c>
      <c r="C91" s="8" t="str">
        <f>_xlfn.IFS(D91="تيلة","A",D91="صامولة","B",D91="مسمار","C",D91="وردة","D",D91="لوح","E",D91="مخوش","F",D91="كونتر","G",D91="مسدس","H",D91="M14","I",D91="M16","J",D91="M17","K",D91="M18","L",D91="M19","M",D91="M20","N",D91="M9","O",D91=100,"P",D91=125,"Q",D91=150,"R",D91="","S",D91="30mm","T",D91="مخ واطى","U",D91="35mm","V",D91="40mm","W",D91="45mm","X",D91="50mm","Y",D91="ستاندرد","Z",D91="60mm","1",D91="سوستة","2",D91="80mm","3",D91="90mm","4",D91="100mm","5",D91="150mm","6",D91="180mm","7",D91="200mm","8",D91="250mm","9")</f>
        <v>C</v>
      </c>
      <c r="D91" s="6" t="s">
        <v>73</v>
      </c>
      <c r="E91" s="8" t="str">
        <f>_xlfn.IFS(F91="الن","A",F91="عادة","B",F91="صليبة","C",F91="سن بنطة","D",F91="سن بنطة بوردة","E",F91="مخوش","F",F91="كونتر","G",F91="مسدس","H",F91="M14","I",F91="M16","J",F91="M17","K",F91="M18","L",F91="M19","M",F91="M20","N",F91="M9","O",F91=100,"P",F91=125,"Q",F91=150,"R",F91="","S",F91="30mm","T",F91="مخ واطى","U",F91="35mm","V",F91="40mm","W",F91="45mm","X",F91="50mm","Y",F91="ستاندرد","Z",F91="60mm","1",F91="سوستة","2",F91="80mm","3",F91="90mm","4",F91="100mm","5",F91="150mm","6",F91="180mm","7",F91="200mm","8",F91="250mm","9")</f>
        <v>A</v>
      </c>
      <c r="F91" s="6" t="s">
        <v>400</v>
      </c>
      <c r="G91" s="8" t="str">
        <f>_xlfn.IFS(H91="M3","A",H91="M4","B",H91="M5","C",H91="M6","D",H91="M7","E",H91="M8","F",H91="M10","G",H91="M12","H",H91="M14","I",H91="M16","J",H91="M17","K",H91="M18","L",H91="M19","M",H91="M20","N",H91="M9","O",H91=100,"P",H91=125,"Q",H91=150,"R",H91="","S",H91="30mm","T",H91="مخ واطى","U",H91="35mm","V",H91="40mm","W",H91="45mm","X",H91="50mm","Y",H91="ستاندرد","Z",H91="60mm","1",H91="سوستة","2",H91="80mm","3",H91="90mm","4",H91="100mm","5",H91="150mm","6",H91="180mm","7",H91="200mm","8",H91="250mm","9")</f>
        <v>G</v>
      </c>
      <c r="H91" s="12" t="s">
        <v>66</v>
      </c>
      <c r="I91" s="8" t="str">
        <f>_xlfn.IFS(J91=10,"A",J91=12,"B",J91=15,"C",J91=20,"D",J91=25,"E",J91=30,"F",J91=35,"G",J91=40,"H",J91=45,"I",J91=50,"J",J91=55,"K",J91=60,"L",J91=65,"M",J91=70,"N",J91=75,"O",J91=80,"P",J91=90,"Q",J91=100,"R",J91="","S",J91=120,"T",J91=125,"U",J91=150,"V",J91=200,"W",J91=250,"X",J91=280,"Y",J91=300,"Z",J91=500,"1",J91=600,"2",J91=1000,"3",J91=1200,"4",J91=6,"5",J91="150mm","6",J91="180mm","7",J91="200mm","8",J91="250mm","9")</f>
        <v>F</v>
      </c>
      <c r="J91" s="12">
        <v>30</v>
      </c>
      <c r="K91" s="8" t="str">
        <f>_xlfn.IFS(L91="1mm","A",L91="1.2mm","B",L91="1.5mm","C",L91="2mm","D",L91="3mm","E",L91="4mm","F",L91="5mm","G",L91="6mm","H",L91="8mm","I",L91="10mm","J",L91="12mm","K",L91="14mm","L",L91="16mm","M",L91="عادة","N",L91="18mm","O",L91="20mm","P",L91="معكوسة","Q",L91="25mm","R",L91="","S",L91="30mm","T",L91="مخ واطى","U",L91="35mm","V",L91="40mm","W",L91="45mm","X",L91="50mm","Y",L91="ستاندرد","Z",L91="60mm","1",L91="سوستة","2",L91="80mm","3",L91="90mm","4",L91="100mm","5",L91="150mm","6",L91="180mm","7",L91="200mm","8",L91="250mm","9")</f>
        <v>U</v>
      </c>
      <c r="L91" s="6" t="s">
        <v>75</v>
      </c>
      <c r="M91" s="7" t="str">
        <f>C91&amp;" "&amp;E91&amp;" "&amp;G91&amp;I91&amp;" "&amp;A91&amp;" "&amp;K91&amp;"-0"&amp;"-0"&amp;"-0"&amp;"-0"&amp;"-0"&amp;"-0"&amp;"-0"&amp;"-0"</f>
        <v>C A GF F U-0-0-0-0-0-0-0-0</v>
      </c>
      <c r="N91" s="6" t="str">
        <f>D91&amp;" "&amp;F91&amp;" "&amp;H91&amp;"*"&amp;J91&amp;" "&amp;B91&amp;" "&amp;L91</f>
        <v>مسمار الن M10*30 حديد مخ واطى</v>
      </c>
      <c r="O91" s="6"/>
      <c r="P91" s="6"/>
      <c r="R91" s="11" t="s">
        <v>599</v>
      </c>
      <c r="T91" s="11" t="s">
        <v>598</v>
      </c>
    </row>
    <row r="92" spans="1:20" x14ac:dyDescent="0.2">
      <c r="A92" s="8" t="str">
        <f>_xlfn.IFS(B92="حديد","F",B92="مجلفن","M",B92="استانلس","S",B92="خشب","T")</f>
        <v>F</v>
      </c>
      <c r="B92" s="6" t="s">
        <v>15</v>
      </c>
      <c r="C92" s="8" t="str">
        <f>_xlfn.IFS(D92="تيلة","A",D92="صامولة","B",D92="مسمار","C",D92="وردة","D",D92="لوح","E",D92="مخوش","F",D92="كونتر","G",D92="مسدس","H",D92="M14","I",D92="M16","J",D92="M17","K",D92="M18","L",D92="M19","M",D92="M20","N",D92="M9","O",D92=100,"P",D92=125,"Q",D92=150,"R",D92="","S",D92="30mm","T",D92="مخ واطى","U",D92="35mm","V",D92="40mm","W",D92="45mm","X",D92="50mm","Y",D92="ستاندرد","Z",D92="60mm","1",D92="سوستة","2",D92="80mm","3",D92="90mm","4",D92="100mm","5",D92="150mm","6",D92="180mm","7",D92="200mm","8",D92="250mm","9")</f>
        <v>C</v>
      </c>
      <c r="D92" s="6" t="s">
        <v>73</v>
      </c>
      <c r="E92" s="8" t="str">
        <f>_xlfn.IFS(F92="الن","A",F92="عادة","B",F92="صليبة","C",F92="سن بنطة","D",F92="سن بنطة بوردة","E",F92="مخوش","F",F92="كونتر","G",F92="مسدس","H",F92="M14","I",F92="M16","J",F92="M17","K",F92="M18","L",F92="M19","M",F92="M20","N",F92="M9","O",F92=100,"P",F92=125,"Q",F92=150,"R",F92="","S",F92="30mm","T",F92="مخ واطى","U",F92="35mm","V",F92="40mm","W",F92="45mm","X",F92="50mm","Y",F92="ستاندرد","Z",F92="60mm","1",F92="سوستة","2",F92="80mm","3",F92="90mm","4",F92="100mm","5",F92="150mm","6",F92="180mm","7",F92="200mm","8",F92="250mm","9")</f>
        <v>A</v>
      </c>
      <c r="F92" s="6" t="s">
        <v>400</v>
      </c>
      <c r="G92" s="8" t="str">
        <f>_xlfn.IFS(H92="M3","A",H92="M4","B",H92="M5","C",H92="M6","D",H92="M7","E",H92="M8","F",H92="M10","G",H92="M12","H",H92="M14","I",H92="M16","J",H92="M17","K",H92="M18","L",H92="M19","M",H92="M20","N",H92="M9","O",H92=100,"P",H92=125,"Q",H92=150,"R",H92="","S",H92="30mm","T",H92="مخ واطى","U",H92="35mm","V",H92="40mm","W",H92="45mm","X",H92="50mm","Y",H92="ستاندرد","Z",H92="60mm","1",H92="سوستة","2",H92="80mm","3",H92="90mm","4",H92="100mm","5",H92="150mm","6",H92="180mm","7",H92="200mm","8",H92="250mm","9")</f>
        <v>G</v>
      </c>
      <c r="H92" s="12" t="s">
        <v>66</v>
      </c>
      <c r="I92" s="8" t="str">
        <f>_xlfn.IFS(J92=10,"A",J92=12,"B",J92=15,"C",J92=20,"D",J92=25,"E",J92=30,"F",J92=35,"G",J92=40,"H",J92=45,"I",J92=50,"J",J92=55,"K",J92=60,"L",J92=65,"M",J92=70,"N",J92=75,"O",J92=80,"P",J92=90,"Q",J92=100,"R",J92="","S",J92=120,"T",J92=125,"U",J92=150,"V",J92=200,"W",J92=250,"X",J92=280,"Y",J92=300,"Z",J92=500,"1",J92=600,"2",J92=1000,"3",J92=1200,"4",J92=6,"5",J92="150mm","6",J92="180mm","7",J92="200mm","8",J92="250mm","9")</f>
        <v>G</v>
      </c>
      <c r="J92" s="12">
        <v>35</v>
      </c>
      <c r="K92" s="8" t="str">
        <f>_xlfn.IFS(L92="1mm","A",L92="1.2mm","B",L92="1.5mm","C",L92="2mm","D",L92="3mm","E",L92="4mm","F",L92="5mm","G",L92="6mm","H",L92="8mm","I",L92="10mm","J",L92="12mm","K",L92="14mm","L",L92="16mm","M",L92="عادة","N",L92="18mm","O",L92="20mm","P",L92="معكوسة","Q",L92="25mm","R",L92="","S",L92="30mm","T",L92="مخ واطى","U",L92="35mm","V",L92="40mm","W",L92="45mm","X",L92="50mm","Y",L92="ستاندرد","Z",L92="60mm","1",L92="سوستة","2",L92="80mm","3",L92="90mm","4",L92="100mm","5",L92="150mm","6",L92="180mm","7",L92="200mm","8",L92="250mm","9")</f>
        <v>Z</v>
      </c>
      <c r="L92" s="6" t="s">
        <v>71</v>
      </c>
      <c r="M92" s="7" t="str">
        <f>C92&amp;" "&amp;E92&amp;" "&amp;G92&amp;I92&amp;" "&amp;A92&amp;" "&amp;K92&amp;"-0"&amp;"-0"&amp;"-0"&amp;"-0"&amp;"-0"&amp;"-0"&amp;"-0"&amp;"-0"</f>
        <v>C A GG F Z-0-0-0-0-0-0-0-0</v>
      </c>
      <c r="N92" s="6" t="str">
        <f>D92&amp;" "&amp;F92&amp;" "&amp;H92&amp;"*"&amp;J92&amp;" "&amp;B92&amp;" "&amp;L92</f>
        <v>مسمار الن M10*35 حديد ستاندرد</v>
      </c>
      <c r="O92" s="6"/>
      <c r="P92" s="6"/>
      <c r="R92" s="11" t="s">
        <v>597</v>
      </c>
      <c r="T92" s="11" t="s">
        <v>591</v>
      </c>
    </row>
    <row r="93" spans="1:20" x14ac:dyDescent="0.2">
      <c r="A93" s="8" t="str">
        <f>_xlfn.IFS(B93="حديد","F",B93="مجلفن","M",B93="استانلس","S",B93="خشب","T")</f>
        <v>F</v>
      </c>
      <c r="B93" s="6" t="s">
        <v>15</v>
      </c>
      <c r="C93" s="8" t="str">
        <f>_xlfn.IFS(D93="تيلة","A",D93="صامولة","B",D93="مسمار","C",D93="وردة","D",D93="لوح","E",D93="مخوش","F",D93="كونتر","G",D93="مسدس","H",D93="M14","I",D93="M16","J",D93="M17","K",D93="M18","L",D93="M19","M",D93="M20","N",D93="M9","O",D93=100,"P",D93=125,"Q",D93=150,"R",D93="","S",D93="30mm","T",D93="مخ واطى","U",D93="35mm","V",D93="40mm","W",D93="45mm","X",D93="50mm","Y",D93="ستاندرد","Z",D93="60mm","1",D93="سوستة","2",D93="80mm","3",D93="90mm","4",D93="100mm","5",D93="150mm","6",D93="180mm","7",D93="200mm","8",D93="250mm","9")</f>
        <v>C</v>
      </c>
      <c r="D93" s="6" t="s">
        <v>73</v>
      </c>
      <c r="E93" s="8" t="str">
        <f>_xlfn.IFS(F93="الن","A",F93="عادة","B",F93="صليبة","C",F93="سن بنطة","D",F93="سن بنطة بوردة","E",F93="مخوش","F",F93="كونتر","G",F93="مسدس","H",F93="M14","I",F93="M16","J",F93="M17","K",F93="M18","L",F93="M19","M",F93="M20","N",F93="M9","O",F93=100,"P",F93=125,"Q",F93=150,"R",F93="","S",F93="30mm","T",F93="مخ واطى","U",F93="35mm","V",F93="40mm","W",F93="45mm","X",F93="50mm","Y",F93="ستاندرد","Z",F93="60mm","1",F93="سوستة","2",F93="80mm","3",F93="90mm","4",F93="100mm","5",F93="150mm","6",F93="180mm","7",F93="200mm","8",F93="250mm","9")</f>
        <v>A</v>
      </c>
      <c r="F93" s="6" t="s">
        <v>400</v>
      </c>
      <c r="G93" s="8" t="str">
        <f>_xlfn.IFS(H93="M3","A",H93="M4","B",H93="M5","C",H93="M6","D",H93="M7","E",H93="M8","F",H93="M10","G",H93="M12","H",H93="M14","I",H93="M16","J",H93="M17","K",H93="M18","L",H93="M19","M",H93="M20","N",H93="M9","O",H93=100,"P",H93=125,"Q",H93=150,"R",H93="","S",H93="30mm","T",H93="مخ واطى","U",H93="35mm","V",H93="40mm","W",H93="45mm","X",H93="50mm","Y",H93="ستاندرد","Z",H93="60mm","1",H93="سوستة","2",H93="80mm","3",H93="90mm","4",H93="100mm","5",H93="150mm","6",H93="180mm","7",H93="200mm","8",H93="250mm","9")</f>
        <v>G</v>
      </c>
      <c r="H93" s="12" t="s">
        <v>66</v>
      </c>
      <c r="I93" s="8" t="str">
        <f>_xlfn.IFS(J93=10,"A",J93=12,"B",J93=15,"C",J93=20,"D",J93=25,"E",J93=30,"F",J93=35,"G",J93=40,"H",J93=45,"I",J93=50,"J",J93=55,"K",J93=60,"L",J93=65,"M",J93=70,"N",J93=75,"O",J93=80,"P",J93=90,"Q",J93=100,"R",J93="","S",J93=120,"T",J93=125,"U",J93=150,"V",J93=200,"W",J93=250,"X",J93=280,"Y",J93=300,"Z",J93=500,"1",J93=600,"2",J93=1000,"3",J93=1200,"4",J93=6,"5",J93="150mm","6",J93="180mm","7",J93="200mm","8",J93="250mm","9")</f>
        <v>G</v>
      </c>
      <c r="J93" s="12">
        <v>35</v>
      </c>
      <c r="K93" s="8" t="str">
        <f>_xlfn.IFS(L93="1mm","A",L93="1.2mm","B",L93="1.5mm","C",L93="2mm","D",L93="3mm","E",L93="4mm","F",L93="5mm","G",L93="6mm","H",L93="8mm","I",L93="10mm","J",L93="12mm","K",L93="14mm","L",L93="16mm","M",L93="عادة","N",L93="18mm","O",L93="20mm","P",L93="معكوسة","Q",L93="25mm","R",L93="","S",L93="30mm","T",L93="مخ واطى","U",L93="35mm","V",L93="40mm","W",L93="45mm","X",L93="50mm","Y",L93="ستاندرد","Z",L93="60mm","1",L93="سوستة","2",L93="80mm","3",L93="90mm","4",L93="100mm","5",L93="150mm","6",L93="180mm","7",L93="200mm","8",L93="250mm","9")</f>
        <v>U</v>
      </c>
      <c r="L93" s="6" t="s">
        <v>75</v>
      </c>
      <c r="M93" s="7" t="str">
        <f>C93&amp;" "&amp;E93&amp;" "&amp;G93&amp;I93&amp;" "&amp;A93&amp;" "&amp;K93&amp;"-0"&amp;"-0"&amp;"-0"&amp;"-0"&amp;"-0"&amp;"-0"&amp;"-0"&amp;"-0"</f>
        <v>C A GG F U-0-0-0-0-0-0-0-0</v>
      </c>
      <c r="N93" s="6" t="str">
        <f>D93&amp;" "&amp;F93&amp;" "&amp;H93&amp;"*"&amp;J93&amp;" "&amp;B93&amp;" "&amp;L93</f>
        <v>مسمار الن M10*35 حديد مخ واطى</v>
      </c>
      <c r="O93" s="6"/>
      <c r="P93" s="6"/>
      <c r="R93" s="11" t="s">
        <v>596</v>
      </c>
      <c r="T93" s="11" t="s">
        <v>590</v>
      </c>
    </row>
    <row r="94" spans="1:20" x14ac:dyDescent="0.2">
      <c r="A94" s="8" t="str">
        <f>_xlfn.IFS(B94="حديد","F",B94="مجلفن","M",B94="استانلس","S",B94="خشب","T")</f>
        <v>F</v>
      </c>
      <c r="B94" s="6" t="s">
        <v>15</v>
      </c>
      <c r="C94" s="8" t="str">
        <f>_xlfn.IFS(D94="تيلة","A",D94="صامولة","B",D94="مسمار","C",D94="وردة","D",D94="لوح","E",D94="مخوش","F",D94="كونتر","G",D94="مسدس","H",D94="M14","I",D94="M16","J",D94="M17","K",D94="M18","L",D94="M19","M",D94="M20","N",D94="M9","O",D94=100,"P",D94=125,"Q",D94=150,"R",D94="","S",D94="30mm","T",D94="مخ واطى","U",D94="35mm","V",D94="40mm","W",D94="45mm","X",D94="50mm","Y",D94="ستاندرد","Z",D94="60mm","1",D94="سوستة","2",D94="80mm","3",D94="90mm","4",D94="100mm","5",D94="150mm","6",D94="180mm","7",D94="200mm","8",D94="250mm","9")</f>
        <v>C</v>
      </c>
      <c r="D94" s="6" t="s">
        <v>73</v>
      </c>
      <c r="E94" s="8" t="str">
        <f>_xlfn.IFS(F94="الن","A",F94="عادة","B",F94="صليبة","C",F94="سن بنطة","D",F94="سن بنطة بوردة","E",F94="مخوش","F",F94="كونتر","G",F94="مسدس","H",F94="M14","I",F94="M16","J",F94="M17","K",F94="M18","L",F94="M19","M",F94="M20","N",F94="M9","O",F94=100,"P",F94=125,"Q",F94=150,"R",F94="","S",F94="30mm","T",F94="مخ واطى","U",F94="35mm","V",F94="40mm","W",F94="45mm","X",F94="50mm","Y",F94="ستاندرد","Z",F94="60mm","1",F94="سوستة","2",F94="80mm","3",F94="90mm","4",F94="100mm","5",F94="150mm","6",F94="180mm","7",F94="200mm","8",F94="250mm","9")</f>
        <v>A</v>
      </c>
      <c r="F94" s="6" t="s">
        <v>400</v>
      </c>
      <c r="G94" s="8" t="str">
        <f>_xlfn.IFS(H94="M3","A",H94="M4","B",H94="M5","C",H94="M6","D",H94="M7","E",H94="M8","F",H94="M10","G",H94="M12","H",H94="M14","I",H94="M16","J",H94="M17","K",H94="M18","L",H94="M19","M",H94="M20","N",H94="M9","O",H94=100,"P",H94=125,"Q",H94=150,"R",H94="","S",H94="30mm","T",H94="مخ واطى","U",H94="35mm","V",H94="40mm","W",H94="45mm","X",H94="50mm","Y",H94="ستاندرد","Z",H94="60mm","1",H94="سوستة","2",H94="80mm","3",H94="90mm","4",H94="100mm","5",H94="150mm","6",H94="180mm","7",H94="200mm","8",H94="250mm","9")</f>
        <v>G</v>
      </c>
      <c r="H94" s="12" t="s">
        <v>66</v>
      </c>
      <c r="I94" s="8" t="str">
        <f>_xlfn.IFS(J94=10,"A",J94=12,"B",J94=15,"C",J94=20,"D",J94=25,"E",J94=30,"F",J94=35,"G",J94=40,"H",J94=45,"I",J94=50,"J",J94=55,"K",J94=60,"L",J94=65,"M",J94=70,"N",J94=75,"O",J94=80,"P",J94=90,"Q",J94=100,"R",J94="","S",J94=120,"T",J94=125,"U",J94=150,"V",J94=200,"W",J94=250,"X",J94=280,"Y",J94=300,"Z",J94=500,"1",J94=600,"2",J94=1000,"3",J94=1200,"4",J94=6,"5",J94="150mm","6",J94="180mm","7",J94="200mm","8",J94="250mm","9")</f>
        <v>H</v>
      </c>
      <c r="J94" s="12">
        <v>40</v>
      </c>
      <c r="K94" s="8" t="str">
        <f>_xlfn.IFS(L94="1mm","A",L94="1.2mm","B",L94="1.5mm","C",L94="2mm","D",L94="3mm","E",L94="4mm","F",L94="5mm","G",L94="6mm","H",L94="8mm","I",L94="10mm","J",L94="12mm","K",L94="14mm","L",L94="16mm","M",L94="عادة","N",L94="18mm","O",L94="20mm","P",L94="معكوسة","Q",L94="25mm","R",L94="","S",L94="30mm","T",L94="مخ واطى","U",L94="35mm","V",L94="40mm","W",L94="45mm","X",L94="50mm","Y",L94="ستاندرد","Z",L94="60mm","1",L94="سوستة","2",L94="80mm","3",L94="90mm","4",L94="100mm","5",L94="150mm","6",L94="180mm","7",L94="200mm","8",L94="250mm","9")</f>
        <v>Z</v>
      </c>
      <c r="L94" s="6" t="s">
        <v>71</v>
      </c>
      <c r="M94" s="7" t="str">
        <f>C94&amp;" "&amp;E94&amp;" "&amp;G94&amp;I94&amp;" "&amp;A94&amp;" "&amp;K94&amp;"-0"&amp;"-0"&amp;"-0"&amp;"-0"&amp;"-0"&amp;"-0"&amp;"-0"&amp;"-0"</f>
        <v>C A GH F Z-0-0-0-0-0-0-0-0</v>
      </c>
      <c r="N94" s="6" t="str">
        <f>D94&amp;" "&amp;F94&amp;" "&amp;H94&amp;"*"&amp;J94&amp;" "&amp;B94&amp;" "&amp;L94</f>
        <v>مسمار الن M10*40 حديد ستاندرد</v>
      </c>
      <c r="O94" s="6"/>
      <c r="P94" s="6"/>
      <c r="R94" s="11" t="s">
        <v>595</v>
      </c>
      <c r="T94" s="11" t="s">
        <v>594</v>
      </c>
    </row>
    <row r="95" spans="1:20" x14ac:dyDescent="0.2">
      <c r="A95" s="8" t="str">
        <f>_xlfn.IFS(B95="حديد","F",B95="مجلفن","M",B95="استانلس","S",B95="خشب","T")</f>
        <v>F</v>
      </c>
      <c r="B95" s="6" t="s">
        <v>15</v>
      </c>
      <c r="C95" s="8" t="str">
        <f>_xlfn.IFS(D95="تيلة","A",D95="صامولة","B",D95="مسمار","C",D95="وردة","D",D95="لوح","E",D95="مخوش","F",D95="كونتر","G",D95="مسدس","H",D95="M14","I",D95="M16","J",D95="M17","K",D95="M18","L",D95="M19","M",D95="M20","N",D95="M9","O",D95=100,"P",D95=125,"Q",D95=150,"R",D95="","S",D95="30mm","T",D95="مخ واطى","U",D95="35mm","V",D95="40mm","W",D95="45mm","X",D95="50mm","Y",D95="ستاندرد","Z",D95="60mm","1",D95="سوستة","2",D95="80mm","3",D95="90mm","4",D95="100mm","5",D95="150mm","6",D95="180mm","7",D95="200mm","8",D95="250mm","9")</f>
        <v>C</v>
      </c>
      <c r="D95" s="6" t="s">
        <v>73</v>
      </c>
      <c r="E95" s="8" t="str">
        <f>_xlfn.IFS(F95="الن","A",F95="عادة","B",F95="صليبة","C",F95="سن بنطة","D",F95="سن بنطة بوردة","E",F95="مخوش","F",F95="كونتر","G",F95="مسدس","H",F95="M14","I",F95="M16","J",F95="M17","K",F95="M18","L",F95="M19","M",F95="M20","N",F95="M9","O",F95=100,"P",F95=125,"Q",F95=150,"R",F95="","S",F95="30mm","T",F95="مخ واطى","U",F95="35mm","V",F95="40mm","W",F95="45mm","X",F95="50mm","Y",F95="ستاندرد","Z",F95="60mm","1",F95="سوستة","2",F95="80mm","3",F95="90mm","4",F95="100mm","5",F95="150mm","6",F95="180mm","7",F95="200mm","8",F95="250mm","9")</f>
        <v>A</v>
      </c>
      <c r="F95" s="6" t="s">
        <v>400</v>
      </c>
      <c r="G95" s="8" t="str">
        <f>_xlfn.IFS(H95="M3","A",H95="M4","B",H95="M5","C",H95="M6","D",H95="M7","E",H95="M8","F",H95="M10","G",H95="M12","H",H95="M14","I",H95="M16","J",H95="M17","K",H95="M18","L",H95="M19","M",H95="M20","N",H95="M9","O",H95=100,"P",H95=125,"Q",H95=150,"R",H95="","S",H95="30mm","T",H95="مخ واطى","U",H95="35mm","V",H95="40mm","W",H95="45mm","X",H95="50mm","Y",H95="ستاندرد","Z",H95="60mm","1",H95="سوستة","2",H95="80mm","3",H95="90mm","4",H95="100mm","5",H95="150mm","6",H95="180mm","7",H95="200mm","8",H95="250mm","9")</f>
        <v>G</v>
      </c>
      <c r="H95" s="12" t="s">
        <v>66</v>
      </c>
      <c r="I95" s="8" t="str">
        <f>_xlfn.IFS(J95=10,"A",J95=12,"B",J95=15,"C",J95=20,"D",J95=25,"E",J95=30,"F",J95=35,"G",J95=40,"H",J95=45,"I",J95=50,"J",J95=55,"K",J95=60,"L",J95=65,"M",J95=70,"N",J95=75,"O",J95=80,"P",J95=90,"Q",J95=100,"R",J95="","S",J95=120,"T",J95=125,"U",J95=150,"V",J95=200,"W",J95=250,"X",J95=280,"Y",J95=300,"Z",J95=500,"1",J95=600,"2",J95=1000,"3",J95=1200,"4",J95=6,"5",J95="150mm","6",J95="180mm","7",J95="200mm","8",J95="250mm","9")</f>
        <v>H</v>
      </c>
      <c r="J95" s="12">
        <v>40</v>
      </c>
      <c r="K95" s="8" t="str">
        <f>_xlfn.IFS(L95="1mm","A",L95="1.2mm","B",L95="1.5mm","C",L95="2mm","D",L95="3mm","E",L95="4mm","F",L95="5mm","G",L95="6mm","H",L95="8mm","I",L95="10mm","J",L95="12mm","K",L95="14mm","L",L95="16mm","M",L95="عادة","N",L95="18mm","O",L95="20mm","P",L95="معكوسة","Q",L95="25mm","R",L95="","S",L95="30mm","T",L95="مخ واطى","U",L95="35mm","V",L95="40mm","W",L95="45mm","X",L95="50mm","Y",L95="ستاندرد","Z",L95="60mm","1",L95="سوستة","2",L95="80mm","3",L95="90mm","4",L95="100mm","5",L95="150mm","6",L95="180mm","7",L95="200mm","8",L95="250mm","9")</f>
        <v>U</v>
      </c>
      <c r="L95" s="6" t="s">
        <v>75</v>
      </c>
      <c r="M95" s="7" t="str">
        <f>C95&amp;" "&amp;E95&amp;" "&amp;G95&amp;I95&amp;" "&amp;A95&amp;" "&amp;K95&amp;"-0"&amp;"-0"&amp;"-0"&amp;"-0"&amp;"-0"&amp;"-0"&amp;"-0"&amp;"-0"</f>
        <v>C A GH F U-0-0-0-0-0-0-0-0</v>
      </c>
      <c r="N95" s="6" t="str">
        <f>D95&amp;" "&amp;F95&amp;" "&amp;H95&amp;"*"&amp;J95&amp;" "&amp;B95&amp;" "&amp;L95</f>
        <v>مسمار الن M10*40 حديد مخ واطى</v>
      </c>
      <c r="O95" s="6"/>
      <c r="P95" s="6"/>
      <c r="R95" s="11" t="s">
        <v>593</v>
      </c>
      <c r="T95" s="11" t="s">
        <v>592</v>
      </c>
    </row>
    <row r="96" spans="1:20" x14ac:dyDescent="0.2">
      <c r="A96" s="8" t="str">
        <f>_xlfn.IFS(B96="حديد","F",B96="مجلفن","M",B96="استانلس","S",B96="خشب","T")</f>
        <v>F</v>
      </c>
      <c r="B96" s="6" t="s">
        <v>15</v>
      </c>
      <c r="C96" s="8" t="str">
        <f>_xlfn.IFS(D96="تيلة","A",D96="صامولة","B",D96="مسمار","C",D96="وردة","D",D96="لوح","E",D96="مخوش","F",D96="كونتر","G",D96="مسدس","H",D96="M14","I",D96="M16","J",D96="M17","K",D96="M18","L",D96="M19","M",D96="M20","N",D96="M9","O",D96=100,"P",D96=125,"Q",D96=150,"R",D96="","S",D96="30mm","T",D96="مخ واطى","U",D96="35mm","V",D96="40mm","W",D96="45mm","X",D96="50mm","Y",D96="ستاندرد","Z",D96="60mm","1",D96="سوستة","2",D96="80mm","3",D96="90mm","4",D96="100mm","5",D96="150mm","6",D96="180mm","7",D96="200mm","8",D96="250mm","9")</f>
        <v>C</v>
      </c>
      <c r="D96" s="6" t="s">
        <v>73</v>
      </c>
      <c r="E96" s="8" t="str">
        <f>_xlfn.IFS(F96="الن","A",F96="عادة","B",F96="صليبة","C",F96="سن بنطة","D",F96="سن بنطة بوردة","E",F96="مخوش","F",F96="كونتر","G",F96="مسدس","H",F96="M14","I",F96="M16","J",F96="M17","K",F96="M18","L",F96="M19","M",F96="M20","N",F96="M9","O",F96=100,"P",F96=125,"Q",F96=150,"R",F96="","S",F96="30mm","T",F96="مخ واطى","U",F96="35mm","V",F96="40mm","W",F96="45mm","X",F96="50mm","Y",F96="ستاندرد","Z",F96="60mm","1",F96="سوستة","2",F96="80mm","3",F96="90mm","4",F96="100mm","5",F96="150mm","6",F96="180mm","7",F96="200mm","8",F96="250mm","9")</f>
        <v>A</v>
      </c>
      <c r="F96" s="6" t="s">
        <v>400</v>
      </c>
      <c r="G96" s="8" t="str">
        <f>_xlfn.IFS(H96="M3","A",H96="M4","B",H96="M5","C",H96="M6","D",H96="M7","E",H96="M8","F",H96="M10","G",H96="M12","H",H96="M14","I",H96="M16","J",H96="M17","K",H96="M18","L",H96="M19","M",H96="M20","N",H96="M9","O",H96=100,"P",H96=125,"Q",H96=150,"R",H96="","S",H96="30mm","T",H96="مخ واطى","U",H96="35mm","V",H96="40mm","W",H96="45mm","X",H96="50mm","Y",H96="ستاندرد","Z",H96="60mm","1",H96="سوستة","2",H96="80mm","3",H96="90mm","4",H96="100mm","5",H96="150mm","6",H96="180mm","7",H96="200mm","8",H96="250mm","9")</f>
        <v>G</v>
      </c>
      <c r="H96" s="12" t="s">
        <v>66</v>
      </c>
      <c r="I96" s="8" t="str">
        <f>_xlfn.IFS(J96=10,"A",J96=12,"B",J96=15,"C",J96=20,"D",J96=25,"E",J96=30,"F",J96=35,"G",J96=40,"H",J96=45,"I",J96=50,"J",J96=55,"K",J96=60,"L",J96=65,"M",J96=70,"N",J96=75,"O",J96=80,"P",J96=90,"Q",J96=100,"R",J96="","S",J96=120,"T",J96=125,"U",J96=150,"V",J96=200,"W",J96=250,"X",J96=280,"Y",J96=300,"Z",J96=500,"1",J96=600,"2",J96=1000,"3",J96=1200,"4",J96=6,"5",J96="150mm","6",J96="180mm","7",J96="200mm","8",J96="250mm","9")</f>
        <v>I</v>
      </c>
      <c r="J96" s="12">
        <v>45</v>
      </c>
      <c r="K96" s="8" t="str">
        <f>_xlfn.IFS(L96="1mm","A",L96="1.2mm","B",L96="1.5mm","C",L96="2mm","D",L96="3mm","E",L96="4mm","F",L96="5mm","G",L96="6mm","H",L96="8mm","I",L96="10mm","J",L96="12mm","K",L96="14mm","L",L96="16mm","M",L96="عادة","N",L96="18mm","O",L96="20mm","P",L96="معكوسة","Q",L96="25mm","R",L96="","S",L96="30mm","T",L96="مخ واطى","U",L96="35mm","V",L96="40mm","W",L96="45mm","X",L96="50mm","Y",L96="ستاندرد","Z",L96="60mm","1",L96="سوستة","2",L96="80mm","3",L96="90mm","4",L96="100mm","5",L96="150mm","6",L96="180mm","7",L96="200mm","8",L96="250mm","9")</f>
        <v>Z</v>
      </c>
      <c r="L96" s="6" t="s">
        <v>71</v>
      </c>
      <c r="M96" s="7" t="str">
        <f>C96&amp;" "&amp;E96&amp;" "&amp;G96&amp;I96&amp;" "&amp;A96&amp;" "&amp;K96&amp;"-0"&amp;"-0"&amp;"-0"&amp;"-0"&amp;"-0"&amp;"-0"&amp;"-0"&amp;"-0"</f>
        <v>C A GI F Z-0-0-0-0-0-0-0-0</v>
      </c>
      <c r="N96" s="6" t="str">
        <f>D96&amp;" "&amp;F96&amp;" "&amp;H96&amp;"*"&amp;J96&amp;" "&amp;B96&amp;" "&amp;L96</f>
        <v>مسمار الن M10*45 حديد ستاندرد</v>
      </c>
      <c r="O96" s="6"/>
      <c r="P96" s="6"/>
      <c r="R96" s="11" t="s">
        <v>591</v>
      </c>
      <c r="T96" s="11" t="s">
        <v>589</v>
      </c>
    </row>
    <row r="97" spans="1:20" x14ac:dyDescent="0.2">
      <c r="A97" s="8" t="str">
        <f>_xlfn.IFS(B97="حديد","F",B97="مجلفن","M",B97="استانلس","S",B97="خشب","T")</f>
        <v>F</v>
      </c>
      <c r="B97" s="6" t="s">
        <v>15</v>
      </c>
      <c r="C97" s="8" t="str">
        <f>_xlfn.IFS(D97="تيلة","A",D97="صامولة","B",D97="مسمار","C",D97="وردة","D",D97="لوح","E",D97="مخوش","F",D97="كونتر","G",D97="مسدس","H",D97="M14","I",D97="M16","J",D97="M17","K",D97="M18","L",D97="M19","M",D97="M20","N",D97="M9","O",D97=100,"P",D97=125,"Q",D97=150,"R",D97="","S",D97="30mm","T",D97="مخ واطى","U",D97="35mm","V",D97="40mm","W",D97="45mm","X",D97="50mm","Y",D97="ستاندرد","Z",D97="60mm","1",D97="سوستة","2",D97="80mm","3",D97="90mm","4",D97="100mm","5",D97="150mm","6",D97="180mm","7",D97="200mm","8",D97="250mm","9")</f>
        <v>C</v>
      </c>
      <c r="D97" s="6" t="s">
        <v>73</v>
      </c>
      <c r="E97" s="8" t="str">
        <f>_xlfn.IFS(F97="الن","A",F97="عادة","B",F97="صليبة","C",F97="سن بنطة","D",F97="سن بنطة بوردة","E",F97="مخوش","F",F97="كونتر","G",F97="مسدس","H",F97="M14","I",F97="M16","J",F97="M17","K",F97="M18","L",F97="M19","M",F97="M20","N",F97="M9","O",F97=100,"P",F97=125,"Q",F97=150,"R",F97="","S",F97="30mm","T",F97="مخ واطى","U",F97="35mm","V",F97="40mm","W",F97="45mm","X",F97="50mm","Y",F97="ستاندرد","Z",F97="60mm","1",F97="سوستة","2",F97="80mm","3",F97="90mm","4",F97="100mm","5",F97="150mm","6",F97="180mm","7",F97="200mm","8",F97="250mm","9")</f>
        <v>A</v>
      </c>
      <c r="F97" s="6" t="s">
        <v>400</v>
      </c>
      <c r="G97" s="8" t="str">
        <f>_xlfn.IFS(H97="M3","A",H97="M4","B",H97="M5","C",H97="M6","D",H97="M7","E",H97="M8","F",H97="M10","G",H97="M12","H",H97="M14","I",H97="M16","J",H97="M17","K",H97="M18","L",H97="M19","M",H97="M20","N",H97="M9","O",H97=100,"P",H97=125,"Q",H97=150,"R",H97="","S",H97="30mm","T",H97="مخ واطى","U",H97="35mm","V",H97="40mm","W",H97="45mm","X",H97="50mm","Y",H97="ستاندرد","Z",H97="60mm","1",H97="سوستة","2",H97="80mm","3",H97="90mm","4",H97="100mm","5",H97="150mm","6",H97="180mm","7",H97="200mm","8",H97="250mm","9")</f>
        <v>G</v>
      </c>
      <c r="H97" s="12" t="s">
        <v>66</v>
      </c>
      <c r="I97" s="8" t="str">
        <f>_xlfn.IFS(J97=10,"A",J97=12,"B",J97=15,"C",J97=20,"D",J97=25,"E",J97=30,"F",J97=35,"G",J97=40,"H",J97=45,"I",J97=50,"J",J97=55,"K",J97=60,"L",J97=65,"M",J97=70,"N",J97=75,"O",J97=80,"P",J97=90,"Q",J97=100,"R",J97="","S",J97=120,"T",J97=125,"U",J97=150,"V",J97=200,"W",J97=250,"X",J97=280,"Y",J97=300,"Z",J97=500,"1",J97=600,"2",J97=1000,"3",J97=1200,"4",J97=6,"5",J97="150mm","6",J97="180mm","7",J97="200mm","8",J97="250mm","9")</f>
        <v>I</v>
      </c>
      <c r="J97" s="12">
        <v>45</v>
      </c>
      <c r="K97" s="8" t="str">
        <f>_xlfn.IFS(L97="1mm","A",L97="1.2mm","B",L97="1.5mm","C",L97="2mm","D",L97="3mm","E",L97="4mm","F",L97="5mm","G",L97="6mm","H",L97="8mm","I",L97="10mm","J",L97="12mm","K",L97="14mm","L",L97="16mm","M",L97="عادة","N",L97="18mm","O",L97="20mm","P",L97="معكوسة","Q",L97="25mm","R",L97="","S",L97="30mm","T",L97="مخ واطى","U",L97="35mm","V",L97="40mm","W",L97="45mm","X",L97="50mm","Y",L97="ستاندرد","Z",L97="60mm","1",L97="سوستة","2",L97="80mm","3",L97="90mm","4",L97="100mm","5",L97="150mm","6",L97="180mm","7",L97="200mm","8",L97="250mm","9")</f>
        <v>U</v>
      </c>
      <c r="L97" s="6" t="s">
        <v>75</v>
      </c>
      <c r="M97" s="7" t="str">
        <f>C97&amp;" "&amp;E97&amp;" "&amp;G97&amp;I97&amp;" "&amp;A97&amp;" "&amp;K97&amp;"-0"&amp;"-0"&amp;"-0"&amp;"-0"&amp;"-0"&amp;"-0"&amp;"-0"&amp;"-0"</f>
        <v>C A GI F U-0-0-0-0-0-0-0-0</v>
      </c>
      <c r="N97" s="6" t="str">
        <f>D97&amp;" "&amp;F97&amp;" "&amp;H97&amp;"*"&amp;J97&amp;" "&amp;B97&amp;" "&amp;L97</f>
        <v>مسمار الن M10*45 حديد مخ واطى</v>
      </c>
      <c r="O97" s="6"/>
      <c r="P97" s="6"/>
      <c r="R97" s="11" t="s">
        <v>590</v>
      </c>
      <c r="T97" s="11" t="s">
        <v>587</v>
      </c>
    </row>
    <row r="98" spans="1:20" x14ac:dyDescent="0.2">
      <c r="A98" s="8" t="str">
        <f>_xlfn.IFS(B98="حديد","F",B98="مجلفن","M",B98="استانلس","S",B98="خشب","T")</f>
        <v>F</v>
      </c>
      <c r="B98" s="6" t="s">
        <v>15</v>
      </c>
      <c r="C98" s="8" t="str">
        <f>_xlfn.IFS(D98="تيلة","A",D98="صامولة","B",D98="مسمار","C",D98="وردة","D",D98="لوح","E",D98="مخوش","F",D98="كونتر","G",D98="مسدس","H",D98="M14","I",D98="M16","J",D98="M17","K",D98="M18","L",D98="M19","M",D98="M20","N",D98="M9","O",D98=100,"P",D98=125,"Q",D98=150,"R",D98="","S",D98="30mm","T",D98="مخ واطى","U",D98="35mm","V",D98="40mm","W",D98="45mm","X",D98="50mm","Y",D98="ستاندرد","Z",D98="60mm","1",D98="سوستة","2",D98="80mm","3",D98="90mm","4",D98="100mm","5",D98="150mm","6",D98="180mm","7",D98="200mm","8",D98="250mm","9")</f>
        <v>C</v>
      </c>
      <c r="D98" s="6" t="s">
        <v>73</v>
      </c>
      <c r="E98" s="8" t="str">
        <f>_xlfn.IFS(F98="الن","A",F98="عادة","B",F98="صليبة","C",F98="سن بنطة","D",F98="سن بنطة بوردة","E",F98="مخوش","F",F98="كونتر","G",F98="مسدس","H",F98="M14","I",F98="M16","J",F98="M17","K",F98="M18","L",F98="M19","M",F98="M20","N",F98="M9","O",F98=100,"P",F98=125,"Q",F98=150,"R",F98="","S",F98="30mm","T",F98="مخ واطى","U",F98="35mm","V",F98="40mm","W",F98="45mm","X",F98="50mm","Y",F98="ستاندرد","Z",F98="60mm","1",F98="سوستة","2",F98="80mm","3",F98="90mm","4",F98="100mm","5",F98="150mm","6",F98="180mm","7",F98="200mm","8",F98="250mm","9")</f>
        <v>A</v>
      </c>
      <c r="F98" s="6" t="s">
        <v>400</v>
      </c>
      <c r="G98" s="8" t="str">
        <f>_xlfn.IFS(H98="M3","A",H98="M4","B",H98="M5","C",H98="M6","D",H98="M7","E",H98="M8","F",H98="M10","G",H98="M12","H",H98="M14","I",H98="M16","J",H98="M17","K",H98="M18","L",H98="M19","M",H98="M20","N",H98="M9","O",H98=100,"P",H98=125,"Q",H98=150,"R",H98="","S",H98="30mm","T",H98="مخ واطى","U",H98="35mm","V",H98="40mm","W",H98="45mm","X",H98="50mm","Y",H98="ستاندرد","Z",H98="60mm","1",H98="سوستة","2",H98="80mm","3",H98="90mm","4",H98="100mm","5",H98="150mm","6",H98="180mm","7",H98="200mm","8",H98="250mm","9")</f>
        <v>G</v>
      </c>
      <c r="H98" s="12" t="s">
        <v>66</v>
      </c>
      <c r="I98" s="8" t="str">
        <f>_xlfn.IFS(J98=10,"A",J98=12,"B",J98=15,"C",J98=20,"D",J98=25,"E",J98=30,"F",J98=35,"G",J98=40,"H",J98=45,"I",J98=50,"J",J98=55,"K",J98=60,"L",J98=65,"M",J98=70,"N",J98=75,"O",J98=80,"P",J98=90,"Q",J98=100,"R",J98="","S",J98=120,"T",J98=125,"U",J98=150,"V",J98=200,"W",J98=250,"X",J98=280,"Y",J98=300,"Z",J98=500,"1",J98=600,"2",J98=1000,"3",J98=1200,"4",J98=6,"5",J98="150mm","6",J98="180mm","7",J98="200mm","8",J98="250mm","9")</f>
        <v>J</v>
      </c>
      <c r="J98" s="12">
        <v>50</v>
      </c>
      <c r="K98" s="8" t="str">
        <f>_xlfn.IFS(L98="1mm","A",L98="1.2mm","B",L98="1.5mm","C",L98="2mm","D",L98="3mm","E",L98="4mm","F",L98="5mm","G",L98="6mm","H",L98="8mm","I",L98="10mm","J",L98="12mm","K",L98="14mm","L",L98="16mm","M",L98="عادة","N",L98="18mm","O",L98="20mm","P",L98="معكوسة","Q",L98="25mm","R",L98="","S",L98="30mm","T",L98="مخ واطى","U",L98="35mm","V",L98="40mm","W",L98="45mm","X",L98="50mm","Y",L98="ستاندرد","Z",L98="60mm","1",L98="سوستة","2",L98="80mm","3",L98="90mm","4",L98="100mm","5",L98="150mm","6",L98="180mm","7",L98="200mm","8",L98="250mm","9")</f>
        <v>Z</v>
      </c>
      <c r="L98" s="6" t="s">
        <v>71</v>
      </c>
      <c r="M98" s="7" t="str">
        <f>C98&amp;" "&amp;E98&amp;" "&amp;G98&amp;I98&amp;" "&amp;A98&amp;" "&amp;K98&amp;"-0"&amp;"-0"&amp;"-0"&amp;"-0"&amp;"-0"&amp;"-0"&amp;"-0"&amp;"-0"</f>
        <v>C A GJ F Z-0-0-0-0-0-0-0-0</v>
      </c>
      <c r="N98" s="6" t="str">
        <f>D98&amp;" "&amp;F98&amp;" "&amp;H98&amp;"*"&amp;J98&amp;" "&amp;B98&amp;" "&amp;L98</f>
        <v>مسمار الن M10*50 حديد ستاندرد</v>
      </c>
      <c r="O98" s="6"/>
      <c r="P98" s="6"/>
      <c r="R98" s="11" t="s">
        <v>589</v>
      </c>
      <c r="T98" s="11" t="s">
        <v>588</v>
      </c>
    </row>
    <row r="99" spans="1:20" x14ac:dyDescent="0.2">
      <c r="A99" s="8" t="str">
        <f>_xlfn.IFS(B99="حديد","F",B99="مجلفن","M",B99="استانلس","S",B99="خشب","T")</f>
        <v>F</v>
      </c>
      <c r="B99" s="6" t="s">
        <v>15</v>
      </c>
      <c r="C99" s="8" t="str">
        <f>_xlfn.IFS(D99="تيلة","A",D99="صامولة","B",D99="مسمار","C",D99="وردة","D",D99="لوح","E",D99="مخوش","F",D99="كونتر","G",D99="مسدس","H",D99="M14","I",D99="M16","J",D99="M17","K",D99="M18","L",D99="M19","M",D99="M20","N",D99="M9","O",D99=100,"P",D99=125,"Q",D99=150,"R",D99="","S",D99="30mm","T",D99="مخ واطى","U",D99="35mm","V",D99="40mm","W",D99="45mm","X",D99="50mm","Y",D99="ستاندرد","Z",D99="60mm","1",D99="سوستة","2",D99="80mm","3",D99="90mm","4",D99="100mm","5",D99="150mm","6",D99="180mm","7",D99="200mm","8",D99="250mm","9")</f>
        <v>C</v>
      </c>
      <c r="D99" s="6" t="s">
        <v>73</v>
      </c>
      <c r="E99" s="8" t="str">
        <f>_xlfn.IFS(F99="الن","A",F99="عادة","B",F99="صليبة","C",F99="سن بنطة","D",F99="سن بنطة بوردة","E",F99="مخوش","F",F99="كونتر","G",F99="مسدس","H",F99="M14","I",F99="M16","J",F99="M17","K",F99="M18","L",F99="M19","M",F99="M20","N",F99="M9","O",F99=100,"P",F99=125,"Q",F99=150,"R",F99="","S",F99="30mm","T",F99="مخ واطى","U",F99="35mm","V",F99="40mm","W",F99="45mm","X",F99="50mm","Y",F99="ستاندرد","Z",F99="60mm","1",F99="سوستة","2",F99="80mm","3",F99="90mm","4",F99="100mm","5",F99="150mm","6",F99="180mm","7",F99="200mm","8",F99="250mm","9")</f>
        <v>A</v>
      </c>
      <c r="F99" s="6" t="s">
        <v>400</v>
      </c>
      <c r="G99" s="8" t="str">
        <f>_xlfn.IFS(H99="M3","A",H99="M4","B",H99="M5","C",H99="M6","D",H99="M7","E",H99="M8","F",H99="M10","G",H99="M12","H",H99="M14","I",H99="M16","J",H99="M17","K",H99="M18","L",H99="M19","M",H99="M20","N",H99="M9","O",H99=100,"P",H99=125,"Q",H99=150,"R",H99="","S",H99="30mm","T",H99="مخ واطى","U",H99="35mm","V",H99="40mm","W",H99="45mm","X",H99="50mm","Y",H99="ستاندرد","Z",H99="60mm","1",H99="سوستة","2",H99="80mm","3",H99="90mm","4",H99="100mm","5",H99="150mm","6",H99="180mm","7",H99="200mm","8",H99="250mm","9")</f>
        <v>G</v>
      </c>
      <c r="H99" s="12" t="s">
        <v>66</v>
      </c>
      <c r="I99" s="8" t="str">
        <f>_xlfn.IFS(J99=10,"A",J99=12,"B",J99=15,"C",J99=20,"D",J99=25,"E",J99=30,"F",J99=35,"G",J99=40,"H",J99=45,"I",J99=50,"J",J99=55,"K",J99=60,"L",J99=65,"M",J99=70,"N",J99=75,"O",J99=80,"P",J99=90,"Q",J99=100,"R",J99="","S",J99=120,"T",J99=125,"U",J99=150,"V",J99=200,"W",J99=250,"X",J99=280,"Y",J99=300,"Z",J99=500,"1",J99=600,"2",J99=1000,"3",J99=1200,"4",J99=6,"5",J99="150mm","6",J99="180mm","7",J99="200mm","8",J99="250mm","9")</f>
        <v>J</v>
      </c>
      <c r="J99" s="12">
        <v>50</v>
      </c>
      <c r="K99" s="8" t="str">
        <f>_xlfn.IFS(L99="1mm","A",L99="1.2mm","B",L99="1.5mm","C",L99="2mm","D",L99="3mm","E",L99="4mm","F",L99="5mm","G",L99="6mm","H",L99="8mm","I",L99="10mm","J",L99="12mm","K",L99="14mm","L",L99="16mm","M",L99="عادة","N",L99="18mm","O",L99="20mm","P",L99="معكوسة","Q",L99="25mm","R",L99="","S",L99="30mm","T",L99="مخ واطى","U",L99="35mm","V",L99="40mm","W",L99="45mm","X",L99="50mm","Y",L99="ستاندرد","Z",L99="60mm","1",L99="سوستة","2",L99="80mm","3",L99="90mm","4",L99="100mm","5",L99="150mm","6",L99="180mm","7",L99="200mm","8",L99="250mm","9")</f>
        <v>U</v>
      </c>
      <c r="L99" s="6" t="s">
        <v>75</v>
      </c>
      <c r="M99" s="7" t="str">
        <f>C99&amp;" "&amp;E99&amp;" "&amp;G99&amp;I99&amp;" "&amp;A99&amp;" "&amp;K99&amp;"-0"&amp;"-0"&amp;"-0"&amp;"-0"&amp;"-0"&amp;"-0"&amp;"-0"&amp;"-0"</f>
        <v>C A GJ F U-0-0-0-0-0-0-0-0</v>
      </c>
      <c r="N99" s="6" t="str">
        <f>D99&amp;" "&amp;F99&amp;" "&amp;H99&amp;"*"&amp;J99&amp;" "&amp;B99&amp;" "&amp;L99</f>
        <v>مسمار الن M10*50 حديد مخ واطى</v>
      </c>
      <c r="O99" s="6"/>
      <c r="P99" s="6"/>
      <c r="R99" s="11" t="s">
        <v>587</v>
      </c>
      <c r="T99" s="11" t="s">
        <v>586</v>
      </c>
    </row>
    <row r="100" spans="1:20" x14ac:dyDescent="0.2">
      <c r="A100" s="8" t="str">
        <f>_xlfn.IFS(B100="حديد","F",B100="مجلفن","M",B100="استانلس","S",B100="خشب","T")</f>
        <v>F</v>
      </c>
      <c r="B100" s="6" t="s">
        <v>15</v>
      </c>
      <c r="C100" s="8" t="str">
        <f>_xlfn.IFS(D100="تيلة","A",D100="صامولة","B",D100="مسمار","C",D100="وردة","D",D100="لوح","E",D100="مخوش","F",D100="كونتر","G",D100="مسدس","H",D100="M14","I",D100="M16","J",D100="M17","K",D100="M18","L",D100="M19","M",D100="M20","N",D100="M9","O",D100=100,"P",D100=125,"Q",D100=150,"R",D100="","S",D100="30mm","T",D100="مخ واطى","U",D100="35mm","V",D100="40mm","W",D100="45mm","X",D100="50mm","Y",D100="ستاندرد","Z",D100="60mm","1",D100="سوستة","2",D100="80mm","3",D100="90mm","4",D100="100mm","5",D100="150mm","6",D100="180mm","7",D100="200mm","8",D100="250mm","9")</f>
        <v>C</v>
      </c>
      <c r="D100" s="6" t="s">
        <v>73</v>
      </c>
      <c r="E100" s="8" t="str">
        <f>_xlfn.IFS(F100="الن","A",F100="عادة","B",F100="صليبة","C",F100="سن بنطة","D",F100="سن بنطة بوردة","E",F100="مخوش","F",F100="كونتر","G",F100="مسدس","H",F100="M14","I",F100="M16","J",F100="M17","K",F100="M18","L",F100="M19","M",F100="M20","N",F100="M9","O",F100=100,"P",F100=125,"Q",F100=150,"R",F100="","S",F100="30mm","T",F100="مخ واطى","U",F100="35mm","V",F100="40mm","W",F100="45mm","X",F100="50mm","Y",F100="ستاندرد","Z",F100="60mm","1",F100="سوستة","2",F100="80mm","3",F100="90mm","4",F100="100mm","5",F100="150mm","6",F100="180mm","7",F100="200mm","8",F100="250mm","9")</f>
        <v>A</v>
      </c>
      <c r="F100" s="6" t="s">
        <v>400</v>
      </c>
      <c r="G100" s="8" t="str">
        <f>_xlfn.IFS(H100="M3","A",H100="M4","B",H100="M5","C",H100="M6","D",H100="M7","E",H100="M8","F",H100="M10","G",H100="M12","H",H100="M14","I",H100="M16","J",H100="M17","K",H100="M18","L",H100="M19","M",H100="M20","N",H100="M9","O",H100=100,"P",H100=125,"Q",H100=150,"R",H100="","S",H100="30mm","T",H100="مخ واطى","U",H100="35mm","V",H100="40mm","W",H100="45mm","X",H100="50mm","Y",H100="ستاندرد","Z",H100="60mm","1",H100="سوستة","2",H100="80mm","3",H100="90mm","4",H100="100mm","5",H100="150mm","6",H100="180mm","7",H100="200mm","8",H100="250mm","9")</f>
        <v>G</v>
      </c>
      <c r="H100" s="12" t="s">
        <v>66</v>
      </c>
      <c r="I100" s="8" t="str">
        <f>_xlfn.IFS(J100=10,"A",J100=12,"B",J100=15,"C",J100=20,"D",J100=25,"E",J100=30,"F",J100=35,"G",J100=40,"H",J100=45,"I",J100=50,"J",J100=55,"K",J100=60,"L",J100=65,"M",J100=70,"N",J100=75,"O",J100=80,"P",J100=90,"Q",J100=100,"R",J100="","S",J100=120,"T",J100=125,"U",J100=150,"V",J100=200,"W",J100=250,"X",J100=280,"Y",J100=300,"Z",J100=500,"1",J100=600,"2",J100=1000,"3",J100=1200,"4",J100=6,"5",J100="150mm","6",J100="180mm","7",J100="200mm","8",J100="250mm","9")</f>
        <v>L</v>
      </c>
      <c r="J100" s="12">
        <v>60</v>
      </c>
      <c r="K100" s="8" t="str">
        <f>_xlfn.IFS(L100="1mm","A",L100="1.2mm","B",L100="1.5mm","C",L100="2mm","D",L100="3mm","E",L100="4mm","F",L100="5mm","G",L100="6mm","H",L100="8mm","I",L100="10mm","J",L100="12mm","K",L100="14mm","L",L100="16mm","M",L100="عادة","N",L100="18mm","O",L100="20mm","P",L100="معكوسة","Q",L100="25mm","R",L100="","S",L100="30mm","T",L100="مخ واطى","U",L100="35mm","V",L100="40mm","W",L100="45mm","X",L100="50mm","Y",L100="ستاندرد","Z",L100="60mm","1",L100="سوستة","2",L100="80mm","3",L100="90mm","4",L100="100mm","5",L100="150mm","6",L100="180mm","7",L100="200mm","8",L100="250mm","9")</f>
        <v>Z</v>
      </c>
      <c r="L100" s="6" t="s">
        <v>71</v>
      </c>
      <c r="M100" s="7" t="str">
        <f>C100&amp;" "&amp;E100&amp;" "&amp;G100&amp;I100&amp;" "&amp;A100&amp;" "&amp;K100&amp;"-0"&amp;"-0"&amp;"-0"&amp;"-0"&amp;"-0"&amp;"-0"&amp;"-0"&amp;"-0"</f>
        <v>C A GL F Z-0-0-0-0-0-0-0-0</v>
      </c>
      <c r="N100" s="6" t="str">
        <f>D100&amp;" "&amp;F100&amp;" "&amp;H100&amp;"*"&amp;J100&amp;" "&amp;B100&amp;" "&amp;L100</f>
        <v>مسمار الن M10*60 حديد ستاندرد</v>
      </c>
      <c r="O100" s="6"/>
      <c r="P100" s="6"/>
      <c r="R100" s="11" t="s">
        <v>585</v>
      </c>
      <c r="T100" s="11" t="s">
        <v>585</v>
      </c>
    </row>
    <row r="101" spans="1:20" x14ac:dyDescent="0.2">
      <c r="A101" s="8" t="str">
        <f>_xlfn.IFS(B101="حديد","F",B101="مجلفن","M",B101="استانلس","S",B101="خشب","T")</f>
        <v>F</v>
      </c>
      <c r="B101" s="6" t="s">
        <v>15</v>
      </c>
      <c r="C101" s="8" t="str">
        <f>_xlfn.IFS(D101="تيلة","A",D101="صامولة","B",D101="مسمار","C",D101="وردة","D",D101="لوح","E",D101="مخوش","F",D101="كونتر","G",D101="مسدس","H",D101="M14","I",D101="M16","J",D101="M17","K",D101="M18","L",D101="M19","M",D101="M20","N",D101="M9","O",D101=100,"P",D101=125,"Q",D101=150,"R",D101="","S",D101="30mm","T",D101="مخ واطى","U",D101="35mm","V",D101="40mm","W",D101="45mm","X",D101="50mm","Y",D101="ستاندرد","Z",D101="60mm","1",D101="سوستة","2",D101="80mm","3",D101="90mm","4",D101="100mm","5",D101="150mm","6",D101="180mm","7",D101="200mm","8",D101="250mm","9")</f>
        <v>C</v>
      </c>
      <c r="D101" s="6" t="s">
        <v>73</v>
      </c>
      <c r="E101" s="8" t="str">
        <f>_xlfn.IFS(F101="الن","A",F101="عادة","B",F101="صليبة","C",F101="سن بنطة","D",F101="سن بنطة بوردة","E",F101="مخوش","F",F101="كونتر","G",F101="مسدس","H",F101="M14","I",F101="M16","J",F101="M17","K",F101="M18","L",F101="M19","M",F101="M20","N",F101="M9","O",F101=100,"P",F101=125,"Q",F101=150,"R",F101="","S",F101="30mm","T",F101="مخ واطى","U",F101="35mm","V",F101="40mm","W",F101="45mm","X",F101="50mm","Y",F101="ستاندرد","Z",F101="60mm","1",F101="سوستة","2",F101="80mm","3",F101="90mm","4",F101="100mm","5",F101="150mm","6",F101="180mm","7",F101="200mm","8",F101="250mm","9")</f>
        <v>A</v>
      </c>
      <c r="F101" s="6" t="s">
        <v>400</v>
      </c>
      <c r="G101" s="8" t="str">
        <f>_xlfn.IFS(H101="M3","A",H101="M4","B",H101="M5","C",H101="M6","D",H101="M7","E",H101="M8","F",H101="M10","G",H101="M12","H",H101="M14","I",H101="M16","J",H101="M17","K",H101="M18","L",H101="M19","M",H101="M20","N",H101="M9","O",H101=100,"P",H101=125,"Q",H101=150,"R",H101="","S",H101="30mm","T",H101="مخ واطى","U",H101="35mm","V",H101="40mm","W",H101="45mm","X",H101="50mm","Y",H101="ستاندرد","Z",H101="60mm","1",H101="سوستة","2",H101="80mm","3",H101="90mm","4",H101="100mm","5",H101="150mm","6",H101="180mm","7",H101="200mm","8",H101="250mm","9")</f>
        <v>G</v>
      </c>
      <c r="H101" s="12" t="s">
        <v>66</v>
      </c>
      <c r="I101" s="8" t="str">
        <f>_xlfn.IFS(J101=10,"A",J101=12,"B",J101=15,"C",J101=20,"D",J101=25,"E",J101=30,"F",J101=35,"G",J101=40,"H",J101=45,"I",J101=50,"J",J101=55,"K",J101=60,"L",J101=65,"M",J101=70,"N",J101=75,"O",J101=80,"P",J101=90,"Q",J101=100,"R",J101="","S",J101=120,"T",J101=125,"U",J101=150,"V",J101=200,"W",J101=250,"X",J101=280,"Y",J101=300,"Z",J101=500,"1",J101=600,"2",J101=1000,"3",J101=1200,"4",J101=6,"5",J101="150mm","6",J101="180mm","7",J101="200mm","8",J101="250mm","9")</f>
        <v>L</v>
      </c>
      <c r="J101" s="12">
        <v>60</v>
      </c>
      <c r="K101" s="8" t="str">
        <f>_xlfn.IFS(L101="1mm","A",L101="1.2mm","B",L101="1.5mm","C",L101="2mm","D",L101="3mm","E",L101="4mm","F",L101="5mm","G",L101="6mm","H",L101="8mm","I",L101="10mm","J",L101="12mm","K",L101="14mm","L",L101="16mm","M",L101="عادة","N",L101="18mm","O",L101="20mm","P",L101="معكوسة","Q",L101="25mm","R",L101="","S",L101="30mm","T",L101="مخ واطى","U",L101="35mm","V",L101="40mm","W",L101="45mm","X",L101="50mm","Y",L101="ستاندرد","Z",L101="60mm","1",L101="سوستة","2",L101="80mm","3",L101="90mm","4",L101="100mm","5",L101="150mm","6",L101="180mm","7",L101="200mm","8",L101="250mm","9")</f>
        <v>U</v>
      </c>
      <c r="L101" s="6" t="s">
        <v>75</v>
      </c>
      <c r="M101" s="7" t="str">
        <f>C101&amp;" "&amp;E101&amp;" "&amp;G101&amp;I101&amp;" "&amp;A101&amp;" "&amp;K101&amp;"-0"&amp;"-0"&amp;"-0"&amp;"-0"&amp;"-0"&amp;"-0"&amp;"-0"&amp;"-0"</f>
        <v>C A GL F U-0-0-0-0-0-0-0-0</v>
      </c>
      <c r="N101" s="6" t="str">
        <f>D101&amp;" "&amp;F101&amp;" "&amp;H101&amp;"*"&amp;J101&amp;" "&amp;B101&amp;" "&amp;L101</f>
        <v>مسمار الن M10*60 حديد مخ واطى</v>
      </c>
      <c r="O101" s="6"/>
      <c r="P101" s="6"/>
      <c r="R101" s="11" t="s">
        <v>584</v>
      </c>
      <c r="T101" s="11" t="s">
        <v>584</v>
      </c>
    </row>
    <row r="102" spans="1:20" x14ac:dyDescent="0.2">
      <c r="A102" s="8" t="str">
        <f>_xlfn.IFS(B102="حديد","F",B102="مجلفن","M",B102="استانلس","S",B102="خشب","T")</f>
        <v>F</v>
      </c>
      <c r="B102" s="6" t="s">
        <v>15</v>
      </c>
      <c r="C102" s="8" t="str">
        <f>_xlfn.IFS(D102="تيلة","A",D102="صامولة","B",D102="مسمار","C",D102="وردة","D",D102="لوح","E",D102="مخوش","F",D102="كونتر","G",D102="مسدس","H",D102="M14","I",D102="M16","J",D102="M17","K",D102="M18","L",D102="M19","M",D102="M20","N",D102="M9","O",D102=100,"P",D102=125,"Q",D102=150,"R",D102="","S",D102="30mm","T",D102="مخ واطى","U",D102="35mm","V",D102="40mm","W",D102="45mm","X",D102="50mm","Y",D102="ستاندرد","Z",D102="60mm","1",D102="سوستة","2",D102="80mm","3",D102="90mm","4",D102="100mm","5",D102="150mm","6",D102="180mm","7",D102="200mm","8",D102="250mm","9")</f>
        <v>C</v>
      </c>
      <c r="D102" s="6" t="s">
        <v>73</v>
      </c>
      <c r="E102" s="8" t="str">
        <f>_xlfn.IFS(F102="الن","A",F102="عادة","B",F102="صليبة","C",F102="سن بنطة","D",F102="سن بنطة بوردة","E",F102="مخوش","F",F102="كونتر","G",F102="مسدس","H",F102="M14","I",F102="M16","J",F102="M17","K",F102="M18","L",F102="M19","M",F102="M20","N",F102="M9","O",F102=100,"P",F102=125,"Q",F102=150,"R",F102="","S",F102="30mm","T",F102="مخ واطى","U",F102="35mm","V",F102="40mm","W",F102="45mm","X",F102="50mm","Y",F102="ستاندرد","Z",F102="60mm","1",F102="سوستة","2",F102="80mm","3",F102="90mm","4",F102="100mm","5",F102="150mm","6",F102="180mm","7",F102="200mm","8",F102="250mm","9")</f>
        <v>A</v>
      </c>
      <c r="F102" s="6" t="s">
        <v>400</v>
      </c>
      <c r="G102" s="8" t="str">
        <f>_xlfn.IFS(H102="M3","A",H102="M4","B",H102="M5","C",H102="M6","D",H102="M7","E",H102="M8","F",H102="M10","G",H102="M12","H",H102="M14","I",H102="M16","J",H102="M17","K",H102="M18","L",H102="M19","M",H102="M20","N",H102="M9","O",H102=100,"P",H102=125,"Q",H102=150,"R",H102="","S",H102="30mm","T",H102="مخ واطى","U",H102="35mm","V",H102="40mm","W",H102="45mm","X",H102="50mm","Y",H102="ستاندرد","Z",H102="60mm","1",H102="سوستة","2",H102="80mm","3",H102="90mm","4",H102="100mm","5",H102="150mm","6",H102="180mm","7",H102="200mm","8",H102="250mm","9")</f>
        <v>G</v>
      </c>
      <c r="H102" s="12" t="s">
        <v>66</v>
      </c>
      <c r="I102" s="8" t="str">
        <f>_xlfn.IFS(J102=10,"A",J102=12,"B",J102=15,"C",J102=20,"D",J102=25,"E",J102=30,"F",J102=35,"G",J102=40,"H",J102=45,"I",J102=50,"J",J102=55,"K",J102=60,"L",J102=65,"M",J102=70,"N",J102=75,"O",J102=80,"P",J102=90,"Q",J102=100,"R",J102="","S",J102=120,"T",J102=125,"U",J102=150,"V",J102=200,"W",J102=250,"X",J102=280,"Y",J102=300,"Z",J102=500,"1",J102=600,"2",J102=1000,"3",J102=1200,"4",J102=6,"5",J102="150mm","6",J102="180mm","7",J102="200mm","8",J102="250mm","9")</f>
        <v>P</v>
      </c>
      <c r="J102" s="12">
        <v>80</v>
      </c>
      <c r="K102" s="8" t="str">
        <f>_xlfn.IFS(L102="1mm","A",L102="1.2mm","B",L102="1.5mm","C",L102="2mm","D",L102="3mm","E",L102="4mm","F",L102="5mm","G",L102="6mm","H",L102="8mm","I",L102="10mm","J",L102="12mm","K",L102="14mm","L",L102="16mm","M",L102="عادة","N",L102="18mm","O",L102="20mm","P",L102="معكوسة","Q",L102="25mm","R",L102="","S",L102="30mm","T",L102="مخ واطى","U",L102="35mm","V",L102="40mm","W",L102="45mm","X",L102="50mm","Y",L102="ستاندرد","Z",L102="60mm","1",L102="سوستة","2",L102="80mm","3",L102="90mm","4",L102="100mm","5",L102="150mm","6",L102="180mm","7",L102="200mm","8",L102="250mm","9")</f>
        <v>Z</v>
      </c>
      <c r="L102" s="6" t="s">
        <v>71</v>
      </c>
      <c r="M102" s="7" t="str">
        <f>C102&amp;" "&amp;E102&amp;" "&amp;G102&amp;I102&amp;" "&amp;A102&amp;" "&amp;K102&amp;"-0"&amp;"-0"&amp;"-0"&amp;"-0"&amp;"-0"&amp;"-0"&amp;"-0"&amp;"-0"</f>
        <v>C A GP F Z-0-0-0-0-0-0-0-0</v>
      </c>
      <c r="N102" s="6" t="str">
        <f>D102&amp;" "&amp;F102&amp;" "&amp;H102&amp;"*"&amp;J102&amp;" "&amp;B102&amp;" "&amp;L102</f>
        <v>مسمار الن M10*80 حديد ستاندرد</v>
      </c>
      <c r="O102" s="6"/>
      <c r="P102" s="6"/>
      <c r="R102" s="11" t="s">
        <v>580</v>
      </c>
      <c r="T102" s="11" t="s">
        <v>583</v>
      </c>
    </row>
    <row r="103" spans="1:20" x14ac:dyDescent="0.2">
      <c r="A103" s="8" t="str">
        <f>_xlfn.IFS(B103="حديد","F",B103="مجلفن","M",B103="استانلس","S",B103="خشب","T")</f>
        <v>F</v>
      </c>
      <c r="B103" s="6" t="s">
        <v>15</v>
      </c>
      <c r="C103" s="8" t="str">
        <f>_xlfn.IFS(D103="تيلة","A",D103="صامولة","B",D103="مسمار","C",D103="وردة","D",D103="لوح","E",D103="مخوش","F",D103="كونتر","G",D103="مسدس","H",D103="M14","I",D103="M16","J",D103="M17","K",D103="M18","L",D103="M19","M",D103="M20","N",D103="M9","O",D103=100,"P",D103=125,"Q",D103=150,"R",D103="","S",D103="30mm","T",D103="مخ واطى","U",D103="35mm","V",D103="40mm","W",D103="45mm","X",D103="50mm","Y",D103="ستاندرد","Z",D103="60mm","1",D103="سوستة","2",D103="80mm","3",D103="90mm","4",D103="100mm","5",D103="150mm","6",D103="180mm","7",D103="200mm","8",D103="250mm","9")</f>
        <v>C</v>
      </c>
      <c r="D103" s="6" t="s">
        <v>73</v>
      </c>
      <c r="E103" s="8" t="str">
        <f>_xlfn.IFS(F103="الن","A",F103="عادة","B",F103="صليبة","C",F103="سن بنطة","D",F103="سن بنطة بوردة","E",F103="مخوش","F",F103="كونتر","G",F103="مسدس","H",F103="M14","I",F103="M16","J",F103="M17","K",F103="M18","L",F103="M19","M",F103="M20","N",F103="M9","O",F103=100,"P",F103=125,"Q",F103=150,"R",F103="","S",F103="30mm","T",F103="مخ واطى","U",F103="35mm","V",F103="40mm","W",F103="45mm","X",F103="50mm","Y",F103="ستاندرد","Z",F103="60mm","1",F103="سوستة","2",F103="80mm","3",F103="90mm","4",F103="100mm","5",F103="150mm","6",F103="180mm","7",F103="200mm","8",F103="250mm","9")</f>
        <v>A</v>
      </c>
      <c r="F103" s="6" t="s">
        <v>400</v>
      </c>
      <c r="G103" s="8" t="str">
        <f>_xlfn.IFS(H103="M3","A",H103="M4","B",H103="M5","C",H103="M6","D",H103="M7","E",H103="M8","F",H103="M10","G",H103="M12","H",H103="M14","I",H103="M16","J",H103="M17","K",H103="M18","L",H103="M19","M",H103="M20","N",H103="M9","O",H103=100,"P",H103=125,"Q",H103=150,"R",H103="","S",H103="30mm","T",H103="مخ واطى","U",H103="35mm","V",H103="40mm","W",H103="45mm","X",H103="50mm","Y",H103="ستاندرد","Z",H103="60mm","1",H103="سوستة","2",H103="80mm","3",H103="90mm","4",H103="100mm","5",H103="150mm","6",H103="180mm","7",H103="200mm","8",H103="250mm","9")</f>
        <v>G</v>
      </c>
      <c r="H103" s="12" t="s">
        <v>66</v>
      </c>
      <c r="I103" s="8" t="str">
        <f>_xlfn.IFS(J103=10,"A",J103=12,"B",J103=15,"C",J103=20,"D",J103=25,"E",J103=30,"F",J103=35,"G",J103=40,"H",J103=45,"I",J103=50,"J",J103=55,"K",J103=60,"L",J103=65,"M",J103=70,"N",J103=75,"O",J103=80,"P",J103=90,"Q",J103=100,"R",J103="","S",J103=120,"T",J103=125,"U",J103=150,"V",J103=200,"W",J103=250,"X",J103=280,"Y",J103=300,"Z",J103=500,"1",J103=600,"2",J103=1000,"3",J103=1200,"4",J103=6,"5",J103="150mm","6",J103="180mm","7",J103="200mm","8",J103="250mm","9")</f>
        <v>P</v>
      </c>
      <c r="J103" s="12">
        <v>80</v>
      </c>
      <c r="K103" s="8" t="str">
        <f>_xlfn.IFS(L103="1mm","A",L103="1.2mm","B",L103="1.5mm","C",L103="2mm","D",L103="3mm","E",L103="4mm","F",L103="5mm","G",L103="6mm","H",L103="8mm","I",L103="10mm","J",L103="12mm","K",L103="14mm","L",L103="16mm","M",L103="عادة","N",L103="18mm","O",L103="20mm","P",L103="معكوسة","Q",L103="25mm","R",L103="","S",L103="30mm","T",L103="مخ واطى","U",L103="35mm","V",L103="40mm","W",L103="45mm","X",L103="50mm","Y",L103="ستاندرد","Z",L103="60mm","1",L103="سوستة","2",L103="80mm","3",L103="90mm","4",L103="100mm","5",L103="150mm","6",L103="180mm","7",L103="200mm","8",L103="250mm","9")</f>
        <v>U</v>
      </c>
      <c r="L103" s="6" t="s">
        <v>75</v>
      </c>
      <c r="M103" s="7" t="str">
        <f>C103&amp;" "&amp;E103&amp;" "&amp;G103&amp;I103&amp;" "&amp;A103&amp;" "&amp;K103&amp;"-0"&amp;"-0"&amp;"-0"&amp;"-0"&amp;"-0"&amp;"-0"&amp;"-0"&amp;"-0"</f>
        <v>C A GP F U-0-0-0-0-0-0-0-0</v>
      </c>
      <c r="N103" s="6" t="str">
        <f>D103&amp;" "&amp;F103&amp;" "&amp;H103&amp;"*"&amp;J103&amp;" "&amp;B103&amp;" "&amp;L103</f>
        <v>مسمار الن M10*80 حديد مخ واطى</v>
      </c>
      <c r="O103" s="6"/>
      <c r="P103" s="6"/>
      <c r="R103" s="11" t="s">
        <v>578</v>
      </c>
      <c r="T103" s="11" t="s">
        <v>582</v>
      </c>
    </row>
    <row r="104" spans="1:20" x14ac:dyDescent="0.2">
      <c r="A104" s="8" t="str">
        <f>_xlfn.IFS(B104="حديد","F",B104="مجلفن","M",B104="استانلس","S",B104="خشب","T")</f>
        <v>F</v>
      </c>
      <c r="B104" s="6" t="s">
        <v>15</v>
      </c>
      <c r="C104" s="8" t="str">
        <f>_xlfn.IFS(D104="تيلة","A",D104="صامولة","B",D104="مسمار","C",D104="وردة","D",D104="لوح","E",D104="مخوش","F",D104="كونتر","G",D104="مسدس","H",D104="M14","I",D104="M16","J",D104="M17","K",D104="M18","L",D104="M19","M",D104="M20","N",D104="M9","O",D104=100,"P",D104=125,"Q",D104=150,"R",D104="","S",D104="30mm","T",D104="مخ واطى","U",D104="35mm","V",D104="40mm","W",D104="45mm","X",D104="50mm","Y",D104="ستاندرد","Z",D104="60mm","1",D104="سوستة","2",D104="80mm","3",D104="90mm","4",D104="100mm","5",D104="150mm","6",D104="180mm","7",D104="200mm","8",D104="250mm","9")</f>
        <v>C</v>
      </c>
      <c r="D104" s="6" t="s">
        <v>73</v>
      </c>
      <c r="E104" s="8" t="str">
        <f>_xlfn.IFS(F104="الن","A",F104="عادة","B",F104="صليبة","C",F104="سن بنطة","D",F104="سن بنطة بوردة","E",F104="مخوش","F",F104="كونتر","G",F104="مسدس","H",F104="M14","I",F104="M16","J",F104="M17","K",F104="M18","L",F104="M19","M",F104="M20","N",F104="M9","O",F104=100,"P",F104=125,"Q",F104=150,"R",F104="","S",F104="30mm","T",F104="مخ واطى","U",F104="35mm","V",F104="40mm","W",F104="45mm","X",F104="50mm","Y",F104="ستاندرد","Z",F104="60mm","1",F104="سوستة","2",F104="80mm","3",F104="90mm","4",F104="100mm","5",F104="150mm","6",F104="180mm","7",F104="200mm","8",F104="250mm","9")</f>
        <v>A</v>
      </c>
      <c r="F104" s="6" t="s">
        <v>400</v>
      </c>
      <c r="G104" s="8" t="str">
        <f>_xlfn.IFS(H104="M3","A",H104="M4","B",H104="M5","C",H104="M6","D",H104="M7","E",H104="M8","F",H104="M10","G",H104="M12","H",H104="M14","I",H104="M16","J",H104="M17","K",H104="M18","L",H104="M19","M",H104="M20","N",H104="M9","O",H104=100,"P",H104=125,"Q",H104=150,"R",H104="","S",H104="30mm","T",H104="مخ واطى","U",H104="35mm","V",H104="40mm","W",H104="45mm","X",H104="50mm","Y",H104="ستاندرد","Z",H104="60mm","1",H104="سوستة","2",H104="80mm","3",H104="90mm","4",H104="100mm","5",H104="150mm","6",H104="180mm","7",H104="200mm","8",H104="250mm","9")</f>
        <v>G</v>
      </c>
      <c r="H104" s="12" t="s">
        <v>66</v>
      </c>
      <c r="I104" s="8" t="str">
        <f>_xlfn.IFS(J104=10,"A",J104=12,"B",J104=15,"C",J104=20,"D",J104=25,"E",J104=30,"F",J104=35,"G",J104=40,"H",J104=45,"I",J104=50,"J",J104=55,"K",J104=60,"L",J104=65,"M",J104=70,"N",J104=75,"O",J104=80,"P",J104=90,"Q",J104=100,"R",J104="","S",J104=120,"T",J104=125,"U",J104=150,"V",J104=200,"W",J104=250,"X",J104=280,"Y",J104=300,"Z",J104=500,"1",J104=600,"2",J104=1000,"3",J104=1200,"4",J104=6,"5",J104="150mm","6",J104="180mm","7",J104="200mm","8",J104="250mm","9")</f>
        <v>R</v>
      </c>
      <c r="J104" s="12">
        <v>100</v>
      </c>
      <c r="K104" s="8" t="str">
        <f>_xlfn.IFS(L104="1mm","A",L104="1.2mm","B",L104="1.5mm","C",L104="2mm","D",L104="3mm","E",L104="4mm","F",L104="5mm","G",L104="6mm","H",L104="8mm","I",L104="10mm","J",L104="12mm","K",L104="14mm","L",L104="16mm","M",L104="عادة","N",L104="18mm","O",L104="20mm","P",L104="معكوسة","Q",L104="25mm","R",L104="","S",L104="30mm","T",L104="مخ واطى","U",L104="35mm","V",L104="40mm","W",L104="45mm","X",L104="50mm","Y",L104="ستاندرد","Z",L104="60mm","1",L104="سوستة","2",L104="80mm","3",L104="90mm","4",L104="100mm","5",L104="150mm","6",L104="180mm","7",L104="200mm","8",L104="250mm","9")</f>
        <v>Z</v>
      </c>
      <c r="L104" s="6" t="s">
        <v>71</v>
      </c>
      <c r="M104" s="7" t="str">
        <f>C104&amp;" "&amp;E104&amp;" "&amp;G104&amp;I104&amp;" "&amp;A104&amp;" "&amp;K104&amp;"-0"&amp;"-0"&amp;"-0"&amp;"-0"&amp;"-0"&amp;"-0"&amp;"-0"&amp;"-0"</f>
        <v>C A GR F Z-0-0-0-0-0-0-0-0</v>
      </c>
      <c r="N104" s="6" t="str">
        <f>D104&amp;" "&amp;F104&amp;" "&amp;H104&amp;"*"&amp;J104&amp;" "&amp;B104&amp;" "&amp;L104</f>
        <v>مسمار الن M10*100 حديد ستاندرد</v>
      </c>
      <c r="O104" s="6"/>
      <c r="P104" s="6"/>
      <c r="R104" s="11" t="s">
        <v>581</v>
      </c>
      <c r="T104" s="11" t="s">
        <v>580</v>
      </c>
    </row>
    <row r="105" spans="1:20" x14ac:dyDescent="0.2">
      <c r="A105" s="8" t="str">
        <f>_xlfn.IFS(B105="حديد","F",B105="مجلفن","M",B105="استانلس","S",B105="خشب","T")</f>
        <v>F</v>
      </c>
      <c r="B105" s="6" t="s">
        <v>15</v>
      </c>
      <c r="C105" s="8" t="str">
        <f>_xlfn.IFS(D105="تيلة","A",D105="صامولة","B",D105="مسمار","C",D105="وردة","D",D105="لوح","E",D105="مخوش","F",D105="كونتر","G",D105="مسدس","H",D105="M14","I",D105="M16","J",D105="M17","K",D105="M18","L",D105="M19","M",D105="M20","N",D105="M9","O",D105=100,"P",D105=125,"Q",D105=150,"R",D105="","S",D105="30mm","T",D105="مخ واطى","U",D105="35mm","V",D105="40mm","W",D105="45mm","X",D105="50mm","Y",D105="ستاندرد","Z",D105="60mm","1",D105="سوستة","2",D105="80mm","3",D105="90mm","4",D105="100mm","5",D105="150mm","6",D105="180mm","7",D105="200mm","8",D105="250mm","9")</f>
        <v>C</v>
      </c>
      <c r="D105" s="6" t="s">
        <v>73</v>
      </c>
      <c r="E105" s="8" t="str">
        <f>_xlfn.IFS(F105="الن","A",F105="عادة","B",F105="صليبة","C",F105="سن بنطة","D",F105="سن بنطة بوردة","E",F105="مخوش","F",F105="كونتر","G",F105="مسدس","H",F105="M14","I",F105="M16","J",F105="M17","K",F105="M18","L",F105="M19","M",F105="M20","N",F105="M9","O",F105=100,"P",F105=125,"Q",F105=150,"R",F105="","S",F105="30mm","T",F105="مخ واطى","U",F105="35mm","V",F105="40mm","W",F105="45mm","X",F105="50mm","Y",F105="ستاندرد","Z",F105="60mm","1",F105="سوستة","2",F105="80mm","3",F105="90mm","4",F105="100mm","5",F105="150mm","6",F105="180mm","7",F105="200mm","8",F105="250mm","9")</f>
        <v>A</v>
      </c>
      <c r="F105" s="6" t="s">
        <v>400</v>
      </c>
      <c r="G105" s="8" t="str">
        <f>_xlfn.IFS(H105="M3","A",H105="M4","B",H105="M5","C",H105="M6","D",H105="M7","E",H105="M8","F",H105="M10","G",H105="M12","H",H105="M14","I",H105="M16","J",H105="M17","K",H105="M18","L",H105="M19","M",H105="M20","N",H105="M9","O",H105=100,"P",H105=125,"Q",H105=150,"R",H105="","S",H105="30mm","T",H105="مخ واطى","U",H105="35mm","V",H105="40mm","W",H105="45mm","X",H105="50mm","Y",H105="ستاندرد","Z",H105="60mm","1",H105="سوستة","2",H105="80mm","3",H105="90mm","4",H105="100mm","5",H105="150mm","6",H105="180mm","7",H105="200mm","8",H105="250mm","9")</f>
        <v>G</v>
      </c>
      <c r="H105" s="12" t="s">
        <v>66</v>
      </c>
      <c r="I105" s="8" t="str">
        <f>_xlfn.IFS(J105=10,"A",J105=12,"B",J105=15,"C",J105=20,"D",J105=25,"E",J105=30,"F",J105=35,"G",J105=40,"H",J105=45,"I",J105=50,"J",J105=55,"K",J105=60,"L",J105=65,"M",J105=70,"N",J105=75,"O",J105=80,"P",J105=90,"Q",J105=100,"R",J105="","S",J105=120,"T",J105=125,"U",J105=150,"V",J105=200,"W",J105=250,"X",J105=280,"Y",J105=300,"Z",J105=500,"1",J105=600,"2",J105=1000,"3",J105=1200,"4",J105=6,"5",J105="150mm","6",J105="180mm","7",J105="200mm","8",J105="250mm","9")</f>
        <v>R</v>
      </c>
      <c r="J105" s="12">
        <v>100</v>
      </c>
      <c r="K105" s="8" t="str">
        <f>_xlfn.IFS(L105="1mm","A",L105="1.2mm","B",L105="1.5mm","C",L105="2mm","D",L105="3mm","E",L105="4mm","F",L105="5mm","G",L105="6mm","H",L105="8mm","I",L105="10mm","J",L105="12mm","K",L105="14mm","L",L105="16mm","M",L105="عادة","N",L105="18mm","O",L105="20mm","P",L105="معكوسة","Q",L105="25mm","R",L105="","S",L105="30mm","T",L105="مخ واطى","U",L105="35mm","V",L105="40mm","W",L105="45mm","X",L105="50mm","Y",L105="ستاندرد","Z",L105="60mm","1",L105="سوستة","2",L105="80mm","3",L105="90mm","4",L105="100mm","5",L105="150mm","6",L105="180mm","7",L105="200mm","8",L105="250mm","9")</f>
        <v>U</v>
      </c>
      <c r="L105" s="6" t="s">
        <v>75</v>
      </c>
      <c r="M105" s="7" t="str">
        <f>C105&amp;" "&amp;E105&amp;" "&amp;G105&amp;I105&amp;" "&amp;A105&amp;" "&amp;K105&amp;"-0"&amp;"-0"&amp;"-0"&amp;"-0"&amp;"-0"&amp;"-0"&amp;"-0"&amp;"-0"</f>
        <v>C A GR F U-0-0-0-0-0-0-0-0</v>
      </c>
      <c r="N105" s="6" t="str">
        <f>D105&amp;" "&amp;F105&amp;" "&amp;H105&amp;"*"&amp;J105&amp;" "&amp;B105&amp;" "&amp;L105</f>
        <v>مسمار الن M10*100 حديد مخ واطى</v>
      </c>
      <c r="O105" s="6"/>
      <c r="P105" s="6"/>
      <c r="R105" s="11" t="s">
        <v>579</v>
      </c>
      <c r="T105" s="11" t="s">
        <v>578</v>
      </c>
    </row>
    <row r="106" spans="1:20" x14ac:dyDescent="0.2">
      <c r="A106" s="8" t="str">
        <f>_xlfn.IFS(B106="حديد","F",B106="مجلفن","M",B106="استانلس","S",B106="خشب","T")</f>
        <v>F</v>
      </c>
      <c r="B106" s="6" t="s">
        <v>15</v>
      </c>
      <c r="C106" s="8" t="str">
        <f>_xlfn.IFS(D106="تيلة","A",D106="صامولة","B",D106="مسمار","C",D106="وردة","D",D106="لوح","E",D106="مخوش","F",D106="كونتر","G",D106="مسدس","H",D106="M14","I",D106="M16","J",D106="M17","K",D106="M18","L",D106="M19","M",D106="M20","N",D106="M9","O",D106=100,"P",D106=125,"Q",D106=150,"R",D106="","S",D106="30mm","T",D106="مخ واطى","U",D106="35mm","V",D106="40mm","W",D106="45mm","X",D106="50mm","Y",D106="ستاندرد","Z",D106="60mm","1",D106="سوستة","2",D106="80mm","3",D106="90mm","4",D106="100mm","5",D106="150mm","6",D106="180mm","7",D106="200mm","8",D106="250mm","9")</f>
        <v>C</v>
      </c>
      <c r="D106" s="6" t="s">
        <v>73</v>
      </c>
      <c r="E106" s="8" t="str">
        <f>_xlfn.IFS(F106="الن","A",F106="عادة","B",F106="صليبة","C",F106="سن بنطة","D",F106="سن بنطة بوردة","E",F106="مخوش","F",F106="كونتر","G",F106="مسدس","H",F106="M14","I",F106="M16","J",F106="M17","K",F106="M18","L",F106="M19","M",F106="M20","N",F106="M9","O",F106=100,"P",F106=125,"Q",F106=150,"R",F106="","S",F106="30mm","T",F106="مخ واطى","U",F106="35mm","V",F106="40mm","W",F106="45mm","X",F106="50mm","Y",F106="ستاندرد","Z",F106="60mm","1",F106="سوستة","2",F106="80mm","3",F106="90mm","4",F106="100mm","5",F106="150mm","6",F106="180mm","7",F106="200mm","8",F106="250mm","9")</f>
        <v>A</v>
      </c>
      <c r="F106" s="6" t="s">
        <v>400</v>
      </c>
      <c r="G106" s="8" t="str">
        <f>_xlfn.IFS(H106="M3","A",H106="M4","B",H106="M5","C",H106="M6","D",H106="M7","E",H106="M8","F",H106="M10","G",H106="M12","H",H106="M14","I",H106="M16","J",H106="M17","K",H106="M18","L",H106="M19","M",H106="M20","N",H106="M9","O",H106=100,"P",H106=125,"Q",H106=150,"R",H106="","S",H106="30mm","T",H106="مخ واطى","U",H106="35mm","V",H106="40mm","W",H106="45mm","X",H106="50mm","Y",H106="ستاندرد","Z",H106="60mm","1",H106="سوستة","2",H106="80mm","3",H106="90mm","4",H106="100mm","5",H106="150mm","6",H106="180mm","7",H106="200mm","8",H106="250mm","9")</f>
        <v>G</v>
      </c>
      <c r="H106" s="12" t="s">
        <v>66</v>
      </c>
      <c r="I106" s="8" t="str">
        <f>_xlfn.IFS(J106=10,"A",J106=12,"B",J106=15,"C",J106=20,"D",J106=25,"E",J106=30,"F",J106=35,"G",J106=40,"H",J106=45,"I",J106=50,"J",J106=55,"K",J106=60,"L",J106=65,"M",J106=70,"N",J106=75,"O",J106=80,"P",J106=90,"Q",J106=100,"R",J106="","S",J106=120,"T",J106=125,"U",J106=150,"V",J106=200,"W",J106=250,"X",J106=280,"Y",J106=300,"Z",J106=500,"1",J106=600,"2",J106=1000,"3",J106=1200,"4",J106=6,"5",J106="150mm","6",J106="180mm","7",J106="200mm","8",J106="250mm","9")</f>
        <v>T</v>
      </c>
      <c r="J106" s="12">
        <v>120</v>
      </c>
      <c r="K106" s="8" t="str">
        <f>_xlfn.IFS(L106="1mm","A",L106="1.2mm","B",L106="1.5mm","C",L106="2mm","D",L106="3mm","E",L106="4mm","F",L106="5mm","G",L106="6mm","H",L106="8mm","I",L106="10mm","J",L106="12mm","K",L106="14mm","L",L106="16mm","M",L106="عادة","N",L106="18mm","O",L106="20mm","P",L106="معكوسة","Q",L106="25mm","R",L106="","S",L106="30mm","T",L106="مخ واطى","U",L106="35mm","V",L106="40mm","W",L106="45mm","X",L106="50mm","Y",L106="ستاندرد","Z",L106="60mm","1",L106="سوستة","2",L106="80mm","3",L106="90mm","4",L106="100mm","5",L106="150mm","6",L106="180mm","7",L106="200mm","8",L106="250mm","9")</f>
        <v>Z</v>
      </c>
      <c r="L106" s="6" t="s">
        <v>71</v>
      </c>
      <c r="M106" s="7" t="str">
        <f>C106&amp;" "&amp;E106&amp;" "&amp;G106&amp;I106&amp;" "&amp;A106&amp;" "&amp;K106&amp;"-0"&amp;"-0"&amp;"-0"&amp;"-0"&amp;"-0"&amp;"-0"&amp;"-0"&amp;"-0"</f>
        <v>C A GT F Z-0-0-0-0-0-0-0-0</v>
      </c>
      <c r="N106" s="6" t="str">
        <f>D106&amp;" "&amp;F106&amp;" "&amp;H106&amp;"*"&amp;J106&amp;" "&amp;B106&amp;" "&amp;L106</f>
        <v>مسمار الن M10*120 حديد ستاندرد</v>
      </c>
      <c r="O106" s="6"/>
      <c r="P106" s="6"/>
      <c r="R106" s="11" t="s">
        <v>577</v>
      </c>
      <c r="T106" s="11" t="s">
        <v>575</v>
      </c>
    </row>
    <row r="107" spans="1:20" x14ac:dyDescent="0.2">
      <c r="A107" s="8" t="str">
        <f>_xlfn.IFS(B107="حديد","F",B107="مجلفن","M",B107="استانلس","S",B107="خشب","T")</f>
        <v>F</v>
      </c>
      <c r="B107" s="6" t="s">
        <v>15</v>
      </c>
      <c r="C107" s="8" t="str">
        <f>_xlfn.IFS(D107="تيلة","A",D107="صامولة","B",D107="مسمار","C",D107="وردة","D",D107="لوح","E",D107="مخوش","F",D107="كونتر","G",D107="مسدس","H",D107="M14","I",D107="M16","J",D107="M17","K",D107="M18","L",D107="M19","M",D107="M20","N",D107="M9","O",D107=100,"P",D107=125,"Q",D107=150,"R",D107="","S",D107="30mm","T",D107="مخ واطى","U",D107="35mm","V",D107="40mm","W",D107="45mm","X",D107="50mm","Y",D107="ستاندرد","Z",D107="60mm","1",D107="سوستة","2",D107="80mm","3",D107="90mm","4",D107="100mm","5",D107="150mm","6",D107="180mm","7",D107="200mm","8",D107="250mm","9")</f>
        <v>C</v>
      </c>
      <c r="D107" s="6" t="s">
        <v>73</v>
      </c>
      <c r="E107" s="8" t="str">
        <f>_xlfn.IFS(F107="الن","A",F107="عادة","B",F107="صليبة","C",F107="سن بنطة","D",F107="سن بنطة بوردة","E",F107="مخوش","F",F107="كونتر","G",F107="مسدس","H",F107="M14","I",F107="M16","J",F107="M17","K",F107="M18","L",F107="M19","M",F107="M20","N",F107="M9","O",F107=100,"P",F107=125,"Q",F107=150,"R",F107="","S",F107="30mm","T",F107="مخ واطى","U",F107="35mm","V",F107="40mm","W",F107="45mm","X",F107="50mm","Y",F107="ستاندرد","Z",F107="60mm","1",F107="سوستة","2",F107="80mm","3",F107="90mm","4",F107="100mm","5",F107="150mm","6",F107="180mm","7",F107="200mm","8",F107="250mm","9")</f>
        <v>A</v>
      </c>
      <c r="F107" s="6" t="s">
        <v>400</v>
      </c>
      <c r="G107" s="8" t="str">
        <f>_xlfn.IFS(H107="M3","A",H107="M4","B",H107="M5","C",H107="M6","D",H107="M7","E",H107="M8","F",H107="M10","G",H107="M12","H",H107="M14","I",H107="M16","J",H107="M17","K",H107="M18","L",H107="M19","M",H107="M20","N",H107="M9","O",H107=100,"P",H107=125,"Q",H107=150,"R",H107="","S",H107="30mm","T",H107="مخ واطى","U",H107="35mm","V",H107="40mm","W",H107="45mm","X",H107="50mm","Y",H107="ستاندرد","Z",H107="60mm","1",H107="سوستة","2",H107="80mm","3",H107="90mm","4",H107="100mm","5",H107="150mm","6",H107="180mm","7",H107="200mm","8",H107="250mm","9")</f>
        <v>G</v>
      </c>
      <c r="H107" s="12" t="s">
        <v>66</v>
      </c>
      <c r="I107" s="8" t="str">
        <f>_xlfn.IFS(J107=10,"A",J107=12,"B",J107=15,"C",J107=20,"D",J107=25,"E",J107=30,"F",J107=35,"G",J107=40,"H",J107=45,"I",J107=50,"J",J107=55,"K",J107=60,"L",J107=65,"M",J107=70,"N",J107=75,"O",J107=80,"P",J107=90,"Q",J107=100,"R",J107="","S",J107=120,"T",J107=125,"U",J107=150,"V",J107=200,"W",J107=250,"X",J107=280,"Y",J107=300,"Z",J107=500,"1",J107=600,"2",J107=1000,"3",J107=1200,"4",J107=6,"5",J107="150mm","6",J107="180mm","7",J107="200mm","8",J107="250mm","9")</f>
        <v>T</v>
      </c>
      <c r="J107" s="12">
        <v>120</v>
      </c>
      <c r="K107" s="8" t="str">
        <f>_xlfn.IFS(L107="1mm","A",L107="1.2mm","B",L107="1.5mm","C",L107="2mm","D",L107="3mm","E",L107="4mm","F",L107="5mm","G",L107="6mm","H",L107="8mm","I",L107="10mm","J",L107="12mm","K",L107="14mm","L",L107="16mm","M",L107="عادة","N",L107="18mm","O",L107="20mm","P",L107="معكوسة","Q",L107="25mm","R",L107="","S",L107="30mm","T",L107="مخ واطى","U",L107="35mm","V",L107="40mm","W",L107="45mm","X",L107="50mm","Y",L107="ستاندرد","Z",L107="60mm","1",L107="سوستة","2",L107="80mm","3",L107="90mm","4",L107="100mm","5",L107="150mm","6",L107="180mm","7",L107="200mm","8",L107="250mm","9")</f>
        <v>U</v>
      </c>
      <c r="L107" s="6" t="s">
        <v>75</v>
      </c>
      <c r="M107" s="7" t="str">
        <f>C107&amp;" "&amp;E107&amp;" "&amp;G107&amp;I107&amp;" "&amp;A107&amp;" "&amp;K107&amp;"-0"&amp;"-0"&amp;"-0"&amp;"-0"&amp;"-0"&amp;"-0"&amp;"-0"&amp;"-0"</f>
        <v>C A GT F U-0-0-0-0-0-0-0-0</v>
      </c>
      <c r="N107" s="6" t="str">
        <f>D107&amp;" "&amp;F107&amp;" "&amp;H107&amp;"*"&amp;J107&amp;" "&amp;B107&amp;" "&amp;L107</f>
        <v>مسمار الن M10*120 حديد مخ واطى</v>
      </c>
      <c r="O107" s="6"/>
      <c r="P107" s="6"/>
      <c r="R107" s="11" t="s">
        <v>576</v>
      </c>
      <c r="T107" s="11" t="s">
        <v>570</v>
      </c>
    </row>
    <row r="108" spans="1:20" x14ac:dyDescent="0.2">
      <c r="A108" s="8" t="str">
        <f>_xlfn.IFS(B108="حديد","F",B108="مجلفن","M",B108="استانلس","S",B108="خشب","T")</f>
        <v>S</v>
      </c>
      <c r="B108" s="6" t="s">
        <v>7</v>
      </c>
      <c r="C108" s="8" t="str">
        <f>_xlfn.IFS(D108="تيلة","A",D108="صامولة","B",D108="مسمار","C",D108="وردة","D",D108="لوح","E",D108="مخوش","F",D108="كونتر","G",D108="مسدس","H",D108="M14","I",D108="M16","J",D108="M17","K",D108="M18","L",D108="M19","M",D108="M20","N",D108="M9","O",D108=100,"P",D108=125,"Q",D108=150,"R",D108="","S",D108="30mm","T",D108="مخ واطى","U",D108="35mm","V",D108="40mm","W",D108="45mm","X",D108="50mm","Y",D108="ستاندرد","Z",D108="60mm","1",D108="سوستة","2",D108="80mm","3",D108="90mm","4",D108="100mm","5",D108="150mm","6",D108="180mm","7",D108="200mm","8",D108="250mm","9")</f>
        <v>C</v>
      </c>
      <c r="D108" s="6" t="s">
        <v>73</v>
      </c>
      <c r="E108" s="8" t="str">
        <f>_xlfn.IFS(F108="الن","A",F108="عادة","B",F108="صليبة","C",F108="سن بنطة","D",F108="سن بنطة بوردة","E",F108="مخوش","F",F108="كونتر","G",F108="مسدس","H",F108="M14","I",F108="M16","J",F108="M17","K",F108="M18","L",F108="M19","M",F108="M20","N",F108="M9","O",F108=100,"P",F108=125,"Q",F108=150,"R",F108="","S",F108="30mm","T",F108="مخ واطى","U",F108="35mm","V",F108="40mm","W",F108="45mm","X",F108="50mm","Y",F108="ستاندرد","Z",F108="60mm","1",F108="سوستة","2",F108="80mm","3",F108="90mm","4",F108="100mm","5",F108="150mm","6",F108="180mm","7",F108="200mm","8",F108="250mm","9")</f>
        <v>A</v>
      </c>
      <c r="F108" s="6" t="s">
        <v>400</v>
      </c>
      <c r="G108" s="8" t="str">
        <f>_xlfn.IFS(H108="M3","A",H108="M4","B",H108="M5","C",H108="M6","D",H108="M7","E",H108="M8","F",H108="M10","G",H108="M12","H",H108="M14","I",H108="M16","J",H108="M17","K",H108="M18","L",H108="M19","M",H108="M20","N",H108="M9","O",H108=100,"P",H108=125,"Q",H108=150,"R",H108="","S",H108="30mm","T",H108="مخ واطى","U",H108="35mm","V",H108="40mm","W",H108="45mm","X",H108="50mm","Y",H108="ستاندرد","Z",H108="60mm","1",H108="سوستة","2",H108="80mm","3",H108="90mm","4",H108="100mm","5",H108="150mm","6",H108="180mm","7",H108="200mm","8",H108="250mm","9")</f>
        <v>H</v>
      </c>
      <c r="H108" s="12" t="s">
        <v>61</v>
      </c>
      <c r="I108" s="8" t="str">
        <f>_xlfn.IFS(J108=10,"A",J108=12,"B",J108=15,"C",J108=20,"D",J108=25,"E",J108=30,"F",J108=35,"G",J108=40,"H",J108=45,"I",J108=50,"J",J108=55,"K",J108=60,"L",J108=65,"M",J108=70,"N",J108=75,"O",J108=80,"P",J108=90,"Q",J108=100,"R",J108="","S",J108=120,"T",J108=125,"U",J108=150,"V",J108=200,"W",J108=250,"X",J108=280,"Y",J108=300,"Z",J108=500,"1",J108=600,"2",J108=1000,"3",J108=1200,"4",J108=6,"5",J108="150mm","6",J108="180mm","7",J108="200mm","8",J108="250mm","9")</f>
        <v>F</v>
      </c>
      <c r="J108" s="12">
        <v>30</v>
      </c>
      <c r="K108" s="8" t="str">
        <f>_xlfn.IFS(L108="1mm","A",L108="1.2mm","B",L108="1.5mm","C",L108="2mm","D",L108="3mm","E",L108="4mm","F",L108="5mm","G",L108="6mm","H",L108="8mm","I",L108="10mm","J",L108="12mm","K",L108="14mm","L",L108="16mm","M",L108="عادة","N",L108="18mm","O",L108="20mm","P",L108="معكوسة","Q",L108="25mm","R",L108="","S",L108="30mm","T",L108="مخ واطى","U",L108="35mm","V",L108="40mm","W",L108="45mm","X",L108="50mm","Y",L108="ستاندرد","Z",L108="60mm","1",L108="سوستة","2",L108="80mm","3",L108="90mm","4",L108="100mm","5",L108="150mm","6",L108="180mm","7",L108="200mm","8",L108="250mm","9")</f>
        <v>Z</v>
      </c>
      <c r="L108" s="6" t="s">
        <v>71</v>
      </c>
      <c r="M108" s="7" t="str">
        <f>C108&amp;" "&amp;E108&amp;" "&amp;G108&amp;I108&amp;" "&amp;A108&amp;" "&amp;K108&amp;"-0"&amp;"-0"&amp;"-0"&amp;"-0"&amp;"-0"&amp;"-0"&amp;"-0"&amp;"-0"</f>
        <v>C A HF S Z-0-0-0-0-0-0-0-0</v>
      </c>
      <c r="N108" s="6" t="str">
        <f>D108&amp;" "&amp;F108&amp;" "&amp;H108&amp;"*"&amp;J108&amp;" "&amp;B108&amp;" "&amp;L108</f>
        <v>مسمار الن M12*30 استانلس ستاندرد</v>
      </c>
      <c r="O108" s="6"/>
      <c r="P108" s="6"/>
      <c r="R108" s="11" t="s">
        <v>575</v>
      </c>
      <c r="T108" s="11" t="s">
        <v>574</v>
      </c>
    </row>
    <row r="109" spans="1:20" x14ac:dyDescent="0.2">
      <c r="A109" s="8" t="str">
        <f>_xlfn.IFS(B109="حديد","F",B109="مجلفن","M",B109="استانلس","S",B109="خشب","T")</f>
        <v>S</v>
      </c>
      <c r="B109" s="6" t="s">
        <v>7</v>
      </c>
      <c r="C109" s="8" t="str">
        <f>_xlfn.IFS(D109="تيلة","A",D109="صامولة","B",D109="مسمار","C",D109="وردة","D",D109="لوح","E",D109="مخوش","F",D109="كونتر","G",D109="مسدس","H",D109="M14","I",D109="M16","J",D109="M17","K",D109="M18","L",D109="M19","M",D109="M20","N",D109="M9","O",D109=100,"P",D109=125,"Q",D109=150,"R",D109="","S",D109="30mm","T",D109="مخ واطى","U",D109="35mm","V",D109="40mm","W",D109="45mm","X",D109="50mm","Y",D109="ستاندرد","Z",D109="60mm","1",D109="سوستة","2",D109="80mm","3",D109="90mm","4",D109="100mm","5",D109="150mm","6",D109="180mm","7",D109="200mm","8",D109="250mm","9")</f>
        <v>C</v>
      </c>
      <c r="D109" s="6" t="s">
        <v>73</v>
      </c>
      <c r="E109" s="8" t="str">
        <f>_xlfn.IFS(F109="الن","A",F109="عادة","B",F109="صليبة","C",F109="سن بنطة","D",F109="سن بنطة بوردة","E",F109="مخوش","F",F109="كونتر","G",F109="مسدس","H",F109="M14","I",F109="M16","J",F109="M17","K",F109="M18","L",F109="M19","M",F109="M20","N",F109="M9","O",F109=100,"P",F109=125,"Q",F109=150,"R",F109="","S",F109="30mm","T",F109="مخ واطى","U",F109="35mm","V",F109="40mm","W",F109="45mm","X",F109="50mm","Y",F109="ستاندرد","Z",F109="60mm","1",F109="سوستة","2",F109="80mm","3",F109="90mm","4",F109="100mm","5",F109="150mm","6",F109="180mm","7",F109="200mm","8",F109="250mm","9")</f>
        <v>A</v>
      </c>
      <c r="F109" s="6" t="s">
        <v>400</v>
      </c>
      <c r="G109" s="8" t="str">
        <f>_xlfn.IFS(H109="M3","A",H109="M4","B",H109="M5","C",H109="M6","D",H109="M7","E",H109="M8","F",H109="M10","G",H109="M12","H",H109="M14","I",H109="M16","J",H109="M17","K",H109="M18","L",H109="M19","M",H109="M20","N",H109="M9","O",H109=100,"P",H109=125,"Q",H109=150,"R",H109="","S",H109="30mm","T",H109="مخ واطى","U",H109="35mm","V",H109="40mm","W",H109="45mm","X",H109="50mm","Y",H109="ستاندرد","Z",H109="60mm","1",H109="سوستة","2",H109="80mm","3",H109="90mm","4",H109="100mm","5",H109="150mm","6",H109="180mm","7",H109="200mm","8",H109="250mm","9")</f>
        <v>H</v>
      </c>
      <c r="H109" s="12" t="s">
        <v>61</v>
      </c>
      <c r="I109" s="8" t="str">
        <f>_xlfn.IFS(J109=10,"A",J109=12,"B",J109=15,"C",J109=20,"D",J109=25,"E",J109=30,"F",J109=35,"G",J109=40,"H",J109=45,"I",J109=50,"J",J109=55,"K",J109=60,"L",J109=65,"M",J109=70,"N",J109=75,"O",J109=80,"P",J109=90,"Q",J109=100,"R",J109="","S",J109=120,"T",J109=125,"U",J109=150,"V",J109=200,"W",J109=250,"X",J109=280,"Y",J109=300,"Z",J109=500,"1",J109=600,"2",J109=1000,"3",J109=1200,"4",J109=6,"5",J109="150mm","6",J109="180mm","7",J109="200mm","8",J109="250mm","9")</f>
        <v>G</v>
      </c>
      <c r="J109" s="12">
        <v>35</v>
      </c>
      <c r="K109" s="8" t="str">
        <f>_xlfn.IFS(L109="1mm","A",L109="1.2mm","B",L109="1.5mm","C",L109="2mm","D",L109="3mm","E",L109="4mm","F",L109="5mm","G",L109="6mm","H",L109="8mm","I",L109="10mm","J",L109="12mm","K",L109="14mm","L",L109="16mm","M",L109="عادة","N",L109="18mm","O",L109="20mm","P",L109="معكوسة","Q",L109="25mm","R",L109="","S",L109="30mm","T",L109="مخ واطى","U",L109="35mm","V",L109="40mm","W",L109="45mm","X",L109="50mm","Y",L109="ستاندرد","Z",L109="60mm","1",L109="سوستة","2",L109="80mm","3",L109="90mm","4",L109="100mm","5",L109="150mm","6",L109="180mm","7",L109="200mm","8",L109="250mm","9")</f>
        <v>Z</v>
      </c>
      <c r="L109" s="6" t="s">
        <v>71</v>
      </c>
      <c r="M109" s="7" t="str">
        <f>C109&amp;" "&amp;E109&amp;" "&amp;G109&amp;I109&amp;" "&amp;A109&amp;" "&amp;K109&amp;"-0"&amp;"-0"&amp;"-0"&amp;"-0"&amp;"-0"&amp;"-0"&amp;"-0"&amp;"-0"</f>
        <v>C A HG S Z-0-0-0-0-0-0-0-0</v>
      </c>
      <c r="N109" s="6" t="str">
        <f>D109&amp;" "&amp;F109&amp;" "&amp;H109&amp;"*"&amp;J109&amp;" "&amp;B109&amp;" "&amp;L109</f>
        <v>مسمار الن M12*35 استانلس ستاندرد</v>
      </c>
      <c r="O109" s="6"/>
      <c r="P109" s="6"/>
      <c r="R109" s="11" t="s">
        <v>574</v>
      </c>
      <c r="T109" s="11" t="s">
        <v>569</v>
      </c>
    </row>
    <row r="110" spans="1:20" x14ac:dyDescent="0.2">
      <c r="A110" s="8" t="str">
        <f>_xlfn.IFS(B110="حديد","F",B110="مجلفن","M",B110="استانلس","S",B110="خشب","T")</f>
        <v>S</v>
      </c>
      <c r="B110" s="6" t="s">
        <v>7</v>
      </c>
      <c r="C110" s="8" t="str">
        <f>_xlfn.IFS(D110="تيلة","A",D110="صامولة","B",D110="مسمار","C",D110="وردة","D",D110="لوح","E",D110="مخوش","F",D110="كونتر","G",D110="مسدس","H",D110="M14","I",D110="M16","J",D110="M17","K",D110="M18","L",D110="M19","M",D110="M20","N",D110="M9","O",D110=100,"P",D110=125,"Q",D110=150,"R",D110="","S",D110="30mm","T",D110="مخ واطى","U",D110="35mm","V",D110="40mm","W",D110="45mm","X",D110="50mm","Y",D110="ستاندرد","Z",D110="60mm","1",D110="سوستة","2",D110="80mm","3",D110="90mm","4",D110="100mm","5",D110="150mm","6",D110="180mm","7",D110="200mm","8",D110="250mm","9")</f>
        <v>C</v>
      </c>
      <c r="D110" s="6" t="s">
        <v>73</v>
      </c>
      <c r="E110" s="8" t="str">
        <f>_xlfn.IFS(F110="الن","A",F110="عادة","B",F110="صليبة","C",F110="سن بنطة","D",F110="سن بنطة بوردة","E",F110="مخوش","F",F110="كونتر","G",F110="مسدس","H",F110="M14","I",F110="M16","J",F110="M17","K",F110="M18","L",F110="M19","M",F110="M20","N",F110="M9","O",F110=100,"P",F110=125,"Q",F110=150,"R",F110="","S",F110="30mm","T",F110="مخ واطى","U",F110="35mm","V",F110="40mm","W",F110="45mm","X",F110="50mm","Y",F110="ستاندرد","Z",F110="60mm","1",F110="سوستة","2",F110="80mm","3",F110="90mm","4",F110="100mm","5",F110="150mm","6",F110="180mm","7",F110="200mm","8",F110="250mm","9")</f>
        <v>A</v>
      </c>
      <c r="F110" s="6" t="s">
        <v>400</v>
      </c>
      <c r="G110" s="8" t="str">
        <f>_xlfn.IFS(H110="M3","A",H110="M4","B",H110="M5","C",H110="M6","D",H110="M7","E",H110="M8","F",H110="M10","G",H110="M12","H",H110="M14","I",H110="M16","J",H110="M17","K",H110="M18","L",H110="M19","M",H110="M20","N",H110="M9","O",H110=100,"P",H110=125,"Q",H110=150,"R",H110="","S",H110="30mm","T",H110="مخ واطى","U",H110="35mm","V",H110="40mm","W",H110="45mm","X",H110="50mm","Y",H110="ستاندرد","Z",H110="60mm","1",H110="سوستة","2",H110="80mm","3",H110="90mm","4",H110="100mm","5",H110="150mm","6",H110="180mm","7",H110="200mm","8",H110="250mm","9")</f>
        <v>H</v>
      </c>
      <c r="H110" s="12" t="s">
        <v>61</v>
      </c>
      <c r="I110" s="8" t="str">
        <f>_xlfn.IFS(J110=10,"A",J110=12,"B",J110=15,"C",J110=20,"D",J110=25,"E",J110=30,"F",J110=35,"G",J110=40,"H",J110=45,"I",J110=50,"J",J110=55,"K",J110=60,"L",J110=65,"M",J110=70,"N",J110=75,"O",J110=80,"P",J110=90,"Q",J110=100,"R",J110="","S",J110=120,"T",J110=125,"U",J110=150,"V",J110=200,"W",J110=250,"X",J110=280,"Y",J110=300,"Z",J110=500,"1",J110=600,"2",J110=1000,"3",J110=1200,"4",J110=6,"5",J110="150mm","6",J110="180mm","7",J110="200mm","8",J110="250mm","9")</f>
        <v>H</v>
      </c>
      <c r="J110" s="12">
        <v>40</v>
      </c>
      <c r="K110" s="8" t="str">
        <f>_xlfn.IFS(L110="1mm","A",L110="1.2mm","B",L110="1.5mm","C",L110="2mm","D",L110="3mm","E",L110="4mm","F",L110="5mm","G",L110="6mm","H",L110="8mm","I",L110="10mm","J",L110="12mm","K",L110="14mm","L",L110="16mm","M",L110="عادة","N",L110="18mm","O",L110="20mm","P",L110="معكوسة","Q",L110="25mm","R",L110="","S",L110="30mm","T",L110="مخ واطى","U",L110="35mm","V",L110="40mm","W",L110="45mm","X",L110="50mm","Y",L110="ستاندرد","Z",L110="60mm","1",L110="سوستة","2",L110="80mm","3",L110="90mm","4",L110="100mm","5",L110="150mm","6",L110="180mm","7",L110="200mm","8",L110="250mm","9")</f>
        <v>Z</v>
      </c>
      <c r="L110" s="6" t="s">
        <v>71</v>
      </c>
      <c r="M110" s="7" t="str">
        <f>C110&amp;" "&amp;E110&amp;" "&amp;G110&amp;I110&amp;" "&amp;A110&amp;" "&amp;K110&amp;"-0"&amp;"-0"&amp;"-0"&amp;"-0"&amp;"-0"&amp;"-0"&amp;"-0"&amp;"-0"</f>
        <v>C A HH S Z-0-0-0-0-0-0-0-0</v>
      </c>
      <c r="N110" s="6" t="str">
        <f>D110&amp;" "&amp;F110&amp;" "&amp;H110&amp;"*"&amp;J110&amp;" "&amp;B110&amp;" "&amp;L110</f>
        <v>مسمار الن M12*40 استانلس ستاندرد</v>
      </c>
      <c r="O110" s="6"/>
      <c r="P110" s="6"/>
      <c r="R110" s="11" t="s">
        <v>573</v>
      </c>
      <c r="T110" s="11" t="s">
        <v>573</v>
      </c>
    </row>
    <row r="111" spans="1:20" x14ac:dyDescent="0.2">
      <c r="A111" s="8" t="str">
        <f>_xlfn.IFS(B111="حديد","F",B111="مجلفن","M",B111="استانلس","S",B111="خشب","T")</f>
        <v>S</v>
      </c>
      <c r="B111" s="6" t="s">
        <v>7</v>
      </c>
      <c r="C111" s="8" t="str">
        <f>_xlfn.IFS(D111="تيلة","A",D111="صامولة","B",D111="مسمار","C",D111="وردة","D",D111="لوح","E",D111="مخوش","F",D111="كونتر","G",D111="مسدس","H",D111="M14","I",D111="M16","J",D111="M17","K",D111="M18","L",D111="M19","M",D111="M20","N",D111="M9","O",D111=100,"P",D111=125,"Q",D111=150,"R",D111="","S",D111="30mm","T",D111="مخ واطى","U",D111="35mm","V",D111="40mm","W",D111="45mm","X",D111="50mm","Y",D111="ستاندرد","Z",D111="60mm","1",D111="سوستة","2",D111="80mm","3",D111="90mm","4",D111="100mm","5",D111="150mm","6",D111="180mm","7",D111="200mm","8",D111="250mm","9")</f>
        <v>C</v>
      </c>
      <c r="D111" s="6" t="s">
        <v>73</v>
      </c>
      <c r="E111" s="8" t="str">
        <f>_xlfn.IFS(F111="الن","A",F111="عادة","B",F111="صليبة","C",F111="سن بنطة","D",F111="سن بنطة بوردة","E",F111="مخوش","F",F111="كونتر","G",F111="مسدس","H",F111="M14","I",F111="M16","J",F111="M17","K",F111="M18","L",F111="M19","M",F111="M20","N",F111="M9","O",F111=100,"P",F111=125,"Q",F111=150,"R",F111="","S",F111="30mm","T",F111="مخ واطى","U",F111="35mm","V",F111="40mm","W",F111="45mm","X",F111="50mm","Y",F111="ستاندرد","Z",F111="60mm","1",F111="سوستة","2",F111="80mm","3",F111="90mm","4",F111="100mm","5",F111="150mm","6",F111="180mm","7",F111="200mm","8",F111="250mm","9")</f>
        <v>A</v>
      </c>
      <c r="F111" s="6" t="s">
        <v>400</v>
      </c>
      <c r="G111" s="8" t="str">
        <f>_xlfn.IFS(H111="M3","A",H111="M4","B",H111="M5","C",H111="M6","D",H111="M7","E",H111="M8","F",H111="M10","G",H111="M12","H",H111="M14","I",H111="M16","J",H111="M17","K",H111="M18","L",H111="M19","M",H111="M20","N",H111="M9","O",H111=100,"P",H111=125,"Q",H111=150,"R",H111="","S",H111="30mm","T",H111="مخ واطى","U",H111="35mm","V",H111="40mm","W",H111="45mm","X",H111="50mm","Y",H111="ستاندرد","Z",H111="60mm","1",H111="سوستة","2",H111="80mm","3",H111="90mm","4",H111="100mm","5",H111="150mm","6",H111="180mm","7",H111="200mm","8",H111="250mm","9")</f>
        <v>H</v>
      </c>
      <c r="H111" s="12" t="s">
        <v>61</v>
      </c>
      <c r="I111" s="8" t="str">
        <f>_xlfn.IFS(J111=10,"A",J111=12,"B",J111=15,"C",J111=20,"D",J111=25,"E",J111=30,"F",J111=35,"G",J111=40,"H",J111=45,"I",J111=50,"J",J111=55,"K",J111=60,"L",J111=65,"M",J111=70,"N",J111=75,"O",J111=80,"P",J111=90,"Q",J111=100,"R",J111="","S",J111=120,"T",J111=125,"U",J111=150,"V",J111=200,"W",J111=250,"X",J111=280,"Y",J111=300,"Z",J111=500,"1",J111=600,"2",J111=1000,"3",J111=1200,"4",J111=6,"5",J111="150mm","6",J111="180mm","7",J111="200mm","8",J111="250mm","9")</f>
        <v>I</v>
      </c>
      <c r="J111" s="12">
        <v>45</v>
      </c>
      <c r="K111" s="8" t="str">
        <f>_xlfn.IFS(L111="1mm","A",L111="1.2mm","B",L111="1.5mm","C",L111="2mm","D",L111="3mm","E",L111="4mm","F",L111="5mm","G",L111="6mm","H",L111="8mm","I",L111="10mm","J",L111="12mm","K",L111="14mm","L",L111="16mm","M",L111="عادة","N",L111="18mm","O",L111="20mm","P",L111="معكوسة","Q",L111="25mm","R",L111="","S",L111="30mm","T",L111="مخ واطى","U",L111="35mm","V",L111="40mm","W",L111="45mm","X",L111="50mm","Y",L111="ستاندرد","Z",L111="60mm","1",L111="سوستة","2",L111="80mm","3",L111="90mm","4",L111="100mm","5",L111="150mm","6",L111="180mm","7",L111="200mm","8",L111="250mm","9")</f>
        <v>Z</v>
      </c>
      <c r="L111" s="6" t="s">
        <v>71</v>
      </c>
      <c r="M111" s="7" t="str">
        <f>C111&amp;" "&amp;E111&amp;" "&amp;G111&amp;I111&amp;" "&amp;A111&amp;" "&amp;K111&amp;"-0"&amp;"-0"&amp;"-0"&amp;"-0"&amp;"-0"&amp;"-0"&amp;"-0"&amp;"-0"</f>
        <v>C A HI S Z-0-0-0-0-0-0-0-0</v>
      </c>
      <c r="N111" s="6" t="str">
        <f>D111&amp;" "&amp;F111&amp;" "&amp;H111&amp;"*"&amp;J111&amp;" "&amp;B111&amp;" "&amp;L111</f>
        <v>مسمار الن M12*45 استانلس ستاندرد</v>
      </c>
      <c r="O111" s="6"/>
      <c r="P111" s="6"/>
      <c r="R111" s="11" t="s">
        <v>572</v>
      </c>
      <c r="T111" s="11" t="s">
        <v>567</v>
      </c>
    </row>
    <row r="112" spans="1:20" x14ac:dyDescent="0.2">
      <c r="A112" s="8" t="str">
        <f>_xlfn.IFS(B112="حديد","F",B112="مجلفن","M",B112="استانلس","S",B112="خشب","T")</f>
        <v>S</v>
      </c>
      <c r="B112" s="6" t="s">
        <v>7</v>
      </c>
      <c r="C112" s="8" t="str">
        <f>_xlfn.IFS(D112="تيلة","A",D112="صامولة","B",D112="مسمار","C",D112="وردة","D",D112="لوح","E",D112="مخوش","F",D112="كونتر","G",D112="مسدس","H",D112="M14","I",D112="M16","J",D112="M17","K",D112="M18","L",D112="M19","M",D112="M20","N",D112="M9","O",D112=100,"P",D112=125,"Q",D112=150,"R",D112="","S",D112="30mm","T",D112="مخ واطى","U",D112="35mm","V",D112="40mm","W",D112="45mm","X",D112="50mm","Y",D112="ستاندرد","Z",D112="60mm","1",D112="سوستة","2",D112="80mm","3",D112="90mm","4",D112="100mm","5",D112="150mm","6",D112="180mm","7",D112="200mm","8",D112="250mm","9")</f>
        <v>C</v>
      </c>
      <c r="D112" s="6" t="s">
        <v>73</v>
      </c>
      <c r="E112" s="8" t="str">
        <f>_xlfn.IFS(F112="الن","A",F112="عادة","B",F112="صليبة","C",F112="سن بنطة","D",F112="سن بنطة بوردة","E",F112="مخوش","F",F112="كونتر","G",F112="مسدس","H",F112="M14","I",F112="M16","J",F112="M17","K",F112="M18","L",F112="M19","M",F112="M20","N",F112="M9","O",F112=100,"P",F112=125,"Q",F112=150,"R",F112="","S",F112="30mm","T",F112="مخ واطى","U",F112="35mm","V",F112="40mm","W",F112="45mm","X",F112="50mm","Y",F112="ستاندرد","Z",F112="60mm","1",F112="سوستة","2",F112="80mm","3",F112="90mm","4",F112="100mm","5",F112="150mm","6",F112="180mm","7",F112="200mm","8",F112="250mm","9")</f>
        <v>A</v>
      </c>
      <c r="F112" s="6" t="s">
        <v>400</v>
      </c>
      <c r="G112" s="8" t="str">
        <f>_xlfn.IFS(H112="M3","A",H112="M4","B",H112="M5","C",H112="M6","D",H112="M7","E",H112="M8","F",H112="M10","G",H112="M12","H",H112="M14","I",H112="M16","J",H112="M17","K",H112="M18","L",H112="M19","M",H112="M20","N",H112="M9","O",H112=100,"P",H112=125,"Q",H112=150,"R",H112="","S",H112="30mm","T",H112="مخ واطى","U",H112="35mm","V",H112="40mm","W",H112="45mm","X",H112="50mm","Y",H112="ستاندرد","Z",H112="60mm","1",H112="سوستة","2",H112="80mm","3",H112="90mm","4",H112="100mm","5",H112="150mm","6",H112="180mm","7",H112="200mm","8",H112="250mm","9")</f>
        <v>H</v>
      </c>
      <c r="H112" s="12" t="s">
        <v>61</v>
      </c>
      <c r="I112" s="8" t="str">
        <f>_xlfn.IFS(J112=10,"A",J112=12,"B",J112=15,"C",J112=20,"D",J112=25,"E",J112=30,"F",J112=35,"G",J112=40,"H",J112=45,"I",J112=50,"J",J112=55,"K",J112=60,"L",J112=65,"M",J112=70,"N",J112=75,"O",J112=80,"P",J112=90,"Q",J112=100,"R",J112="","S",J112=120,"T",J112=125,"U",J112=150,"V",J112=200,"W",J112=250,"X",J112=280,"Y",J112=300,"Z",J112=500,"1",J112=600,"2",J112=1000,"3",J112=1200,"4",J112=6,"5",J112="150mm","6",J112="180mm","7",J112="200mm","8",J112="250mm","9")</f>
        <v>J</v>
      </c>
      <c r="J112" s="12">
        <v>50</v>
      </c>
      <c r="K112" s="8" t="str">
        <f>_xlfn.IFS(L112="1mm","A",L112="1.2mm","B",L112="1.5mm","C",L112="2mm","D",L112="3mm","E",L112="4mm","F",L112="5mm","G",L112="6mm","H",L112="8mm","I",L112="10mm","J",L112="12mm","K",L112="14mm","L",L112="16mm","M",L112="عادة","N",L112="18mm","O",L112="20mm","P",L112="معكوسة","Q",L112="25mm","R",L112="","S",L112="30mm","T",L112="مخ واطى","U",L112="35mm","V",L112="40mm","W",L112="45mm","X",L112="50mm","Y",L112="ستاندرد","Z",L112="60mm","1",L112="سوستة","2",L112="80mm","3",L112="90mm","4",L112="100mm","5",L112="150mm","6",L112="180mm","7",L112="200mm","8",L112="250mm","9")</f>
        <v>Z</v>
      </c>
      <c r="L112" s="6" t="s">
        <v>71</v>
      </c>
      <c r="M112" s="7" t="str">
        <f>C112&amp;" "&amp;E112&amp;" "&amp;G112&amp;I112&amp;" "&amp;A112&amp;" "&amp;K112&amp;"-0"&amp;"-0"&amp;"-0"&amp;"-0"&amp;"-0"&amp;"-0"&amp;"-0"&amp;"-0"</f>
        <v>C A HJ S Z-0-0-0-0-0-0-0-0</v>
      </c>
      <c r="N112" s="6" t="str">
        <f>D112&amp;" "&amp;F112&amp;" "&amp;H112&amp;"*"&amp;J112&amp;" "&amp;B112&amp;" "&amp;L112</f>
        <v>مسمار الن M12*50 استانلس ستاندرد</v>
      </c>
      <c r="O112" s="6"/>
      <c r="P112" s="6"/>
      <c r="R112" s="11" t="s">
        <v>571</v>
      </c>
      <c r="T112" s="11" t="s">
        <v>572</v>
      </c>
    </row>
    <row r="113" spans="1:20" x14ac:dyDescent="0.2">
      <c r="A113" s="8" t="str">
        <f>_xlfn.IFS(B113="حديد","F",B113="مجلفن","M",B113="استانلس","S",B113="خشب","T")</f>
        <v>S</v>
      </c>
      <c r="B113" s="6" t="s">
        <v>7</v>
      </c>
      <c r="C113" s="8" t="str">
        <f>_xlfn.IFS(D113="تيلة","A",D113="صامولة","B",D113="مسمار","C",D113="وردة","D",D113="لوح","E",D113="مخوش","F",D113="كونتر","G",D113="مسدس","H",D113="M14","I",D113="M16","J",D113="M17","K",D113="M18","L",D113="M19","M",D113="M20","N",D113="M9","O",D113=100,"P",D113=125,"Q",D113=150,"R",D113="","S",D113="30mm","T",D113="مخ واطى","U",D113="35mm","V",D113="40mm","W",D113="45mm","X",D113="50mm","Y",D113="ستاندرد","Z",D113="60mm","1",D113="سوستة","2",D113="80mm","3",D113="90mm","4",D113="100mm","5",D113="150mm","6",D113="180mm","7",D113="200mm","8",D113="250mm","9")</f>
        <v>C</v>
      </c>
      <c r="D113" s="6" t="s">
        <v>73</v>
      </c>
      <c r="E113" s="8" t="str">
        <f>_xlfn.IFS(F113="الن","A",F113="عادة","B",F113="صليبة","C",F113="سن بنطة","D",F113="سن بنطة بوردة","E",F113="مخوش","F",F113="كونتر","G",F113="مسدس","H",F113="M14","I",F113="M16","J",F113="M17","K",F113="M18","L",F113="M19","M",F113="M20","N",F113="M9","O",F113=100,"P",F113=125,"Q",F113=150,"R",F113="","S",F113="30mm","T",F113="مخ واطى","U",F113="35mm","V",F113="40mm","W",F113="45mm","X",F113="50mm","Y",F113="ستاندرد","Z",F113="60mm","1",F113="سوستة","2",F113="80mm","3",F113="90mm","4",F113="100mm","5",F113="150mm","6",F113="180mm","7",F113="200mm","8",F113="250mm","9")</f>
        <v>A</v>
      </c>
      <c r="F113" s="6" t="s">
        <v>400</v>
      </c>
      <c r="G113" s="8" t="str">
        <f>_xlfn.IFS(H113="M3","A",H113="M4","B",H113="M5","C",H113="M6","D",H113="M7","E",H113="M8","F",H113="M10","G",H113="M12","H",H113="M14","I",H113="M16","J",H113="M17","K",H113="M18","L",H113="M19","M",H113="M20","N",H113="M9","O",H113=100,"P",H113=125,"Q",H113=150,"R",H113="","S",H113="30mm","T",H113="مخ واطى","U",H113="35mm","V",H113="40mm","W",H113="45mm","X",H113="50mm","Y",H113="ستاندرد","Z",H113="60mm","1",H113="سوستة","2",H113="80mm","3",H113="90mm","4",H113="100mm","5",H113="150mm","6",H113="180mm","7",H113="200mm","8",H113="250mm","9")</f>
        <v>H</v>
      </c>
      <c r="H113" s="12" t="s">
        <v>61</v>
      </c>
      <c r="I113" s="8" t="str">
        <f>_xlfn.IFS(J113=10,"A",J113=12,"B",J113=15,"C",J113=20,"D",J113=25,"E",J113=30,"F",J113=35,"G",J113=40,"H",J113=45,"I",J113=50,"J",J113=55,"K",J113=60,"L",J113=65,"M",J113=70,"N",J113=75,"O",J113=80,"P",J113=90,"Q",J113=100,"R",J113="","S",J113=120,"T",J113=125,"U",J113=150,"V",J113=200,"W",J113=250,"X",J113=280,"Y",J113=300,"Z",J113=500,"1",J113=600,"2",J113=1000,"3",J113=1200,"4",J113=6,"5",J113="150mm","6",J113="180mm","7",J113="200mm","8",J113="250mm","9")</f>
        <v>L</v>
      </c>
      <c r="J113" s="12">
        <v>60</v>
      </c>
      <c r="K113" s="8" t="str">
        <f>_xlfn.IFS(L113="1mm","A",L113="1.2mm","B",L113="1.5mm","C",L113="2mm","D",L113="3mm","E",L113="4mm","F",L113="5mm","G",L113="6mm","H",L113="8mm","I",L113="10mm","J",L113="12mm","K",L113="14mm","L",L113="16mm","M",L113="عادة","N",L113="18mm","O",L113="20mm","P",L113="معكوسة","Q",L113="25mm","R",L113="","S",L113="30mm","T",L113="مخ واطى","U",L113="35mm","V",L113="40mm","W",L113="45mm","X",L113="50mm","Y",L113="ستاندرد","Z",L113="60mm","1",L113="سوستة","2",L113="80mm","3",L113="90mm","4",L113="100mm","5",L113="150mm","6",L113="180mm","7",L113="200mm","8",L113="250mm","9")</f>
        <v>Z</v>
      </c>
      <c r="L113" s="6" t="s">
        <v>71</v>
      </c>
      <c r="M113" s="7" t="str">
        <f>C113&amp;" "&amp;E113&amp;" "&amp;G113&amp;I113&amp;" "&amp;A113&amp;" "&amp;K113&amp;"-0"&amp;"-0"&amp;"-0"&amp;"-0"&amp;"-0"&amp;"-0"&amp;"-0"&amp;"-0"</f>
        <v>C A HL S Z-0-0-0-0-0-0-0-0</v>
      </c>
      <c r="N113" s="6" t="str">
        <f>D113&amp;" "&amp;F113&amp;" "&amp;H113&amp;"*"&amp;J113&amp;" "&amp;B113&amp;" "&amp;L113</f>
        <v>مسمار الن M12*60 استانلس ستاندرد</v>
      </c>
      <c r="O113" s="6"/>
      <c r="P113" s="6"/>
      <c r="R113" s="11" t="s">
        <v>568</v>
      </c>
      <c r="T113" s="11" t="s">
        <v>566</v>
      </c>
    </row>
    <row r="114" spans="1:20" x14ac:dyDescent="0.2">
      <c r="A114" s="8" t="str">
        <f>_xlfn.IFS(B114="حديد","F",B114="مجلفن","M",B114="استانلس","S",B114="خشب","T")</f>
        <v>S</v>
      </c>
      <c r="B114" s="6" t="s">
        <v>7</v>
      </c>
      <c r="C114" s="8" t="str">
        <f>_xlfn.IFS(D114="تيلة","A",D114="صامولة","B",D114="مسمار","C",D114="وردة","D",D114="لوح","E",D114="مخوش","F",D114="كونتر","G",D114="مسدس","H",D114="M14","I",D114="M16","J",D114="M17","K",D114="M18","L",D114="M19","M",D114="M20","N",D114="M9","O",D114=100,"P",D114=125,"Q",D114=150,"R",D114="","S",D114="30mm","T",D114="مخ واطى","U",D114="35mm","V",D114="40mm","W",D114="45mm","X",D114="50mm","Y",D114="ستاندرد","Z",D114="60mm","1",D114="سوستة","2",D114="80mm","3",D114="90mm","4",D114="100mm","5",D114="150mm","6",D114="180mm","7",D114="200mm","8",D114="250mm","9")</f>
        <v>C</v>
      </c>
      <c r="D114" s="6" t="s">
        <v>73</v>
      </c>
      <c r="E114" s="8" t="str">
        <f>_xlfn.IFS(F114="الن","A",F114="عادة","B",F114="صليبة","C",F114="سن بنطة","D",F114="سن بنطة بوردة","E",F114="مخوش","F",F114="كونتر","G",F114="مسدس","H",F114="M14","I",F114="M16","J",F114="M17","K",F114="M18","L",F114="M19","M",F114="M20","N",F114="M9","O",F114=100,"P",F114=125,"Q",F114=150,"R",F114="","S",F114="30mm","T",F114="مخ واطى","U",F114="35mm","V",F114="40mm","W",F114="45mm","X",F114="50mm","Y",F114="ستاندرد","Z",F114="60mm","1",F114="سوستة","2",F114="80mm","3",F114="90mm","4",F114="100mm","5",F114="150mm","6",F114="180mm","7",F114="200mm","8",F114="250mm","9")</f>
        <v>A</v>
      </c>
      <c r="F114" s="6" t="s">
        <v>400</v>
      </c>
      <c r="G114" s="8" t="str">
        <f>_xlfn.IFS(H114="M3","A",H114="M4","B",H114="M5","C",H114="M6","D",H114="M7","E",H114="M8","F",H114="M10","G",H114="M12","H",H114="M14","I",H114="M16","J",H114="M17","K",H114="M18","L",H114="M19","M",H114="M20","N",H114="M9","O",H114=100,"P",H114=125,"Q",H114=150,"R",H114="","S",H114="30mm","T",H114="مخ واطى","U",H114="35mm","V",H114="40mm","W",H114="45mm","X",H114="50mm","Y",H114="ستاندرد","Z",H114="60mm","1",H114="سوستة","2",H114="80mm","3",H114="90mm","4",H114="100mm","5",H114="150mm","6",H114="180mm","7",H114="200mm","8",H114="250mm","9")</f>
        <v>H</v>
      </c>
      <c r="H114" s="12" t="s">
        <v>61</v>
      </c>
      <c r="I114" s="8" t="str">
        <f>_xlfn.IFS(J114=10,"A",J114=12,"B",J114=15,"C",J114=20,"D",J114=25,"E",J114=30,"F",J114=35,"G",J114=40,"H",J114=45,"I",J114=50,"J",J114=55,"K",J114=60,"L",J114=65,"M",J114=70,"N",J114=75,"O",J114=80,"P",J114=90,"Q",J114=100,"R",J114="","S",J114=120,"T",J114=125,"U",J114=150,"V",J114=200,"W",J114=250,"X",J114=280,"Y",J114=300,"Z",J114=500,"1",J114=600,"2",J114=1000,"3",J114=1200,"4",J114=6,"5",J114="150mm","6",J114="180mm","7",J114="200mm","8",J114="250mm","9")</f>
        <v>P</v>
      </c>
      <c r="J114" s="12">
        <v>80</v>
      </c>
      <c r="K114" s="8" t="str">
        <f>_xlfn.IFS(L114="1mm","A",L114="1.2mm","B",L114="1.5mm","C",L114="2mm","D",L114="3mm","E",L114="4mm","F",L114="5mm","G",L114="6mm","H",L114="8mm","I",L114="10mm","J",L114="12mm","K",L114="14mm","L",L114="16mm","M",L114="عادة","N",L114="18mm","O",L114="20mm","P",L114="معكوسة","Q",L114="25mm","R",L114="","S",L114="30mm","T",L114="مخ واطى","U",L114="35mm","V",L114="40mm","W",L114="45mm","X",L114="50mm","Y",L114="ستاندرد","Z",L114="60mm","1",L114="سوستة","2",L114="80mm","3",L114="90mm","4",L114="100mm","5",L114="150mm","6",L114="180mm","7",L114="200mm","8",L114="250mm","9")</f>
        <v>Z</v>
      </c>
      <c r="L114" s="6" t="s">
        <v>71</v>
      </c>
      <c r="M114" s="7" t="str">
        <f>C114&amp;" "&amp;E114&amp;" "&amp;G114&amp;I114&amp;" "&amp;A114&amp;" "&amp;K114&amp;"-0"&amp;"-0"&amp;"-0"&amp;"-0"&amp;"-0"&amp;"-0"&amp;"-0"&amp;"-0"</f>
        <v>C A HP S Z-0-0-0-0-0-0-0-0</v>
      </c>
      <c r="N114" s="6" t="str">
        <f>D114&amp;" "&amp;F114&amp;" "&amp;H114&amp;"*"&amp;J114&amp;" "&amp;B114&amp;" "&amp;L114</f>
        <v>مسمار الن M12*80 استانلس ستاندرد</v>
      </c>
      <c r="O114" s="6"/>
      <c r="P114" s="6"/>
      <c r="R114" s="11" t="s">
        <v>565</v>
      </c>
      <c r="T114" s="11" t="s">
        <v>571</v>
      </c>
    </row>
    <row r="115" spans="1:20" x14ac:dyDescent="0.2">
      <c r="A115" s="8" t="str">
        <f>_xlfn.IFS(B115="حديد","F",B115="مجلفن","M",B115="استانلس","S",B115="خشب","T")</f>
        <v>F</v>
      </c>
      <c r="B115" s="6" t="s">
        <v>15</v>
      </c>
      <c r="C115" s="8" t="str">
        <f>_xlfn.IFS(D115="تيلة","A",D115="صامولة","B",D115="مسمار","C",D115="وردة","D",D115="لوح","E",D115="مخوش","F",D115="كونتر","G",D115="مسدس","H",D115="M14","I",D115="M16","J",D115="M17","K",D115="M18","L",D115="M19","M",D115="M20","N",D115="M9","O",D115=100,"P",D115=125,"Q",D115=150,"R",D115="","S",D115="30mm","T",D115="مخ واطى","U",D115="35mm","V",D115="40mm","W",D115="45mm","X",D115="50mm","Y",D115="ستاندرد","Z",D115="60mm","1",D115="سوستة","2",D115="80mm","3",D115="90mm","4",D115="100mm","5",D115="150mm","6",D115="180mm","7",D115="200mm","8",D115="250mm","9")</f>
        <v>C</v>
      </c>
      <c r="D115" s="6" t="s">
        <v>73</v>
      </c>
      <c r="E115" s="8" t="str">
        <f>_xlfn.IFS(F115="الن","A",F115="عادة","B",F115="صليبة","C",F115="سن بنطة","D",F115="سن بنطة بوردة","E",F115="مخوش","F",F115="كونتر","G",F115="مسدس","H",F115="M14","I",F115="M16","J",F115="M17","K",F115="M18","L",F115="M19","M",F115="M20","N",F115="M9","O",F115=100,"P",F115=125,"Q",F115=150,"R",F115="","S",F115="30mm","T",F115="مخ واطى","U",F115="35mm","V",F115="40mm","W",F115="45mm","X",F115="50mm","Y",F115="ستاندرد","Z",F115="60mm","1",F115="سوستة","2",F115="80mm","3",F115="90mm","4",F115="100mm","5",F115="150mm","6",F115="180mm","7",F115="200mm","8",F115="250mm","9")</f>
        <v>A</v>
      </c>
      <c r="F115" s="6" t="s">
        <v>400</v>
      </c>
      <c r="G115" s="8" t="str">
        <f>_xlfn.IFS(H115="M3","A",H115="M4","B",H115="M5","C",H115="M6","D",H115="M7","E",H115="M8","F",H115="M10","G",H115="M12","H",H115="M14","I",H115="M16","J",H115="M17","K",H115="M18","L",H115="M19","M",H115="M20","N",H115="M9","O",H115=100,"P",H115=125,"Q",H115=150,"R",H115="","S",H115="30mm","T",H115="مخ واطى","U",H115="35mm","V",H115="40mm","W",H115="45mm","X",H115="50mm","Y",H115="ستاندرد","Z",H115="60mm","1",H115="سوستة","2",H115="80mm","3",H115="90mm","4",H115="100mm","5",H115="150mm","6",H115="180mm","7",H115="200mm","8",H115="250mm","9")</f>
        <v>H</v>
      </c>
      <c r="H115" s="12" t="s">
        <v>61</v>
      </c>
      <c r="I115" s="8" t="str">
        <f>_xlfn.IFS(J115=10,"A",J115=12,"B",J115=15,"C",J115=20,"D",J115=25,"E",J115=30,"F",J115=35,"G",J115=40,"H",J115=45,"I",J115=50,"J",J115=55,"K",J115=60,"L",J115=65,"M",J115=70,"N",J115=75,"O",J115=80,"P",J115=90,"Q",J115=100,"R",J115="","S",J115=120,"T",J115=125,"U",J115=150,"V",J115=200,"W",J115=250,"X",J115=280,"Y",J115=300,"Z",J115=500,"1",J115=600,"2",J115=1000,"3",J115=1200,"4",J115=6,"5",J115="150mm","6",J115="180mm","7",J115="200mm","8",J115="250mm","9")</f>
        <v>F</v>
      </c>
      <c r="J115" s="12">
        <v>30</v>
      </c>
      <c r="K115" s="8" t="str">
        <f>_xlfn.IFS(L115="1mm","A",L115="1.2mm","B",L115="1.5mm","C",L115="2mm","D",L115="3mm","E",L115="4mm","F",L115="5mm","G",L115="6mm","H",L115="8mm","I",L115="10mm","J",L115="12mm","K",L115="14mm","L",L115="16mm","M",L115="عادة","N",L115="18mm","O",L115="20mm","P",L115="معكوسة","Q",L115="25mm","R",L115="","S",L115="30mm","T",L115="مخ واطى","U",L115="35mm","V",L115="40mm","W",L115="45mm","X",L115="50mm","Y",L115="ستاندرد","Z",L115="60mm","1",L115="سوستة","2",L115="80mm","3",L115="90mm","4",L115="100mm","5",L115="150mm","6",L115="180mm","7",L115="200mm","8",L115="250mm","9")</f>
        <v>Z</v>
      </c>
      <c r="L115" s="6" t="s">
        <v>71</v>
      </c>
      <c r="M115" s="7" t="str">
        <f>C115&amp;" "&amp;E115&amp;" "&amp;G115&amp;I115&amp;" "&amp;A115&amp;" "&amp;K115&amp;"-0"&amp;"-0"&amp;"-0"&amp;"-0"&amp;"-0"&amp;"-0"&amp;"-0"&amp;"-0"</f>
        <v>C A HF F Z-0-0-0-0-0-0-0-0</v>
      </c>
      <c r="N115" s="6" t="str">
        <f>D115&amp;" "&amp;F115&amp;" "&amp;H115&amp;"*"&amp;J115&amp;" "&amp;B115&amp;" "&amp;L115</f>
        <v>مسمار الن M12*30 حديد ستاندرد</v>
      </c>
      <c r="O115" s="6"/>
      <c r="P115" s="6"/>
      <c r="R115" s="11" t="s">
        <v>570</v>
      </c>
      <c r="T115" s="11" t="s">
        <v>564</v>
      </c>
    </row>
    <row r="116" spans="1:20" x14ac:dyDescent="0.2">
      <c r="A116" s="8" t="str">
        <f>_xlfn.IFS(B116="حديد","F",B116="مجلفن","M",B116="استانلس","S",B116="خشب","T")</f>
        <v>F</v>
      </c>
      <c r="B116" s="6" t="s">
        <v>15</v>
      </c>
      <c r="C116" s="8" t="str">
        <f>_xlfn.IFS(D116="تيلة","A",D116="صامولة","B",D116="مسمار","C",D116="وردة","D",D116="لوح","E",D116="مخوش","F",D116="كونتر","G",D116="مسدس","H",D116="M14","I",D116="M16","J",D116="M17","K",D116="M18","L",D116="M19","M",D116="M20","N",D116="M9","O",D116=100,"P",D116=125,"Q",D116=150,"R",D116="","S",D116="30mm","T",D116="مخ واطى","U",D116="35mm","V",D116="40mm","W",D116="45mm","X",D116="50mm","Y",D116="ستاندرد","Z",D116="60mm","1",D116="سوستة","2",D116="80mm","3",D116="90mm","4",D116="100mm","5",D116="150mm","6",D116="180mm","7",D116="200mm","8",D116="250mm","9")</f>
        <v>C</v>
      </c>
      <c r="D116" s="6" t="s">
        <v>73</v>
      </c>
      <c r="E116" s="8" t="str">
        <f>_xlfn.IFS(F116="الن","A",F116="عادة","B",F116="صليبة","C",F116="سن بنطة","D",F116="سن بنطة بوردة","E",F116="مخوش","F",F116="كونتر","G",F116="مسدس","H",F116="M14","I",F116="M16","J",F116="M17","K",F116="M18","L",F116="M19","M",F116="M20","N",F116="M9","O",F116=100,"P",F116=125,"Q",F116=150,"R",F116="","S",F116="30mm","T",F116="مخ واطى","U",F116="35mm","V",F116="40mm","W",F116="45mm","X",F116="50mm","Y",F116="ستاندرد","Z",F116="60mm","1",F116="سوستة","2",F116="80mm","3",F116="90mm","4",F116="100mm","5",F116="150mm","6",F116="180mm","7",F116="200mm","8",F116="250mm","9")</f>
        <v>A</v>
      </c>
      <c r="F116" s="6" t="s">
        <v>400</v>
      </c>
      <c r="G116" s="8" t="str">
        <f>_xlfn.IFS(H116="M3","A",H116="M4","B",H116="M5","C",H116="M6","D",H116="M7","E",H116="M8","F",H116="M10","G",H116="M12","H",H116="M14","I",H116="M16","J",H116="M17","K",H116="M18","L",H116="M19","M",H116="M20","N",H116="M9","O",H116=100,"P",H116=125,"Q",H116=150,"R",H116="","S",H116="30mm","T",H116="مخ واطى","U",H116="35mm","V",H116="40mm","W",H116="45mm","X",H116="50mm","Y",H116="ستاندرد","Z",H116="60mm","1",H116="سوستة","2",H116="80mm","3",H116="90mm","4",H116="100mm","5",H116="150mm","6",H116="180mm","7",H116="200mm","8",H116="250mm","9")</f>
        <v>H</v>
      </c>
      <c r="H116" s="12" t="s">
        <v>61</v>
      </c>
      <c r="I116" s="8" t="str">
        <f>_xlfn.IFS(J116=10,"A",J116=12,"B",J116=15,"C",J116=20,"D",J116=25,"E",J116=30,"F",J116=35,"G",J116=40,"H",J116=45,"I",J116=50,"J",J116=55,"K",J116=60,"L",J116=65,"M",J116=70,"N",J116=75,"O",J116=80,"P",J116=90,"Q",J116=100,"R",J116="","S",J116=120,"T",J116=125,"U",J116=150,"V",J116=200,"W",J116=250,"X",J116=280,"Y",J116=300,"Z",J116=500,"1",J116=600,"2",J116=1000,"3",J116=1200,"4",J116=6,"5",J116="150mm","6",J116="180mm","7",J116="200mm","8",J116="250mm","9")</f>
        <v>G</v>
      </c>
      <c r="J116" s="12">
        <v>35</v>
      </c>
      <c r="K116" s="8" t="str">
        <f>_xlfn.IFS(L116="1mm","A",L116="1.2mm","B",L116="1.5mm","C",L116="2mm","D",L116="3mm","E",L116="4mm","F",L116="5mm","G",L116="6mm","H",L116="8mm","I",L116="10mm","J",L116="12mm","K",L116="14mm","L",L116="16mm","M",L116="عادة","N",L116="18mm","O",L116="20mm","P",L116="معكوسة","Q",L116="25mm","R",L116="","S",L116="30mm","T",L116="مخ واطى","U",L116="35mm","V",L116="40mm","W",L116="45mm","X",L116="50mm","Y",L116="ستاندرد","Z",L116="60mm","1",L116="سوستة","2",L116="80mm","3",L116="90mm","4",L116="100mm","5",L116="150mm","6",L116="180mm","7",L116="200mm","8",L116="250mm","9")</f>
        <v>Z</v>
      </c>
      <c r="L116" s="6" t="s">
        <v>71</v>
      </c>
      <c r="M116" s="7" t="str">
        <f>C116&amp;" "&amp;E116&amp;" "&amp;G116&amp;I116&amp;" "&amp;A116&amp;" "&amp;K116&amp;"-0"&amp;"-0"&amp;"-0"&amp;"-0"&amp;"-0"&amp;"-0"&amp;"-0"&amp;"-0"</f>
        <v>C A HG F Z-0-0-0-0-0-0-0-0</v>
      </c>
      <c r="N116" s="6" t="str">
        <f>D116&amp;" "&amp;F116&amp;" "&amp;H116&amp;"*"&amp;J116&amp;" "&amp;B116&amp;" "&amp;L116</f>
        <v>مسمار الن M12*35 حديد ستاندرد</v>
      </c>
      <c r="O116" s="6"/>
      <c r="P116" s="6"/>
      <c r="R116" s="11" t="s">
        <v>569</v>
      </c>
      <c r="T116" s="11" t="s">
        <v>568</v>
      </c>
    </row>
    <row r="117" spans="1:20" x14ac:dyDescent="0.2">
      <c r="A117" s="8" t="str">
        <f>_xlfn.IFS(B117="حديد","F",B117="مجلفن","M",B117="استانلس","S",B117="خشب","T")</f>
        <v>F</v>
      </c>
      <c r="B117" s="6" t="s">
        <v>15</v>
      </c>
      <c r="C117" s="8" t="str">
        <f>_xlfn.IFS(D117="تيلة","A",D117="صامولة","B",D117="مسمار","C",D117="وردة","D",D117="لوح","E",D117="مخوش","F",D117="كونتر","G",D117="مسدس","H",D117="M14","I",D117="M16","J",D117="M17","K",D117="M18","L",D117="M19","M",D117="M20","N",D117="M9","O",D117=100,"P",D117=125,"Q",D117=150,"R",D117="","S",D117="30mm","T",D117="مخ واطى","U",D117="35mm","V",D117="40mm","W",D117="45mm","X",D117="50mm","Y",D117="ستاندرد","Z",D117="60mm","1",D117="سوستة","2",D117="80mm","3",D117="90mm","4",D117="100mm","5",D117="150mm","6",D117="180mm","7",D117="200mm","8",D117="250mm","9")</f>
        <v>C</v>
      </c>
      <c r="D117" s="6" t="s">
        <v>73</v>
      </c>
      <c r="E117" s="8" t="str">
        <f>_xlfn.IFS(F117="الن","A",F117="عادة","B",F117="صليبة","C",F117="سن بنطة","D",F117="سن بنطة بوردة","E",F117="مخوش","F",F117="كونتر","G",F117="مسدس","H",F117="M14","I",F117="M16","J",F117="M17","K",F117="M18","L",F117="M19","M",F117="M20","N",F117="M9","O",F117=100,"P",F117=125,"Q",F117=150,"R",F117="","S",F117="30mm","T",F117="مخ واطى","U",F117="35mm","V",F117="40mm","W",F117="45mm","X",F117="50mm","Y",F117="ستاندرد","Z",F117="60mm","1",F117="سوستة","2",F117="80mm","3",F117="90mm","4",F117="100mm","5",F117="150mm","6",F117="180mm","7",F117="200mm","8",F117="250mm","9")</f>
        <v>A</v>
      </c>
      <c r="F117" s="6" t="s">
        <v>400</v>
      </c>
      <c r="G117" s="8" t="str">
        <f>_xlfn.IFS(H117="M3","A",H117="M4","B",H117="M5","C",H117="M6","D",H117="M7","E",H117="M8","F",H117="M10","G",H117="M12","H",H117="M14","I",H117="M16","J",H117="M17","K",H117="M18","L",H117="M19","M",H117="M20","N",H117="M9","O",H117=100,"P",H117=125,"Q",H117=150,"R",H117="","S",H117="30mm","T",H117="مخ واطى","U",H117="35mm","V",H117="40mm","W",H117="45mm","X",H117="50mm","Y",H117="ستاندرد","Z",H117="60mm","1",H117="سوستة","2",H117="80mm","3",H117="90mm","4",H117="100mm","5",H117="150mm","6",H117="180mm","7",H117="200mm","8",H117="250mm","9")</f>
        <v>H</v>
      </c>
      <c r="H117" s="12" t="s">
        <v>61</v>
      </c>
      <c r="I117" s="8" t="str">
        <f>_xlfn.IFS(J117=10,"A",J117=12,"B",J117=15,"C",J117=20,"D",J117=25,"E",J117=30,"F",J117=35,"G",J117=40,"H",J117=45,"I",J117=50,"J",J117=55,"K",J117=60,"L",J117=65,"M",J117=70,"N",J117=75,"O",J117=80,"P",J117=90,"Q",J117=100,"R",J117="","S",J117=120,"T",J117=125,"U",J117=150,"V",J117=200,"W",J117=250,"X",J117=280,"Y",J117=300,"Z",J117=500,"1",J117=600,"2",J117=1000,"3",J117=1200,"4",J117=6,"5",J117="150mm","6",J117="180mm","7",J117="200mm","8",J117="250mm","9")</f>
        <v>H</v>
      </c>
      <c r="J117" s="12">
        <v>40</v>
      </c>
      <c r="K117" s="8" t="str">
        <f>_xlfn.IFS(L117="1mm","A",L117="1.2mm","B",L117="1.5mm","C",L117="2mm","D",L117="3mm","E",L117="4mm","F",L117="5mm","G",L117="6mm","H",L117="8mm","I",L117="10mm","J",L117="12mm","K",L117="14mm","L",L117="16mm","M",L117="عادة","N",L117="18mm","O",L117="20mm","P",L117="معكوسة","Q",L117="25mm","R",L117="","S",L117="30mm","T",L117="مخ واطى","U",L117="35mm","V",L117="40mm","W",L117="45mm","X",L117="50mm","Y",L117="ستاندرد","Z",L117="60mm","1",L117="سوستة","2",L117="80mm","3",L117="90mm","4",L117="100mm","5",L117="150mm","6",L117="180mm","7",L117="200mm","8",L117="250mm","9")</f>
        <v>Z</v>
      </c>
      <c r="L117" s="6" t="s">
        <v>71</v>
      </c>
      <c r="M117" s="7" t="str">
        <f>C117&amp;" "&amp;E117&amp;" "&amp;G117&amp;I117&amp;" "&amp;A117&amp;" "&amp;K117&amp;"-0"&amp;"-0"&amp;"-0"&amp;"-0"&amp;"-0"&amp;"-0"&amp;"-0"&amp;"-0"</f>
        <v>C A HH F Z-0-0-0-0-0-0-0-0</v>
      </c>
      <c r="N117" s="6" t="str">
        <f>D117&amp;" "&amp;F117&amp;" "&amp;H117&amp;"*"&amp;J117&amp;" "&amp;B117&amp;" "&amp;L117</f>
        <v>مسمار الن M12*40 حديد ستاندرد</v>
      </c>
      <c r="O117" s="6"/>
      <c r="P117" s="6"/>
      <c r="R117" s="11" t="s">
        <v>567</v>
      </c>
      <c r="T117" s="11" t="s">
        <v>563</v>
      </c>
    </row>
    <row r="118" spans="1:20" x14ac:dyDescent="0.2">
      <c r="A118" s="8" t="str">
        <f>_xlfn.IFS(B118="حديد","F",B118="مجلفن","M",B118="استانلس","S",B118="خشب","T")</f>
        <v>F</v>
      </c>
      <c r="B118" s="6" t="s">
        <v>15</v>
      </c>
      <c r="C118" s="8" t="str">
        <f>_xlfn.IFS(D118="تيلة","A",D118="صامولة","B",D118="مسمار","C",D118="وردة","D",D118="لوح","E",D118="مخوش","F",D118="كونتر","G",D118="مسدس","H",D118="M14","I",D118="M16","J",D118="M17","K",D118="M18","L",D118="M19","M",D118="M20","N",D118="M9","O",D118=100,"P",D118=125,"Q",D118=150,"R",D118="","S",D118="30mm","T",D118="مخ واطى","U",D118="35mm","V",D118="40mm","W",D118="45mm","X",D118="50mm","Y",D118="ستاندرد","Z",D118="60mm","1",D118="سوستة","2",D118="80mm","3",D118="90mm","4",D118="100mm","5",D118="150mm","6",D118="180mm","7",D118="200mm","8",D118="250mm","9")</f>
        <v>C</v>
      </c>
      <c r="D118" s="6" t="s">
        <v>73</v>
      </c>
      <c r="E118" s="8" t="str">
        <f>_xlfn.IFS(F118="الن","A",F118="عادة","B",F118="صليبة","C",F118="سن بنطة","D",F118="سن بنطة بوردة","E",F118="مخوش","F",F118="كونتر","G",F118="مسدس","H",F118="M14","I",F118="M16","J",F118="M17","K",F118="M18","L",F118="M19","M",F118="M20","N",F118="M9","O",F118=100,"P",F118=125,"Q",F118=150,"R",F118="","S",F118="30mm","T",F118="مخ واطى","U",F118="35mm","V",F118="40mm","W",F118="45mm","X",F118="50mm","Y",F118="ستاندرد","Z",F118="60mm","1",F118="سوستة","2",F118="80mm","3",F118="90mm","4",F118="100mm","5",F118="150mm","6",F118="180mm","7",F118="200mm","8",F118="250mm","9")</f>
        <v>A</v>
      </c>
      <c r="F118" s="6" t="s">
        <v>400</v>
      </c>
      <c r="G118" s="8" t="str">
        <f>_xlfn.IFS(H118="M3","A",H118="M4","B",H118="M5","C",H118="M6","D",H118="M7","E",H118="M8","F",H118="M10","G",H118="M12","H",H118="M14","I",H118="M16","J",H118="M17","K",H118="M18","L",H118="M19","M",H118="M20","N",H118="M9","O",H118=100,"P",H118=125,"Q",H118=150,"R",H118="","S",H118="30mm","T",H118="مخ واطى","U",H118="35mm","V",H118="40mm","W",H118="45mm","X",H118="50mm","Y",H118="ستاندرد","Z",H118="60mm","1",H118="سوستة","2",H118="80mm","3",H118="90mm","4",H118="100mm","5",H118="150mm","6",H118="180mm","7",H118="200mm","8",H118="250mm","9")</f>
        <v>H</v>
      </c>
      <c r="H118" s="12" t="s">
        <v>61</v>
      </c>
      <c r="I118" s="8" t="str">
        <f>_xlfn.IFS(J118=10,"A",J118=12,"B",J118=15,"C",J118=20,"D",J118=25,"E",J118=30,"F",J118=35,"G",J118=40,"H",J118=45,"I",J118=50,"J",J118=55,"K",J118=60,"L",J118=65,"M",J118=70,"N",J118=75,"O",J118=80,"P",J118=90,"Q",J118=100,"R",J118="","S",J118=120,"T",J118=125,"U",J118=150,"V",J118=200,"W",J118=250,"X",J118=280,"Y",J118=300,"Z",J118=500,"1",J118=600,"2",J118=1000,"3",J118=1200,"4",J118=6,"5",J118="150mm","6",J118="180mm","7",J118="200mm","8",J118="250mm","9")</f>
        <v>I</v>
      </c>
      <c r="J118" s="12">
        <v>45</v>
      </c>
      <c r="K118" s="8" t="str">
        <f>_xlfn.IFS(L118="1mm","A",L118="1.2mm","B",L118="1.5mm","C",L118="2mm","D",L118="3mm","E",L118="4mm","F",L118="5mm","G",L118="6mm","H",L118="8mm","I",L118="10mm","J",L118="12mm","K",L118="14mm","L",L118="16mm","M",L118="عادة","N",L118="18mm","O",L118="20mm","P",L118="معكوسة","Q",L118="25mm","R",L118="","S",L118="30mm","T",L118="مخ واطى","U",L118="35mm","V",L118="40mm","W",L118="45mm","X",L118="50mm","Y",L118="ستاندرد","Z",L118="60mm","1",L118="سوستة","2",L118="80mm","3",L118="90mm","4",L118="100mm","5",L118="150mm","6",L118="180mm","7",L118="200mm","8",L118="250mm","9")</f>
        <v>Z</v>
      </c>
      <c r="L118" s="6" t="s">
        <v>71</v>
      </c>
      <c r="M118" s="7" t="str">
        <f>C118&amp;" "&amp;E118&amp;" "&amp;G118&amp;I118&amp;" "&amp;A118&amp;" "&amp;K118&amp;"-0"&amp;"-0"&amp;"-0"&amp;"-0"&amp;"-0"&amp;"-0"&amp;"-0"&amp;"-0"</f>
        <v>C A HI F Z-0-0-0-0-0-0-0-0</v>
      </c>
      <c r="N118" s="6" t="str">
        <f>D118&amp;" "&amp;F118&amp;" "&amp;H118&amp;"*"&amp;J118&amp;" "&amp;B118&amp;" "&amp;L118</f>
        <v>مسمار الن M12*45 حديد ستاندرد</v>
      </c>
      <c r="O118" s="6"/>
      <c r="P118" s="6"/>
      <c r="R118" s="11" t="s">
        <v>566</v>
      </c>
      <c r="T118" s="11" t="s">
        <v>565</v>
      </c>
    </row>
    <row r="119" spans="1:20" x14ac:dyDescent="0.2">
      <c r="A119" s="8" t="str">
        <f>_xlfn.IFS(B119="حديد","F",B119="مجلفن","M",B119="استانلس","S",B119="خشب","T")</f>
        <v>F</v>
      </c>
      <c r="B119" s="6" t="s">
        <v>15</v>
      </c>
      <c r="C119" s="8" t="str">
        <f>_xlfn.IFS(D119="تيلة","A",D119="صامولة","B",D119="مسمار","C",D119="وردة","D",D119="لوح","E",D119="مخوش","F",D119="كونتر","G",D119="مسدس","H",D119="M14","I",D119="M16","J",D119="M17","K",D119="M18","L",D119="M19","M",D119="M20","N",D119="M9","O",D119=100,"P",D119=125,"Q",D119=150,"R",D119="","S",D119="30mm","T",D119="مخ واطى","U",D119="35mm","V",D119="40mm","W",D119="45mm","X",D119="50mm","Y",D119="ستاندرد","Z",D119="60mm","1",D119="سوستة","2",D119="80mm","3",D119="90mm","4",D119="100mm","5",D119="150mm","6",D119="180mm","7",D119="200mm","8",D119="250mm","9")</f>
        <v>C</v>
      </c>
      <c r="D119" s="6" t="s">
        <v>73</v>
      </c>
      <c r="E119" s="8" t="str">
        <f>_xlfn.IFS(F119="الن","A",F119="عادة","B",F119="صليبة","C",F119="سن بنطة","D",F119="سن بنطة بوردة","E",F119="مخوش","F",F119="كونتر","G",F119="مسدس","H",F119="M14","I",F119="M16","J",F119="M17","K",F119="M18","L",F119="M19","M",F119="M20","N",F119="M9","O",F119=100,"P",F119=125,"Q",F119=150,"R",F119="","S",F119="30mm","T",F119="مخ واطى","U",F119="35mm","V",F119="40mm","W",F119="45mm","X",F119="50mm","Y",F119="ستاندرد","Z",F119="60mm","1",F119="سوستة","2",F119="80mm","3",F119="90mm","4",F119="100mm","5",F119="150mm","6",F119="180mm","7",F119="200mm","8",F119="250mm","9")</f>
        <v>A</v>
      </c>
      <c r="F119" s="6" t="s">
        <v>400</v>
      </c>
      <c r="G119" s="8" t="str">
        <f>_xlfn.IFS(H119="M3","A",H119="M4","B",H119="M5","C",H119="M6","D",H119="M7","E",H119="M8","F",H119="M10","G",H119="M12","H",H119="M14","I",H119="M16","J",H119="M17","K",H119="M18","L",H119="M19","M",H119="M20","N",H119="M9","O",H119=100,"P",H119=125,"Q",H119=150,"R",H119="","S",H119="30mm","T",H119="مخ واطى","U",H119="35mm","V",H119="40mm","W",H119="45mm","X",H119="50mm","Y",H119="ستاندرد","Z",H119="60mm","1",H119="سوستة","2",H119="80mm","3",H119="90mm","4",H119="100mm","5",H119="150mm","6",H119="180mm","7",H119="200mm","8",H119="250mm","9")</f>
        <v>H</v>
      </c>
      <c r="H119" s="12" t="s">
        <v>61</v>
      </c>
      <c r="I119" s="8" t="str">
        <f>_xlfn.IFS(J119=10,"A",J119=12,"B",J119=15,"C",J119=20,"D",J119=25,"E",J119=30,"F",J119=35,"G",J119=40,"H",J119=45,"I",J119=50,"J",J119=55,"K",J119=60,"L",J119=65,"M",J119=70,"N",J119=75,"O",J119=80,"P",J119=90,"Q",J119=100,"R",J119="","S",J119=120,"T",J119=125,"U",J119=150,"V",J119=200,"W",J119=250,"X",J119=280,"Y",J119=300,"Z",J119=500,"1",J119=600,"2",J119=1000,"3",J119=1200,"4",J119=6,"5",J119="150mm","6",J119="180mm","7",J119="200mm","8",J119="250mm","9")</f>
        <v>J</v>
      </c>
      <c r="J119" s="12">
        <v>50</v>
      </c>
      <c r="K119" s="8" t="str">
        <f>_xlfn.IFS(L119="1mm","A",L119="1.2mm","B",L119="1.5mm","C",L119="2mm","D",L119="3mm","E",L119="4mm","F",L119="5mm","G",L119="6mm","H",L119="8mm","I",L119="10mm","J",L119="12mm","K",L119="14mm","L",L119="16mm","M",L119="عادة","N",L119="18mm","O",L119="20mm","P",L119="معكوسة","Q",L119="25mm","R",L119="","S",L119="30mm","T",L119="مخ واطى","U",L119="35mm","V",L119="40mm","W",L119="45mm","X",L119="50mm","Y",L119="ستاندرد","Z",L119="60mm","1",L119="سوستة","2",L119="80mm","3",L119="90mm","4",L119="100mm","5",L119="150mm","6",L119="180mm","7",L119="200mm","8",L119="250mm","9")</f>
        <v>Z</v>
      </c>
      <c r="L119" s="6" t="s">
        <v>71</v>
      </c>
      <c r="M119" s="7" t="str">
        <f>C119&amp;" "&amp;E119&amp;" "&amp;G119&amp;I119&amp;" "&amp;A119&amp;" "&amp;K119&amp;"-0"&amp;"-0"&amp;"-0"&amp;"-0"&amp;"-0"&amp;"-0"&amp;"-0"&amp;"-0"</f>
        <v>C A HJ F Z-0-0-0-0-0-0-0-0</v>
      </c>
      <c r="N119" s="6" t="str">
        <f>D119&amp;" "&amp;F119&amp;" "&amp;H119&amp;"*"&amp;J119&amp;" "&amp;B119&amp;" "&amp;L119</f>
        <v>مسمار الن M12*50 حديد ستاندرد</v>
      </c>
      <c r="O119" s="6"/>
      <c r="P119" s="6"/>
      <c r="R119" s="11" t="s">
        <v>564</v>
      </c>
      <c r="T119" s="11" t="s">
        <v>562</v>
      </c>
    </row>
    <row r="120" spans="1:20" x14ac:dyDescent="0.2">
      <c r="A120" s="8" t="str">
        <f>_xlfn.IFS(B120="حديد","F",B120="مجلفن","M",B120="استانلس","S",B120="خشب","T")</f>
        <v>F</v>
      </c>
      <c r="B120" s="6" t="s">
        <v>15</v>
      </c>
      <c r="C120" s="8" t="str">
        <f>_xlfn.IFS(D120="تيلة","A",D120="صامولة","B",D120="مسمار","C",D120="وردة","D",D120="لوح","E",D120="مخوش","F",D120="كونتر","G",D120="مسدس","H",D120="M14","I",D120="M16","J",D120="M17","K",D120="M18","L",D120="M19","M",D120="M20","N",D120="M9","O",D120=100,"P",D120=125,"Q",D120=150,"R",D120="","S",D120="30mm","T",D120="مخ واطى","U",D120="35mm","V",D120="40mm","W",D120="45mm","X",D120="50mm","Y",D120="ستاندرد","Z",D120="60mm","1",D120="سوستة","2",D120="80mm","3",D120="90mm","4",D120="100mm","5",D120="150mm","6",D120="180mm","7",D120="200mm","8",D120="250mm","9")</f>
        <v>C</v>
      </c>
      <c r="D120" s="6" t="s">
        <v>73</v>
      </c>
      <c r="E120" s="8" t="str">
        <f>_xlfn.IFS(F120="الن","A",F120="عادة","B",F120="صليبة","C",F120="سن بنطة","D",F120="سن بنطة بوردة","E",F120="مخوش","F",F120="كونتر","G",F120="مسدس","H",F120="M14","I",F120="M16","J",F120="M17","K",F120="M18","L",F120="M19","M",F120="M20","N",F120="M9","O",F120=100,"P",F120=125,"Q",F120=150,"R",F120="","S",F120="30mm","T",F120="مخ واطى","U",F120="35mm","V",F120="40mm","W",F120="45mm","X",F120="50mm","Y",F120="ستاندرد","Z",F120="60mm","1",F120="سوستة","2",F120="80mm","3",F120="90mm","4",F120="100mm","5",F120="150mm","6",F120="180mm","7",F120="200mm","8",F120="250mm","9")</f>
        <v>A</v>
      </c>
      <c r="F120" s="6" t="s">
        <v>400</v>
      </c>
      <c r="G120" s="8" t="str">
        <f>_xlfn.IFS(H120="M3","A",H120="M4","B",H120="M5","C",H120="M6","D",H120="M7","E",H120="M8","F",H120="M10","G",H120="M12","H",H120="M14","I",H120="M16","J",H120="M17","K",H120="M18","L",H120="M19","M",H120="M20","N",H120="M9","O",H120=100,"P",H120=125,"Q",H120=150,"R",H120="","S",H120="30mm","T",H120="مخ واطى","U",H120="35mm","V",H120="40mm","W",H120="45mm","X",H120="50mm","Y",H120="ستاندرد","Z",H120="60mm","1",H120="سوستة","2",H120="80mm","3",H120="90mm","4",H120="100mm","5",H120="150mm","6",H120="180mm","7",H120="200mm","8",H120="250mm","9")</f>
        <v>H</v>
      </c>
      <c r="H120" s="12" t="s">
        <v>61</v>
      </c>
      <c r="I120" s="8" t="str">
        <f>_xlfn.IFS(J120=10,"A",J120=12,"B",J120=15,"C",J120=20,"D",J120=25,"E",J120=30,"F",J120=35,"G",J120=40,"H",J120=45,"I",J120=50,"J",J120=55,"K",J120=60,"L",J120=65,"M",J120=70,"N",J120=75,"O",J120=80,"P",J120=90,"Q",J120=100,"R",J120="","S",J120=120,"T",J120=125,"U",J120=150,"V",J120=200,"W",J120=250,"X",J120=280,"Y",J120=300,"Z",J120=500,"1",J120=600,"2",J120=1000,"3",J120=1200,"4",J120=6,"5",J120="150mm","6",J120="180mm","7",J120="200mm","8",J120="250mm","9")</f>
        <v>L</v>
      </c>
      <c r="J120" s="12">
        <v>60</v>
      </c>
      <c r="K120" s="8" t="str">
        <f>_xlfn.IFS(L120="1mm","A",L120="1.2mm","B",L120="1.5mm","C",L120="2mm","D",L120="3mm","E",L120="4mm","F",L120="5mm","G",L120="6mm","H",L120="8mm","I",L120="10mm","J",L120="12mm","K",L120="14mm","L",L120="16mm","M",L120="عادة","N",L120="18mm","O",L120="20mm","P",L120="معكوسة","Q",L120="25mm","R",L120="","S",L120="30mm","T",L120="مخ واطى","U",L120="35mm","V",L120="40mm","W",L120="45mm","X",L120="50mm","Y",L120="ستاندرد","Z",L120="60mm","1",L120="سوستة","2",L120="80mm","3",L120="90mm","4",L120="100mm","5",L120="150mm","6",L120="180mm","7",L120="200mm","8",L120="250mm","9")</f>
        <v>Z</v>
      </c>
      <c r="L120" s="6" t="s">
        <v>71</v>
      </c>
      <c r="M120" s="7" t="str">
        <f>C120&amp;" "&amp;E120&amp;" "&amp;G120&amp;I120&amp;" "&amp;A120&amp;" "&amp;K120&amp;"-0"&amp;"-0"&amp;"-0"&amp;"-0"&amp;"-0"&amp;"-0"&amp;"-0"&amp;"-0"</f>
        <v>C A HL F Z-0-0-0-0-0-0-0-0</v>
      </c>
      <c r="N120" s="6" t="str">
        <f>D120&amp;" "&amp;F120&amp;" "&amp;H120&amp;"*"&amp;J120&amp;" "&amp;B120&amp;" "&amp;L120</f>
        <v>مسمار الن M12*60 حديد ستاندرد</v>
      </c>
      <c r="O120" s="6"/>
      <c r="P120" s="6"/>
      <c r="R120" s="11" t="s">
        <v>563</v>
      </c>
      <c r="T120" s="11" t="s">
        <v>561</v>
      </c>
    </row>
    <row r="121" spans="1:20" x14ac:dyDescent="0.2">
      <c r="A121" s="8" t="str">
        <f>_xlfn.IFS(B121="حديد","F",B121="مجلفن","M",B121="استانلس","S",B121="خشب","T")</f>
        <v>F</v>
      </c>
      <c r="B121" s="6" t="s">
        <v>15</v>
      </c>
      <c r="C121" s="8" t="str">
        <f>_xlfn.IFS(D121="تيلة","A",D121="صامولة","B",D121="مسمار","C",D121="وردة","D",D121="لوح","E",D121="مخوش","F",D121="كونتر","G",D121="مسدس","H",D121="M14","I",D121="M16","J",D121="M17","K",D121="M18","L",D121="M19","M",D121="M20","N",D121="M9","O",D121=100,"P",D121=125,"Q",D121=150,"R",D121="","S",D121="30mm","T",D121="مخ واطى","U",D121="35mm","V",D121="40mm","W",D121="45mm","X",D121="50mm","Y",D121="ستاندرد","Z",D121="60mm","1",D121="سوستة","2",D121="80mm","3",D121="90mm","4",D121="100mm","5",D121="150mm","6",D121="180mm","7",D121="200mm","8",D121="250mm","9")</f>
        <v>C</v>
      </c>
      <c r="D121" s="6" t="s">
        <v>73</v>
      </c>
      <c r="E121" s="8" t="str">
        <f>_xlfn.IFS(F121="الن","A",F121="عادة","B",F121="صليبة","C",F121="سن بنطة","D",F121="سن بنطة بوردة","E",F121="مخوش","F",F121="كونتر","G",F121="مسدس","H",F121="M14","I",F121="M16","J",F121="M17","K",F121="M18","L",F121="M19","M",F121="M20","N",F121="M9","O",F121=100,"P",F121=125,"Q",F121=150,"R",F121="","S",F121="30mm","T",F121="مخ واطى","U",F121="35mm","V",F121="40mm","W",F121="45mm","X",F121="50mm","Y",F121="ستاندرد","Z",F121="60mm","1",F121="سوستة","2",F121="80mm","3",F121="90mm","4",F121="100mm","5",F121="150mm","6",F121="180mm","7",F121="200mm","8",F121="250mm","9")</f>
        <v>A</v>
      </c>
      <c r="F121" s="6" t="s">
        <v>400</v>
      </c>
      <c r="G121" s="8" t="str">
        <f>_xlfn.IFS(H121="M3","A",H121="M4","B",H121="M5","C",H121="M6","D",H121="M7","E",H121="M8","F",H121="M10","G",H121="M12","H",H121="M14","I",H121="M16","J",H121="M17","K",H121="M18","L",H121="M19","M",H121="M20","N",H121="M9","O",H121=100,"P",H121=125,"Q",H121=150,"R",H121="","S",H121="30mm","T",H121="مخ واطى","U",H121="35mm","V",H121="40mm","W",H121="45mm","X",H121="50mm","Y",H121="ستاندرد","Z",H121="60mm","1",H121="سوستة","2",H121="80mm","3",H121="90mm","4",H121="100mm","5",H121="150mm","6",H121="180mm","7",H121="200mm","8",H121="250mm","9")</f>
        <v>H</v>
      </c>
      <c r="H121" s="12" t="s">
        <v>61</v>
      </c>
      <c r="I121" s="8" t="str">
        <f>_xlfn.IFS(J121=10,"A",J121=12,"B",J121=15,"C",J121=20,"D",J121=25,"E",J121=30,"F",J121=35,"G",J121=40,"H",J121=45,"I",J121=50,"J",J121=55,"K",J121=60,"L",J121=65,"M",J121=70,"N",J121=75,"O",J121=80,"P",J121=90,"Q",J121=100,"R",J121="","S",J121=120,"T",J121=125,"U",J121=150,"V",J121=200,"W",J121=250,"X",J121=280,"Y",J121=300,"Z",J121=500,"1",J121=600,"2",J121=1000,"3",J121=1200,"4",J121=6,"5",J121="150mm","6",J121="180mm","7",J121="200mm","8",J121="250mm","9")</f>
        <v>P</v>
      </c>
      <c r="J121" s="12">
        <v>80</v>
      </c>
      <c r="K121" s="8" t="str">
        <f>_xlfn.IFS(L121="1mm","A",L121="1.2mm","B",L121="1.5mm","C",L121="2mm","D",L121="3mm","E",L121="4mm","F",L121="5mm","G",L121="6mm","H",L121="8mm","I",L121="10mm","J",L121="12mm","K",L121="14mm","L",L121="16mm","M",L121="عادة","N",L121="18mm","O",L121="20mm","P",L121="معكوسة","Q",L121="25mm","R",L121="","S",L121="30mm","T",L121="مخ واطى","U",L121="35mm","V",L121="40mm","W",L121="45mm","X",L121="50mm","Y",L121="ستاندرد","Z",L121="60mm","1",L121="سوستة","2",L121="80mm","3",L121="90mm","4",L121="100mm","5",L121="150mm","6",L121="180mm","7",L121="200mm","8",L121="250mm","9")</f>
        <v>Z</v>
      </c>
      <c r="L121" s="6" t="s">
        <v>71</v>
      </c>
      <c r="M121" s="7" t="str">
        <f>C121&amp;" "&amp;E121&amp;" "&amp;G121&amp;I121&amp;" "&amp;A121&amp;" "&amp;K121&amp;"-0"&amp;"-0"&amp;"-0"&amp;"-0"&amp;"-0"&amp;"-0"&amp;"-0"&amp;"-0"</f>
        <v>C A HP F Z-0-0-0-0-0-0-0-0</v>
      </c>
      <c r="N121" s="6" t="str">
        <f>D121&amp;" "&amp;F121&amp;" "&amp;H121&amp;"*"&amp;J121&amp;" "&amp;B121&amp;" "&amp;L121</f>
        <v>مسمار الن M12*80 حديد ستاندرد</v>
      </c>
      <c r="O121" s="6"/>
      <c r="P121" s="6"/>
      <c r="R121" s="11" t="s">
        <v>562</v>
      </c>
      <c r="T121" s="11" t="s">
        <v>557</v>
      </c>
    </row>
    <row r="122" spans="1:20" x14ac:dyDescent="0.2">
      <c r="A122" s="8" t="str">
        <f>_xlfn.IFS(B122="حديد","F",B122="مجلفن","M",B122="استانلس","S",B122="خشب","T")</f>
        <v>S</v>
      </c>
      <c r="B122" s="6" t="s">
        <v>7</v>
      </c>
      <c r="C122" s="8" t="str">
        <f>_xlfn.IFS(D122="تيلة","A",D122="صامولة","B",D122="مسمار","C",D122="وردة","D",D122="لوح","E",D122="مخوش","F",D122="كونتر","G",D122="مسدس","H",D122="M14","I",D122="M16","J",D122="M17","K",D122="M18","L",D122="M19","M",D122="M20","N",D122="M9","O",D122=100,"P",D122=125,"Q",D122=150,"R",D122="","S",D122="30mm","T",D122="مخ واطى","U",D122="35mm","V",D122="40mm","W",D122="45mm","X",D122="50mm","Y",D122="ستاندرد","Z",D122="60mm","1",D122="سوستة","2",D122="80mm","3",D122="90mm","4",D122="100mm","5",D122="150mm","6",D122="180mm","7",D122="200mm","8",D122="250mm","9")</f>
        <v>C</v>
      </c>
      <c r="D122" s="6" t="s">
        <v>73</v>
      </c>
      <c r="E122" s="8" t="str">
        <f>_xlfn.IFS(F122="الن","A",F122="عادة","B",F122="صليبة","C",F122="سن بنطة","D",F122="سن بنطة بوردة","E",F122="مخوش","F",F122="كونتر","G",F122="مسدس","H",F122="M14","I",F122="M16","J",F122="M17","K",F122="M18","L",F122="M19","M",F122="M20","N",F122="M9","O",F122=100,"P",F122=125,"Q",F122=150,"R",F122="","S",F122="30mm","T",F122="مخ واطى","U",F122="35mm","V",F122="40mm","W",F122="45mm","X",F122="50mm","Y",F122="ستاندرد","Z",F122="60mm","1",F122="سوستة","2",F122="80mm","3",F122="90mm","4",F122="100mm","5",F122="150mm","6",F122="180mm","7",F122="200mm","8",F122="250mm","9")</f>
        <v>A</v>
      </c>
      <c r="F122" s="6" t="s">
        <v>400</v>
      </c>
      <c r="G122" s="8" t="str">
        <f>_xlfn.IFS(H122="M3","A",H122="M4","B",H122="M5","C",H122="M6","D",H122="M7","E",H122="M8","F",H122="M10","G",H122="M12","H",H122="M14","I",H122="M16","J",H122="M17","K",H122="M18","L",H122="M19","M",H122="M20","N",H122="M9","O",H122=100,"P",H122=125,"Q",H122=150,"R",H122="","S",H122="30mm","T",H122="مخ واطى","U",H122="35mm","V",H122="40mm","W",H122="45mm","X",H122="50mm","Y",H122="ستاندرد","Z",H122="60mm","1",H122="سوستة","2",H122="80mm","3",H122="90mm","4",H122="100mm","5",H122="150mm","6",H122="180mm","7",H122="200mm","8",H122="250mm","9")</f>
        <v>K</v>
      </c>
      <c r="H122" s="12" t="s">
        <v>56</v>
      </c>
      <c r="I122" s="8" t="str">
        <f>_xlfn.IFS(J122=10,"A",J122=12,"B",J122=15,"C",J122=20,"D",J122=25,"E",J122=30,"F",J122=35,"G",J122=40,"H",J122=45,"I",J122=50,"J",J122=55,"K",J122=60,"L",J122=65,"M",J122=70,"N",J122=75,"O",J122=80,"P",J122=90,"Q",J122=100,"R",J122="","S",J122=120,"T",J122=125,"U",J122=150,"V",J122=200,"W",J122=250,"X",J122=280,"Y",J122=300,"Z",J122=500,"1",J122=600,"2",J122=1000,"3",J122=1200,"4",J122=6,"5",J122="150mm","6",J122="180mm","7",J122="200mm","8",J122="250mm","9")</f>
        <v>F</v>
      </c>
      <c r="J122" s="12">
        <v>30</v>
      </c>
      <c r="K122" s="8" t="str">
        <f>_xlfn.IFS(L122="1mm","A",L122="1.2mm","B",L122="1.5mm","C",L122="2mm","D",L122="3mm","E",L122="4mm","F",L122="5mm","G",L122="6mm","H",L122="8mm","I",L122="10mm","J",L122="12mm","K",L122="14mm","L",L122="16mm","M",L122="عادة","N",L122="18mm","O",L122="20mm","P",L122="معكوسة","Q",L122="25mm","R",L122="","S",L122="30mm","T",L122="مخ واطى","U",L122="35mm","V",L122="40mm","W",L122="45mm","X",L122="50mm","Y",L122="ستاندرد","Z",L122="60mm","1",L122="سوستة","2",L122="80mm","3",L122="90mm","4",L122="100mm","5",L122="150mm","6",L122="180mm","7",L122="200mm","8",L122="250mm","9")</f>
        <v>Z</v>
      </c>
      <c r="L122" s="6" t="s">
        <v>71</v>
      </c>
      <c r="M122" s="7" t="str">
        <f>C122&amp;" "&amp;E122&amp;" "&amp;G122&amp;I122&amp;" "&amp;A122&amp;" "&amp;K122&amp;"-0"&amp;"-0"&amp;"-0"&amp;"-0"&amp;"-0"&amp;"-0"&amp;"-0"&amp;"-0"</f>
        <v>C A KF S Z-0-0-0-0-0-0-0-0</v>
      </c>
      <c r="N122" s="6" t="str">
        <f>D122&amp;" "&amp;F122&amp;" "&amp;H122&amp;"*"&amp;J122&amp;" "&amp;B122&amp;" "&amp;L122</f>
        <v>مسمار الن M17*30 استانلس ستاندرد</v>
      </c>
      <c r="O122" s="6"/>
      <c r="P122" s="6"/>
      <c r="R122" s="11" t="s">
        <v>561</v>
      </c>
      <c r="T122" s="11" t="s">
        <v>560</v>
      </c>
    </row>
    <row r="123" spans="1:20" x14ac:dyDescent="0.2">
      <c r="A123" s="8" t="str">
        <f>_xlfn.IFS(B123="حديد","F",B123="مجلفن","M",B123="استانلس","S",B123="خشب","T")</f>
        <v>S</v>
      </c>
      <c r="B123" s="6" t="s">
        <v>7</v>
      </c>
      <c r="C123" s="8" t="str">
        <f>_xlfn.IFS(D123="تيلة","A",D123="صامولة","B",D123="مسمار","C",D123="وردة","D",D123="لوح","E",D123="مخوش","F",D123="كونتر","G",D123="مسدس","H",D123="M14","I",D123="M16","J",D123="M17","K",D123="M18","L",D123="M19","M",D123="M20","N",D123="M9","O",D123=100,"P",D123=125,"Q",D123=150,"R",D123="","S",D123="30mm","T",D123="مخ واطى","U",D123="35mm","V",D123="40mm","W",D123="45mm","X",D123="50mm","Y",D123="ستاندرد","Z",D123="60mm","1",D123="سوستة","2",D123="80mm","3",D123="90mm","4",D123="100mm","5",D123="150mm","6",D123="180mm","7",D123="200mm","8",D123="250mm","9")</f>
        <v>C</v>
      </c>
      <c r="D123" s="6" t="s">
        <v>73</v>
      </c>
      <c r="E123" s="8" t="str">
        <f>_xlfn.IFS(F123="الن","A",F123="عادة","B",F123="صليبة","C",F123="سن بنطة","D",F123="سن بنطة بوردة","E",F123="مخوش","F",F123="كونتر","G",F123="مسدس","H",F123="M14","I",F123="M16","J",F123="M17","K",F123="M18","L",F123="M19","M",F123="M20","N",F123="M9","O",F123=100,"P",F123=125,"Q",F123=150,"R",F123="","S",F123="30mm","T",F123="مخ واطى","U",F123="35mm","V",F123="40mm","W",F123="45mm","X",F123="50mm","Y",F123="ستاندرد","Z",F123="60mm","1",F123="سوستة","2",F123="80mm","3",F123="90mm","4",F123="100mm","5",F123="150mm","6",F123="180mm","7",F123="200mm","8",F123="250mm","9")</f>
        <v>A</v>
      </c>
      <c r="F123" s="6" t="s">
        <v>400</v>
      </c>
      <c r="G123" s="8" t="str">
        <f>_xlfn.IFS(H123="M3","A",H123="M4","B",H123="M5","C",H123="M6","D",H123="M7","E",H123="M8","F",H123="M10","G",H123="M12","H",H123="M14","I",H123="M16","J",H123="M17","K",H123="M18","L",H123="M19","M",H123="M20","N",H123="M9","O",H123=100,"P",H123=125,"Q",H123=150,"R",H123="","S",H123="30mm","T",H123="مخ واطى","U",H123="35mm","V",H123="40mm","W",H123="45mm","X",H123="50mm","Y",H123="ستاندرد","Z",H123="60mm","1",H123="سوستة","2",H123="80mm","3",H123="90mm","4",H123="100mm","5",H123="150mm","6",H123="180mm","7",H123="200mm","8",H123="250mm","9")</f>
        <v>K</v>
      </c>
      <c r="H123" s="12" t="s">
        <v>56</v>
      </c>
      <c r="I123" s="8" t="str">
        <f>_xlfn.IFS(J123=10,"A",J123=12,"B",J123=15,"C",J123=20,"D",J123=25,"E",J123=30,"F",J123=35,"G",J123=40,"H",J123=45,"I",J123=50,"J",J123=55,"K",J123=60,"L",J123=65,"M",J123=70,"N",J123=75,"O",J123=80,"P",J123=90,"Q",J123=100,"R",J123="","S",J123=120,"T",J123=125,"U",J123=150,"V",J123=200,"W",J123=250,"X",J123=280,"Y",J123=300,"Z",J123=500,"1",J123=600,"2",J123=1000,"3",J123=1200,"4",J123=6,"5",J123="150mm","6",J123="180mm","7",J123="200mm","8",J123="250mm","9")</f>
        <v>G</v>
      </c>
      <c r="J123" s="12">
        <v>35</v>
      </c>
      <c r="K123" s="8" t="str">
        <f>_xlfn.IFS(L123="1mm","A",L123="1.2mm","B",L123="1.5mm","C",L123="2mm","D",L123="3mm","E",L123="4mm","F",L123="5mm","G",L123="6mm","H",L123="8mm","I",L123="10mm","J",L123="12mm","K",L123="14mm","L",L123="16mm","M",L123="عادة","N",L123="18mm","O",L123="20mm","P",L123="معكوسة","Q",L123="25mm","R",L123="","S",L123="30mm","T",L123="مخ واطى","U",L123="35mm","V",L123="40mm","W",L123="45mm","X",L123="50mm","Y",L123="ستاندرد","Z",L123="60mm","1",L123="سوستة","2",L123="80mm","3",L123="90mm","4",L123="100mm","5",L123="150mm","6",L123="180mm","7",L123="200mm","8",L123="250mm","9")</f>
        <v>Z</v>
      </c>
      <c r="L123" s="6" t="s">
        <v>71</v>
      </c>
      <c r="M123" s="7" t="str">
        <f>C123&amp;" "&amp;E123&amp;" "&amp;G123&amp;I123&amp;" "&amp;A123&amp;" "&amp;K123&amp;"-0"&amp;"-0"&amp;"-0"&amp;"-0"&amp;"-0"&amp;"-0"&amp;"-0"&amp;"-0"</f>
        <v>C A KG S Z-0-0-0-0-0-0-0-0</v>
      </c>
      <c r="N123" s="6" t="str">
        <f>D123&amp;" "&amp;F123&amp;" "&amp;H123&amp;"*"&amp;J123&amp;" "&amp;B123&amp;" "&amp;L123</f>
        <v>مسمار الن M17*35 استانلس ستاندرد</v>
      </c>
      <c r="O123" s="6"/>
      <c r="P123" s="6"/>
      <c r="R123" s="11" t="s">
        <v>560</v>
      </c>
      <c r="T123" s="11" t="s">
        <v>556</v>
      </c>
    </row>
    <row r="124" spans="1:20" x14ac:dyDescent="0.2">
      <c r="A124" s="8" t="str">
        <f>_xlfn.IFS(B124="حديد","F",B124="مجلفن","M",B124="استانلس","S",B124="خشب","T")</f>
        <v>S</v>
      </c>
      <c r="B124" s="6" t="s">
        <v>7</v>
      </c>
      <c r="C124" s="8" t="str">
        <f>_xlfn.IFS(D124="تيلة","A",D124="صامولة","B",D124="مسمار","C",D124="وردة","D",D124="لوح","E",D124="مخوش","F",D124="كونتر","G",D124="مسدس","H",D124="M14","I",D124="M16","J",D124="M17","K",D124="M18","L",D124="M19","M",D124="M20","N",D124="M9","O",D124=100,"P",D124=125,"Q",D124=150,"R",D124="","S",D124="30mm","T",D124="مخ واطى","U",D124="35mm","V",D124="40mm","W",D124="45mm","X",D124="50mm","Y",D124="ستاندرد","Z",D124="60mm","1",D124="سوستة","2",D124="80mm","3",D124="90mm","4",D124="100mm","5",D124="150mm","6",D124="180mm","7",D124="200mm","8",D124="250mm","9")</f>
        <v>C</v>
      </c>
      <c r="D124" s="6" t="s">
        <v>73</v>
      </c>
      <c r="E124" s="8" t="str">
        <f>_xlfn.IFS(F124="الن","A",F124="عادة","B",F124="صليبة","C",F124="سن بنطة","D",F124="سن بنطة بوردة","E",F124="مخوش","F",F124="كونتر","G",F124="مسدس","H",F124="M14","I",F124="M16","J",F124="M17","K",F124="M18","L",F124="M19","M",F124="M20","N",F124="M9","O",F124=100,"P",F124=125,"Q",F124=150,"R",F124="","S",F124="30mm","T",F124="مخ واطى","U",F124="35mm","V",F124="40mm","W",F124="45mm","X",F124="50mm","Y",F124="ستاندرد","Z",F124="60mm","1",F124="سوستة","2",F124="80mm","3",F124="90mm","4",F124="100mm","5",F124="150mm","6",F124="180mm","7",F124="200mm","8",F124="250mm","9")</f>
        <v>A</v>
      </c>
      <c r="F124" s="6" t="s">
        <v>400</v>
      </c>
      <c r="G124" s="8" t="str">
        <f>_xlfn.IFS(H124="M3","A",H124="M4","B",H124="M5","C",H124="M6","D",H124="M7","E",H124="M8","F",H124="M10","G",H124="M12","H",H124="M14","I",H124="M16","J",H124="M17","K",H124="M18","L",H124="M19","M",H124="M20","N",H124="M9","O",H124=100,"P",H124=125,"Q",H124=150,"R",H124="","S",H124="30mm","T",H124="مخ واطى","U",H124="35mm","V",H124="40mm","W",H124="45mm","X",H124="50mm","Y",H124="ستاندرد","Z",H124="60mm","1",H124="سوستة","2",H124="80mm","3",H124="90mm","4",H124="100mm","5",H124="150mm","6",H124="180mm","7",H124="200mm","8",H124="250mm","9")</f>
        <v>K</v>
      </c>
      <c r="H124" s="12" t="s">
        <v>56</v>
      </c>
      <c r="I124" s="8" t="str">
        <f>_xlfn.IFS(J124=10,"A",J124=12,"B",J124=15,"C",J124=20,"D",J124=25,"E",J124=30,"F",J124=35,"G",J124=40,"H",J124=45,"I",J124=50,"J",J124=55,"K",J124=60,"L",J124=65,"M",J124=70,"N",J124=75,"O",J124=80,"P",J124=90,"Q",J124=100,"R",J124="","S",J124=120,"T",J124=125,"U",J124=150,"V",J124=200,"W",J124=250,"X",J124=280,"Y",J124=300,"Z",J124=500,"1",J124=600,"2",J124=1000,"3",J124=1200,"4",J124=6,"5",J124="150mm","6",J124="180mm","7",J124="200mm","8",J124="250mm","9")</f>
        <v>H</v>
      </c>
      <c r="J124" s="12">
        <v>40</v>
      </c>
      <c r="K124" s="8" t="str">
        <f>_xlfn.IFS(L124="1mm","A",L124="1.2mm","B",L124="1.5mm","C",L124="2mm","D",L124="3mm","E",L124="4mm","F",L124="5mm","G",L124="6mm","H",L124="8mm","I",L124="10mm","J",L124="12mm","K",L124="14mm","L",L124="16mm","M",L124="عادة","N",L124="18mm","O",L124="20mm","P",L124="معكوسة","Q",L124="25mm","R",L124="","S",L124="30mm","T",L124="مخ واطى","U",L124="35mm","V",L124="40mm","W",L124="45mm","X",L124="50mm","Y",L124="ستاندرد","Z",L124="60mm","1",L124="سوستة","2",L124="80mm","3",L124="90mm","4",L124="100mm","5",L124="150mm","6",L124="180mm","7",L124="200mm","8",L124="250mm","9")</f>
        <v>Z</v>
      </c>
      <c r="L124" s="6" t="s">
        <v>71</v>
      </c>
      <c r="M124" s="7" t="str">
        <f>C124&amp;" "&amp;E124&amp;" "&amp;G124&amp;I124&amp;" "&amp;A124&amp;" "&amp;K124&amp;"-0"&amp;"-0"&amp;"-0"&amp;"-0"&amp;"-0"&amp;"-0"&amp;"-0"&amp;"-0"</f>
        <v>C A KH S Z-0-0-0-0-0-0-0-0</v>
      </c>
      <c r="N124" s="6" t="str">
        <f>D124&amp;" "&amp;F124&amp;" "&amp;H124&amp;"*"&amp;J124&amp;" "&amp;B124&amp;" "&amp;L124</f>
        <v>مسمار الن M17*40 استانلس ستاندرد</v>
      </c>
      <c r="O124" s="6"/>
      <c r="P124" s="6"/>
      <c r="R124" s="11" t="s">
        <v>559</v>
      </c>
      <c r="T124" s="11" t="s">
        <v>559</v>
      </c>
    </row>
    <row r="125" spans="1:20" x14ac:dyDescent="0.2">
      <c r="A125" s="8" t="str">
        <f>_xlfn.IFS(B125="حديد","F",B125="مجلفن","M",B125="استانلس","S",B125="خشب","T")</f>
        <v>S</v>
      </c>
      <c r="B125" s="6" t="s">
        <v>7</v>
      </c>
      <c r="C125" s="8" t="str">
        <f>_xlfn.IFS(D125="تيلة","A",D125="صامولة","B",D125="مسمار","C",D125="وردة","D",D125="لوح","E",D125="مخوش","F",D125="كونتر","G",D125="مسدس","H",D125="M14","I",D125="M16","J",D125="M17","K",D125="M18","L",D125="M19","M",D125="M20","N",D125="M9","O",D125=100,"P",D125=125,"Q",D125=150,"R",D125="","S",D125="30mm","T",D125="مخ واطى","U",D125="35mm","V",D125="40mm","W",D125="45mm","X",D125="50mm","Y",D125="ستاندرد","Z",D125="60mm","1",D125="سوستة","2",D125="80mm","3",D125="90mm","4",D125="100mm","5",D125="150mm","6",D125="180mm","7",D125="200mm","8",D125="250mm","9")</f>
        <v>C</v>
      </c>
      <c r="D125" s="6" t="s">
        <v>73</v>
      </c>
      <c r="E125" s="8" t="str">
        <f>_xlfn.IFS(F125="الن","A",F125="عادة","B",F125="صليبة","C",F125="سن بنطة","D",F125="سن بنطة بوردة","E",F125="مخوش","F",F125="كونتر","G",F125="مسدس","H",F125="M14","I",F125="M16","J",F125="M17","K",F125="M18","L",F125="M19","M",F125="M20","N",F125="M9","O",F125=100,"P",F125=125,"Q",F125=150,"R",F125="","S",F125="30mm","T",F125="مخ واطى","U",F125="35mm","V",F125="40mm","W",F125="45mm","X",F125="50mm","Y",F125="ستاندرد","Z",F125="60mm","1",F125="سوستة","2",F125="80mm","3",F125="90mm","4",F125="100mm","5",F125="150mm","6",F125="180mm","7",F125="200mm","8",F125="250mm","9")</f>
        <v>A</v>
      </c>
      <c r="F125" s="6" t="s">
        <v>400</v>
      </c>
      <c r="G125" s="8" t="str">
        <f>_xlfn.IFS(H125="M3","A",H125="M4","B",H125="M5","C",H125="M6","D",H125="M7","E",H125="M8","F",H125="M10","G",H125="M12","H",H125="M14","I",H125="M16","J",H125="M17","K",H125="M18","L",H125="M19","M",H125="M20","N",H125="M9","O",H125=100,"P",H125=125,"Q",H125=150,"R",H125="","S",H125="30mm","T",H125="مخ واطى","U",H125="35mm","V",H125="40mm","W",H125="45mm","X",H125="50mm","Y",H125="ستاندرد","Z",H125="60mm","1",H125="سوستة","2",H125="80mm","3",H125="90mm","4",H125="100mm","5",H125="150mm","6",H125="180mm","7",H125="200mm","8",H125="250mm","9")</f>
        <v>K</v>
      </c>
      <c r="H125" s="12" t="s">
        <v>56</v>
      </c>
      <c r="I125" s="8" t="str">
        <f>_xlfn.IFS(J125=10,"A",J125=12,"B",J125=15,"C",J125=20,"D",J125=25,"E",J125=30,"F",J125=35,"G",J125=40,"H",J125=45,"I",J125=50,"J",J125=55,"K",J125=60,"L",J125=65,"M",J125=70,"N",J125=75,"O",J125=80,"P",J125=90,"Q",J125=100,"R",J125="","S",J125=120,"T",J125=125,"U",J125=150,"V",J125=200,"W",J125=250,"X",J125=280,"Y",J125=300,"Z",J125=500,"1",J125=600,"2",J125=1000,"3",J125=1200,"4",J125=6,"5",J125="150mm","6",J125="180mm","7",J125="200mm","8",J125="250mm","9")</f>
        <v>I</v>
      </c>
      <c r="J125" s="12">
        <v>45</v>
      </c>
      <c r="K125" s="8" t="str">
        <f>_xlfn.IFS(L125="1mm","A",L125="1.2mm","B",L125="1.5mm","C",L125="2mm","D",L125="3mm","E",L125="4mm","F",L125="5mm","G",L125="6mm","H",L125="8mm","I",L125="10mm","J",L125="12mm","K",L125="14mm","L",L125="16mm","M",L125="عادة","N",L125="18mm","O",L125="20mm","P",L125="معكوسة","Q",L125="25mm","R",L125="","S",L125="30mm","T",L125="مخ واطى","U",L125="35mm","V",L125="40mm","W",L125="45mm","X",L125="50mm","Y",L125="ستاندرد","Z",L125="60mm","1",L125="سوستة","2",L125="80mm","3",L125="90mm","4",L125="100mm","5",L125="150mm","6",L125="180mm","7",L125="200mm","8",L125="250mm","9")</f>
        <v>Z</v>
      </c>
      <c r="L125" s="6" t="s">
        <v>71</v>
      </c>
      <c r="M125" s="7" t="str">
        <f>C125&amp;" "&amp;E125&amp;" "&amp;G125&amp;I125&amp;" "&amp;A125&amp;" "&amp;K125&amp;"-0"&amp;"-0"&amp;"-0"&amp;"-0"&amp;"-0"&amp;"-0"&amp;"-0"&amp;"-0"</f>
        <v>C A KI S Z-0-0-0-0-0-0-0-0</v>
      </c>
      <c r="N125" s="6" t="str">
        <f>D125&amp;" "&amp;F125&amp;" "&amp;H125&amp;"*"&amp;J125&amp;" "&amp;B125&amp;" "&amp;L125</f>
        <v>مسمار الن M17*45 استانلس ستاندرد</v>
      </c>
      <c r="O125" s="6"/>
      <c r="P125" s="6"/>
      <c r="R125" s="11" t="s">
        <v>558</v>
      </c>
      <c r="T125" s="11" t="s">
        <v>554</v>
      </c>
    </row>
    <row r="126" spans="1:20" x14ac:dyDescent="0.2">
      <c r="A126" s="8" t="str">
        <f>_xlfn.IFS(B126="حديد","F",B126="مجلفن","M",B126="استانلس","S",B126="خشب","T")</f>
        <v>S</v>
      </c>
      <c r="B126" s="6" t="s">
        <v>7</v>
      </c>
      <c r="C126" s="8" t="str">
        <f>_xlfn.IFS(D126="تيلة","A",D126="صامولة","B",D126="مسمار","C",D126="وردة","D",D126="لوح","E",D126="مخوش","F",D126="كونتر","G",D126="مسدس","H",D126="M14","I",D126="M16","J",D126="M17","K",D126="M18","L",D126="M19","M",D126="M20","N",D126="M9","O",D126=100,"P",D126=125,"Q",D126=150,"R",D126="","S",D126="30mm","T",D126="مخ واطى","U",D126="35mm","V",D126="40mm","W",D126="45mm","X",D126="50mm","Y",D126="ستاندرد","Z",D126="60mm","1",D126="سوستة","2",D126="80mm","3",D126="90mm","4",D126="100mm","5",D126="150mm","6",D126="180mm","7",D126="200mm","8",D126="250mm","9")</f>
        <v>C</v>
      </c>
      <c r="D126" s="6" t="s">
        <v>73</v>
      </c>
      <c r="E126" s="8" t="str">
        <f>_xlfn.IFS(F126="الن","A",F126="عادة","B",F126="صليبة","C",F126="سن بنطة","D",F126="سن بنطة بوردة","E",F126="مخوش","F",F126="كونتر","G",F126="مسدس","H",F126="M14","I",F126="M16","J",F126="M17","K",F126="M18","L",F126="M19","M",F126="M20","N",F126="M9","O",F126=100,"P",F126=125,"Q",F126=150,"R",F126="","S",F126="30mm","T",F126="مخ واطى","U",F126="35mm","V",F126="40mm","W",F126="45mm","X",F126="50mm","Y",F126="ستاندرد","Z",F126="60mm","1",F126="سوستة","2",F126="80mm","3",F126="90mm","4",F126="100mm","5",F126="150mm","6",F126="180mm","7",F126="200mm","8",F126="250mm","9")</f>
        <v>A</v>
      </c>
      <c r="F126" s="6" t="s">
        <v>400</v>
      </c>
      <c r="G126" s="8" t="str">
        <f>_xlfn.IFS(H126="M3","A",H126="M4","B",H126="M5","C",H126="M6","D",H126="M7","E",H126="M8","F",H126="M10","G",H126="M12","H",H126="M14","I",H126="M16","J",H126="M17","K",H126="M18","L",H126="M19","M",H126="M20","N",H126="M9","O",H126=100,"P",H126=125,"Q",H126=150,"R",H126="","S",H126="30mm","T",H126="مخ واطى","U",H126="35mm","V",H126="40mm","W",H126="45mm","X",H126="50mm","Y",H126="ستاندرد","Z",H126="60mm","1",H126="سوستة","2",H126="80mm","3",H126="90mm","4",H126="100mm","5",H126="150mm","6",H126="180mm","7",H126="200mm","8",H126="250mm","9")</f>
        <v>K</v>
      </c>
      <c r="H126" s="12" t="s">
        <v>56</v>
      </c>
      <c r="I126" s="8" t="str">
        <f>_xlfn.IFS(J126=10,"A",J126=12,"B",J126=15,"C",J126=20,"D",J126=25,"E",J126=30,"F",J126=35,"G",J126=40,"H",J126=45,"I",J126=50,"J",J126=55,"K",J126=60,"L",J126=65,"M",J126=70,"N",J126=75,"O",J126=80,"P",J126=90,"Q",J126=100,"R",J126="","S",J126=120,"T",J126=125,"U",J126=150,"V",J126=200,"W",J126=250,"X",J126=280,"Y",J126=300,"Z",J126=500,"1",J126=600,"2",J126=1000,"3",J126=1200,"4",J126=6,"5",J126="150mm","6",J126="180mm","7",J126="200mm","8",J126="250mm","9")</f>
        <v>J</v>
      </c>
      <c r="J126" s="12">
        <v>50</v>
      </c>
      <c r="K126" s="8" t="str">
        <f>_xlfn.IFS(L126="1mm","A",L126="1.2mm","B",L126="1.5mm","C",L126="2mm","D",L126="3mm","E",L126="4mm","F",L126="5mm","G",L126="6mm","H",L126="8mm","I",L126="10mm","J",L126="12mm","K",L126="14mm","L",L126="16mm","M",L126="عادة","N",L126="18mm","O",L126="20mm","P",L126="معكوسة","Q",L126="25mm","R",L126="","S",L126="30mm","T",L126="مخ واطى","U",L126="35mm","V",L126="40mm","W",L126="45mm","X",L126="50mm","Y",L126="ستاندرد","Z",L126="60mm","1",L126="سوستة","2",L126="80mm","3",L126="90mm","4",L126="100mm","5",L126="150mm","6",L126="180mm","7",L126="200mm","8",L126="250mm","9")</f>
        <v>Z</v>
      </c>
      <c r="L126" s="6" t="s">
        <v>71</v>
      </c>
      <c r="M126" s="7" t="str">
        <f>C126&amp;" "&amp;E126&amp;" "&amp;G126&amp;I126&amp;" "&amp;A126&amp;" "&amp;K126&amp;"-0"&amp;"-0"&amp;"-0"&amp;"-0"&amp;"-0"&amp;"-0"&amp;"-0"&amp;"-0"</f>
        <v>C A KJ S Z-0-0-0-0-0-0-0-0</v>
      </c>
      <c r="N126" s="6" t="str">
        <f>D126&amp;" "&amp;F126&amp;" "&amp;H126&amp;"*"&amp;J126&amp;" "&amp;B126&amp;" "&amp;L126</f>
        <v>مسمار الن M17*50 استانلس ستاندرد</v>
      </c>
      <c r="O126" s="6"/>
      <c r="P126" s="6"/>
      <c r="R126" s="11" t="s">
        <v>555</v>
      </c>
      <c r="T126" s="11" t="s">
        <v>558</v>
      </c>
    </row>
    <row r="127" spans="1:20" x14ac:dyDescent="0.2">
      <c r="A127" s="8" t="str">
        <f>_xlfn.IFS(B127="حديد","F",B127="مجلفن","M",B127="استانلس","S",B127="خشب","T")</f>
        <v>F</v>
      </c>
      <c r="B127" s="6" t="s">
        <v>15</v>
      </c>
      <c r="C127" s="8" t="str">
        <f>_xlfn.IFS(D127="تيلة","A",D127="صامولة","B",D127="مسمار","C",D127="وردة","D",D127="لوح","E",D127="مخوش","F",D127="كونتر","G",D127="مسدس","H",D127="M14","I",D127="M16","J",D127="M17","K",D127="M18","L",D127="M19","M",D127="M20","N",D127="M9","O",D127=100,"P",D127=125,"Q",D127=150,"R",D127="","S",D127="30mm","T",D127="مخ واطى","U",D127="35mm","V",D127="40mm","W",D127="45mm","X",D127="50mm","Y",D127="ستاندرد","Z",D127="60mm","1",D127="سوستة","2",D127="80mm","3",D127="90mm","4",D127="100mm","5",D127="150mm","6",D127="180mm","7",D127="200mm","8",D127="250mm","9")</f>
        <v>C</v>
      </c>
      <c r="D127" s="6" t="s">
        <v>73</v>
      </c>
      <c r="E127" s="8" t="str">
        <f>_xlfn.IFS(F127="الن","A",F127="عادة","B",F127="صليبة","C",F127="سن بنطة","D",F127="سن بنطة بوردة","E",F127="مخوش","F",F127="كونتر","G",F127="مسدس","H",F127="M14","I",F127="M16","J",F127="M17","K",F127="M18","L",F127="M19","M",F127="M20","N",F127="M9","O",F127=100,"P",F127=125,"Q",F127=150,"R",F127="","S",F127="30mm","T",F127="مخ واطى","U",F127="35mm","V",F127="40mm","W",F127="45mm","X",F127="50mm","Y",F127="ستاندرد","Z",F127="60mm","1",F127="سوستة","2",F127="80mm","3",F127="90mm","4",F127="100mm","5",F127="150mm","6",F127="180mm","7",F127="200mm","8",F127="250mm","9")</f>
        <v>A</v>
      </c>
      <c r="F127" s="6" t="s">
        <v>400</v>
      </c>
      <c r="G127" s="8" t="str">
        <f>_xlfn.IFS(H127="M3","A",H127="M4","B",H127="M5","C",H127="M6","D",H127="M7","E",H127="M8","F",H127="M10","G",H127="M12","H",H127="M14","I",H127="M16","J",H127="M17","K",H127="M18","L",H127="M19","M",H127="M20","N",H127="M9","O",H127=100,"P",H127=125,"Q",H127=150,"R",H127="","S",H127="30mm","T",H127="مخ واطى","U",H127="35mm","V",H127="40mm","W",H127="45mm","X",H127="50mm","Y",H127="ستاندرد","Z",H127="60mm","1",H127="سوستة","2",H127="80mm","3",H127="90mm","4",H127="100mm","5",H127="150mm","6",H127="180mm","7",H127="200mm","8",H127="250mm","9")</f>
        <v>K</v>
      </c>
      <c r="H127" s="12" t="s">
        <v>56</v>
      </c>
      <c r="I127" s="8" t="str">
        <f>_xlfn.IFS(J127=10,"A",J127=12,"B",J127=15,"C",J127=20,"D",J127=25,"E",J127=30,"F",J127=35,"G",J127=40,"H",J127=45,"I",J127=50,"J",J127=55,"K",J127=60,"L",J127=65,"M",J127=70,"N",J127=75,"O",J127=80,"P",J127=90,"Q",J127=100,"R",J127="","S",J127=120,"T",J127=125,"U",J127=150,"V",J127=200,"W",J127=250,"X",J127=280,"Y",J127=300,"Z",J127=500,"1",J127=600,"2",J127=1000,"3",J127=1200,"4",J127=6,"5",J127="150mm","6",J127="180mm","7",J127="200mm","8",J127="250mm","9")</f>
        <v>F</v>
      </c>
      <c r="J127" s="12">
        <v>30</v>
      </c>
      <c r="K127" s="8" t="str">
        <f>_xlfn.IFS(L127="1mm","A",L127="1.2mm","B",L127="1.5mm","C",L127="2mm","D",L127="3mm","E",L127="4mm","F",L127="5mm","G",L127="6mm","H",L127="8mm","I",L127="10mm","J",L127="12mm","K",L127="14mm","L",L127="16mm","M",L127="عادة","N",L127="18mm","O",L127="20mm","P",L127="معكوسة","Q",L127="25mm","R",L127="","S",L127="30mm","T",L127="مخ واطى","U",L127="35mm","V",L127="40mm","W",L127="45mm","X",L127="50mm","Y",L127="ستاندرد","Z",L127="60mm","1",L127="سوستة","2",L127="80mm","3",L127="90mm","4",L127="100mm","5",L127="150mm","6",L127="180mm","7",L127="200mm","8",L127="250mm","9")</f>
        <v>Z</v>
      </c>
      <c r="L127" s="6" t="s">
        <v>71</v>
      </c>
      <c r="M127" s="7" t="str">
        <f>C127&amp;" "&amp;E127&amp;" "&amp;G127&amp;I127&amp;" "&amp;A127&amp;" "&amp;K127&amp;"-0"&amp;"-0"&amp;"-0"&amp;"-0"&amp;"-0"&amp;"-0"&amp;"-0"&amp;"-0"</f>
        <v>C A KF F Z-0-0-0-0-0-0-0-0</v>
      </c>
      <c r="N127" s="6" t="str">
        <f>D127&amp;" "&amp;F127&amp;" "&amp;H127&amp;"*"&amp;J127&amp;" "&amp;B127&amp;" "&amp;L127</f>
        <v>مسمار الن M17*30 حديد ستاندرد</v>
      </c>
      <c r="O127" s="6"/>
      <c r="P127" s="6"/>
      <c r="R127" s="11" t="s">
        <v>557</v>
      </c>
      <c r="T127" s="11" t="s">
        <v>553</v>
      </c>
    </row>
    <row r="128" spans="1:20" x14ac:dyDescent="0.2">
      <c r="A128" s="8" t="str">
        <f>_xlfn.IFS(B128="حديد","F",B128="مجلفن","M",B128="استانلس","S",B128="خشب","T")</f>
        <v>F</v>
      </c>
      <c r="B128" s="6" t="s">
        <v>15</v>
      </c>
      <c r="C128" s="8" t="str">
        <f>_xlfn.IFS(D128="تيلة","A",D128="صامولة","B",D128="مسمار","C",D128="وردة","D",D128="لوح","E",D128="مخوش","F",D128="كونتر","G",D128="مسدس","H",D128="M14","I",D128="M16","J",D128="M17","K",D128="M18","L",D128="M19","M",D128="M20","N",D128="M9","O",D128=100,"P",D128=125,"Q",D128=150,"R",D128="","S",D128="30mm","T",D128="مخ واطى","U",D128="35mm","V",D128="40mm","W",D128="45mm","X",D128="50mm","Y",D128="ستاندرد","Z",D128="60mm","1",D128="سوستة","2",D128="80mm","3",D128="90mm","4",D128="100mm","5",D128="150mm","6",D128="180mm","7",D128="200mm","8",D128="250mm","9")</f>
        <v>C</v>
      </c>
      <c r="D128" s="6" t="s">
        <v>73</v>
      </c>
      <c r="E128" s="8" t="str">
        <f>_xlfn.IFS(F128="الن","A",F128="عادة","B",F128="صليبة","C",F128="سن بنطة","D",F128="سن بنطة بوردة","E",F128="مخوش","F",F128="كونتر","G",F128="مسدس","H",F128="M14","I",F128="M16","J",F128="M17","K",F128="M18","L",F128="M19","M",F128="M20","N",F128="M9","O",F128=100,"P",F128=125,"Q",F128=150,"R",F128="","S",F128="30mm","T",F128="مخ واطى","U",F128="35mm","V",F128="40mm","W",F128="45mm","X",F128="50mm","Y",F128="ستاندرد","Z",F128="60mm","1",F128="سوستة","2",F128="80mm","3",F128="90mm","4",F128="100mm","5",F128="150mm","6",F128="180mm","7",F128="200mm","8",F128="250mm","9")</f>
        <v>A</v>
      </c>
      <c r="F128" s="6" t="s">
        <v>400</v>
      </c>
      <c r="G128" s="8" t="str">
        <f>_xlfn.IFS(H128="M3","A",H128="M4","B",H128="M5","C",H128="M6","D",H128="M7","E",H128="M8","F",H128="M10","G",H128="M12","H",H128="M14","I",H128="M16","J",H128="M17","K",H128="M18","L",H128="M19","M",H128="M20","N",H128="M9","O",H128=100,"P",H128=125,"Q",H128=150,"R",H128="","S",H128="30mm","T",H128="مخ واطى","U",H128="35mm","V",H128="40mm","W",H128="45mm","X",H128="50mm","Y",H128="ستاندرد","Z",H128="60mm","1",H128="سوستة","2",H128="80mm","3",H128="90mm","4",H128="100mm","5",H128="150mm","6",H128="180mm","7",H128="200mm","8",H128="250mm","9")</f>
        <v>K</v>
      </c>
      <c r="H128" s="12" t="s">
        <v>56</v>
      </c>
      <c r="I128" s="8" t="str">
        <f>_xlfn.IFS(J128=10,"A",J128=12,"B",J128=15,"C",J128=20,"D",J128=25,"E",J128=30,"F",J128=35,"G",J128=40,"H",J128=45,"I",J128=50,"J",J128=55,"K",J128=60,"L",J128=65,"M",J128=70,"N",J128=75,"O",J128=80,"P",J128=90,"Q",J128=100,"R",J128="","S",J128=120,"T",J128=125,"U",J128=150,"V",J128=200,"W",J128=250,"X",J128=280,"Y",J128=300,"Z",J128=500,"1",J128=600,"2",J128=1000,"3",J128=1200,"4",J128=6,"5",J128="150mm","6",J128="180mm","7",J128="200mm","8",J128="250mm","9")</f>
        <v>G</v>
      </c>
      <c r="J128" s="12">
        <v>35</v>
      </c>
      <c r="K128" s="8" t="str">
        <f>_xlfn.IFS(L128="1mm","A",L128="1.2mm","B",L128="1.5mm","C",L128="2mm","D",L128="3mm","E",L128="4mm","F",L128="5mm","G",L128="6mm","H",L128="8mm","I",L128="10mm","J",L128="12mm","K",L128="14mm","L",L128="16mm","M",L128="عادة","N",L128="18mm","O",L128="20mm","P",L128="معكوسة","Q",L128="25mm","R",L128="","S",L128="30mm","T",L128="مخ واطى","U",L128="35mm","V",L128="40mm","W",L128="45mm","X",L128="50mm","Y",L128="ستاندرد","Z",L128="60mm","1",L128="سوستة","2",L128="80mm","3",L128="90mm","4",L128="100mm","5",L128="150mm","6",L128="180mm","7",L128="200mm","8",L128="250mm","9")</f>
        <v>Z</v>
      </c>
      <c r="L128" s="6" t="s">
        <v>71</v>
      </c>
      <c r="M128" s="7" t="str">
        <f>C128&amp;" "&amp;E128&amp;" "&amp;G128&amp;I128&amp;" "&amp;A128&amp;" "&amp;K128&amp;"-0"&amp;"-0"&amp;"-0"&amp;"-0"&amp;"-0"&amp;"-0"&amp;"-0"&amp;"-0"</f>
        <v>C A KG F Z-0-0-0-0-0-0-0-0</v>
      </c>
      <c r="N128" s="6" t="str">
        <f>D128&amp;" "&amp;F128&amp;" "&amp;H128&amp;"*"&amp;J128&amp;" "&amp;B128&amp;" "&amp;L128</f>
        <v>مسمار الن M17*35 حديد ستاندرد</v>
      </c>
      <c r="O128" s="6"/>
      <c r="P128" s="6"/>
      <c r="R128" s="11" t="s">
        <v>556</v>
      </c>
      <c r="T128" s="11" t="s">
        <v>555</v>
      </c>
    </row>
    <row r="129" spans="1:20" x14ac:dyDescent="0.2">
      <c r="A129" s="8" t="str">
        <f>_xlfn.IFS(B129="حديد","F",B129="مجلفن","M",B129="استانلس","S",B129="خشب","T")</f>
        <v>F</v>
      </c>
      <c r="B129" s="6" t="s">
        <v>15</v>
      </c>
      <c r="C129" s="8" t="str">
        <f>_xlfn.IFS(D129="تيلة","A",D129="صامولة","B",D129="مسمار","C",D129="وردة","D",D129="لوح","E",D129="مخوش","F",D129="كونتر","G",D129="مسدس","H",D129="M14","I",D129="M16","J",D129="M17","K",D129="M18","L",D129="M19","M",D129="M20","N",D129="M9","O",D129=100,"P",D129=125,"Q",D129=150,"R",D129="","S",D129="30mm","T",D129="مخ واطى","U",D129="35mm","V",D129="40mm","W",D129="45mm","X",D129="50mm","Y",D129="ستاندرد","Z",D129="60mm","1",D129="سوستة","2",D129="80mm","3",D129="90mm","4",D129="100mm","5",D129="150mm","6",D129="180mm","7",D129="200mm","8",D129="250mm","9")</f>
        <v>C</v>
      </c>
      <c r="D129" s="6" t="s">
        <v>73</v>
      </c>
      <c r="E129" s="8" t="str">
        <f>_xlfn.IFS(F129="الن","A",F129="عادة","B",F129="صليبة","C",F129="سن بنطة","D",F129="سن بنطة بوردة","E",F129="مخوش","F",F129="كونتر","G",F129="مسدس","H",F129="M14","I",F129="M16","J",F129="M17","K",F129="M18","L",F129="M19","M",F129="M20","N",F129="M9","O",F129=100,"P",F129=125,"Q",F129=150,"R",F129="","S",F129="30mm","T",F129="مخ واطى","U",F129="35mm","V",F129="40mm","W",F129="45mm","X",F129="50mm","Y",F129="ستاندرد","Z",F129="60mm","1",F129="سوستة","2",F129="80mm","3",F129="90mm","4",F129="100mm","5",F129="150mm","6",F129="180mm","7",F129="200mm","8",F129="250mm","9")</f>
        <v>A</v>
      </c>
      <c r="F129" s="6" t="s">
        <v>400</v>
      </c>
      <c r="G129" s="8" t="str">
        <f>_xlfn.IFS(H129="M3","A",H129="M4","B",H129="M5","C",H129="M6","D",H129="M7","E",H129="M8","F",H129="M10","G",H129="M12","H",H129="M14","I",H129="M16","J",H129="M17","K",H129="M18","L",H129="M19","M",H129="M20","N",H129="M9","O",H129=100,"P",H129=125,"Q",H129=150,"R",H129="","S",H129="30mm","T",H129="مخ واطى","U",H129="35mm","V",H129="40mm","W",H129="45mm","X",H129="50mm","Y",H129="ستاندرد","Z",H129="60mm","1",H129="سوستة","2",H129="80mm","3",H129="90mm","4",H129="100mm","5",H129="150mm","6",H129="180mm","7",H129="200mm","8",H129="250mm","9")</f>
        <v>K</v>
      </c>
      <c r="H129" s="12" t="s">
        <v>56</v>
      </c>
      <c r="I129" s="8" t="str">
        <f>_xlfn.IFS(J129=10,"A",J129=12,"B",J129=15,"C",J129=20,"D",J129=25,"E",J129=30,"F",J129=35,"G",J129=40,"H",J129=45,"I",J129=50,"J",J129=55,"K",J129=60,"L",J129=65,"M",J129=70,"N",J129=75,"O",J129=80,"P",J129=90,"Q",J129=100,"R",J129="","S",J129=120,"T",J129=125,"U",J129=150,"V",J129=200,"W",J129=250,"X",J129=280,"Y",J129=300,"Z",J129=500,"1",J129=600,"2",J129=1000,"3",J129=1200,"4",J129=6,"5",J129="150mm","6",J129="180mm","7",J129="200mm","8",J129="250mm","9")</f>
        <v>H</v>
      </c>
      <c r="J129" s="12">
        <v>40</v>
      </c>
      <c r="K129" s="8" t="str">
        <f>_xlfn.IFS(L129="1mm","A",L129="1.2mm","B",L129="1.5mm","C",L129="2mm","D",L129="3mm","E",L129="4mm","F",L129="5mm","G",L129="6mm","H",L129="8mm","I",L129="10mm","J",L129="12mm","K",L129="14mm","L",L129="16mm","M",L129="عادة","N",L129="18mm","O",L129="20mm","P",L129="معكوسة","Q",L129="25mm","R",L129="","S",L129="30mm","T",L129="مخ واطى","U",L129="35mm","V",L129="40mm","W",L129="45mm","X",L129="50mm","Y",L129="ستاندرد","Z",L129="60mm","1",L129="سوستة","2",L129="80mm","3",L129="90mm","4",L129="100mm","5",L129="150mm","6",L129="180mm","7",L129="200mm","8",L129="250mm","9")</f>
        <v>Z</v>
      </c>
      <c r="L129" s="6" t="s">
        <v>71</v>
      </c>
      <c r="M129" s="7" t="str">
        <f>C129&amp;" "&amp;E129&amp;" "&amp;G129&amp;I129&amp;" "&amp;A129&amp;" "&amp;K129&amp;"-0"&amp;"-0"&amp;"-0"&amp;"-0"&amp;"-0"&amp;"-0"&amp;"-0"&amp;"-0"</f>
        <v>C A KH F Z-0-0-0-0-0-0-0-0</v>
      </c>
      <c r="N129" s="6" t="str">
        <f>D129&amp;" "&amp;F129&amp;" "&amp;H129&amp;"*"&amp;J129&amp;" "&amp;B129&amp;" "&amp;L129</f>
        <v>مسمار الن M17*40 حديد ستاندرد</v>
      </c>
      <c r="O129" s="6"/>
      <c r="P129" s="6"/>
      <c r="R129" s="11" t="s">
        <v>554</v>
      </c>
      <c r="T129" s="11" t="s">
        <v>552</v>
      </c>
    </row>
    <row r="130" spans="1:20" x14ac:dyDescent="0.2">
      <c r="A130" s="8" t="str">
        <f>_xlfn.IFS(B130="حديد","F",B130="مجلفن","M",B130="استانلس","S",B130="خشب","T")</f>
        <v>F</v>
      </c>
      <c r="B130" s="6" t="s">
        <v>15</v>
      </c>
      <c r="C130" s="8" t="str">
        <f>_xlfn.IFS(D130="تيلة","A",D130="صامولة","B",D130="مسمار","C",D130="وردة","D",D130="لوح","E",D130="مخوش","F",D130="كونتر","G",D130="مسدس","H",D130="M14","I",D130="M16","J",D130="M17","K",D130="M18","L",D130="M19","M",D130="M20","N",D130="M9","O",D130=100,"P",D130=125,"Q",D130=150,"R",D130="","S",D130="30mm","T",D130="مخ واطى","U",D130="35mm","V",D130="40mm","W",D130="45mm","X",D130="50mm","Y",D130="ستاندرد","Z",D130="60mm","1",D130="سوستة","2",D130="80mm","3",D130="90mm","4",D130="100mm","5",D130="150mm","6",D130="180mm","7",D130="200mm","8",D130="250mm","9")</f>
        <v>C</v>
      </c>
      <c r="D130" s="6" t="s">
        <v>73</v>
      </c>
      <c r="E130" s="8" t="str">
        <f>_xlfn.IFS(F130="الن","A",F130="عادة","B",F130="صليبة","C",F130="سن بنطة","D",F130="سن بنطة بوردة","E",F130="مخوش","F",F130="كونتر","G",F130="مسدس","H",F130="M14","I",F130="M16","J",F130="M17","K",F130="M18","L",F130="M19","M",F130="M20","N",F130="M9","O",F130=100,"P",F130=125,"Q",F130=150,"R",F130="","S",F130="30mm","T",F130="مخ واطى","U",F130="35mm","V",F130="40mm","W",F130="45mm","X",F130="50mm","Y",F130="ستاندرد","Z",F130="60mm","1",F130="سوستة","2",F130="80mm","3",F130="90mm","4",F130="100mm","5",F130="150mm","6",F130="180mm","7",F130="200mm","8",F130="250mm","9")</f>
        <v>A</v>
      </c>
      <c r="F130" s="6" t="s">
        <v>400</v>
      </c>
      <c r="G130" s="8" t="str">
        <f>_xlfn.IFS(H130="M3","A",H130="M4","B",H130="M5","C",H130="M6","D",H130="M7","E",H130="M8","F",H130="M10","G",H130="M12","H",H130="M14","I",H130="M16","J",H130="M17","K",H130="M18","L",H130="M19","M",H130="M20","N",H130="M9","O",H130=100,"P",H130=125,"Q",H130=150,"R",H130="","S",H130="30mm","T",H130="مخ واطى","U",H130="35mm","V",H130="40mm","W",H130="45mm","X",H130="50mm","Y",H130="ستاندرد","Z",H130="60mm","1",H130="سوستة","2",H130="80mm","3",H130="90mm","4",H130="100mm","5",H130="150mm","6",H130="180mm","7",H130="200mm","8",H130="250mm","9")</f>
        <v>K</v>
      </c>
      <c r="H130" s="12" t="s">
        <v>56</v>
      </c>
      <c r="I130" s="8" t="str">
        <f>_xlfn.IFS(J130=10,"A",J130=12,"B",J130=15,"C",J130=20,"D",J130=25,"E",J130=30,"F",J130=35,"G",J130=40,"H",J130=45,"I",J130=50,"J",J130=55,"K",J130=60,"L",J130=65,"M",J130=70,"N",J130=75,"O",J130=80,"P",J130=90,"Q",J130=100,"R",J130="","S",J130=120,"T",J130=125,"U",J130=150,"V",J130=200,"W",J130=250,"X",J130=280,"Y",J130=300,"Z",J130=500,"1",J130=600,"2",J130=1000,"3",J130=1200,"4",J130=6,"5",J130="150mm","6",J130="180mm","7",J130="200mm","8",J130="250mm","9")</f>
        <v>I</v>
      </c>
      <c r="J130" s="12">
        <v>45</v>
      </c>
      <c r="K130" s="8" t="str">
        <f>_xlfn.IFS(L130="1mm","A",L130="1.2mm","B",L130="1.5mm","C",L130="2mm","D",L130="3mm","E",L130="4mm","F",L130="5mm","G",L130="6mm","H",L130="8mm","I",L130="10mm","J",L130="12mm","K",L130="14mm","L",L130="16mm","M",L130="عادة","N",L130="18mm","O",L130="20mm","P",L130="معكوسة","Q",L130="25mm","R",L130="","S",L130="30mm","T",L130="مخ واطى","U",L130="35mm","V",L130="40mm","W",L130="45mm","X",L130="50mm","Y",L130="ستاندرد","Z",L130="60mm","1",L130="سوستة","2",L130="80mm","3",L130="90mm","4",L130="100mm","5",L130="150mm","6",L130="180mm","7",L130="200mm","8",L130="250mm","9")</f>
        <v>Z</v>
      </c>
      <c r="L130" s="6" t="s">
        <v>71</v>
      </c>
      <c r="M130" s="7" t="str">
        <f>C130&amp;" "&amp;E130&amp;" "&amp;G130&amp;I130&amp;" "&amp;A130&amp;" "&amp;K130&amp;"-0"&amp;"-0"&amp;"-0"&amp;"-0"&amp;"-0"&amp;"-0"&amp;"-0"&amp;"-0"</f>
        <v>C A KI F Z-0-0-0-0-0-0-0-0</v>
      </c>
      <c r="N130" s="6" t="str">
        <f>D130&amp;" "&amp;F130&amp;" "&amp;H130&amp;"*"&amp;J130&amp;" "&amp;B130&amp;" "&amp;L130</f>
        <v>مسمار الن M17*45 حديد ستاندرد</v>
      </c>
      <c r="O130" s="6"/>
      <c r="P130" s="6"/>
      <c r="R130" s="11" t="s">
        <v>553</v>
      </c>
      <c r="T130" s="11" t="s">
        <v>551</v>
      </c>
    </row>
    <row r="131" spans="1:20" x14ac:dyDescent="0.2">
      <c r="A131" s="8" t="str">
        <f>_xlfn.IFS(B131="حديد","F",B131="مجلفن","M",B131="استانلس","S",B131="خشب","T")</f>
        <v>F</v>
      </c>
      <c r="B131" s="6" t="s">
        <v>15</v>
      </c>
      <c r="C131" s="8" t="str">
        <f>_xlfn.IFS(D131="تيلة","A",D131="صامولة","B",D131="مسمار","C",D131="وردة","D",D131="لوح","E",D131="مخوش","F",D131="كونتر","G",D131="مسدس","H",D131="M14","I",D131="M16","J",D131="M17","K",D131="M18","L",D131="M19","M",D131="M20","N",D131="M9","O",D131=100,"P",D131=125,"Q",D131=150,"R",D131="","S",D131="30mm","T",D131="مخ واطى","U",D131="35mm","V",D131="40mm","W",D131="45mm","X",D131="50mm","Y",D131="ستاندرد","Z",D131="60mm","1",D131="سوستة","2",D131="80mm","3",D131="90mm","4",D131="100mm","5",D131="150mm","6",D131="180mm","7",D131="200mm","8",D131="250mm","9")</f>
        <v>C</v>
      </c>
      <c r="D131" s="6" t="s">
        <v>73</v>
      </c>
      <c r="E131" s="8" t="str">
        <f>_xlfn.IFS(F131="الن","A",F131="عادة","B",F131="صليبة","C",F131="سن بنطة","D",F131="سن بنطة بوردة","E",F131="مخوش","F",F131="كونتر","G",F131="مسدس","H",F131="M14","I",F131="M16","J",F131="M17","K",F131="M18","L",F131="M19","M",F131="M20","N",F131="M9","O",F131=100,"P",F131=125,"Q",F131=150,"R",F131="","S",F131="30mm","T",F131="مخ واطى","U",F131="35mm","V",F131="40mm","W",F131="45mm","X",F131="50mm","Y",F131="ستاندرد","Z",F131="60mm","1",F131="سوستة","2",F131="80mm","3",F131="90mm","4",F131="100mm","5",F131="150mm","6",F131="180mm","7",F131="200mm","8",F131="250mm","9")</f>
        <v>A</v>
      </c>
      <c r="F131" s="6" t="s">
        <v>400</v>
      </c>
      <c r="G131" s="8" t="str">
        <f>_xlfn.IFS(H131="M3","A",H131="M4","B",H131="M5","C",H131="M6","D",H131="M7","E",H131="M8","F",H131="M10","G",H131="M12","H",H131="M14","I",H131="M16","J",H131="M17","K",H131="M18","L",H131="M19","M",H131="M20","N",H131="M9","O",H131=100,"P",H131=125,"Q",H131=150,"R",H131="","S",H131="30mm","T",H131="مخ واطى","U",H131="35mm","V",H131="40mm","W",H131="45mm","X",H131="50mm","Y",H131="ستاندرد","Z",H131="60mm","1",H131="سوستة","2",H131="80mm","3",H131="90mm","4",H131="100mm","5",H131="150mm","6",H131="180mm","7",H131="200mm","8",H131="250mm","9")</f>
        <v>K</v>
      </c>
      <c r="H131" s="12" t="s">
        <v>56</v>
      </c>
      <c r="I131" s="8" t="str">
        <f>_xlfn.IFS(J131=10,"A",J131=12,"B",J131=15,"C",J131=20,"D",J131=25,"E",J131=30,"F",J131=35,"G",J131=40,"H",J131=45,"I",J131=50,"J",J131=55,"K",J131=60,"L",J131=65,"M",J131=70,"N",J131=75,"O",J131=80,"P",J131=90,"Q",J131=100,"R",J131="","S",J131=120,"T",J131=125,"U",J131=150,"V",J131=200,"W",J131=250,"X",J131=280,"Y",J131=300,"Z",J131=500,"1",J131=600,"2",J131=1000,"3",J131=1200,"4",J131=6,"5",J131="150mm","6",J131="180mm","7",J131="200mm","8",J131="250mm","9")</f>
        <v>J</v>
      </c>
      <c r="J131" s="12">
        <v>50</v>
      </c>
      <c r="K131" s="8" t="str">
        <f>_xlfn.IFS(L131="1mm","A",L131="1.2mm","B",L131="1.5mm","C",L131="2mm","D",L131="3mm","E",L131="4mm","F",L131="5mm","G",L131="6mm","H",L131="8mm","I",L131="10mm","J",L131="12mm","K",L131="14mm","L",L131="16mm","M",L131="عادة","N",L131="18mm","O",L131="20mm","P",L131="معكوسة","Q",L131="25mm","R",L131="","S",L131="30mm","T",L131="مخ واطى","U",L131="35mm","V",L131="40mm","W",L131="45mm","X",L131="50mm","Y",L131="ستاندرد","Z",L131="60mm","1",L131="سوستة","2",L131="80mm","3",L131="90mm","4",L131="100mm","5",L131="150mm","6",L131="180mm","7",L131="200mm","8",L131="250mm","9")</f>
        <v>Z</v>
      </c>
      <c r="L131" s="6" t="s">
        <v>71</v>
      </c>
      <c r="M131" s="7" t="str">
        <f>C131&amp;" "&amp;E131&amp;" "&amp;G131&amp;I131&amp;" "&amp;A131&amp;" "&amp;K131&amp;"-0"&amp;"-0"&amp;"-0"&amp;"-0"&amp;"-0"&amp;"-0"&amp;"-0"&amp;"-0"</f>
        <v>C A KJ F Z-0-0-0-0-0-0-0-0</v>
      </c>
      <c r="N131" s="6" t="str">
        <f>D131&amp;" "&amp;F131&amp;" "&amp;H131&amp;"*"&amp;J131&amp;" "&amp;B131&amp;" "&amp;L131</f>
        <v>مسمار الن M17*50 حديد ستاندرد</v>
      </c>
      <c r="O131" s="6"/>
      <c r="P131" s="6"/>
      <c r="R131" s="11" t="s">
        <v>552</v>
      </c>
      <c r="T131" s="11" t="s">
        <v>550</v>
      </c>
    </row>
    <row r="132" spans="1:20" x14ac:dyDescent="0.2">
      <c r="A132" s="8" t="str">
        <f>_xlfn.IFS(B132="حديد","F",B132="مجلفن","M",B132="استانلس","S",B132="خشب","T")</f>
        <v>S</v>
      </c>
      <c r="B132" s="6" t="s">
        <v>7</v>
      </c>
      <c r="C132" s="8" t="str">
        <f>_xlfn.IFS(D132="تيلة","A",D132="صامولة","B",D132="مسمار","C",D132="وردة","D",D132="لوح","E",D132="مخوش","F",D132="كونتر","G",D132="مسدس","H",D132="M14","I",D132="M16","J",D132="M17","K",D132="M18","L",D132="M19","M",D132="M20","N",D132="M9","O",D132=100,"P",D132=125,"Q",D132=150,"R",D132="","S",D132="30mm","T",D132="مخ واطى","U",D132="35mm","V",D132="40mm","W",D132="45mm","X",D132="50mm","Y",D132="ستاندرد","Z",D132="60mm","1",D132="سوستة","2",D132="80mm","3",D132="90mm","4",D132="100mm","5",D132="150mm","6",D132="180mm","7",D132="200mm","8",D132="250mm","9")</f>
        <v>C</v>
      </c>
      <c r="D132" s="6" t="s">
        <v>73</v>
      </c>
      <c r="E132" s="8" t="str">
        <f>_xlfn.IFS(F132="الن","A",F132="عادة","B",F132="صليبة","C",F132="سن بنطة","D",F132="سن بنطة بوردة","E",F132="مخوش","F",F132="كونتر","G",F132="مسدس","H",F132="M14","I",F132="M16","J",F132="M17","K",F132="M18","L",F132="M19","M",F132="M20","N",F132="M9","O",F132=100,"P",F132=125,"Q",F132=150,"R",F132="","S",F132="30mm","T",F132="مخ واطى","U",F132="35mm","V",F132="40mm","W",F132="45mm","X",F132="50mm","Y",F132="ستاندرد","Z",F132="60mm","1",F132="سوستة","2",F132="80mm","3",F132="90mm","4",F132="100mm","5",F132="150mm","6",F132="180mm","7",F132="200mm","8",F132="250mm","9")</f>
        <v>A</v>
      </c>
      <c r="F132" s="6" t="s">
        <v>400</v>
      </c>
      <c r="G132" s="8" t="str">
        <f>_xlfn.IFS(H132="M3","A",H132="M4","B",H132="M5","C",H132="M6","D",H132="M7","E",H132="M8","F",H132="M10","G",H132="M12","H",H132="M14","I",H132="M16","J",H132="M17","K",H132="M18","L",H132="M19","M",H132="M20","N",H132="M9","O",H132=100,"P",H132=125,"Q",H132=150,"R",H132="","S",H132="30mm","T",H132="مخ واطى","U",H132="35mm","V",H132="40mm","W",H132="45mm","X",H132="50mm","Y",H132="ستاندرد","Z",H132="60mm","1",H132="سوستة","2",H132="80mm","3",H132="90mm","4",H132="100mm","5",H132="150mm","6",H132="180mm","7",H132="200mm","8",H132="250mm","9")</f>
        <v>A</v>
      </c>
      <c r="H132" s="12" t="s">
        <v>51</v>
      </c>
      <c r="I132" s="8" t="str">
        <f>_xlfn.IFS(J132=10,"A",J132=12,"B",J132=15,"C",J132=20,"D",J132=25,"E",J132=30,"F",J132=35,"G",J132=40,"H",J132=45,"I",J132=50,"J",J132=55,"K",J132=60,"L",J132=65,"M",J132=70,"N",J132=75,"O",J132=80,"P",J132=90,"Q",J132=100,"R",J132="","S",J132=120,"T",J132=125,"U",J132=150,"V",J132=200,"W",J132=250,"X",J132=280,"Y",J132=300,"Z",J132=500,"1",J132=600,"2",J132=1000,"3",J132=1200,"4",J132=6,"5",J132="150mm","6",J132="180mm","7",J132="200mm","8",J132="250mm","9")</f>
        <v>5</v>
      </c>
      <c r="J132" s="12">
        <v>6</v>
      </c>
      <c r="K132" s="8" t="str">
        <f>_xlfn.IFS(L132="1mm","A",L132="1.2mm","B",L132="1.5mm","C",L132="2mm","D",L132="3mm","E",L132="4mm","F",L132="5mm","G",L132="6mm","H",L132="8mm","I",L132="10mm","J",L132="12mm","K",L132="14mm","L",L132="16mm","M",L132="عادة","N",L132="18mm","O",L132="20mm","P",L132="معكوسة","Q",L132="25mm","R",L132="","S",L132="30mm","T",L132="مخ واطى","U",L132="35mm","V",L132="40mm","W",L132="45mm","X",L132="50mm","Y",L132="ستاندرد","Z",L132="60mm","1",L132="سوستة","2",L132="80mm","3",L132="90mm","4",L132="100mm","5",L132="150mm","6",L132="180mm","7",L132="200mm","8",L132="250mm","9")</f>
        <v>Z</v>
      </c>
      <c r="L132" s="6" t="s">
        <v>71</v>
      </c>
      <c r="M132" s="7" t="str">
        <f>C132&amp;" "&amp;E132&amp;" "&amp;G132&amp;I132&amp;" "&amp;A132&amp;" "&amp;K132&amp;"-0"&amp;"-0"&amp;"-0"&amp;"-0"&amp;"-0"&amp;"-0"&amp;"-0"&amp;"-0"</f>
        <v>C A A5 S Z-0-0-0-0-0-0-0-0</v>
      </c>
      <c r="N132" s="6" t="str">
        <f>D132&amp;" "&amp;F132&amp;" "&amp;H132&amp;"*"&amp;J132&amp;" "&amp;B132&amp;" "&amp;L132</f>
        <v>مسمار الن M3*6 استانلس ستاندرد</v>
      </c>
      <c r="O132" s="6"/>
      <c r="P132" s="6"/>
      <c r="R132" s="11" t="s">
        <v>544</v>
      </c>
      <c r="T132" s="11" t="s">
        <v>545</v>
      </c>
    </row>
    <row r="133" spans="1:20" x14ac:dyDescent="0.2">
      <c r="A133" s="8" t="str">
        <f>_xlfn.IFS(B133="حديد","F",B133="مجلفن","M",B133="استانلس","S",B133="خشب","T")</f>
        <v>S</v>
      </c>
      <c r="B133" s="6" t="s">
        <v>7</v>
      </c>
      <c r="C133" s="8" t="str">
        <f>_xlfn.IFS(D133="تيلة","A",D133="صامولة","B",D133="مسمار","C",D133="وردة","D",D133="لوح","E",D133="مخوش","F",D133="كونتر","G",D133="مسدس","H",D133="M14","I",D133="M16","J",D133="M17","K",D133="M18","L",D133="M19","M",D133="M20","N",D133="M9","O",D133=100,"P",D133=125,"Q",D133=150,"R",D133="","S",D133="30mm","T",D133="مخ واطى","U",D133="35mm","V",D133="40mm","W",D133="45mm","X",D133="50mm","Y",D133="ستاندرد","Z",D133="60mm","1",D133="سوستة","2",D133="80mm","3",D133="90mm","4",D133="100mm","5",D133="150mm","6",D133="180mm","7",D133="200mm","8",D133="250mm","9")</f>
        <v>C</v>
      </c>
      <c r="D133" s="6" t="s">
        <v>73</v>
      </c>
      <c r="E133" s="8" t="str">
        <f>_xlfn.IFS(F133="الن","A",F133="عادة","B",F133="صليبة","C",F133="سن بنطة","D",F133="سن بنطة بوردة","E",F133="مخوش","F",F133="كونتر","G",F133="مسدس","H",F133="M14","I",F133="M16","J",F133="M17","K",F133="M18","L",F133="M19","M",F133="M20","N",F133="M9","O",F133=100,"P",F133=125,"Q",F133=150,"R",F133="","S",F133="30mm","T",F133="مخ واطى","U",F133="35mm","V",F133="40mm","W",F133="45mm","X",F133="50mm","Y",F133="ستاندرد","Z",F133="60mm","1",F133="سوستة","2",F133="80mm","3",F133="90mm","4",F133="100mm","5",F133="150mm","6",F133="180mm","7",F133="200mm","8",F133="250mm","9")</f>
        <v>A</v>
      </c>
      <c r="F133" s="6" t="s">
        <v>400</v>
      </c>
      <c r="G133" s="8" t="str">
        <f>_xlfn.IFS(H133="M3","A",H133="M4","B",H133="M5","C",H133="M6","D",H133="M7","E",H133="M8","F",H133="M10","G",H133="M12","H",H133="M14","I",H133="M16","J",H133="M17","K",H133="M18","L",H133="M19","M",H133="M20","N",H133="M9","O",H133=100,"P",H133=125,"Q",H133=150,"R",H133="","S",H133="30mm","T",H133="مخ واطى","U",H133="35mm","V",H133="40mm","W",H133="45mm","X",H133="50mm","Y",H133="ستاندرد","Z",H133="60mm","1",H133="سوستة","2",H133="80mm","3",H133="90mm","4",H133="100mm","5",H133="150mm","6",H133="180mm","7",H133="200mm","8",H133="250mm","9")</f>
        <v>A</v>
      </c>
      <c r="H133" s="12" t="s">
        <v>51</v>
      </c>
      <c r="I133" s="8" t="str">
        <f>_xlfn.IFS(J133=10,"A",J133=12,"B",J133=15,"C",J133=20,"D",J133=25,"E",J133=30,"F",J133=35,"G",J133=40,"H",J133=45,"I",J133=50,"J",J133=55,"K",J133=60,"L",J133=65,"M",J133=70,"N",J133=75,"O",J133=80,"P",J133=90,"Q",J133=100,"R",J133="","S",J133=120,"T",J133=125,"U",J133=150,"V",J133=200,"W",J133=250,"X",J133=280,"Y",J133=300,"Z",J133=500,"1",J133=600,"2",J133=1000,"3",J133=1200,"4",J133=6,"5",J133="150mm","6",J133="180mm","7",J133="200mm","8",J133="250mm","9")</f>
        <v>5</v>
      </c>
      <c r="J133" s="12">
        <v>6</v>
      </c>
      <c r="K133" s="8" t="str">
        <f>_xlfn.IFS(L133="1mm","A",L133="1.2mm","B",L133="1.5mm","C",L133="2mm","D",L133="3mm","E",L133="4mm","F",L133="5mm","G",L133="6mm","H",L133="8mm","I",L133="10mm","J",L133="12mm","K",L133="14mm","L",L133="16mm","M",L133="عادة","N",L133="18mm","O",L133="20mm","P",L133="معكوسة","Q",L133="25mm","R",L133="","S",L133="30mm","T",L133="مخ واطى","U",L133="35mm","V",L133="40mm","W",L133="45mm","X",L133="50mm","Y",L133="ستاندرد","Z",L133="60mm","1",L133="سوستة","2",L133="80mm","3",L133="90mm","4",L133="100mm","5",L133="150mm","6",L133="180mm","7",L133="200mm","8",L133="250mm","9")</f>
        <v>U</v>
      </c>
      <c r="L133" s="6" t="s">
        <v>75</v>
      </c>
      <c r="M133" s="7" t="str">
        <f>C133&amp;" "&amp;E133&amp;" "&amp;G133&amp;I133&amp;" "&amp;A133&amp;" "&amp;K133&amp;"-0"&amp;"-0"&amp;"-0"&amp;"-0"&amp;"-0"&amp;"-0"&amp;"-0"&amp;"-0"</f>
        <v>C A A5 S U-0-0-0-0-0-0-0-0</v>
      </c>
      <c r="N133" s="6" t="str">
        <f>D133&amp;" "&amp;F133&amp;" "&amp;H133&amp;"*"&amp;J133&amp;" "&amp;B133&amp;" "&amp;L133</f>
        <v>مسمار الن M3*6 استانلس مخ واطى</v>
      </c>
      <c r="O133" s="6"/>
      <c r="P133" s="6"/>
      <c r="R133" s="11" t="s">
        <v>542</v>
      </c>
      <c r="T133" s="11" t="s">
        <v>543</v>
      </c>
    </row>
    <row r="134" spans="1:20" x14ac:dyDescent="0.2">
      <c r="A134" s="8" t="str">
        <f>_xlfn.IFS(B134="حديد","F",B134="مجلفن","M",B134="استانلس","S",B134="خشب","T")</f>
        <v>S</v>
      </c>
      <c r="B134" s="6" t="s">
        <v>7</v>
      </c>
      <c r="C134" s="8" t="str">
        <f>_xlfn.IFS(D134="تيلة","A",D134="صامولة","B",D134="مسمار","C",D134="وردة","D",D134="لوح","E",D134="مخوش","F",D134="كونتر","G",D134="مسدس","H",D134="M14","I",D134="M16","J",D134="M17","K",D134="M18","L",D134="M19","M",D134="M20","N",D134="M9","O",D134=100,"P",D134=125,"Q",D134=150,"R",D134="","S",D134="30mm","T",D134="مخ واطى","U",D134="35mm","V",D134="40mm","W",D134="45mm","X",D134="50mm","Y",D134="ستاندرد","Z",D134="60mm","1",D134="سوستة","2",D134="80mm","3",D134="90mm","4",D134="100mm","5",D134="150mm","6",D134="180mm","7",D134="200mm","8",D134="250mm","9")</f>
        <v>C</v>
      </c>
      <c r="D134" s="6" t="s">
        <v>73</v>
      </c>
      <c r="E134" s="8" t="str">
        <f>_xlfn.IFS(F134="الن","A",F134="عادة","B",F134="صليبة","C",F134="سن بنطة","D",F134="سن بنطة بوردة","E",F134="مخوش","F",F134="كونتر","G",F134="مسدس","H",F134="M14","I",F134="M16","J",F134="M17","K",F134="M18","L",F134="M19","M",F134="M20","N",F134="M9","O",F134=100,"P",F134=125,"Q",F134=150,"R",F134="","S",F134="30mm","T",F134="مخ واطى","U",F134="35mm","V",F134="40mm","W",F134="45mm","X",F134="50mm","Y",F134="ستاندرد","Z",F134="60mm","1",F134="سوستة","2",F134="80mm","3",F134="90mm","4",F134="100mm","5",F134="150mm","6",F134="180mm","7",F134="200mm","8",F134="250mm","9")</f>
        <v>A</v>
      </c>
      <c r="F134" s="6" t="s">
        <v>400</v>
      </c>
      <c r="G134" s="8" t="str">
        <f>_xlfn.IFS(H134="M3","A",H134="M4","B",H134="M5","C",H134="M6","D",H134="M7","E",H134="M8","F",H134="M10","G",H134="M12","H",H134="M14","I",H134="M16","J",H134="M17","K",H134="M18","L",H134="M19","M",H134="M20","N",H134="M9","O",H134=100,"P",H134=125,"Q",H134=150,"R",H134="","S",H134="30mm","T",H134="مخ واطى","U",H134="35mm","V",H134="40mm","W",H134="45mm","X",H134="50mm","Y",H134="ستاندرد","Z",H134="60mm","1",H134="سوستة","2",H134="80mm","3",H134="90mm","4",H134="100mm","5",H134="150mm","6",H134="180mm","7",H134="200mm","8",H134="250mm","9")</f>
        <v>A</v>
      </c>
      <c r="H134" s="12" t="s">
        <v>51</v>
      </c>
      <c r="I134" s="8" t="str">
        <f>_xlfn.IFS(J134=10,"A",J134=12,"B",J134=15,"C",J134=20,"D",J134=25,"E",J134=30,"F",J134=35,"G",J134=40,"H",J134=45,"I",J134=50,"J",J134=55,"K",J134=60,"L",J134=65,"M",J134=70,"N",J134=75,"O",J134=80,"P",J134=90,"Q",J134=100,"R",J134="","S",J134=120,"T",J134=125,"U",J134=150,"V",J134=200,"W",J134=250,"X",J134=280,"Y",J134=300,"Z",J134=500,"1",J134=600,"2",J134=1000,"3",J134=1200,"4",J134=6,"5",J134="150mm","6",J134="180mm","7",J134="200mm","8",J134="250mm","9")</f>
        <v>A</v>
      </c>
      <c r="J134" s="12">
        <v>10</v>
      </c>
      <c r="K134" s="8" t="str">
        <f>_xlfn.IFS(L134="1mm","A",L134="1.2mm","B",L134="1.5mm","C",L134="2mm","D",L134="3mm","E",L134="4mm","F",L134="5mm","G",L134="6mm","H",L134="8mm","I",L134="10mm","J",L134="12mm","K",L134="14mm","L",L134="16mm","M",L134="عادة","N",L134="18mm","O",L134="20mm","P",L134="معكوسة","Q",L134="25mm","R",L134="","S",L134="30mm","T",L134="مخ واطى","U",L134="35mm","V",L134="40mm","W",L134="45mm","X",L134="50mm","Y",L134="ستاندرد","Z",L134="60mm","1",L134="سوستة","2",L134="80mm","3",L134="90mm","4",L134="100mm","5",L134="150mm","6",L134="180mm","7",L134="200mm","8",L134="250mm","9")</f>
        <v>Z</v>
      </c>
      <c r="L134" s="6" t="s">
        <v>71</v>
      </c>
      <c r="M134" s="7" t="str">
        <f>C134&amp;" "&amp;E134&amp;" "&amp;G134&amp;I134&amp;" "&amp;A134&amp;" "&amp;K134&amp;"-0"&amp;"-0"&amp;"-0"&amp;"-0"&amp;"-0"&amp;"-0"&amp;"-0"&amp;"-0"</f>
        <v>C A AA S Z-0-0-0-0-0-0-0-0</v>
      </c>
      <c r="N134" s="6" t="str">
        <f>D134&amp;" "&amp;F134&amp;" "&amp;H134&amp;"*"&amp;J134&amp;" "&amp;B134&amp;" "&amp;L134</f>
        <v>مسمار الن M3*10 استانلس ستاندرد</v>
      </c>
      <c r="O134" s="6"/>
      <c r="P134" s="6"/>
      <c r="R134" s="11" t="s">
        <v>551</v>
      </c>
      <c r="T134" s="11" t="s">
        <v>549</v>
      </c>
    </row>
    <row r="135" spans="1:20" x14ac:dyDescent="0.2">
      <c r="A135" s="8" t="str">
        <f>_xlfn.IFS(B135="حديد","F",B135="مجلفن","M",B135="استانلس","S",B135="خشب","T")</f>
        <v>S</v>
      </c>
      <c r="B135" s="6" t="s">
        <v>7</v>
      </c>
      <c r="C135" s="8" t="str">
        <f>_xlfn.IFS(D135="تيلة","A",D135="صامولة","B",D135="مسمار","C",D135="وردة","D",D135="لوح","E",D135="مخوش","F",D135="كونتر","G",D135="مسدس","H",D135="M14","I",D135="M16","J",D135="M17","K",D135="M18","L",D135="M19","M",D135="M20","N",D135="M9","O",D135=100,"P",D135=125,"Q",D135=150,"R",D135="","S",D135="30mm","T",D135="مخ واطى","U",D135="35mm","V",D135="40mm","W",D135="45mm","X",D135="50mm","Y",D135="ستاندرد","Z",D135="60mm","1",D135="سوستة","2",D135="80mm","3",D135="90mm","4",D135="100mm","5",D135="150mm","6",D135="180mm","7",D135="200mm","8",D135="250mm","9")</f>
        <v>C</v>
      </c>
      <c r="D135" s="6" t="s">
        <v>73</v>
      </c>
      <c r="E135" s="8" t="str">
        <f>_xlfn.IFS(F135="الن","A",F135="عادة","B",F135="صليبة","C",F135="سن بنطة","D",F135="سن بنطة بوردة","E",F135="مخوش","F",F135="كونتر","G",F135="مسدس","H",F135="M14","I",F135="M16","J",F135="M17","K",F135="M18","L",F135="M19","M",F135="M20","N",F135="M9","O",F135=100,"P",F135=125,"Q",F135=150,"R",F135="","S",F135="30mm","T",F135="مخ واطى","U",F135="35mm","V",F135="40mm","W",F135="45mm","X",F135="50mm","Y",F135="ستاندرد","Z",F135="60mm","1",F135="سوستة","2",F135="80mm","3",F135="90mm","4",F135="100mm","5",F135="150mm","6",F135="180mm","7",F135="200mm","8",F135="250mm","9")</f>
        <v>A</v>
      </c>
      <c r="F135" s="6" t="s">
        <v>400</v>
      </c>
      <c r="G135" s="8" t="str">
        <f>_xlfn.IFS(H135="M3","A",H135="M4","B",H135="M5","C",H135="M6","D",H135="M7","E",H135="M8","F",H135="M10","G",H135="M12","H",H135="M14","I",H135="M16","J",H135="M17","K",H135="M18","L",H135="M19","M",H135="M20","N",H135="M9","O",H135=100,"P",H135=125,"Q",H135=150,"R",H135="","S",H135="30mm","T",H135="مخ واطى","U",H135="35mm","V",H135="40mm","W",H135="45mm","X",H135="50mm","Y",H135="ستاندرد","Z",H135="60mm","1",H135="سوستة","2",H135="80mm","3",H135="90mm","4",H135="100mm","5",H135="150mm","6",H135="180mm","7",H135="200mm","8",H135="250mm","9")</f>
        <v>A</v>
      </c>
      <c r="H135" s="12" t="s">
        <v>51</v>
      </c>
      <c r="I135" s="8" t="str">
        <f>_xlfn.IFS(J135=10,"A",J135=12,"B",J135=15,"C",J135=20,"D",J135=25,"E",J135=30,"F",J135=35,"G",J135=40,"H",J135=45,"I",J135=50,"J",J135=55,"K",J135=60,"L",J135=65,"M",J135=70,"N",J135=75,"O",J135=80,"P",J135=90,"Q",J135=100,"R",J135="","S",J135=120,"T",J135=125,"U",J135=150,"V",J135=200,"W",J135=250,"X",J135=280,"Y",J135=300,"Z",J135=500,"1",J135=600,"2",J135=1000,"3",J135=1200,"4",J135=6,"5",J135="150mm","6",J135="180mm","7",J135="200mm","8",J135="250mm","9")</f>
        <v>A</v>
      </c>
      <c r="J135" s="12">
        <v>10</v>
      </c>
      <c r="K135" s="8" t="str">
        <f>_xlfn.IFS(L135="1mm","A",L135="1.2mm","B",L135="1.5mm","C",L135="2mm","D",L135="3mm","E",L135="4mm","F",L135="5mm","G",L135="6mm","H",L135="8mm","I",L135="10mm","J",L135="12mm","K",L135="14mm","L",L135="16mm","M",L135="عادة","N",L135="18mm","O",L135="20mm","P",L135="معكوسة","Q",L135="25mm","R",L135="","S",L135="30mm","T",L135="مخ واطى","U",L135="35mm","V",L135="40mm","W",L135="45mm","X",L135="50mm","Y",L135="ستاندرد","Z",L135="60mm","1",L135="سوستة","2",L135="80mm","3",L135="90mm","4",L135="100mm","5",L135="150mm","6",L135="180mm","7",L135="200mm","8",L135="250mm","9")</f>
        <v>U</v>
      </c>
      <c r="L135" s="6" t="s">
        <v>75</v>
      </c>
      <c r="M135" s="7" t="str">
        <f>C135&amp;" "&amp;E135&amp;" "&amp;G135&amp;I135&amp;" "&amp;A135&amp;" "&amp;K135&amp;"-0"&amp;"-0"&amp;"-0"&amp;"-0"&amp;"-0"&amp;"-0"&amp;"-0"&amp;"-0"</f>
        <v>C A AA S U-0-0-0-0-0-0-0-0</v>
      </c>
      <c r="N135" s="6" t="str">
        <f>D135&amp;" "&amp;F135&amp;" "&amp;H135&amp;"*"&amp;J135&amp;" "&amp;B135&amp;" "&amp;L135</f>
        <v>مسمار الن M3*10 استانلس مخ واطى</v>
      </c>
      <c r="O135" s="6"/>
      <c r="P135" s="6"/>
      <c r="R135" s="11" t="s">
        <v>550</v>
      </c>
      <c r="T135" s="11" t="s">
        <v>548</v>
      </c>
    </row>
    <row r="136" spans="1:20" x14ac:dyDescent="0.2">
      <c r="A136" s="8" t="str">
        <f>_xlfn.IFS(B136="حديد","F",B136="مجلفن","M",B136="استانلس","S",B136="خشب","T")</f>
        <v>S</v>
      </c>
      <c r="B136" s="6" t="s">
        <v>7</v>
      </c>
      <c r="C136" s="8" t="str">
        <f>_xlfn.IFS(D136="تيلة","A",D136="صامولة","B",D136="مسمار","C",D136="وردة","D",D136="لوح","E",D136="مخوش","F",D136="كونتر","G",D136="مسدس","H",D136="M14","I",D136="M16","J",D136="M17","K",D136="M18","L",D136="M19","M",D136="M20","N",D136="M9","O",D136=100,"P",D136=125,"Q",D136=150,"R",D136="","S",D136="30mm","T",D136="مخ واطى","U",D136="35mm","V",D136="40mm","W",D136="45mm","X",D136="50mm","Y",D136="ستاندرد","Z",D136="60mm","1",D136="سوستة","2",D136="80mm","3",D136="90mm","4",D136="100mm","5",D136="150mm","6",D136="180mm","7",D136="200mm","8",D136="250mm","9")</f>
        <v>C</v>
      </c>
      <c r="D136" s="6" t="s">
        <v>73</v>
      </c>
      <c r="E136" s="8" t="str">
        <f>_xlfn.IFS(F136="الن","A",F136="عادة","B",F136="صليبة","C",F136="سن بنطة","D",F136="سن بنطة بوردة","E",F136="مخوش","F",F136="كونتر","G",F136="مسدس","H",F136="M14","I",F136="M16","J",F136="M17","K",F136="M18","L",F136="M19","M",F136="M20","N",F136="M9","O",F136=100,"P",F136=125,"Q",F136=150,"R",F136="","S",F136="30mm","T",F136="مخ واطى","U",F136="35mm","V",F136="40mm","W",F136="45mm","X",F136="50mm","Y",F136="ستاندرد","Z",F136="60mm","1",F136="سوستة","2",F136="80mm","3",F136="90mm","4",F136="100mm","5",F136="150mm","6",F136="180mm","7",F136="200mm","8",F136="250mm","9")</f>
        <v>A</v>
      </c>
      <c r="F136" s="6" t="s">
        <v>400</v>
      </c>
      <c r="G136" s="8" t="str">
        <f>_xlfn.IFS(H136="M3","A",H136="M4","B",H136="M5","C",H136="M6","D",H136="M7","E",H136="M8","F",H136="M10","G",H136="M12","H",H136="M14","I",H136="M16","J",H136="M17","K",H136="M18","L",H136="M19","M",H136="M20","N",H136="M9","O",H136=100,"P",H136=125,"Q",H136=150,"R",H136="","S",H136="30mm","T",H136="مخ واطى","U",H136="35mm","V",H136="40mm","W",H136="45mm","X",H136="50mm","Y",H136="ستاندرد","Z",H136="60mm","1",H136="سوستة","2",H136="80mm","3",H136="90mm","4",H136="100mm","5",H136="150mm","6",H136="180mm","7",H136="200mm","8",H136="250mm","9")</f>
        <v>A</v>
      </c>
      <c r="H136" s="12" t="s">
        <v>51</v>
      </c>
      <c r="I136" s="8" t="str">
        <f>_xlfn.IFS(J136=10,"A",J136=12,"B",J136=15,"C",J136=20,"D",J136=25,"E",J136=30,"F",J136=35,"G",J136=40,"H",J136=45,"I",J136=50,"J",J136=55,"K",J136=60,"L",J136=65,"M",J136=70,"N",J136=75,"O",J136=80,"P",J136=90,"Q",J136=100,"R",J136="","S",J136=120,"T",J136=125,"U",J136=150,"V",J136=200,"W",J136=250,"X",J136=280,"Y",J136=300,"Z",J136=500,"1",J136=600,"2",J136=1000,"3",J136=1200,"4",J136=6,"5",J136="150mm","6",J136="180mm","7",J136="200mm","8",J136="250mm","9")</f>
        <v>C</v>
      </c>
      <c r="J136" s="12">
        <v>15</v>
      </c>
      <c r="K136" s="8" t="str">
        <f>_xlfn.IFS(L136="1mm","A",L136="1.2mm","B",L136="1.5mm","C",L136="2mm","D",L136="3mm","E",L136="4mm","F",L136="5mm","G",L136="6mm","H",L136="8mm","I",L136="10mm","J",L136="12mm","K",L136="14mm","L",L136="16mm","M",L136="عادة","N",L136="18mm","O",L136="20mm","P",L136="معكوسة","Q",L136="25mm","R",L136="","S",L136="30mm","T",L136="مخ واطى","U",L136="35mm","V",L136="40mm","W",L136="45mm","X",L136="50mm","Y",L136="ستاندرد","Z",L136="60mm","1",L136="سوستة","2",L136="80mm","3",L136="90mm","4",L136="100mm","5",L136="150mm","6",L136="180mm","7",L136="200mm","8",L136="250mm","9")</f>
        <v>Z</v>
      </c>
      <c r="L136" s="6" t="s">
        <v>71</v>
      </c>
      <c r="M136" s="7" t="str">
        <f>C136&amp;" "&amp;E136&amp;" "&amp;G136&amp;I136&amp;" "&amp;A136&amp;" "&amp;K136&amp;"-0"&amp;"-0"&amp;"-0"&amp;"-0"&amp;"-0"&amp;"-0"&amp;"-0"&amp;"-0"</f>
        <v>C A AC S Z-0-0-0-0-0-0-0-0</v>
      </c>
      <c r="N136" s="6" t="str">
        <f>D136&amp;" "&amp;F136&amp;" "&amp;H136&amp;"*"&amp;J136&amp;" "&amp;B136&amp;" "&amp;L136</f>
        <v>مسمار الن M3*15 استانلس ستاندرد</v>
      </c>
      <c r="O136" s="6"/>
      <c r="P136" s="6"/>
      <c r="R136" s="11" t="s">
        <v>549</v>
      </c>
      <c r="T136" s="11" t="s">
        <v>541</v>
      </c>
    </row>
    <row r="137" spans="1:20" x14ac:dyDescent="0.2">
      <c r="A137" s="8" t="str">
        <f>_xlfn.IFS(B137="حديد","F",B137="مجلفن","M",B137="استانلس","S",B137="خشب","T")</f>
        <v>S</v>
      </c>
      <c r="B137" s="6" t="s">
        <v>7</v>
      </c>
      <c r="C137" s="8" t="str">
        <f>_xlfn.IFS(D137="تيلة","A",D137="صامولة","B",D137="مسمار","C",D137="وردة","D",D137="لوح","E",D137="مخوش","F",D137="كونتر","G",D137="مسدس","H",D137="M14","I",D137="M16","J",D137="M17","K",D137="M18","L",D137="M19","M",D137="M20","N",D137="M9","O",D137=100,"P",D137=125,"Q",D137=150,"R",D137="","S",D137="30mm","T",D137="مخ واطى","U",D137="35mm","V",D137="40mm","W",D137="45mm","X",D137="50mm","Y",D137="ستاندرد","Z",D137="60mm","1",D137="سوستة","2",D137="80mm","3",D137="90mm","4",D137="100mm","5",D137="150mm","6",D137="180mm","7",D137="200mm","8",D137="250mm","9")</f>
        <v>C</v>
      </c>
      <c r="D137" s="6" t="s">
        <v>73</v>
      </c>
      <c r="E137" s="8" t="str">
        <f>_xlfn.IFS(F137="الن","A",F137="عادة","B",F137="صليبة","C",F137="سن بنطة","D",F137="سن بنطة بوردة","E",F137="مخوش","F",F137="كونتر","G",F137="مسدس","H",F137="M14","I",F137="M16","J",F137="M17","K",F137="M18","L",F137="M19","M",F137="M20","N",F137="M9","O",F137=100,"P",F137=125,"Q",F137=150,"R",F137="","S",F137="30mm","T",F137="مخ واطى","U",F137="35mm","V",F137="40mm","W",F137="45mm","X",F137="50mm","Y",F137="ستاندرد","Z",F137="60mm","1",F137="سوستة","2",F137="80mm","3",F137="90mm","4",F137="100mm","5",F137="150mm","6",F137="180mm","7",F137="200mm","8",F137="250mm","9")</f>
        <v>A</v>
      </c>
      <c r="F137" s="6" t="s">
        <v>400</v>
      </c>
      <c r="G137" s="8" t="str">
        <f>_xlfn.IFS(H137="M3","A",H137="M4","B",H137="M5","C",H137="M6","D",H137="M7","E",H137="M8","F",H137="M10","G",H137="M12","H",H137="M14","I",H137="M16","J",H137="M17","K",H137="M18","L",H137="M19","M",H137="M20","N",H137="M9","O",H137=100,"P",H137=125,"Q",H137=150,"R",H137="","S",H137="30mm","T",H137="مخ واطى","U",H137="35mm","V",H137="40mm","W",H137="45mm","X",H137="50mm","Y",H137="ستاندرد","Z",H137="60mm","1",H137="سوستة","2",H137="80mm","3",H137="90mm","4",H137="100mm","5",H137="150mm","6",H137="180mm","7",H137="200mm","8",H137="250mm","9")</f>
        <v>A</v>
      </c>
      <c r="H137" s="12" t="s">
        <v>51</v>
      </c>
      <c r="I137" s="8" t="str">
        <f>_xlfn.IFS(J137=10,"A",J137=12,"B",J137=15,"C",J137=20,"D",J137=25,"E",J137=30,"F",J137=35,"G",J137=40,"H",J137=45,"I",J137=50,"J",J137=55,"K",J137=60,"L",J137=65,"M",J137=70,"N",J137=75,"O",J137=80,"P",J137=90,"Q",J137=100,"R",J137="","S",J137=120,"T",J137=125,"U",J137=150,"V",J137=200,"W",J137=250,"X",J137=280,"Y",J137=300,"Z",J137=500,"1",J137=600,"2",J137=1000,"3",J137=1200,"4",J137=6,"5",J137="150mm","6",J137="180mm","7",J137="200mm","8",J137="250mm","9")</f>
        <v>C</v>
      </c>
      <c r="J137" s="12">
        <v>15</v>
      </c>
      <c r="K137" s="8" t="str">
        <f>_xlfn.IFS(L137="1mm","A",L137="1.2mm","B",L137="1.5mm","C",L137="2mm","D",L137="3mm","E",L137="4mm","F",L137="5mm","G",L137="6mm","H",L137="8mm","I",L137="10mm","J",L137="12mm","K",L137="14mm","L",L137="16mm","M",L137="عادة","N",L137="18mm","O",L137="20mm","P",L137="معكوسة","Q",L137="25mm","R",L137="","S",L137="30mm","T",L137="مخ واطى","U",L137="35mm","V",L137="40mm","W",L137="45mm","X",L137="50mm","Y",L137="ستاندرد","Z",L137="60mm","1",L137="سوستة","2",L137="80mm","3",L137="90mm","4",L137="100mm","5",L137="150mm","6",L137="180mm","7",L137="200mm","8",L137="250mm","9")</f>
        <v>U</v>
      </c>
      <c r="L137" s="6" t="s">
        <v>75</v>
      </c>
      <c r="M137" s="7" t="str">
        <f>C137&amp;" "&amp;E137&amp;" "&amp;G137&amp;I137&amp;" "&amp;A137&amp;" "&amp;K137&amp;"-0"&amp;"-0"&amp;"-0"&amp;"-0"&amp;"-0"&amp;"-0"&amp;"-0"&amp;"-0"</f>
        <v>C A AC S U-0-0-0-0-0-0-0-0</v>
      </c>
      <c r="N137" s="6" t="str">
        <f>D137&amp;" "&amp;F137&amp;" "&amp;H137&amp;"*"&amp;J137&amp;" "&amp;B137&amp;" "&amp;L137</f>
        <v>مسمار الن M3*15 استانلس مخ واطى</v>
      </c>
      <c r="O137" s="6"/>
      <c r="P137" s="6"/>
      <c r="R137" s="11" t="s">
        <v>548</v>
      </c>
      <c r="T137" s="11" t="s">
        <v>539</v>
      </c>
    </row>
    <row r="138" spans="1:20" x14ac:dyDescent="0.2">
      <c r="A138" s="8" t="str">
        <f>_xlfn.IFS(B138="حديد","F",B138="مجلفن","M",B138="استانلس","S",B138="خشب","T")</f>
        <v>S</v>
      </c>
      <c r="B138" s="6" t="s">
        <v>7</v>
      </c>
      <c r="C138" s="8" t="str">
        <f>_xlfn.IFS(D138="تيلة","A",D138="صامولة","B",D138="مسمار","C",D138="وردة","D",D138="لوح","E",D138="مخوش","F",D138="كونتر","G",D138="مسدس","H",D138="M14","I",D138="M16","J",D138="M17","K",D138="M18","L",D138="M19","M",D138="M20","N",D138="M9","O",D138=100,"P",D138=125,"Q",D138=150,"R",D138="","S",D138="30mm","T",D138="مخ واطى","U",D138="35mm","V",D138="40mm","W",D138="45mm","X",D138="50mm","Y",D138="ستاندرد","Z",D138="60mm","1",D138="سوستة","2",D138="80mm","3",D138="90mm","4",D138="100mm","5",D138="150mm","6",D138="180mm","7",D138="200mm","8",D138="250mm","9")</f>
        <v>C</v>
      </c>
      <c r="D138" s="6" t="s">
        <v>73</v>
      </c>
      <c r="E138" s="8" t="str">
        <f>_xlfn.IFS(F138="الن","A",F138="عادة","B",F138="صليبة","C",F138="سن بنطة","D",F138="سن بنطة بوردة","E",F138="مخوش","F",F138="كونتر","G",F138="مسدس","H",F138="M14","I",F138="M16","J",F138="M17","K",F138="M18","L",F138="M19","M",F138="M20","N",F138="M9","O",F138=100,"P",F138=125,"Q",F138=150,"R",F138="","S",F138="30mm","T",F138="مخ واطى","U",F138="35mm","V",F138="40mm","W",F138="45mm","X",F138="50mm","Y",F138="ستاندرد","Z",F138="60mm","1",F138="سوستة","2",F138="80mm","3",F138="90mm","4",F138="100mm","5",F138="150mm","6",F138="180mm","7",F138="200mm","8",F138="250mm","9")</f>
        <v>A</v>
      </c>
      <c r="F138" s="6" t="s">
        <v>400</v>
      </c>
      <c r="G138" s="8" t="str">
        <f>_xlfn.IFS(H138="M3","A",H138="M4","B",H138="M5","C",H138="M6","D",H138="M7","E",H138="M8","F",H138="M10","G",H138="M12","H",H138="M14","I",H138="M16","J",H138="M17","K",H138="M18","L",H138="M19","M",H138="M20","N",H138="M9","O",H138=100,"P",H138=125,"Q",H138=150,"R",H138="","S",H138="30mm","T",H138="مخ واطى","U",H138="35mm","V",H138="40mm","W",H138="45mm","X",H138="50mm","Y",H138="ستاندرد","Z",H138="60mm","1",H138="سوستة","2",H138="80mm","3",H138="90mm","4",H138="100mm","5",H138="150mm","6",H138="180mm","7",H138="200mm","8",H138="250mm","9")</f>
        <v>A</v>
      </c>
      <c r="H138" s="12" t="s">
        <v>51</v>
      </c>
      <c r="I138" s="8" t="str">
        <f>_xlfn.IFS(J138=10,"A",J138=12,"B",J138=15,"C",J138=20,"D",J138=25,"E",J138=30,"F",J138=35,"G",J138=40,"H",J138=45,"I",J138=50,"J",J138=55,"K",J138=60,"L",J138=65,"M",J138=70,"N",J138=75,"O",J138=80,"P",J138=90,"Q",J138=100,"R",J138="","S",J138=120,"T",J138=125,"U",J138=150,"V",J138=200,"W",J138=250,"X",J138=280,"Y",J138=300,"Z",J138=500,"1",J138=600,"2",J138=1000,"3",J138=1200,"4",J138=6,"5",J138="150mm","6",J138="180mm","7",J138="200mm","8",J138="250mm","9")</f>
        <v>D</v>
      </c>
      <c r="J138" s="12">
        <v>20</v>
      </c>
      <c r="K138" s="8" t="str">
        <f>_xlfn.IFS(L138="1mm","A",L138="1.2mm","B",L138="1.5mm","C",L138="2mm","D",L138="3mm","E",L138="4mm","F",L138="5mm","G",L138="6mm","H",L138="8mm","I",L138="10mm","J",L138="12mm","K",L138="14mm","L",L138="16mm","M",L138="عادة","N",L138="18mm","O",L138="20mm","P",L138="معكوسة","Q",L138="25mm","R",L138="","S",L138="30mm","T",L138="مخ واطى","U",L138="35mm","V",L138="40mm","W",L138="45mm","X",L138="50mm","Y",L138="ستاندرد","Z",L138="60mm","1",L138="سوستة","2",L138="80mm","3",L138="90mm","4",L138="100mm","5",L138="150mm","6",L138="180mm","7",L138="200mm","8",L138="250mm","9")</f>
        <v>Z</v>
      </c>
      <c r="L138" s="6" t="s">
        <v>71</v>
      </c>
      <c r="M138" s="7" t="str">
        <f>C138&amp;" "&amp;E138&amp;" "&amp;G138&amp;I138&amp;" "&amp;A138&amp;" "&amp;K138&amp;"-0"&amp;"-0"&amp;"-0"&amp;"-0"&amp;"-0"&amp;"-0"&amp;"-0"&amp;"-0"</f>
        <v>C A AD S Z-0-0-0-0-0-0-0-0</v>
      </c>
      <c r="N138" s="6" t="str">
        <f>D138&amp;" "&amp;F138&amp;" "&amp;H138&amp;"*"&amp;J138&amp;" "&amp;B138&amp;" "&amp;L138</f>
        <v>مسمار الن M3*20 استانلس ستاندرد</v>
      </c>
      <c r="O138" s="6"/>
      <c r="P138" s="6"/>
      <c r="R138" s="11" t="s">
        <v>547</v>
      </c>
      <c r="T138" s="11" t="s">
        <v>547</v>
      </c>
    </row>
    <row r="139" spans="1:20" x14ac:dyDescent="0.2">
      <c r="A139" s="8" t="str">
        <f>_xlfn.IFS(B139="حديد","F",B139="مجلفن","M",B139="استانلس","S",B139="خشب","T")</f>
        <v>S</v>
      </c>
      <c r="B139" s="6" t="s">
        <v>7</v>
      </c>
      <c r="C139" s="8" t="str">
        <f>_xlfn.IFS(D139="تيلة","A",D139="صامولة","B",D139="مسمار","C",D139="وردة","D",D139="لوح","E",D139="مخوش","F",D139="كونتر","G",D139="مسدس","H",D139="M14","I",D139="M16","J",D139="M17","K",D139="M18","L",D139="M19","M",D139="M20","N",D139="M9","O",D139=100,"P",D139=125,"Q",D139=150,"R",D139="","S",D139="30mm","T",D139="مخ واطى","U",D139="35mm","V",D139="40mm","W",D139="45mm","X",D139="50mm","Y",D139="ستاندرد","Z",D139="60mm","1",D139="سوستة","2",D139="80mm","3",D139="90mm","4",D139="100mm","5",D139="150mm","6",D139="180mm","7",D139="200mm","8",D139="250mm","9")</f>
        <v>C</v>
      </c>
      <c r="D139" s="6" t="s">
        <v>73</v>
      </c>
      <c r="E139" s="8" t="str">
        <f>_xlfn.IFS(F139="الن","A",F139="عادة","B",F139="صليبة","C",F139="سن بنطة","D",F139="سن بنطة بوردة","E",F139="مخوش","F",F139="كونتر","G",F139="مسدس","H",F139="M14","I",F139="M16","J",F139="M17","K",F139="M18","L",F139="M19","M",F139="M20","N",F139="M9","O",F139=100,"P",F139=125,"Q",F139=150,"R",F139="","S",F139="30mm","T",F139="مخ واطى","U",F139="35mm","V",F139="40mm","W",F139="45mm","X",F139="50mm","Y",F139="ستاندرد","Z",F139="60mm","1",F139="سوستة","2",F139="80mm","3",F139="90mm","4",F139="100mm","5",F139="150mm","6",F139="180mm","7",F139="200mm","8",F139="250mm","9")</f>
        <v>A</v>
      </c>
      <c r="F139" s="6" t="s">
        <v>400</v>
      </c>
      <c r="G139" s="8" t="str">
        <f>_xlfn.IFS(H139="M3","A",H139="M4","B",H139="M5","C",H139="M6","D",H139="M7","E",H139="M8","F",H139="M10","G",H139="M12","H",H139="M14","I",H139="M16","J",H139="M17","K",H139="M18","L",H139="M19","M",H139="M20","N",H139="M9","O",H139=100,"P",H139=125,"Q",H139=150,"R",H139="","S",H139="30mm","T",H139="مخ واطى","U",H139="35mm","V",H139="40mm","W",H139="45mm","X",H139="50mm","Y",H139="ستاندرد","Z",H139="60mm","1",H139="سوستة","2",H139="80mm","3",H139="90mm","4",H139="100mm","5",H139="150mm","6",H139="180mm","7",H139="200mm","8",H139="250mm","9")</f>
        <v>A</v>
      </c>
      <c r="H139" s="12" t="s">
        <v>51</v>
      </c>
      <c r="I139" s="8" t="str">
        <f>_xlfn.IFS(J139=10,"A",J139=12,"B",J139=15,"C",J139=20,"D",J139=25,"E",J139=30,"F",J139=35,"G",J139=40,"H",J139=45,"I",J139=50,"J",J139=55,"K",J139=60,"L",J139=65,"M",J139=70,"N",J139=75,"O",J139=80,"P",J139=90,"Q",J139=100,"R",J139="","S",J139=120,"T",J139=125,"U",J139=150,"V",J139=200,"W",J139=250,"X",J139=280,"Y",J139=300,"Z",J139=500,"1",J139=600,"2",J139=1000,"3",J139=1200,"4",J139=6,"5",J139="150mm","6",J139="180mm","7",J139="200mm","8",J139="250mm","9")</f>
        <v>D</v>
      </c>
      <c r="J139" s="12">
        <v>20</v>
      </c>
      <c r="K139" s="8" t="str">
        <f>_xlfn.IFS(L139="1mm","A",L139="1.2mm","B",L139="1.5mm","C",L139="2mm","D",L139="3mm","E",L139="4mm","F",L139="5mm","G",L139="6mm","H",L139="8mm","I",L139="10mm","J",L139="12mm","K",L139="14mm","L",L139="16mm","M",L139="عادة","N",L139="18mm","O",L139="20mm","P",L139="معكوسة","Q",L139="25mm","R",L139="","S",L139="30mm","T",L139="مخ واطى","U",L139="35mm","V",L139="40mm","W",L139="45mm","X",L139="50mm","Y",L139="ستاندرد","Z",L139="60mm","1",L139="سوستة","2",L139="80mm","3",L139="90mm","4",L139="100mm","5",L139="150mm","6",L139="180mm","7",L139="200mm","8",L139="250mm","9")</f>
        <v>U</v>
      </c>
      <c r="L139" s="6" t="s">
        <v>75</v>
      </c>
      <c r="M139" s="7" t="str">
        <f>C139&amp;" "&amp;E139&amp;" "&amp;G139&amp;I139&amp;" "&amp;A139&amp;" "&amp;K139&amp;"-0"&amp;"-0"&amp;"-0"&amp;"-0"&amp;"-0"&amp;"-0"&amp;"-0"&amp;"-0"</f>
        <v>C A AD S U-0-0-0-0-0-0-0-0</v>
      </c>
      <c r="N139" s="6" t="str">
        <f>D139&amp;" "&amp;F139&amp;" "&amp;H139&amp;"*"&amp;J139&amp;" "&amp;B139&amp;" "&amp;L139</f>
        <v>مسمار الن M3*20 استانلس مخ واطى</v>
      </c>
      <c r="O139" s="6"/>
      <c r="P139" s="6"/>
      <c r="R139" s="11" t="s">
        <v>546</v>
      </c>
      <c r="T139" s="11" t="s">
        <v>546</v>
      </c>
    </row>
    <row r="140" spans="1:20" x14ac:dyDescent="0.2">
      <c r="A140" s="8" t="str">
        <f>_xlfn.IFS(B140="حديد","F",B140="مجلفن","M",B140="استانلس","S",B140="خشب","T")</f>
        <v>F</v>
      </c>
      <c r="B140" s="6" t="s">
        <v>15</v>
      </c>
      <c r="C140" s="8" t="str">
        <f>_xlfn.IFS(D140="تيلة","A",D140="صامولة","B",D140="مسمار","C",D140="وردة","D",D140="لوح","E",D140="مخوش","F",D140="كونتر","G",D140="مسدس","H",D140="M14","I",D140="M16","J",D140="M17","K",D140="M18","L",D140="M19","M",D140="M20","N",D140="M9","O",D140=100,"P",D140=125,"Q",D140=150,"R",D140="","S",D140="30mm","T",D140="مخ واطى","U",D140="35mm","V",D140="40mm","W",D140="45mm","X",D140="50mm","Y",D140="ستاندرد","Z",D140="60mm","1",D140="سوستة","2",D140="80mm","3",D140="90mm","4",D140="100mm","5",D140="150mm","6",D140="180mm","7",D140="200mm","8",D140="250mm","9")</f>
        <v>C</v>
      </c>
      <c r="D140" s="6" t="s">
        <v>73</v>
      </c>
      <c r="E140" s="8" t="str">
        <f>_xlfn.IFS(F140="الن","A",F140="عادة","B",F140="صليبة","C",F140="سن بنطة","D",F140="سن بنطة بوردة","E",F140="مخوش","F",F140="كونتر","G",F140="مسدس","H",F140="M14","I",F140="M16","J",F140="M17","K",F140="M18","L",F140="M19","M",F140="M20","N",F140="M9","O",F140=100,"P",F140=125,"Q",F140=150,"R",F140="","S",F140="30mm","T",F140="مخ واطى","U",F140="35mm","V",F140="40mm","W",F140="45mm","X",F140="50mm","Y",F140="ستاندرد","Z",F140="60mm","1",F140="سوستة","2",F140="80mm","3",F140="90mm","4",F140="100mm","5",F140="150mm","6",F140="180mm","7",F140="200mm","8",F140="250mm","9")</f>
        <v>A</v>
      </c>
      <c r="F140" s="6" t="s">
        <v>400</v>
      </c>
      <c r="G140" s="8" t="str">
        <f>_xlfn.IFS(H140="M3","A",H140="M4","B",H140="M5","C",H140="M6","D",H140="M7","E",H140="M8","F",H140="M10","G",H140="M12","H",H140="M14","I",H140="M16","J",H140="M17","K",H140="M18","L",H140="M19","M",H140="M20","N",H140="M9","O",H140=100,"P",H140=125,"Q",H140=150,"R",H140="","S",H140="30mm","T",H140="مخ واطى","U",H140="35mm","V",H140="40mm","W",H140="45mm","X",H140="50mm","Y",H140="ستاندرد","Z",H140="60mm","1",H140="سوستة","2",H140="80mm","3",H140="90mm","4",H140="100mm","5",H140="150mm","6",H140="180mm","7",H140="200mm","8",H140="250mm","9")</f>
        <v>A</v>
      </c>
      <c r="H140" s="12" t="s">
        <v>51</v>
      </c>
      <c r="I140" s="8" t="str">
        <f>_xlfn.IFS(J140=10,"A",J140=12,"B",J140=15,"C",J140=20,"D",J140=25,"E",J140=30,"F",J140=35,"G",J140=40,"H",J140=45,"I",J140=50,"J",J140=55,"K",J140=60,"L",J140=65,"M",J140=70,"N",J140=75,"O",J140=80,"P",J140=90,"Q",J140=100,"R",J140="","S",J140=120,"T",J140=125,"U",J140=150,"V",J140=200,"W",J140=250,"X",J140=280,"Y",J140=300,"Z",J140=500,"1",J140=600,"2",J140=1000,"3",J140=1200,"4",J140=6,"5",J140="150mm","6",J140="180mm","7",J140="200mm","8",J140="250mm","9")</f>
        <v>5</v>
      </c>
      <c r="J140" s="12">
        <v>6</v>
      </c>
      <c r="K140" s="8" t="str">
        <f>_xlfn.IFS(L140="1mm","A",L140="1.2mm","B",L140="1.5mm","C",L140="2mm","D",L140="3mm","E",L140="4mm","F",L140="5mm","G",L140="6mm","H",L140="8mm","I",L140="10mm","J",L140="12mm","K",L140="14mm","L",L140="16mm","M",L140="عادة","N",L140="18mm","O",L140="20mm","P",L140="معكوسة","Q",L140="25mm","R",L140="","S",L140="30mm","T",L140="مخ واطى","U",L140="35mm","V",L140="40mm","W",L140="45mm","X",L140="50mm","Y",L140="ستاندرد","Z",L140="60mm","1",L140="سوستة","2",L140="80mm","3",L140="90mm","4",L140="100mm","5",L140="150mm","6",L140="180mm","7",L140="200mm","8",L140="250mm","9")</f>
        <v>Z</v>
      </c>
      <c r="L140" s="6" t="s">
        <v>71</v>
      </c>
      <c r="M140" s="7" t="str">
        <f>C140&amp;" "&amp;E140&amp;" "&amp;G140&amp;I140&amp;" "&amp;A140&amp;" "&amp;K140&amp;"-0"&amp;"-0"&amp;"-0"&amp;"-0"&amp;"-0"&amp;"-0"&amp;"-0"&amp;"-0"</f>
        <v>C A A5 F Z-0-0-0-0-0-0-0-0</v>
      </c>
      <c r="N140" s="6" t="str">
        <f>D140&amp;" "&amp;F140&amp;" "&amp;H140&amp;"*"&amp;J140&amp;" "&amp;B140&amp;" "&amp;L140</f>
        <v>مسمار الن M3*6 حديد ستاندرد</v>
      </c>
      <c r="O140" s="6"/>
      <c r="P140" s="6"/>
      <c r="R140" s="11" t="s">
        <v>540</v>
      </c>
      <c r="T140" s="11" t="s">
        <v>537</v>
      </c>
    </row>
    <row r="141" spans="1:20" x14ac:dyDescent="0.2">
      <c r="A141" s="8" t="str">
        <f>_xlfn.IFS(B141="حديد","F",B141="مجلفن","M",B141="استانلس","S",B141="خشب","T")</f>
        <v>F</v>
      </c>
      <c r="B141" s="6" t="s">
        <v>15</v>
      </c>
      <c r="C141" s="8" t="str">
        <f>_xlfn.IFS(D141="تيلة","A",D141="صامولة","B",D141="مسمار","C",D141="وردة","D",D141="لوح","E",D141="مخوش","F",D141="كونتر","G",D141="مسدس","H",D141="M14","I",D141="M16","J",D141="M17","K",D141="M18","L",D141="M19","M",D141="M20","N",D141="M9","O",D141=100,"P",D141=125,"Q",D141=150,"R",D141="","S",D141="30mm","T",D141="مخ واطى","U",D141="35mm","V",D141="40mm","W",D141="45mm","X",D141="50mm","Y",D141="ستاندرد","Z",D141="60mm","1",D141="سوستة","2",D141="80mm","3",D141="90mm","4",D141="100mm","5",D141="150mm","6",D141="180mm","7",D141="200mm","8",D141="250mm","9")</f>
        <v>C</v>
      </c>
      <c r="D141" s="6" t="s">
        <v>73</v>
      </c>
      <c r="E141" s="8" t="str">
        <f>_xlfn.IFS(F141="الن","A",F141="عادة","B",F141="صليبة","C",F141="سن بنطة","D",F141="سن بنطة بوردة","E",F141="مخوش","F",F141="كونتر","G",F141="مسدس","H",F141="M14","I",F141="M16","J",F141="M17","K",F141="M18","L",F141="M19","M",F141="M20","N",F141="M9","O",F141=100,"P",F141=125,"Q",F141=150,"R",F141="","S",F141="30mm","T",F141="مخ واطى","U",F141="35mm","V",F141="40mm","W",F141="45mm","X",F141="50mm","Y",F141="ستاندرد","Z",F141="60mm","1",F141="سوستة","2",F141="80mm","3",F141="90mm","4",F141="100mm","5",F141="150mm","6",F141="180mm","7",F141="200mm","8",F141="250mm","9")</f>
        <v>A</v>
      </c>
      <c r="F141" s="6" t="s">
        <v>400</v>
      </c>
      <c r="G141" s="8" t="str">
        <f>_xlfn.IFS(H141="M3","A",H141="M4","B",H141="M5","C",H141="M6","D",H141="M7","E",H141="M8","F",H141="M10","G",H141="M12","H",H141="M14","I",H141="M16","J",H141="M17","K",H141="M18","L",H141="M19","M",H141="M20","N",H141="M9","O",H141=100,"P",H141=125,"Q",H141=150,"R",H141="","S",H141="30mm","T",H141="مخ واطى","U",H141="35mm","V",H141="40mm","W",H141="45mm","X",H141="50mm","Y",H141="ستاندرد","Z",H141="60mm","1",H141="سوستة","2",H141="80mm","3",H141="90mm","4",H141="100mm","5",H141="150mm","6",H141="180mm","7",H141="200mm","8",H141="250mm","9")</f>
        <v>A</v>
      </c>
      <c r="H141" s="12" t="s">
        <v>51</v>
      </c>
      <c r="I141" s="8" t="str">
        <f>_xlfn.IFS(J141=10,"A",J141=12,"B",J141=15,"C",J141=20,"D",J141=25,"E",J141=30,"F",J141=35,"G",J141=40,"H",J141=45,"I",J141=50,"J",J141=55,"K",J141=60,"L",J141=65,"M",J141=70,"N",J141=75,"O",J141=80,"P",J141=90,"Q",J141=100,"R",J141="","S",J141=120,"T",J141=125,"U",J141=150,"V",J141=200,"W",J141=250,"X",J141=280,"Y",J141=300,"Z",J141=500,"1",J141=600,"2",J141=1000,"3",J141=1200,"4",J141=6,"5",J141="150mm","6",J141="180mm","7",J141="200mm","8",J141="250mm","9")</f>
        <v>5</v>
      </c>
      <c r="J141" s="12">
        <v>6</v>
      </c>
      <c r="K141" s="8" t="str">
        <f>_xlfn.IFS(L141="1mm","A",L141="1.2mm","B",L141="1.5mm","C",L141="2mm","D",L141="3mm","E",L141="4mm","F",L141="5mm","G",L141="6mm","H",L141="8mm","I",L141="10mm","J",L141="12mm","K",L141="14mm","L",L141="16mm","M",L141="عادة","N",L141="18mm","O",L141="20mm","P",L141="معكوسة","Q",L141="25mm","R",L141="","S",L141="30mm","T",L141="مخ واطى","U",L141="35mm","V",L141="40mm","W",L141="45mm","X",L141="50mm","Y",L141="ستاندرد","Z",L141="60mm","1",L141="سوستة","2",L141="80mm","3",L141="90mm","4",L141="100mm","5",L141="150mm","6",L141="180mm","7",L141="200mm","8",L141="250mm","9")</f>
        <v>U</v>
      </c>
      <c r="L141" s="6" t="s">
        <v>75</v>
      </c>
      <c r="M141" s="7" t="str">
        <f>C141&amp;" "&amp;E141&amp;" "&amp;G141&amp;I141&amp;" "&amp;A141&amp;" "&amp;K141&amp;"-0"&amp;"-0"&amp;"-0"&amp;"-0"&amp;"-0"&amp;"-0"&amp;"-0"&amp;"-0"</f>
        <v>C A A5 F U-0-0-0-0-0-0-0-0</v>
      </c>
      <c r="N141" s="6" t="str">
        <f>D141&amp;" "&amp;F141&amp;" "&amp;H141&amp;"*"&amp;J141&amp;" "&amp;B141&amp;" "&amp;L141</f>
        <v>مسمار الن M3*6 حديد مخ واطى</v>
      </c>
      <c r="O141" s="6"/>
      <c r="P141" s="6"/>
      <c r="R141" s="11" t="s">
        <v>538</v>
      </c>
      <c r="T141" s="11" t="s">
        <v>536</v>
      </c>
    </row>
    <row r="142" spans="1:20" x14ac:dyDescent="0.2">
      <c r="A142" s="8" t="str">
        <f>_xlfn.IFS(B142="حديد","F",B142="مجلفن","M",B142="استانلس","S",B142="خشب","T")</f>
        <v>F</v>
      </c>
      <c r="B142" s="6" t="s">
        <v>15</v>
      </c>
      <c r="C142" s="8" t="str">
        <f>_xlfn.IFS(D142="تيلة","A",D142="صامولة","B",D142="مسمار","C",D142="وردة","D",D142="لوح","E",D142="مخوش","F",D142="كونتر","G",D142="مسدس","H",D142="M14","I",D142="M16","J",D142="M17","K",D142="M18","L",D142="M19","M",D142="M20","N",D142="M9","O",D142=100,"P",D142=125,"Q",D142=150,"R",D142="","S",D142="30mm","T",D142="مخ واطى","U",D142="35mm","V",D142="40mm","W",D142="45mm","X",D142="50mm","Y",D142="ستاندرد","Z",D142="60mm","1",D142="سوستة","2",D142="80mm","3",D142="90mm","4",D142="100mm","5",D142="150mm","6",D142="180mm","7",D142="200mm","8",D142="250mm","9")</f>
        <v>C</v>
      </c>
      <c r="D142" s="6" t="s">
        <v>73</v>
      </c>
      <c r="E142" s="8" t="str">
        <f>_xlfn.IFS(F142="الن","A",F142="عادة","B",F142="صليبة","C",F142="سن بنطة","D",F142="سن بنطة بوردة","E",F142="مخوش","F",F142="كونتر","G",F142="مسدس","H",F142="M14","I",F142="M16","J",F142="M17","K",F142="M18","L",F142="M19","M",F142="M20","N",F142="M9","O",F142=100,"P",F142=125,"Q",F142=150,"R",F142="","S",F142="30mm","T",F142="مخ واطى","U",F142="35mm","V",F142="40mm","W",F142="45mm","X",F142="50mm","Y",F142="ستاندرد","Z",F142="60mm","1",F142="سوستة","2",F142="80mm","3",F142="90mm","4",F142="100mm","5",F142="150mm","6",F142="180mm","7",F142="200mm","8",F142="250mm","9")</f>
        <v>A</v>
      </c>
      <c r="F142" s="6" t="s">
        <v>400</v>
      </c>
      <c r="G142" s="8" t="str">
        <f>_xlfn.IFS(H142="M3","A",H142="M4","B",H142="M5","C",H142="M6","D",H142="M7","E",H142="M8","F",H142="M10","G",H142="M12","H",H142="M14","I",H142="M16","J",H142="M17","K",H142="M18","L",H142="M19","M",H142="M20","N",H142="M9","O",H142=100,"P",H142=125,"Q",H142=150,"R",H142="","S",H142="30mm","T",H142="مخ واطى","U",H142="35mm","V",H142="40mm","W",H142="45mm","X",H142="50mm","Y",H142="ستاندرد","Z",H142="60mm","1",H142="سوستة","2",H142="80mm","3",H142="90mm","4",H142="100mm","5",H142="150mm","6",H142="180mm","7",H142="200mm","8",H142="250mm","9")</f>
        <v>A</v>
      </c>
      <c r="H142" s="12" t="s">
        <v>51</v>
      </c>
      <c r="I142" s="8" t="str">
        <f>_xlfn.IFS(J142=10,"A",J142=12,"B",J142=15,"C",J142=20,"D",J142=25,"E",J142=30,"F",J142=35,"G",J142=40,"H",J142=45,"I",J142=50,"J",J142=55,"K",J142=60,"L",J142=65,"M",J142=70,"N",J142=75,"O",J142=80,"P",J142=90,"Q",J142=100,"R",J142="","S",J142=120,"T",J142=125,"U",J142=150,"V",J142=200,"W",J142=250,"X",J142=280,"Y",J142=300,"Z",J142=500,"1",J142=600,"2",J142=1000,"3",J142=1200,"4",J142=6,"5",J142="150mm","6",J142="180mm","7",J142="200mm","8",J142="250mm","9")</f>
        <v>A</v>
      </c>
      <c r="J142" s="12">
        <v>10</v>
      </c>
      <c r="K142" s="8" t="str">
        <f>_xlfn.IFS(L142="1mm","A",L142="1.2mm","B",L142="1.5mm","C",L142="2mm","D",L142="3mm","E",L142="4mm","F",L142="5mm","G",L142="6mm","H",L142="8mm","I",L142="10mm","J",L142="12mm","K",L142="14mm","L",L142="16mm","M",L142="عادة","N",L142="18mm","O",L142="20mm","P",L142="معكوسة","Q",L142="25mm","R",L142="","S",L142="30mm","T",L142="مخ واطى","U",L142="35mm","V",L142="40mm","W",L142="45mm","X",L142="50mm","Y",L142="ستاندرد","Z",L142="60mm","1",L142="سوستة","2",L142="80mm","3",L142="90mm","4",L142="100mm","5",L142="150mm","6",L142="180mm","7",L142="200mm","8",L142="250mm","9")</f>
        <v>Z</v>
      </c>
      <c r="L142" s="6" t="s">
        <v>71</v>
      </c>
      <c r="M142" s="7" t="str">
        <f>C142&amp;" "&amp;E142&amp;" "&amp;G142&amp;I142&amp;" "&amp;A142&amp;" "&amp;K142&amp;"-0"&amp;"-0"&amp;"-0"&amp;"-0"&amp;"-0"&amp;"-0"&amp;"-0"&amp;"-0"</f>
        <v>C A AA F Z-0-0-0-0-0-0-0-0</v>
      </c>
      <c r="N142" s="6" t="str">
        <f>D142&amp;" "&amp;F142&amp;" "&amp;H142&amp;"*"&amp;J142&amp;" "&amp;B142&amp;" "&amp;L142</f>
        <v>مسمار الن M3*10 حديد ستاندرد</v>
      </c>
      <c r="O142" s="6"/>
      <c r="P142" s="6"/>
      <c r="R142" s="11" t="s">
        <v>545</v>
      </c>
      <c r="T142" s="11" t="s">
        <v>544</v>
      </c>
    </row>
    <row r="143" spans="1:20" x14ac:dyDescent="0.2">
      <c r="A143" s="8" t="str">
        <f>_xlfn.IFS(B143="حديد","F",B143="مجلفن","M",B143="استانلس","S",B143="خشب","T")</f>
        <v>F</v>
      </c>
      <c r="B143" s="6" t="s">
        <v>15</v>
      </c>
      <c r="C143" s="8" t="str">
        <f>_xlfn.IFS(D143="تيلة","A",D143="صامولة","B",D143="مسمار","C",D143="وردة","D",D143="لوح","E",D143="مخوش","F",D143="كونتر","G",D143="مسدس","H",D143="M14","I",D143="M16","J",D143="M17","K",D143="M18","L",D143="M19","M",D143="M20","N",D143="M9","O",D143=100,"P",D143=125,"Q",D143=150,"R",D143="","S",D143="30mm","T",D143="مخ واطى","U",D143="35mm","V",D143="40mm","W",D143="45mm","X",D143="50mm","Y",D143="ستاندرد","Z",D143="60mm","1",D143="سوستة","2",D143="80mm","3",D143="90mm","4",D143="100mm","5",D143="150mm","6",D143="180mm","7",D143="200mm","8",D143="250mm","9")</f>
        <v>C</v>
      </c>
      <c r="D143" s="6" t="s">
        <v>73</v>
      </c>
      <c r="E143" s="8" t="str">
        <f>_xlfn.IFS(F143="الن","A",F143="عادة","B",F143="صليبة","C",F143="سن بنطة","D",F143="سن بنطة بوردة","E",F143="مخوش","F",F143="كونتر","G",F143="مسدس","H",F143="M14","I",F143="M16","J",F143="M17","K",F143="M18","L",F143="M19","M",F143="M20","N",F143="M9","O",F143=100,"P",F143=125,"Q",F143=150,"R",F143="","S",F143="30mm","T",F143="مخ واطى","U",F143="35mm","V",F143="40mm","W",F143="45mm","X",F143="50mm","Y",F143="ستاندرد","Z",F143="60mm","1",F143="سوستة","2",F143="80mm","3",F143="90mm","4",F143="100mm","5",F143="150mm","6",F143="180mm","7",F143="200mm","8",F143="250mm","9")</f>
        <v>A</v>
      </c>
      <c r="F143" s="6" t="s">
        <v>400</v>
      </c>
      <c r="G143" s="8" t="str">
        <f>_xlfn.IFS(H143="M3","A",H143="M4","B",H143="M5","C",H143="M6","D",H143="M7","E",H143="M8","F",H143="M10","G",H143="M12","H",H143="M14","I",H143="M16","J",H143="M17","K",H143="M18","L",H143="M19","M",H143="M20","N",H143="M9","O",H143=100,"P",H143=125,"Q",H143=150,"R",H143="","S",H143="30mm","T",H143="مخ واطى","U",H143="35mm","V",H143="40mm","W",H143="45mm","X",H143="50mm","Y",H143="ستاندرد","Z",H143="60mm","1",H143="سوستة","2",H143="80mm","3",H143="90mm","4",H143="100mm","5",H143="150mm","6",H143="180mm","7",H143="200mm","8",H143="250mm","9")</f>
        <v>A</v>
      </c>
      <c r="H143" s="12" t="s">
        <v>51</v>
      </c>
      <c r="I143" s="8" t="str">
        <f>_xlfn.IFS(J143=10,"A",J143=12,"B",J143=15,"C",J143=20,"D",J143=25,"E",J143=30,"F",J143=35,"G",J143=40,"H",J143=45,"I",J143=50,"J",J143=55,"K",J143=60,"L",J143=65,"M",J143=70,"N",J143=75,"O",J143=80,"P",J143=90,"Q",J143=100,"R",J143="","S",J143=120,"T",J143=125,"U",J143=150,"V",J143=200,"W",J143=250,"X",J143=280,"Y",J143=300,"Z",J143=500,"1",J143=600,"2",J143=1000,"3",J143=1200,"4",J143=6,"5",J143="150mm","6",J143="180mm","7",J143="200mm","8",J143="250mm","9")</f>
        <v>A</v>
      </c>
      <c r="J143" s="12">
        <v>10</v>
      </c>
      <c r="K143" s="8" t="str">
        <f>_xlfn.IFS(L143="1mm","A",L143="1.2mm","B",L143="1.5mm","C",L143="2mm","D",L143="3mm","E",L143="4mm","F",L143="5mm","G",L143="6mm","H",L143="8mm","I",L143="10mm","J",L143="12mm","K",L143="14mm","L",L143="16mm","M",L143="عادة","N",L143="18mm","O",L143="20mm","P",L143="معكوسة","Q",L143="25mm","R",L143="","S",L143="30mm","T",L143="مخ واطى","U",L143="35mm","V",L143="40mm","W",L143="45mm","X",L143="50mm","Y",L143="ستاندرد","Z",L143="60mm","1",L143="سوستة","2",L143="80mm","3",L143="90mm","4",L143="100mm","5",L143="150mm","6",L143="180mm","7",L143="200mm","8",L143="250mm","9")</f>
        <v>U</v>
      </c>
      <c r="L143" s="6" t="s">
        <v>75</v>
      </c>
      <c r="M143" s="7" t="str">
        <f>C143&amp;" "&amp;E143&amp;" "&amp;G143&amp;I143&amp;" "&amp;A143&amp;" "&amp;K143&amp;"-0"&amp;"-0"&amp;"-0"&amp;"-0"&amp;"-0"&amp;"-0"&amp;"-0"&amp;"-0"</f>
        <v>C A AA F U-0-0-0-0-0-0-0-0</v>
      </c>
      <c r="N143" s="6" t="str">
        <f>D143&amp;" "&amp;F143&amp;" "&amp;H143&amp;"*"&amp;J143&amp;" "&amp;B143&amp;" "&amp;L143</f>
        <v>مسمار الن M3*10 حديد مخ واطى</v>
      </c>
      <c r="O143" s="6"/>
      <c r="P143" s="6"/>
      <c r="R143" s="11" t="s">
        <v>543</v>
      </c>
      <c r="T143" s="11" t="s">
        <v>542</v>
      </c>
    </row>
    <row r="144" spans="1:20" x14ac:dyDescent="0.2">
      <c r="A144" s="8" t="str">
        <f>_xlfn.IFS(B144="حديد","F",B144="مجلفن","M",B144="استانلس","S",B144="خشب","T")</f>
        <v>F</v>
      </c>
      <c r="B144" s="6" t="s">
        <v>15</v>
      </c>
      <c r="C144" s="8" t="str">
        <f>_xlfn.IFS(D144="تيلة","A",D144="صامولة","B",D144="مسمار","C",D144="وردة","D",D144="لوح","E",D144="مخوش","F",D144="كونتر","G",D144="مسدس","H",D144="M14","I",D144="M16","J",D144="M17","K",D144="M18","L",D144="M19","M",D144="M20","N",D144="M9","O",D144=100,"P",D144=125,"Q",D144=150,"R",D144="","S",D144="30mm","T",D144="مخ واطى","U",D144="35mm","V",D144="40mm","W",D144="45mm","X",D144="50mm","Y",D144="ستاندرد","Z",D144="60mm","1",D144="سوستة","2",D144="80mm","3",D144="90mm","4",D144="100mm","5",D144="150mm","6",D144="180mm","7",D144="200mm","8",D144="250mm","9")</f>
        <v>C</v>
      </c>
      <c r="D144" s="6" t="s">
        <v>73</v>
      </c>
      <c r="E144" s="8" t="str">
        <f>_xlfn.IFS(F144="الن","A",F144="عادة","B",F144="صليبة","C",F144="سن بنطة","D",F144="سن بنطة بوردة","E",F144="مخوش","F",F144="كونتر","G",F144="مسدس","H",F144="M14","I",F144="M16","J",F144="M17","K",F144="M18","L",F144="M19","M",F144="M20","N",F144="M9","O",F144=100,"P",F144=125,"Q",F144=150,"R",F144="","S",F144="30mm","T",F144="مخ واطى","U",F144="35mm","V",F144="40mm","W",F144="45mm","X",F144="50mm","Y",F144="ستاندرد","Z",F144="60mm","1",F144="سوستة","2",F144="80mm","3",F144="90mm","4",F144="100mm","5",F144="150mm","6",F144="180mm","7",F144="200mm","8",F144="250mm","9")</f>
        <v>A</v>
      </c>
      <c r="F144" s="6" t="s">
        <v>400</v>
      </c>
      <c r="G144" s="8" t="str">
        <f>_xlfn.IFS(H144="M3","A",H144="M4","B",H144="M5","C",H144="M6","D",H144="M7","E",H144="M8","F",H144="M10","G",H144="M12","H",H144="M14","I",H144="M16","J",H144="M17","K",H144="M18","L",H144="M19","M",H144="M20","N",H144="M9","O",H144=100,"P",H144=125,"Q",H144=150,"R",H144="","S",H144="30mm","T",H144="مخ واطى","U",H144="35mm","V",H144="40mm","W",H144="45mm","X",H144="50mm","Y",H144="ستاندرد","Z",H144="60mm","1",H144="سوستة","2",H144="80mm","3",H144="90mm","4",H144="100mm","5",H144="150mm","6",H144="180mm","7",H144="200mm","8",H144="250mm","9")</f>
        <v>A</v>
      </c>
      <c r="H144" s="12" t="s">
        <v>51</v>
      </c>
      <c r="I144" s="8" t="str">
        <f>_xlfn.IFS(J144=10,"A",J144=12,"B",J144=15,"C",J144=20,"D",J144=25,"E",J144=30,"F",J144=35,"G",J144=40,"H",J144=45,"I",J144=50,"J",J144=55,"K",J144=60,"L",J144=65,"M",J144=70,"N",J144=75,"O",J144=80,"P",J144=90,"Q",J144=100,"R",J144="","S",J144=120,"T",J144=125,"U",J144=150,"V",J144=200,"W",J144=250,"X",J144=280,"Y",J144=300,"Z",J144=500,"1",J144=600,"2",J144=1000,"3",J144=1200,"4",J144=6,"5",J144="150mm","6",J144="180mm","7",J144="200mm","8",J144="250mm","9")</f>
        <v>C</v>
      </c>
      <c r="J144" s="12">
        <v>15</v>
      </c>
      <c r="K144" s="8" t="str">
        <f>_xlfn.IFS(L144="1mm","A",L144="1.2mm","B",L144="1.5mm","C",L144="2mm","D",L144="3mm","E",L144="4mm","F",L144="5mm","G",L144="6mm","H",L144="8mm","I",L144="10mm","J",L144="12mm","K",L144="14mm","L",L144="16mm","M",L144="عادة","N",L144="18mm","O",L144="20mm","P",L144="معكوسة","Q",L144="25mm","R",L144="","S",L144="30mm","T",L144="مخ واطى","U",L144="35mm","V",L144="40mm","W",L144="45mm","X",L144="50mm","Y",L144="ستاندرد","Z",L144="60mm","1",L144="سوستة","2",L144="80mm","3",L144="90mm","4",L144="100mm","5",L144="150mm","6",L144="180mm","7",L144="200mm","8",L144="250mm","9")</f>
        <v>Z</v>
      </c>
      <c r="L144" s="6" t="s">
        <v>71</v>
      </c>
      <c r="M144" s="7" t="str">
        <f>C144&amp;" "&amp;E144&amp;" "&amp;G144&amp;I144&amp;" "&amp;A144&amp;" "&amp;K144&amp;"-0"&amp;"-0"&amp;"-0"&amp;"-0"&amp;"-0"&amp;"-0"&amp;"-0"&amp;"-0"</f>
        <v>C A AC F Z-0-0-0-0-0-0-0-0</v>
      </c>
      <c r="N144" s="6" t="str">
        <f>D144&amp;" "&amp;F144&amp;" "&amp;H144&amp;"*"&amp;J144&amp;" "&amp;B144&amp;" "&amp;L144</f>
        <v>مسمار الن M3*15 حديد ستاندرد</v>
      </c>
      <c r="O144" s="6"/>
      <c r="P144" s="6"/>
      <c r="R144" s="11" t="s">
        <v>541</v>
      </c>
      <c r="T144" s="11" t="s">
        <v>540</v>
      </c>
    </row>
    <row r="145" spans="1:20" x14ac:dyDescent="0.2">
      <c r="A145" s="8" t="str">
        <f>_xlfn.IFS(B145="حديد","F",B145="مجلفن","M",B145="استانلس","S",B145="خشب","T")</f>
        <v>F</v>
      </c>
      <c r="B145" s="6" t="s">
        <v>15</v>
      </c>
      <c r="C145" s="8" t="str">
        <f>_xlfn.IFS(D145="تيلة","A",D145="صامولة","B",D145="مسمار","C",D145="وردة","D",D145="لوح","E",D145="مخوش","F",D145="كونتر","G",D145="مسدس","H",D145="M14","I",D145="M16","J",D145="M17","K",D145="M18","L",D145="M19","M",D145="M20","N",D145="M9","O",D145=100,"P",D145=125,"Q",D145=150,"R",D145="","S",D145="30mm","T",D145="مخ واطى","U",D145="35mm","V",D145="40mm","W",D145="45mm","X",D145="50mm","Y",D145="ستاندرد","Z",D145="60mm","1",D145="سوستة","2",D145="80mm","3",D145="90mm","4",D145="100mm","5",D145="150mm","6",D145="180mm","7",D145="200mm","8",D145="250mm","9")</f>
        <v>C</v>
      </c>
      <c r="D145" s="6" t="s">
        <v>73</v>
      </c>
      <c r="E145" s="8" t="str">
        <f>_xlfn.IFS(F145="الن","A",F145="عادة","B",F145="صليبة","C",F145="سن بنطة","D",F145="سن بنطة بوردة","E",F145="مخوش","F",F145="كونتر","G",F145="مسدس","H",F145="M14","I",F145="M16","J",F145="M17","K",F145="M18","L",F145="M19","M",F145="M20","N",F145="M9","O",F145=100,"P",F145=125,"Q",F145=150,"R",F145="","S",F145="30mm","T",F145="مخ واطى","U",F145="35mm","V",F145="40mm","W",F145="45mm","X",F145="50mm","Y",F145="ستاندرد","Z",F145="60mm","1",F145="سوستة","2",F145="80mm","3",F145="90mm","4",F145="100mm","5",F145="150mm","6",F145="180mm","7",F145="200mm","8",F145="250mm","9")</f>
        <v>A</v>
      </c>
      <c r="F145" s="6" t="s">
        <v>400</v>
      </c>
      <c r="G145" s="8" t="str">
        <f>_xlfn.IFS(H145="M3","A",H145="M4","B",H145="M5","C",H145="M6","D",H145="M7","E",H145="M8","F",H145="M10","G",H145="M12","H",H145="M14","I",H145="M16","J",H145="M17","K",H145="M18","L",H145="M19","M",H145="M20","N",H145="M9","O",H145=100,"P",H145=125,"Q",H145=150,"R",H145="","S",H145="30mm","T",H145="مخ واطى","U",H145="35mm","V",H145="40mm","W",H145="45mm","X",H145="50mm","Y",H145="ستاندرد","Z",H145="60mm","1",H145="سوستة","2",H145="80mm","3",H145="90mm","4",H145="100mm","5",H145="150mm","6",H145="180mm","7",H145="200mm","8",H145="250mm","9")</f>
        <v>A</v>
      </c>
      <c r="H145" s="12" t="s">
        <v>51</v>
      </c>
      <c r="I145" s="8" t="str">
        <f>_xlfn.IFS(J145=10,"A",J145=12,"B",J145=15,"C",J145=20,"D",J145=25,"E",J145=30,"F",J145=35,"G",J145=40,"H",J145=45,"I",J145=50,"J",J145=55,"K",J145=60,"L",J145=65,"M",J145=70,"N",J145=75,"O",J145=80,"P",J145=90,"Q",J145=100,"R",J145="","S",J145=120,"T",J145=125,"U",J145=150,"V",J145=200,"W",J145=250,"X",J145=280,"Y",J145=300,"Z",J145=500,"1",J145=600,"2",J145=1000,"3",J145=1200,"4",J145=6,"5",J145="150mm","6",J145="180mm","7",J145="200mm","8",J145="250mm","9")</f>
        <v>C</v>
      </c>
      <c r="J145" s="12">
        <v>15</v>
      </c>
      <c r="K145" s="8" t="str">
        <f>_xlfn.IFS(L145="1mm","A",L145="1.2mm","B",L145="1.5mm","C",L145="2mm","D",L145="3mm","E",L145="4mm","F",L145="5mm","G",L145="6mm","H",L145="8mm","I",L145="10mm","J",L145="12mm","K",L145="14mm","L",L145="16mm","M",L145="عادة","N",L145="18mm","O",L145="20mm","P",L145="معكوسة","Q",L145="25mm","R",L145="","S",L145="30mm","T",L145="مخ واطى","U",L145="35mm","V",L145="40mm","W",L145="45mm","X",L145="50mm","Y",L145="ستاندرد","Z",L145="60mm","1",L145="سوستة","2",L145="80mm","3",L145="90mm","4",L145="100mm","5",L145="150mm","6",L145="180mm","7",L145="200mm","8",L145="250mm","9")</f>
        <v>U</v>
      </c>
      <c r="L145" s="6" t="s">
        <v>75</v>
      </c>
      <c r="M145" s="7" t="str">
        <f>C145&amp;" "&amp;E145&amp;" "&amp;G145&amp;I145&amp;" "&amp;A145&amp;" "&amp;K145&amp;"-0"&amp;"-0"&amp;"-0"&amp;"-0"&amp;"-0"&amp;"-0"&amp;"-0"&amp;"-0"</f>
        <v>C A AC F U-0-0-0-0-0-0-0-0</v>
      </c>
      <c r="N145" s="6" t="str">
        <f>D145&amp;" "&amp;F145&amp;" "&amp;H145&amp;"*"&amp;J145&amp;" "&amp;B145&amp;" "&amp;L145</f>
        <v>مسمار الن M3*15 حديد مخ واطى</v>
      </c>
      <c r="O145" s="6"/>
      <c r="P145" s="6"/>
      <c r="R145" s="11" t="s">
        <v>539</v>
      </c>
      <c r="T145" s="11" t="s">
        <v>538</v>
      </c>
    </row>
    <row r="146" spans="1:20" x14ac:dyDescent="0.2">
      <c r="A146" s="8" t="str">
        <f>_xlfn.IFS(B146="حديد","F",B146="مجلفن","M",B146="استانلس","S",B146="خشب","T")</f>
        <v>F</v>
      </c>
      <c r="B146" s="6" t="s">
        <v>15</v>
      </c>
      <c r="C146" s="8" t="str">
        <f>_xlfn.IFS(D146="تيلة","A",D146="صامولة","B",D146="مسمار","C",D146="وردة","D",D146="لوح","E",D146="مخوش","F",D146="كونتر","G",D146="مسدس","H",D146="M14","I",D146="M16","J",D146="M17","K",D146="M18","L",D146="M19","M",D146="M20","N",D146="M9","O",D146=100,"P",D146=125,"Q",D146=150,"R",D146="","S",D146="30mm","T",D146="مخ واطى","U",D146="35mm","V",D146="40mm","W",D146="45mm","X",D146="50mm","Y",D146="ستاندرد","Z",D146="60mm","1",D146="سوستة","2",D146="80mm","3",D146="90mm","4",D146="100mm","5",D146="150mm","6",D146="180mm","7",D146="200mm","8",D146="250mm","9")</f>
        <v>C</v>
      </c>
      <c r="D146" s="6" t="s">
        <v>73</v>
      </c>
      <c r="E146" s="8" t="str">
        <f>_xlfn.IFS(F146="الن","A",F146="عادة","B",F146="صليبة","C",F146="سن بنطة","D",F146="سن بنطة بوردة","E",F146="مخوش","F",F146="كونتر","G",F146="مسدس","H",F146="M14","I",F146="M16","J",F146="M17","K",F146="M18","L",F146="M19","M",F146="M20","N",F146="M9","O",F146=100,"P",F146=125,"Q",F146=150,"R",F146="","S",F146="30mm","T",F146="مخ واطى","U",F146="35mm","V",F146="40mm","W",F146="45mm","X",F146="50mm","Y",F146="ستاندرد","Z",F146="60mm","1",F146="سوستة","2",F146="80mm","3",F146="90mm","4",F146="100mm","5",F146="150mm","6",F146="180mm","7",F146="200mm","8",F146="250mm","9")</f>
        <v>A</v>
      </c>
      <c r="F146" s="6" t="s">
        <v>400</v>
      </c>
      <c r="G146" s="8" t="str">
        <f>_xlfn.IFS(H146="M3","A",H146="M4","B",H146="M5","C",H146="M6","D",H146="M7","E",H146="M8","F",H146="M10","G",H146="M12","H",H146="M14","I",H146="M16","J",H146="M17","K",H146="M18","L",H146="M19","M",H146="M20","N",H146="M9","O",H146=100,"P",H146=125,"Q",H146=150,"R",H146="","S",H146="30mm","T",H146="مخ واطى","U",H146="35mm","V",H146="40mm","W",H146="45mm","X",H146="50mm","Y",H146="ستاندرد","Z",H146="60mm","1",H146="سوستة","2",H146="80mm","3",H146="90mm","4",H146="100mm","5",H146="150mm","6",H146="180mm","7",H146="200mm","8",H146="250mm","9")</f>
        <v>A</v>
      </c>
      <c r="H146" s="12" t="s">
        <v>51</v>
      </c>
      <c r="I146" s="8" t="str">
        <f>_xlfn.IFS(J146=10,"A",J146=12,"B",J146=15,"C",J146=20,"D",J146=25,"E",J146=30,"F",J146=35,"G",J146=40,"H",J146=45,"I",J146=50,"J",J146=55,"K",J146=60,"L",J146=65,"M",J146=70,"N",J146=75,"O",J146=80,"P",J146=90,"Q",J146=100,"R",J146="","S",J146=120,"T",J146=125,"U",J146=150,"V",J146=200,"W",J146=250,"X",J146=280,"Y",J146=300,"Z",J146=500,"1",J146=600,"2",J146=1000,"3",J146=1200,"4",J146=6,"5",J146="150mm","6",J146="180mm","7",J146="200mm","8",J146="250mm","9")</f>
        <v>D</v>
      </c>
      <c r="J146" s="12">
        <v>20</v>
      </c>
      <c r="K146" s="8" t="str">
        <f>_xlfn.IFS(L146="1mm","A",L146="1.2mm","B",L146="1.5mm","C",L146="2mm","D",L146="3mm","E",L146="4mm","F",L146="5mm","G",L146="6mm","H",L146="8mm","I",L146="10mm","J",L146="12mm","K",L146="14mm","L",L146="16mm","M",L146="عادة","N",L146="18mm","O",L146="20mm","P",L146="معكوسة","Q",L146="25mm","R",L146="","S",L146="30mm","T",L146="مخ واطى","U",L146="35mm","V",L146="40mm","W",L146="45mm","X",L146="50mm","Y",L146="ستاندرد","Z",L146="60mm","1",L146="سوستة","2",L146="80mm","3",L146="90mm","4",L146="100mm","5",L146="150mm","6",L146="180mm","7",L146="200mm","8",L146="250mm","9")</f>
        <v>Z</v>
      </c>
      <c r="L146" s="6" t="s">
        <v>71</v>
      </c>
      <c r="M146" s="7" t="str">
        <f>C146&amp;" "&amp;E146&amp;" "&amp;G146&amp;I146&amp;" "&amp;A146&amp;" "&amp;K146&amp;"-0"&amp;"-0"&amp;"-0"&amp;"-0"&amp;"-0"&amp;"-0"&amp;"-0"&amp;"-0"</f>
        <v>C A AD F Z-0-0-0-0-0-0-0-0</v>
      </c>
      <c r="N146" s="6" t="str">
        <f>D146&amp;" "&amp;F146&amp;" "&amp;H146&amp;"*"&amp;J146&amp;" "&amp;B146&amp;" "&amp;L146</f>
        <v>مسمار الن M3*20 حديد ستاندرد</v>
      </c>
      <c r="O146" s="6"/>
      <c r="P146" s="6"/>
      <c r="R146" s="11" t="s">
        <v>537</v>
      </c>
      <c r="T146" s="11" t="s">
        <v>535</v>
      </c>
    </row>
    <row r="147" spans="1:20" x14ac:dyDescent="0.2">
      <c r="A147" s="8" t="str">
        <f>_xlfn.IFS(B147="حديد","F",B147="مجلفن","M",B147="استانلس","S",B147="خشب","T")</f>
        <v>F</v>
      </c>
      <c r="B147" s="6" t="s">
        <v>15</v>
      </c>
      <c r="C147" s="8" t="str">
        <f>_xlfn.IFS(D147="تيلة","A",D147="صامولة","B",D147="مسمار","C",D147="وردة","D",D147="لوح","E",D147="مخوش","F",D147="كونتر","G",D147="مسدس","H",D147="M14","I",D147="M16","J",D147="M17","K",D147="M18","L",D147="M19","M",D147="M20","N",D147="M9","O",D147=100,"P",D147=125,"Q",D147=150,"R",D147="","S",D147="30mm","T",D147="مخ واطى","U",D147="35mm","V",D147="40mm","W",D147="45mm","X",D147="50mm","Y",D147="ستاندرد","Z",D147="60mm","1",D147="سوستة","2",D147="80mm","3",D147="90mm","4",D147="100mm","5",D147="150mm","6",D147="180mm","7",D147="200mm","8",D147="250mm","9")</f>
        <v>C</v>
      </c>
      <c r="D147" s="6" t="s">
        <v>73</v>
      </c>
      <c r="E147" s="8" t="str">
        <f>_xlfn.IFS(F147="الن","A",F147="عادة","B",F147="صليبة","C",F147="سن بنطة","D",F147="سن بنطة بوردة","E",F147="مخوش","F",F147="كونتر","G",F147="مسدس","H",F147="M14","I",F147="M16","J",F147="M17","K",F147="M18","L",F147="M19","M",F147="M20","N",F147="M9","O",F147=100,"P",F147=125,"Q",F147=150,"R",F147="","S",F147="30mm","T",F147="مخ واطى","U",F147="35mm","V",F147="40mm","W",F147="45mm","X",F147="50mm","Y",F147="ستاندرد","Z",F147="60mm","1",F147="سوستة","2",F147="80mm","3",F147="90mm","4",F147="100mm","5",F147="150mm","6",F147="180mm","7",F147="200mm","8",F147="250mm","9")</f>
        <v>A</v>
      </c>
      <c r="F147" s="6" t="s">
        <v>400</v>
      </c>
      <c r="G147" s="8" t="str">
        <f>_xlfn.IFS(H147="M3","A",H147="M4","B",H147="M5","C",H147="M6","D",H147="M7","E",H147="M8","F",H147="M10","G",H147="M12","H",H147="M14","I",H147="M16","J",H147="M17","K",H147="M18","L",H147="M19","M",H147="M20","N",H147="M9","O",H147=100,"P",H147=125,"Q",H147=150,"R",H147="","S",H147="30mm","T",H147="مخ واطى","U",H147="35mm","V",H147="40mm","W",H147="45mm","X",H147="50mm","Y",H147="ستاندرد","Z",H147="60mm","1",H147="سوستة","2",H147="80mm","3",H147="90mm","4",H147="100mm","5",H147="150mm","6",H147="180mm","7",H147="200mm","8",H147="250mm","9")</f>
        <v>A</v>
      </c>
      <c r="H147" s="12" t="s">
        <v>51</v>
      </c>
      <c r="I147" s="8" t="str">
        <f>_xlfn.IFS(J147=10,"A",J147=12,"B",J147=15,"C",J147=20,"D",J147=25,"E",J147=30,"F",J147=35,"G",J147=40,"H",J147=45,"I",J147=50,"J",J147=55,"K",J147=60,"L",J147=65,"M",J147=70,"N",J147=75,"O",J147=80,"P",J147=90,"Q",J147=100,"R",J147="","S",J147=120,"T",J147=125,"U",J147=150,"V",J147=200,"W",J147=250,"X",J147=280,"Y",J147=300,"Z",J147=500,"1",J147=600,"2",J147=1000,"3",J147=1200,"4",J147=6,"5",J147="150mm","6",J147="180mm","7",J147="200mm","8",J147="250mm","9")</f>
        <v>D</v>
      </c>
      <c r="J147" s="12">
        <v>20</v>
      </c>
      <c r="K147" s="8" t="str">
        <f>_xlfn.IFS(L147="1mm","A",L147="1.2mm","B",L147="1.5mm","C",L147="2mm","D",L147="3mm","E",L147="4mm","F",L147="5mm","G",L147="6mm","H",L147="8mm","I",L147="10mm","J",L147="12mm","K",L147="14mm","L",L147="16mm","M",L147="عادة","N",L147="18mm","O",L147="20mm","P",L147="معكوسة","Q",L147="25mm","R",L147="","S",L147="30mm","T",L147="مخ واطى","U",L147="35mm","V",L147="40mm","W",L147="45mm","X",L147="50mm","Y",L147="ستاندرد","Z",L147="60mm","1",L147="سوستة","2",L147="80mm","3",L147="90mm","4",L147="100mm","5",L147="150mm","6",L147="180mm","7",L147="200mm","8",L147="250mm","9")</f>
        <v>U</v>
      </c>
      <c r="L147" s="6" t="s">
        <v>75</v>
      </c>
      <c r="M147" s="7" t="str">
        <f>C147&amp;" "&amp;E147&amp;" "&amp;G147&amp;I147&amp;" "&amp;A147&amp;" "&amp;K147&amp;"-0"&amp;"-0"&amp;"-0"&amp;"-0"&amp;"-0"&amp;"-0"&amp;"-0"&amp;"-0"</f>
        <v>C A AD F U-0-0-0-0-0-0-0-0</v>
      </c>
      <c r="N147" s="6" t="str">
        <f>D147&amp;" "&amp;F147&amp;" "&amp;H147&amp;"*"&amp;J147&amp;" "&amp;B147&amp;" "&amp;L147</f>
        <v>مسمار الن M3*20 حديد مخ واطى</v>
      </c>
      <c r="O147" s="6"/>
      <c r="P147" s="6"/>
      <c r="R147" s="11" t="s">
        <v>536</v>
      </c>
      <c r="T147" s="11" t="s">
        <v>534</v>
      </c>
    </row>
    <row r="148" spans="1:20" x14ac:dyDescent="0.2">
      <c r="A148" s="8" t="str">
        <f>_xlfn.IFS(B148="حديد","F",B148="مجلفن","M",B148="استانلس","S",B148="خشب","T")</f>
        <v>S</v>
      </c>
      <c r="B148" s="6" t="s">
        <v>7</v>
      </c>
      <c r="C148" s="8" t="str">
        <f>_xlfn.IFS(D148="تيلة","A",D148="صامولة","B",D148="مسمار","C",D148="وردة","D",D148="لوح","E",D148="مخوش","F",D148="كونتر","G",D148="مسدس","H",D148="M14","I",D148="M16","J",D148="M17","K",D148="M18","L",D148="M19","M",D148="M20","N",D148="M9","O",D148=100,"P",D148=125,"Q",D148=150,"R",D148="","S",D148="30mm","T",D148="مخ واطى","U",D148="35mm","V",D148="40mm","W",D148="45mm","X",D148="50mm","Y",D148="ستاندرد","Z",D148="60mm","1",D148="سوستة","2",D148="80mm","3",D148="90mm","4",D148="100mm","5",D148="150mm","6",D148="180mm","7",D148="200mm","8",D148="250mm","9")</f>
        <v>C</v>
      </c>
      <c r="D148" s="6" t="s">
        <v>73</v>
      </c>
      <c r="E148" s="8" t="str">
        <f>_xlfn.IFS(F148="الن","A",F148="عادة","B",F148="صليبة","C",F148="سن بنطة","D",F148="سن بنطة بوردة","E",F148="مخوش","F",F148="كونتر","G",F148="مسدس","H",F148="M14","I",F148="M16","J",F148="M17","K",F148="M18","L",F148="M19","M",F148="M20","N",F148="M9","O",F148=100,"P",F148=125,"Q",F148=150,"R",F148="","S",F148="30mm","T",F148="مخ واطى","U",F148="35mm","V",F148="40mm","W",F148="45mm","X",F148="50mm","Y",F148="ستاندرد","Z",F148="60mm","1",F148="سوستة","2",F148="80mm","3",F148="90mm","4",F148="100mm","5",F148="150mm","6",F148="180mm","7",F148="200mm","8",F148="250mm","9")</f>
        <v>A</v>
      </c>
      <c r="F148" s="6" t="s">
        <v>400</v>
      </c>
      <c r="G148" s="8" t="str">
        <f>_xlfn.IFS(H148="M3","A",H148="M4","B",H148="M5","C",H148="M6","D",H148="M7","E",H148="M8","F",H148="M10","G",H148="M12","H",H148="M14","I",H148="M16","J",H148="M17","K",H148="M18","L",H148="M19","M",H148="M20","N",H148="M9","O",H148=100,"P",H148=125,"Q",H148=150,"R",H148="","S",H148="30mm","T",H148="مخ واطى","U",H148="35mm","V",H148="40mm","W",H148="45mm","X",H148="50mm","Y",H148="ستاندرد","Z",H148="60mm","1",H148="سوستة","2",H148="80mm","3",H148="90mm","4",H148="100mm","5",H148="150mm","6",H148="180mm","7",H148="200mm","8",H148="250mm","9")</f>
        <v>B</v>
      </c>
      <c r="H148" s="12" t="s">
        <v>46</v>
      </c>
      <c r="I148" s="8" t="str">
        <f>_xlfn.IFS(J148=10,"A",J148=12,"B",J148=15,"C",J148=20,"D",J148=25,"E",J148=30,"F",J148=35,"G",J148=40,"H",J148=45,"I",J148=50,"J",J148=55,"K",J148=60,"L",J148=65,"M",J148=70,"N",J148=75,"O",J148=80,"P",J148=90,"Q",J148=100,"R",J148="","S",J148=120,"T",J148=125,"U",J148=150,"V",J148=200,"W",J148=250,"X",J148=280,"Y",J148=300,"Z",J148=500,"1",J148=600,"2",J148=1000,"3",J148=1200,"4",J148=6,"5",J148="150mm","6",J148="180mm","7",J148="200mm","8",J148="250mm","9")</f>
        <v>5</v>
      </c>
      <c r="J148" s="12">
        <v>6</v>
      </c>
      <c r="K148" s="8" t="str">
        <f>_xlfn.IFS(L148="1mm","A",L148="1.2mm","B",L148="1.5mm","C",L148="2mm","D",L148="3mm","E",L148="4mm","F",L148="5mm","G",L148="6mm","H",L148="8mm","I",L148="10mm","J",L148="12mm","K",L148="14mm","L",L148="16mm","M",L148="عادة","N",L148="18mm","O",L148="20mm","P",L148="معكوسة","Q",L148="25mm","R",L148="","S",L148="30mm","T",L148="مخ واطى","U",L148="35mm","V",L148="40mm","W",L148="45mm","X",L148="50mm","Y",L148="ستاندرد","Z",L148="60mm","1",L148="سوستة","2",L148="80mm","3",L148="90mm","4",L148="100mm","5",L148="150mm","6",L148="180mm","7",L148="200mm","8",L148="250mm","9")</f>
        <v>Z</v>
      </c>
      <c r="L148" s="6" t="s">
        <v>71</v>
      </c>
      <c r="M148" s="7" t="str">
        <f>C148&amp;" "&amp;E148&amp;" "&amp;G148&amp;I148&amp;" "&amp;A148&amp;" "&amp;K148&amp;"-0"&amp;"-0"&amp;"-0"&amp;"-0"&amp;"-0"&amp;"-0"&amp;"-0"&amp;"-0"</f>
        <v>C A B5 S Z-0-0-0-0-0-0-0-0</v>
      </c>
      <c r="N148" s="6" t="str">
        <f>D148&amp;" "&amp;F148&amp;" "&amp;H148&amp;"*"&amp;J148&amp;" "&amp;B148&amp;" "&amp;L148</f>
        <v>مسمار الن M4*6 استانلس ستاندرد</v>
      </c>
      <c r="O148" s="6"/>
      <c r="P148" s="6"/>
      <c r="R148" s="11" t="s">
        <v>520</v>
      </c>
      <c r="T148" s="11" t="s">
        <v>527</v>
      </c>
    </row>
    <row r="149" spans="1:20" x14ac:dyDescent="0.2">
      <c r="A149" s="8" t="str">
        <f>_xlfn.IFS(B149="حديد","F",B149="مجلفن","M",B149="استانلس","S",B149="خشب","T")</f>
        <v>S</v>
      </c>
      <c r="B149" s="6" t="s">
        <v>7</v>
      </c>
      <c r="C149" s="8" t="str">
        <f>_xlfn.IFS(D149="تيلة","A",D149="صامولة","B",D149="مسمار","C",D149="وردة","D",D149="لوح","E",D149="مخوش","F",D149="كونتر","G",D149="مسدس","H",D149="M14","I",D149="M16","J",D149="M17","K",D149="M18","L",D149="M19","M",D149="M20","N",D149="M9","O",D149=100,"P",D149=125,"Q",D149=150,"R",D149="","S",D149="30mm","T",D149="مخ واطى","U",D149="35mm","V",D149="40mm","W",D149="45mm","X",D149="50mm","Y",D149="ستاندرد","Z",D149="60mm","1",D149="سوستة","2",D149="80mm","3",D149="90mm","4",D149="100mm","5",D149="150mm","6",D149="180mm","7",D149="200mm","8",D149="250mm","9")</f>
        <v>C</v>
      </c>
      <c r="D149" s="6" t="s">
        <v>73</v>
      </c>
      <c r="E149" s="8" t="str">
        <f>_xlfn.IFS(F149="الن","A",F149="عادة","B",F149="صليبة","C",F149="سن بنطة","D",F149="سن بنطة بوردة","E",F149="مخوش","F",F149="كونتر","G",F149="مسدس","H",F149="M14","I",F149="M16","J",F149="M17","K",F149="M18","L",F149="M19","M",F149="M20","N",F149="M9","O",F149=100,"P",F149=125,"Q",F149=150,"R",F149="","S",F149="30mm","T",F149="مخ واطى","U",F149="35mm","V",F149="40mm","W",F149="45mm","X",F149="50mm","Y",F149="ستاندرد","Z",F149="60mm","1",F149="سوستة","2",F149="80mm","3",F149="90mm","4",F149="100mm","5",F149="150mm","6",F149="180mm","7",F149="200mm","8",F149="250mm","9")</f>
        <v>A</v>
      </c>
      <c r="F149" s="6" t="s">
        <v>400</v>
      </c>
      <c r="G149" s="8" t="str">
        <f>_xlfn.IFS(H149="M3","A",H149="M4","B",H149="M5","C",H149="M6","D",H149="M7","E",H149="M8","F",H149="M10","G",H149="M12","H",H149="M14","I",H149="M16","J",H149="M17","K",H149="M18","L",H149="M19","M",H149="M20","N",H149="M9","O",H149=100,"P",H149=125,"Q",H149=150,"R",H149="","S",H149="30mm","T",H149="مخ واطى","U",H149="35mm","V",H149="40mm","W",H149="45mm","X",H149="50mm","Y",H149="ستاندرد","Z",H149="60mm","1",H149="سوستة","2",H149="80mm","3",H149="90mm","4",H149="100mm","5",H149="150mm","6",H149="180mm","7",H149="200mm","8",H149="250mm","9")</f>
        <v>B</v>
      </c>
      <c r="H149" s="12" t="s">
        <v>46</v>
      </c>
      <c r="I149" s="8" t="str">
        <f>_xlfn.IFS(J149=10,"A",J149=12,"B",J149=15,"C",J149=20,"D",J149=25,"E",J149=30,"F",J149=35,"G",J149=40,"H",J149=45,"I",J149=50,"J",J149=55,"K",J149=60,"L",J149=65,"M",J149=70,"N",J149=75,"O",J149=80,"P",J149=90,"Q",J149=100,"R",J149="","S",J149=120,"T",J149=125,"U",J149=150,"V",J149=200,"W",J149=250,"X",J149=280,"Y",J149=300,"Z",J149=500,"1",J149=600,"2",J149=1000,"3",J149=1200,"4",J149=6,"5",J149="150mm","6",J149="180mm","7",J149="200mm","8",J149="250mm","9")</f>
        <v>5</v>
      </c>
      <c r="J149" s="12">
        <v>6</v>
      </c>
      <c r="K149" s="8" t="str">
        <f>_xlfn.IFS(L149="1mm","A",L149="1.2mm","B",L149="1.5mm","C",L149="2mm","D",L149="3mm","E",L149="4mm","F",L149="5mm","G",L149="6mm","H",L149="8mm","I",L149="10mm","J",L149="12mm","K",L149="14mm","L",L149="16mm","M",L149="عادة","N",L149="18mm","O",L149="20mm","P",L149="معكوسة","Q",L149="25mm","R",L149="","S",L149="30mm","T",L149="مخ واطى","U",L149="35mm","V",L149="40mm","W",L149="45mm","X",L149="50mm","Y",L149="ستاندرد","Z",L149="60mm","1",L149="سوستة","2",L149="80mm","3",L149="90mm","4",L149="100mm","5",L149="150mm","6",L149="180mm","7",L149="200mm","8",L149="250mm","9")</f>
        <v>U</v>
      </c>
      <c r="L149" s="6" t="s">
        <v>75</v>
      </c>
      <c r="M149" s="7" t="str">
        <f>C149&amp;" "&amp;E149&amp;" "&amp;G149&amp;I149&amp;" "&amp;A149&amp;" "&amp;K149&amp;"-0"&amp;"-0"&amp;"-0"&amp;"-0"&amp;"-0"&amp;"-0"&amp;"-0"&amp;"-0"</f>
        <v>C A B5 S U-0-0-0-0-0-0-0-0</v>
      </c>
      <c r="N149" s="6" t="str">
        <f>D149&amp;" "&amp;F149&amp;" "&amp;H149&amp;"*"&amp;J149&amp;" "&amp;B149&amp;" "&amp;L149</f>
        <v>مسمار الن M4*6 استانلس مخ واطى</v>
      </c>
      <c r="O149" s="6"/>
      <c r="P149" s="6"/>
      <c r="R149" s="11" t="s">
        <v>518</v>
      </c>
      <c r="T149" s="11" t="s">
        <v>525</v>
      </c>
    </row>
    <row r="150" spans="1:20" x14ac:dyDescent="0.2">
      <c r="A150" s="8" t="str">
        <f>_xlfn.IFS(B150="حديد","F",B150="مجلفن","M",B150="استانلس","S",B150="خشب","T")</f>
        <v>S</v>
      </c>
      <c r="B150" s="6" t="s">
        <v>7</v>
      </c>
      <c r="C150" s="8" t="str">
        <f>_xlfn.IFS(D150="تيلة","A",D150="صامولة","B",D150="مسمار","C",D150="وردة","D",D150="لوح","E",D150="مخوش","F",D150="كونتر","G",D150="مسدس","H",D150="M14","I",D150="M16","J",D150="M17","K",D150="M18","L",D150="M19","M",D150="M20","N",D150="M9","O",D150=100,"P",D150=125,"Q",D150=150,"R",D150="","S",D150="30mm","T",D150="مخ واطى","U",D150="35mm","V",D150="40mm","W",D150="45mm","X",D150="50mm","Y",D150="ستاندرد","Z",D150="60mm","1",D150="سوستة","2",D150="80mm","3",D150="90mm","4",D150="100mm","5",D150="150mm","6",D150="180mm","7",D150="200mm","8",D150="250mm","9")</f>
        <v>C</v>
      </c>
      <c r="D150" s="6" t="s">
        <v>73</v>
      </c>
      <c r="E150" s="8" t="str">
        <f>_xlfn.IFS(F150="الن","A",F150="عادة","B",F150="صليبة","C",F150="سن بنطة","D",F150="سن بنطة بوردة","E",F150="مخوش","F",F150="كونتر","G",F150="مسدس","H",F150="M14","I",F150="M16","J",F150="M17","K",F150="M18","L",F150="M19","M",F150="M20","N",F150="M9","O",F150=100,"P",F150=125,"Q",F150=150,"R",F150="","S",F150="30mm","T",F150="مخ واطى","U",F150="35mm","V",F150="40mm","W",F150="45mm","X",F150="50mm","Y",F150="ستاندرد","Z",F150="60mm","1",F150="سوستة","2",F150="80mm","3",F150="90mm","4",F150="100mm","5",F150="150mm","6",F150="180mm","7",F150="200mm","8",F150="250mm","9")</f>
        <v>A</v>
      </c>
      <c r="F150" s="6" t="s">
        <v>400</v>
      </c>
      <c r="G150" s="8" t="str">
        <f>_xlfn.IFS(H150="M3","A",H150="M4","B",H150="M5","C",H150="M6","D",H150="M7","E",H150="M8","F",H150="M10","G",H150="M12","H",H150="M14","I",H150="M16","J",H150="M17","K",H150="M18","L",H150="M19","M",H150="M20","N",H150="M9","O",H150=100,"P",H150=125,"Q",H150=150,"R",H150="","S",H150="30mm","T",H150="مخ واطى","U",H150="35mm","V",H150="40mm","W",H150="45mm","X",H150="50mm","Y",H150="ستاندرد","Z",H150="60mm","1",H150="سوستة","2",H150="80mm","3",H150="90mm","4",H150="100mm","5",H150="150mm","6",H150="180mm","7",H150="200mm","8",H150="250mm","9")</f>
        <v>B</v>
      </c>
      <c r="H150" s="12" t="s">
        <v>46</v>
      </c>
      <c r="I150" s="8" t="str">
        <f>_xlfn.IFS(J150=10,"A",J150=12,"B",J150=15,"C",J150=20,"D",J150=25,"E",J150=30,"F",J150=35,"G",J150=40,"H",J150=45,"I",J150=50,"J",J150=55,"K",J150=60,"L",J150=65,"M",J150=70,"N",J150=75,"O",J150=80,"P",J150=90,"Q",J150=100,"R",J150="","S",J150=120,"T",J150=125,"U",J150=150,"V",J150=200,"W",J150=250,"X",J150=280,"Y",J150=300,"Z",J150=500,"1",J150=600,"2",J150=1000,"3",J150=1200,"4",J150=6,"5",J150="150mm","6",J150="180mm","7",J150="200mm","8",J150="250mm","9")</f>
        <v>A</v>
      </c>
      <c r="J150" s="12">
        <v>10</v>
      </c>
      <c r="K150" s="8" t="str">
        <f>_xlfn.IFS(L150="1mm","A",L150="1.2mm","B",L150="1.5mm","C",L150="2mm","D",L150="3mm","E",L150="4mm","F",L150="5mm","G",L150="6mm","H",L150="8mm","I",L150="10mm","J",L150="12mm","K",L150="14mm","L",L150="16mm","M",L150="عادة","N",L150="18mm","O",L150="20mm","P",L150="معكوسة","Q",L150="25mm","R",L150="","S",L150="30mm","T",L150="مخ واطى","U",L150="35mm","V",L150="40mm","W",L150="45mm","X",L150="50mm","Y",L150="ستاندرد","Z",L150="60mm","1",L150="سوستة","2",L150="80mm","3",L150="90mm","4",L150="100mm","5",L150="150mm","6",L150="180mm","7",L150="200mm","8",L150="250mm","9")</f>
        <v>Z</v>
      </c>
      <c r="L150" s="6" t="s">
        <v>71</v>
      </c>
      <c r="M150" s="7" t="str">
        <f>C150&amp;" "&amp;E150&amp;" "&amp;G150&amp;I150&amp;" "&amp;A150&amp;" "&amp;K150&amp;"-0"&amp;"-0"&amp;"-0"&amp;"-0"&amp;"-0"&amp;"-0"&amp;"-0"&amp;"-0"</f>
        <v>C A BA S Z-0-0-0-0-0-0-0-0</v>
      </c>
      <c r="N150" s="6" t="str">
        <f>D150&amp;" "&amp;F150&amp;" "&amp;H150&amp;"*"&amp;J150&amp;" "&amp;B150&amp;" "&amp;L150</f>
        <v>مسمار الن M4*10 استانلس ستاندرد</v>
      </c>
      <c r="O150" s="6"/>
      <c r="P150" s="6"/>
      <c r="R150" s="11" t="s">
        <v>535</v>
      </c>
      <c r="T150" s="11" t="s">
        <v>533</v>
      </c>
    </row>
    <row r="151" spans="1:20" x14ac:dyDescent="0.2">
      <c r="A151" s="8" t="str">
        <f>_xlfn.IFS(B151="حديد","F",B151="مجلفن","M",B151="استانلس","S",B151="خشب","T")</f>
        <v>S</v>
      </c>
      <c r="B151" s="6" t="s">
        <v>7</v>
      </c>
      <c r="C151" s="8" t="str">
        <f>_xlfn.IFS(D151="تيلة","A",D151="صامولة","B",D151="مسمار","C",D151="وردة","D",D151="لوح","E",D151="مخوش","F",D151="كونتر","G",D151="مسدس","H",D151="M14","I",D151="M16","J",D151="M17","K",D151="M18","L",D151="M19","M",D151="M20","N",D151="M9","O",D151=100,"P",D151=125,"Q",D151=150,"R",D151="","S",D151="30mm","T",D151="مخ واطى","U",D151="35mm","V",D151="40mm","W",D151="45mm","X",D151="50mm","Y",D151="ستاندرد","Z",D151="60mm","1",D151="سوستة","2",D151="80mm","3",D151="90mm","4",D151="100mm","5",D151="150mm","6",D151="180mm","7",D151="200mm","8",D151="250mm","9")</f>
        <v>C</v>
      </c>
      <c r="D151" s="6" t="s">
        <v>73</v>
      </c>
      <c r="E151" s="8" t="str">
        <f>_xlfn.IFS(F151="الن","A",F151="عادة","B",F151="صليبة","C",F151="سن بنطة","D",F151="سن بنطة بوردة","E",F151="مخوش","F",F151="كونتر","G",F151="مسدس","H",F151="M14","I",F151="M16","J",F151="M17","K",F151="M18","L",F151="M19","M",F151="M20","N",F151="M9","O",F151=100,"P",F151=125,"Q",F151=150,"R",F151="","S",F151="30mm","T",F151="مخ واطى","U",F151="35mm","V",F151="40mm","W",F151="45mm","X",F151="50mm","Y",F151="ستاندرد","Z",F151="60mm","1",F151="سوستة","2",F151="80mm","3",F151="90mm","4",F151="100mm","5",F151="150mm","6",F151="180mm","7",F151="200mm","8",F151="250mm","9")</f>
        <v>A</v>
      </c>
      <c r="F151" s="6" t="s">
        <v>400</v>
      </c>
      <c r="G151" s="8" t="str">
        <f>_xlfn.IFS(H151="M3","A",H151="M4","B",H151="M5","C",H151="M6","D",H151="M7","E",H151="M8","F",H151="M10","G",H151="M12","H",H151="M14","I",H151="M16","J",H151="M17","K",H151="M18","L",H151="M19","M",H151="M20","N",H151="M9","O",H151=100,"P",H151=125,"Q",H151=150,"R",H151="","S",H151="30mm","T",H151="مخ واطى","U",H151="35mm","V",H151="40mm","W",H151="45mm","X",H151="50mm","Y",H151="ستاندرد","Z",H151="60mm","1",H151="سوستة","2",H151="80mm","3",H151="90mm","4",H151="100mm","5",H151="150mm","6",H151="180mm","7",H151="200mm","8",H151="250mm","9")</f>
        <v>B</v>
      </c>
      <c r="H151" s="12" t="s">
        <v>46</v>
      </c>
      <c r="I151" s="8" t="str">
        <f>_xlfn.IFS(J151=10,"A",J151=12,"B",J151=15,"C",J151=20,"D",J151=25,"E",J151=30,"F",J151=35,"G",J151=40,"H",J151=45,"I",J151=50,"J",J151=55,"K",J151=60,"L",J151=65,"M",J151=70,"N",J151=75,"O",J151=80,"P",J151=90,"Q",J151=100,"R",J151="","S",J151=120,"T",J151=125,"U",J151=150,"V",J151=200,"W",J151=250,"X",J151=280,"Y",J151=300,"Z",J151=500,"1",J151=600,"2",J151=1000,"3",J151=1200,"4",J151=6,"5",J151="150mm","6",J151="180mm","7",J151="200mm","8",J151="250mm","9")</f>
        <v>A</v>
      </c>
      <c r="J151" s="12">
        <v>10</v>
      </c>
      <c r="K151" s="8" t="str">
        <f>_xlfn.IFS(L151="1mm","A",L151="1.2mm","B",L151="1.5mm","C",L151="2mm","D",L151="3mm","E",L151="4mm","F",L151="5mm","G",L151="6mm","H",L151="8mm","I",L151="10mm","J",L151="12mm","K",L151="14mm","L",L151="16mm","M",L151="عادة","N",L151="18mm","O",L151="20mm","P",L151="معكوسة","Q",L151="25mm","R",L151="","S",L151="30mm","T",L151="مخ واطى","U",L151="35mm","V",L151="40mm","W",L151="45mm","X",L151="50mm","Y",L151="ستاندرد","Z",L151="60mm","1",L151="سوستة","2",L151="80mm","3",L151="90mm","4",L151="100mm","5",L151="150mm","6",L151="180mm","7",L151="200mm","8",L151="250mm","9")</f>
        <v>U</v>
      </c>
      <c r="L151" s="6" t="s">
        <v>75</v>
      </c>
      <c r="M151" s="7" t="str">
        <f>C151&amp;" "&amp;E151&amp;" "&amp;G151&amp;I151&amp;" "&amp;A151&amp;" "&amp;K151&amp;"-0"&amp;"-0"&amp;"-0"&amp;"-0"&amp;"-0"&amp;"-0"&amp;"-0"&amp;"-0"</f>
        <v>C A BA S U-0-0-0-0-0-0-0-0</v>
      </c>
      <c r="N151" s="6" t="str">
        <f>D151&amp;" "&amp;F151&amp;" "&amp;H151&amp;"*"&amp;J151&amp;" "&amp;B151&amp;" "&amp;L151</f>
        <v>مسمار الن M4*10 استانلس مخ واطى</v>
      </c>
      <c r="O151" s="6"/>
      <c r="P151" s="6"/>
      <c r="R151" s="11" t="s">
        <v>534</v>
      </c>
      <c r="T151" s="11" t="s">
        <v>532</v>
      </c>
    </row>
    <row r="152" spans="1:20" x14ac:dyDescent="0.2">
      <c r="A152" s="8" t="str">
        <f>_xlfn.IFS(B152="حديد","F",B152="مجلفن","M",B152="استانلس","S",B152="خشب","T")</f>
        <v>S</v>
      </c>
      <c r="B152" s="6" t="s">
        <v>7</v>
      </c>
      <c r="C152" s="8" t="str">
        <f>_xlfn.IFS(D152="تيلة","A",D152="صامولة","B",D152="مسمار","C",D152="وردة","D",D152="لوح","E",D152="مخوش","F",D152="كونتر","G",D152="مسدس","H",D152="M14","I",D152="M16","J",D152="M17","K",D152="M18","L",D152="M19","M",D152="M20","N",D152="M9","O",D152=100,"P",D152=125,"Q",D152=150,"R",D152="","S",D152="30mm","T",D152="مخ واطى","U",D152="35mm","V",D152="40mm","W",D152="45mm","X",D152="50mm","Y",D152="ستاندرد","Z",D152="60mm","1",D152="سوستة","2",D152="80mm","3",D152="90mm","4",D152="100mm","5",D152="150mm","6",D152="180mm","7",D152="200mm","8",D152="250mm","9")</f>
        <v>C</v>
      </c>
      <c r="D152" s="6" t="s">
        <v>73</v>
      </c>
      <c r="E152" s="8" t="str">
        <f>_xlfn.IFS(F152="الن","A",F152="عادة","B",F152="صليبة","C",F152="سن بنطة","D",F152="سن بنطة بوردة","E",F152="مخوش","F",F152="كونتر","G",F152="مسدس","H",F152="M14","I",F152="M16","J",F152="M17","K",F152="M18","L",F152="M19","M",F152="M20","N",F152="M9","O",F152=100,"P",F152=125,"Q",F152=150,"R",F152="","S",F152="30mm","T",F152="مخ واطى","U",F152="35mm","V",F152="40mm","W",F152="45mm","X",F152="50mm","Y",F152="ستاندرد","Z",F152="60mm","1",F152="سوستة","2",F152="80mm","3",F152="90mm","4",F152="100mm","5",F152="150mm","6",F152="180mm","7",F152="200mm","8",F152="250mm","9")</f>
        <v>A</v>
      </c>
      <c r="F152" s="6" t="s">
        <v>400</v>
      </c>
      <c r="G152" s="8" t="str">
        <f>_xlfn.IFS(H152="M3","A",H152="M4","B",H152="M5","C",H152="M6","D",H152="M7","E",H152="M8","F",H152="M10","G",H152="M12","H",H152="M14","I",H152="M16","J",H152="M17","K",H152="M18","L",H152="M19","M",H152="M20","N",H152="M9","O",H152=100,"P",H152=125,"Q",H152=150,"R",H152="","S",H152="30mm","T",H152="مخ واطى","U",H152="35mm","V",H152="40mm","W",H152="45mm","X",H152="50mm","Y",H152="ستاندرد","Z",H152="60mm","1",H152="سوستة","2",H152="80mm","3",H152="90mm","4",H152="100mm","5",H152="150mm","6",H152="180mm","7",H152="200mm","8",H152="250mm","9")</f>
        <v>B</v>
      </c>
      <c r="H152" s="12" t="s">
        <v>46</v>
      </c>
      <c r="I152" s="8" t="str">
        <f>_xlfn.IFS(J152=10,"A",J152=12,"B",J152=15,"C",J152=20,"D",J152=25,"E",J152=30,"F",J152=35,"G",J152=40,"H",J152=45,"I",J152=50,"J",J152=55,"K",J152=60,"L",J152=65,"M",J152=70,"N",J152=75,"O",J152=80,"P",J152=90,"Q",J152=100,"R",J152="","S",J152=120,"T",J152=125,"U",J152=150,"V",J152=200,"W",J152=250,"X",J152=280,"Y",J152=300,"Z",J152=500,"1",J152=600,"2",J152=1000,"3",J152=1200,"4",J152=6,"5",J152="150mm","6",J152="180mm","7",J152="200mm","8",J152="250mm","9")</f>
        <v>C</v>
      </c>
      <c r="J152" s="12">
        <v>15</v>
      </c>
      <c r="K152" s="8" t="str">
        <f>_xlfn.IFS(L152="1mm","A",L152="1.2mm","B",L152="1.5mm","C",L152="2mm","D",L152="3mm","E",L152="4mm","F",L152="5mm","G",L152="6mm","H",L152="8mm","I",L152="10mm","J",L152="12mm","K",L152="14mm","L",L152="16mm","M",L152="عادة","N",L152="18mm","O",L152="20mm","P",L152="معكوسة","Q",L152="25mm","R",L152="","S",L152="30mm","T",L152="مخ واطى","U",L152="35mm","V",L152="40mm","W",L152="45mm","X",L152="50mm","Y",L152="ستاندرد","Z",L152="60mm","1",L152="سوستة","2",L152="80mm","3",L152="90mm","4",L152="100mm","5",L152="150mm","6",L152="180mm","7",L152="200mm","8",L152="250mm","9")</f>
        <v>Z</v>
      </c>
      <c r="L152" s="6" t="s">
        <v>71</v>
      </c>
      <c r="M152" s="7" t="str">
        <f>C152&amp;" "&amp;E152&amp;" "&amp;G152&amp;I152&amp;" "&amp;A152&amp;" "&amp;K152&amp;"-0"&amp;"-0"&amp;"-0"&amp;"-0"&amp;"-0"&amp;"-0"&amp;"-0"&amp;"-0"</f>
        <v>C A BC S Z-0-0-0-0-0-0-0-0</v>
      </c>
      <c r="N152" s="6" t="str">
        <f>D152&amp;" "&amp;F152&amp;" "&amp;H152&amp;"*"&amp;J152&amp;" "&amp;B152&amp;" "&amp;L152</f>
        <v>مسمار الن M4*15 استانلس ستاندرد</v>
      </c>
      <c r="O152" s="6"/>
      <c r="P152" s="6"/>
      <c r="R152" s="11" t="s">
        <v>533</v>
      </c>
      <c r="T152" s="11" t="s">
        <v>523</v>
      </c>
    </row>
    <row r="153" spans="1:20" x14ac:dyDescent="0.2">
      <c r="A153" s="8" t="str">
        <f>_xlfn.IFS(B153="حديد","F",B153="مجلفن","M",B153="استانلس","S",B153="خشب","T")</f>
        <v>S</v>
      </c>
      <c r="B153" s="6" t="s">
        <v>7</v>
      </c>
      <c r="C153" s="8" t="str">
        <f>_xlfn.IFS(D153="تيلة","A",D153="صامولة","B",D153="مسمار","C",D153="وردة","D",D153="لوح","E",D153="مخوش","F",D153="كونتر","G",D153="مسدس","H",D153="M14","I",D153="M16","J",D153="M17","K",D153="M18","L",D153="M19","M",D153="M20","N",D153="M9","O",D153=100,"P",D153=125,"Q",D153=150,"R",D153="","S",D153="30mm","T",D153="مخ واطى","U",D153="35mm","V",D153="40mm","W",D153="45mm","X",D153="50mm","Y",D153="ستاندرد","Z",D153="60mm","1",D153="سوستة","2",D153="80mm","3",D153="90mm","4",D153="100mm","5",D153="150mm","6",D153="180mm","7",D153="200mm","8",D153="250mm","9")</f>
        <v>C</v>
      </c>
      <c r="D153" s="6" t="s">
        <v>73</v>
      </c>
      <c r="E153" s="8" t="str">
        <f>_xlfn.IFS(F153="الن","A",F153="عادة","B",F153="صليبة","C",F153="سن بنطة","D",F153="سن بنطة بوردة","E",F153="مخوش","F",F153="كونتر","G",F153="مسدس","H",F153="M14","I",F153="M16","J",F153="M17","K",F153="M18","L",F153="M19","M",F153="M20","N",F153="M9","O",F153=100,"P",F153=125,"Q",F153=150,"R",F153="","S",F153="30mm","T",F153="مخ واطى","U",F153="35mm","V",F153="40mm","W",F153="45mm","X",F153="50mm","Y",F153="ستاندرد","Z",F153="60mm","1",F153="سوستة","2",F153="80mm","3",F153="90mm","4",F153="100mm","5",F153="150mm","6",F153="180mm","7",F153="200mm","8",F153="250mm","9")</f>
        <v>A</v>
      </c>
      <c r="F153" s="6" t="s">
        <v>400</v>
      </c>
      <c r="G153" s="8" t="str">
        <f>_xlfn.IFS(H153="M3","A",H153="M4","B",H153="M5","C",H153="M6","D",H153="M7","E",H153="M8","F",H153="M10","G",H153="M12","H",H153="M14","I",H153="M16","J",H153="M17","K",H153="M18","L",H153="M19","M",H153="M20","N",H153="M9","O",H153=100,"P",H153=125,"Q",H153=150,"R",H153="","S",H153="30mm","T",H153="مخ واطى","U",H153="35mm","V",H153="40mm","W",H153="45mm","X",H153="50mm","Y",H153="ستاندرد","Z",H153="60mm","1",H153="سوستة","2",H153="80mm","3",H153="90mm","4",H153="100mm","5",H153="150mm","6",H153="180mm","7",H153="200mm","8",H153="250mm","9")</f>
        <v>B</v>
      </c>
      <c r="H153" s="12" t="s">
        <v>46</v>
      </c>
      <c r="I153" s="8" t="str">
        <f>_xlfn.IFS(J153=10,"A",J153=12,"B",J153=15,"C",J153=20,"D",J153=25,"E",J153=30,"F",J153=35,"G",J153=40,"H",J153=45,"I",J153=50,"J",J153=55,"K",J153=60,"L",J153=65,"M",J153=70,"N",J153=75,"O",J153=80,"P",J153=90,"Q",J153=100,"R",J153="","S",J153=120,"T",J153=125,"U",J153=150,"V",J153=200,"W",J153=250,"X",J153=280,"Y",J153=300,"Z",J153=500,"1",J153=600,"2",J153=1000,"3",J153=1200,"4",J153=6,"5",J153="150mm","6",J153="180mm","7",J153="200mm","8",J153="250mm","9")</f>
        <v>C</v>
      </c>
      <c r="J153" s="12">
        <v>15</v>
      </c>
      <c r="K153" s="8" t="str">
        <f>_xlfn.IFS(L153="1mm","A",L153="1.2mm","B",L153="1.5mm","C",L153="2mm","D",L153="3mm","E",L153="4mm","F",L153="5mm","G",L153="6mm","H",L153="8mm","I",L153="10mm","J",L153="12mm","K",L153="14mm","L",L153="16mm","M",L153="عادة","N",L153="18mm","O",L153="20mm","P",L153="معكوسة","Q",L153="25mm","R",L153="","S",L153="30mm","T",L153="مخ واطى","U",L153="35mm","V",L153="40mm","W",L153="45mm","X",L153="50mm","Y",L153="ستاندرد","Z",L153="60mm","1",L153="سوستة","2",L153="80mm","3",L153="90mm","4",L153="100mm","5",L153="150mm","6",L153="180mm","7",L153="200mm","8",L153="250mm","9")</f>
        <v>U</v>
      </c>
      <c r="L153" s="6" t="s">
        <v>75</v>
      </c>
      <c r="M153" s="7" t="str">
        <f>C153&amp;" "&amp;E153&amp;" "&amp;G153&amp;I153&amp;" "&amp;A153&amp;" "&amp;K153&amp;"-0"&amp;"-0"&amp;"-0"&amp;"-0"&amp;"-0"&amp;"-0"&amp;"-0"&amp;"-0"</f>
        <v>C A BC S U-0-0-0-0-0-0-0-0</v>
      </c>
      <c r="N153" s="6" t="str">
        <f>D153&amp;" "&amp;F153&amp;" "&amp;H153&amp;"*"&amp;J153&amp;" "&amp;B153&amp;" "&amp;L153</f>
        <v>مسمار الن M4*15 استانلس مخ واطى</v>
      </c>
      <c r="O153" s="6"/>
      <c r="P153" s="6"/>
      <c r="R153" s="11" t="s">
        <v>532</v>
      </c>
      <c r="T153" s="11" t="s">
        <v>522</v>
      </c>
    </row>
    <row r="154" spans="1:20" x14ac:dyDescent="0.2">
      <c r="A154" s="8" t="str">
        <f>_xlfn.IFS(B154="حديد","F",B154="مجلفن","M",B154="استانلس","S",B154="خشب","T")</f>
        <v>S</v>
      </c>
      <c r="B154" s="6" t="s">
        <v>7</v>
      </c>
      <c r="C154" s="8" t="str">
        <f>_xlfn.IFS(D154="تيلة","A",D154="صامولة","B",D154="مسمار","C",D154="وردة","D",D154="لوح","E",D154="مخوش","F",D154="كونتر","G",D154="مسدس","H",D154="M14","I",D154="M16","J",D154="M17","K",D154="M18","L",D154="M19","M",D154="M20","N",D154="M9","O",D154=100,"P",D154=125,"Q",D154=150,"R",D154="","S",D154="30mm","T",D154="مخ واطى","U",D154="35mm","V",D154="40mm","W",D154="45mm","X",D154="50mm","Y",D154="ستاندرد","Z",D154="60mm","1",D154="سوستة","2",D154="80mm","3",D154="90mm","4",D154="100mm","5",D154="150mm","6",D154="180mm","7",D154="200mm","8",D154="250mm","9")</f>
        <v>C</v>
      </c>
      <c r="D154" s="6" t="s">
        <v>73</v>
      </c>
      <c r="E154" s="8" t="str">
        <f>_xlfn.IFS(F154="الن","A",F154="عادة","B",F154="صليبة","C",F154="سن بنطة","D",F154="سن بنطة بوردة","E",F154="مخوش","F",F154="كونتر","G",F154="مسدس","H",F154="M14","I",F154="M16","J",F154="M17","K",F154="M18","L",F154="M19","M",F154="M20","N",F154="M9","O",F154=100,"P",F154=125,"Q",F154=150,"R",F154="","S",F154="30mm","T",F154="مخ واطى","U",F154="35mm","V",F154="40mm","W",F154="45mm","X",F154="50mm","Y",F154="ستاندرد","Z",F154="60mm","1",F154="سوستة","2",F154="80mm","3",F154="90mm","4",F154="100mm","5",F154="150mm","6",F154="180mm","7",F154="200mm","8",F154="250mm","9")</f>
        <v>A</v>
      </c>
      <c r="F154" s="6" t="s">
        <v>400</v>
      </c>
      <c r="G154" s="8" t="str">
        <f>_xlfn.IFS(H154="M3","A",H154="M4","B",H154="M5","C",H154="M6","D",H154="M7","E",H154="M8","F",H154="M10","G",H154="M12","H",H154="M14","I",H154="M16","J",H154="M17","K",H154="M18","L",H154="M19","M",H154="M20","N",H154="M9","O",H154=100,"P",H154=125,"Q",H154=150,"R",H154="","S",H154="30mm","T",H154="مخ واطى","U",H154="35mm","V",H154="40mm","W",H154="45mm","X",H154="50mm","Y",H154="ستاندرد","Z",H154="60mm","1",H154="سوستة","2",H154="80mm","3",H154="90mm","4",H154="100mm","5",H154="150mm","6",H154="180mm","7",H154="200mm","8",H154="250mm","9")</f>
        <v>B</v>
      </c>
      <c r="H154" s="12" t="s">
        <v>46</v>
      </c>
      <c r="I154" s="8" t="str">
        <f>_xlfn.IFS(J154=10,"A",J154=12,"B",J154=15,"C",J154=20,"D",J154=25,"E",J154=30,"F",J154=35,"G",J154=40,"H",J154=45,"I",J154=50,"J",J154=55,"K",J154=60,"L",J154=65,"M",J154=70,"N",J154=75,"O",J154=80,"P",J154=90,"Q",J154=100,"R",J154="","S",J154=120,"T",J154=125,"U",J154=150,"V",J154=200,"W",J154=250,"X",J154=280,"Y",J154=300,"Z",J154=500,"1",J154=600,"2",J154=1000,"3",J154=1200,"4",J154=6,"5",J154="150mm","6",J154="180mm","7",J154="200mm","8",J154="250mm","9")</f>
        <v>D</v>
      </c>
      <c r="J154" s="12">
        <v>20</v>
      </c>
      <c r="K154" s="8" t="str">
        <f>_xlfn.IFS(L154="1mm","A",L154="1.2mm","B",L154="1.5mm","C",L154="2mm","D",L154="3mm","E",L154="4mm","F",L154="5mm","G",L154="6mm","H",L154="8mm","I",L154="10mm","J",L154="12mm","K",L154="14mm","L",L154="16mm","M",L154="عادة","N",L154="18mm","O",L154="20mm","P",L154="معكوسة","Q",L154="25mm","R",L154="","S",L154="30mm","T",L154="مخ واطى","U",L154="35mm","V",L154="40mm","W",L154="45mm","X",L154="50mm","Y",L154="ستاندرد","Z",L154="60mm","1",L154="سوستة","2",L154="80mm","3",L154="90mm","4",L154="100mm","5",L154="150mm","6",L154="180mm","7",L154="200mm","8",L154="250mm","9")</f>
        <v>Z</v>
      </c>
      <c r="L154" s="6" t="s">
        <v>71</v>
      </c>
      <c r="M154" s="7" t="str">
        <f>C154&amp;" "&amp;E154&amp;" "&amp;G154&amp;I154&amp;" "&amp;A154&amp;" "&amp;K154&amp;"-0"&amp;"-0"&amp;"-0"&amp;"-0"&amp;"-0"&amp;"-0"&amp;"-0"&amp;"-0"</f>
        <v>C A BD S Z-0-0-0-0-0-0-0-0</v>
      </c>
      <c r="N154" s="6" t="str">
        <f>D154&amp;" "&amp;F154&amp;" "&amp;H154&amp;"*"&amp;J154&amp;" "&amp;B154&amp;" "&amp;L154</f>
        <v>مسمار الن M4*20 استانلس ستاندرد</v>
      </c>
      <c r="O154" s="6"/>
      <c r="P154" s="6"/>
      <c r="R154" s="11" t="s">
        <v>531</v>
      </c>
      <c r="T154" s="11" t="s">
        <v>531</v>
      </c>
    </row>
    <row r="155" spans="1:20" x14ac:dyDescent="0.2">
      <c r="A155" s="8" t="str">
        <f>_xlfn.IFS(B155="حديد","F",B155="مجلفن","M",B155="استانلس","S",B155="خشب","T")</f>
        <v>S</v>
      </c>
      <c r="B155" s="6" t="s">
        <v>7</v>
      </c>
      <c r="C155" s="8" t="str">
        <f>_xlfn.IFS(D155="تيلة","A",D155="صامولة","B",D155="مسمار","C",D155="وردة","D",D155="لوح","E",D155="مخوش","F",D155="كونتر","G",D155="مسدس","H",D155="M14","I",D155="M16","J",D155="M17","K",D155="M18","L",D155="M19","M",D155="M20","N",D155="M9","O",D155=100,"P",D155=125,"Q",D155=150,"R",D155="","S",D155="30mm","T",D155="مخ واطى","U",D155="35mm","V",D155="40mm","W",D155="45mm","X",D155="50mm","Y",D155="ستاندرد","Z",D155="60mm","1",D155="سوستة","2",D155="80mm","3",D155="90mm","4",D155="100mm","5",D155="150mm","6",D155="180mm","7",D155="200mm","8",D155="250mm","9")</f>
        <v>C</v>
      </c>
      <c r="D155" s="6" t="s">
        <v>73</v>
      </c>
      <c r="E155" s="8" t="str">
        <f>_xlfn.IFS(F155="الن","A",F155="عادة","B",F155="صليبة","C",F155="سن بنطة","D",F155="سن بنطة بوردة","E",F155="مخوش","F",F155="كونتر","G",F155="مسدس","H",F155="M14","I",F155="M16","J",F155="M17","K",F155="M18","L",F155="M19","M",F155="M20","N",F155="M9","O",F155=100,"P",F155=125,"Q",F155=150,"R",F155="","S",F155="30mm","T",F155="مخ واطى","U",F155="35mm","V",F155="40mm","W",F155="45mm","X",F155="50mm","Y",F155="ستاندرد","Z",F155="60mm","1",F155="سوستة","2",F155="80mm","3",F155="90mm","4",F155="100mm","5",F155="150mm","6",F155="180mm","7",F155="200mm","8",F155="250mm","9")</f>
        <v>A</v>
      </c>
      <c r="F155" s="6" t="s">
        <v>400</v>
      </c>
      <c r="G155" s="8" t="str">
        <f>_xlfn.IFS(H155="M3","A",H155="M4","B",H155="M5","C",H155="M6","D",H155="M7","E",H155="M8","F",H155="M10","G",H155="M12","H",H155="M14","I",H155="M16","J",H155="M17","K",H155="M18","L",H155="M19","M",H155="M20","N",H155="M9","O",H155=100,"P",H155=125,"Q",H155=150,"R",H155="","S",H155="30mm","T",H155="مخ واطى","U",H155="35mm","V",H155="40mm","W",H155="45mm","X",H155="50mm","Y",H155="ستاندرد","Z",H155="60mm","1",H155="سوستة","2",H155="80mm","3",H155="90mm","4",H155="100mm","5",H155="150mm","6",H155="180mm","7",H155="200mm","8",H155="250mm","9")</f>
        <v>B</v>
      </c>
      <c r="H155" s="12" t="s">
        <v>46</v>
      </c>
      <c r="I155" s="8" t="str">
        <f>_xlfn.IFS(J155=10,"A",J155=12,"B",J155=15,"C",J155=20,"D",J155=25,"E",J155=30,"F",J155=35,"G",J155=40,"H",J155=45,"I",J155=50,"J",J155=55,"K",J155=60,"L",J155=65,"M",J155=70,"N",J155=75,"O",J155=80,"P",J155=90,"Q",J155=100,"R",J155="","S",J155=120,"T",J155=125,"U",J155=150,"V",J155=200,"W",J155=250,"X",J155=280,"Y",J155=300,"Z",J155=500,"1",J155=600,"2",J155=1000,"3",J155=1200,"4",J155=6,"5",J155="150mm","6",J155="180mm","7",J155="200mm","8",J155="250mm","9")</f>
        <v>D</v>
      </c>
      <c r="J155" s="12">
        <v>20</v>
      </c>
      <c r="K155" s="8" t="str">
        <f>_xlfn.IFS(L155="1mm","A",L155="1.2mm","B",L155="1.5mm","C",L155="2mm","D",L155="3mm","E",L155="4mm","F",L155="5mm","G",L155="6mm","H",L155="8mm","I",L155="10mm","J",L155="12mm","K",L155="14mm","L",L155="16mm","M",L155="عادة","N",L155="18mm","O",L155="20mm","P",L155="معكوسة","Q",L155="25mm","R",L155="","S",L155="30mm","T",L155="مخ واطى","U",L155="35mm","V",L155="40mm","W",L155="45mm","X",L155="50mm","Y",L155="ستاندرد","Z",L155="60mm","1",L155="سوستة","2",L155="80mm","3",L155="90mm","4",L155="100mm","5",L155="150mm","6",L155="180mm","7",L155="200mm","8",L155="250mm","9")</f>
        <v>U</v>
      </c>
      <c r="L155" s="6" t="s">
        <v>75</v>
      </c>
      <c r="M155" s="7" t="str">
        <f>C155&amp;" "&amp;E155&amp;" "&amp;G155&amp;I155&amp;" "&amp;A155&amp;" "&amp;K155&amp;"-0"&amp;"-0"&amp;"-0"&amp;"-0"&amp;"-0"&amp;"-0"&amp;"-0"&amp;"-0"</f>
        <v>C A BD S U-0-0-0-0-0-0-0-0</v>
      </c>
      <c r="N155" s="6" t="str">
        <f>D155&amp;" "&amp;F155&amp;" "&amp;H155&amp;"*"&amp;J155&amp;" "&amp;B155&amp;" "&amp;L155</f>
        <v>مسمار الن M4*20 استانلس مخ واطى</v>
      </c>
      <c r="O155" s="6"/>
      <c r="P155" s="6"/>
      <c r="R155" s="11" t="s">
        <v>530</v>
      </c>
      <c r="T155" s="11" t="s">
        <v>530</v>
      </c>
    </row>
    <row r="156" spans="1:20" x14ac:dyDescent="0.2">
      <c r="A156" s="8" t="str">
        <f>_xlfn.IFS(B156="حديد","F",B156="مجلفن","M",B156="استانلس","S",B156="خشب","T")</f>
        <v>S</v>
      </c>
      <c r="B156" s="6" t="s">
        <v>7</v>
      </c>
      <c r="C156" s="8" t="str">
        <f>_xlfn.IFS(D156="تيلة","A",D156="صامولة","B",D156="مسمار","C",D156="وردة","D",D156="لوح","E",D156="مخوش","F",D156="كونتر","G",D156="مسدس","H",D156="M14","I",D156="M16","J",D156="M17","K",D156="M18","L",D156="M19","M",D156="M20","N",D156="M9","O",D156=100,"P",D156=125,"Q",D156=150,"R",D156="","S",D156="30mm","T",D156="مخ واطى","U",D156="35mm","V",D156="40mm","W",D156="45mm","X",D156="50mm","Y",D156="ستاندرد","Z",D156="60mm","1",D156="سوستة","2",D156="80mm","3",D156="90mm","4",D156="100mm","5",D156="150mm","6",D156="180mm","7",D156="200mm","8",D156="250mm","9")</f>
        <v>C</v>
      </c>
      <c r="D156" s="6" t="s">
        <v>73</v>
      </c>
      <c r="E156" s="8" t="str">
        <f>_xlfn.IFS(F156="الن","A",F156="عادة","B",F156="صليبة","C",F156="سن بنطة","D",F156="سن بنطة بوردة","E",F156="مخوش","F",F156="كونتر","G",F156="مسدس","H",F156="M14","I",F156="M16","J",F156="M17","K",F156="M18","L",F156="M19","M",F156="M20","N",F156="M9","O",F156=100,"P",F156=125,"Q",F156=150,"R",F156="","S",F156="30mm","T",F156="مخ واطى","U",F156="35mm","V",F156="40mm","W",F156="45mm","X",F156="50mm","Y",F156="ستاندرد","Z",F156="60mm","1",F156="سوستة","2",F156="80mm","3",F156="90mm","4",F156="100mm","5",F156="150mm","6",F156="180mm","7",F156="200mm","8",F156="250mm","9")</f>
        <v>A</v>
      </c>
      <c r="F156" s="6" t="s">
        <v>400</v>
      </c>
      <c r="G156" s="8" t="str">
        <f>_xlfn.IFS(H156="M3","A",H156="M4","B",H156="M5","C",H156="M6","D",H156="M7","E",H156="M8","F",H156="M10","G",H156="M12","H",H156="M14","I",H156="M16","J",H156="M17","K",H156="M18","L",H156="M19","M",H156="M20","N",H156="M9","O",H156=100,"P",H156=125,"Q",H156=150,"R",H156="","S",H156="30mm","T",H156="مخ واطى","U",H156="35mm","V",H156="40mm","W",H156="45mm","X",H156="50mm","Y",H156="ستاندرد","Z",H156="60mm","1",H156="سوستة","2",H156="80mm","3",H156="90mm","4",H156="100mm","5",H156="150mm","6",H156="180mm","7",H156="200mm","8",H156="250mm","9")</f>
        <v>B</v>
      </c>
      <c r="H156" s="12" t="s">
        <v>46</v>
      </c>
      <c r="I156" s="8" t="str">
        <f>_xlfn.IFS(J156=10,"A",J156=12,"B",J156=15,"C",J156=20,"D",J156=25,"E",J156=30,"F",J156=35,"G",J156=40,"H",J156=45,"I",J156=50,"J",J156=55,"K",J156=60,"L",J156=65,"M",J156=70,"N",J156=75,"O",J156=80,"P",J156=90,"Q",J156=100,"R",J156="","S",J156=120,"T",J156=125,"U",J156=150,"V",J156=200,"W",J156=250,"X",J156=280,"Y",J156=300,"Z",J156=500,"1",J156=600,"2",J156=1000,"3",J156=1200,"4",J156=6,"5",J156="150mm","6",J156="180mm","7",J156="200mm","8",J156="250mm","9")</f>
        <v>E</v>
      </c>
      <c r="J156" s="12">
        <v>25</v>
      </c>
      <c r="K156" s="8" t="str">
        <f>_xlfn.IFS(L156="1mm","A",L156="1.2mm","B",L156="1.5mm","C",L156="2mm","D",L156="3mm","E",L156="4mm","F",L156="5mm","G",L156="6mm","H",L156="8mm","I",L156="10mm","J",L156="12mm","K",L156="14mm","L",L156="16mm","M",L156="عادة","N",L156="18mm","O",L156="20mm","P",L156="معكوسة","Q",L156="25mm","R",L156="","S",L156="30mm","T",L156="مخ واطى","U",L156="35mm","V",L156="40mm","W",L156="45mm","X",L156="50mm","Y",L156="ستاندرد","Z",L156="60mm","1",L156="سوستة","2",L156="80mm","3",L156="90mm","4",L156="100mm","5",L156="150mm","6",L156="180mm","7",L156="200mm","8",L156="250mm","9")</f>
        <v>Z</v>
      </c>
      <c r="L156" s="6" t="s">
        <v>71</v>
      </c>
      <c r="M156" s="7" t="str">
        <f>C156&amp;" "&amp;E156&amp;" "&amp;G156&amp;I156&amp;" "&amp;A156&amp;" "&amp;K156&amp;"-0"&amp;"-0"&amp;"-0"&amp;"-0"&amp;"-0"&amp;"-0"&amp;"-0"&amp;"-0"</f>
        <v>C A BE S Z-0-0-0-0-0-0-0-0</v>
      </c>
      <c r="N156" s="6" t="str">
        <f>D156&amp;" "&amp;F156&amp;" "&amp;H156&amp;"*"&amp;J156&amp;" "&amp;B156&amp;" "&amp;L156</f>
        <v>مسمار الن M4*25 استانلس ستاندرد</v>
      </c>
      <c r="O156" s="6"/>
      <c r="P156" s="6"/>
      <c r="R156" s="11" t="s">
        <v>529</v>
      </c>
      <c r="T156" s="11" t="s">
        <v>521</v>
      </c>
    </row>
    <row r="157" spans="1:20" x14ac:dyDescent="0.2">
      <c r="A157" s="8" t="str">
        <f>_xlfn.IFS(B157="حديد","F",B157="مجلفن","M",B157="استانلس","S",B157="خشب","T")</f>
        <v>S</v>
      </c>
      <c r="B157" s="6" t="s">
        <v>7</v>
      </c>
      <c r="C157" s="8" t="str">
        <f>_xlfn.IFS(D157="تيلة","A",D157="صامولة","B",D157="مسمار","C",D157="وردة","D",D157="لوح","E",D157="مخوش","F",D157="كونتر","G",D157="مسدس","H",D157="M14","I",D157="M16","J",D157="M17","K",D157="M18","L",D157="M19","M",D157="M20","N",D157="M9","O",D157=100,"P",D157=125,"Q",D157=150,"R",D157="","S",D157="30mm","T",D157="مخ واطى","U",D157="35mm","V",D157="40mm","W",D157="45mm","X",D157="50mm","Y",D157="ستاندرد","Z",D157="60mm","1",D157="سوستة","2",D157="80mm","3",D157="90mm","4",D157="100mm","5",D157="150mm","6",D157="180mm","7",D157="200mm","8",D157="250mm","9")</f>
        <v>C</v>
      </c>
      <c r="D157" s="6" t="s">
        <v>73</v>
      </c>
      <c r="E157" s="8" t="str">
        <f>_xlfn.IFS(F157="الن","A",F157="عادة","B",F157="صليبة","C",F157="سن بنطة","D",F157="سن بنطة بوردة","E",F157="مخوش","F",F157="كونتر","G",F157="مسدس","H",F157="M14","I",F157="M16","J",F157="M17","K",F157="M18","L",F157="M19","M",F157="M20","N",F157="M9","O",F157=100,"P",F157=125,"Q",F157=150,"R",F157="","S",F157="30mm","T",F157="مخ واطى","U",F157="35mm","V",F157="40mm","W",F157="45mm","X",F157="50mm","Y",F157="ستاندرد","Z",F157="60mm","1",F157="سوستة","2",F157="80mm","3",F157="90mm","4",F157="100mm","5",F157="150mm","6",F157="180mm","7",F157="200mm","8",F157="250mm","9")</f>
        <v>A</v>
      </c>
      <c r="F157" s="6" t="s">
        <v>400</v>
      </c>
      <c r="G157" s="8" t="str">
        <f>_xlfn.IFS(H157="M3","A",H157="M4","B",H157="M5","C",H157="M6","D",H157="M7","E",H157="M8","F",H157="M10","G",H157="M12","H",H157="M14","I",H157="M16","J",H157="M17","K",H157="M18","L",H157="M19","M",H157="M20","N",H157="M9","O",H157=100,"P",H157=125,"Q",H157=150,"R",H157="","S",H157="30mm","T",H157="مخ واطى","U",H157="35mm","V",H157="40mm","W",H157="45mm","X",H157="50mm","Y",H157="ستاندرد","Z",H157="60mm","1",H157="سوستة","2",H157="80mm","3",H157="90mm","4",H157="100mm","5",H157="150mm","6",H157="180mm","7",H157="200mm","8",H157="250mm","9")</f>
        <v>B</v>
      </c>
      <c r="H157" s="12" t="s">
        <v>46</v>
      </c>
      <c r="I157" s="8" t="str">
        <f>_xlfn.IFS(J157=10,"A",J157=12,"B",J157=15,"C",J157=20,"D",J157=25,"E",J157=30,"F",J157=35,"G",J157=40,"H",J157=45,"I",J157=50,"J",J157=55,"K",J157=60,"L",J157=65,"M",J157=70,"N",J157=75,"O",J157=80,"P",J157=90,"Q",J157=100,"R",J157="","S",J157=120,"T",J157=125,"U",J157=150,"V",J157=200,"W",J157=250,"X",J157=280,"Y",J157=300,"Z",J157=500,"1",J157=600,"2",J157=1000,"3",J157=1200,"4",J157=6,"5",J157="150mm","6",J157="180mm","7",J157="200mm","8",J157="250mm","9")</f>
        <v>E</v>
      </c>
      <c r="J157" s="12">
        <v>25</v>
      </c>
      <c r="K157" s="8" t="str">
        <f>_xlfn.IFS(L157="1mm","A",L157="1.2mm","B",L157="1.5mm","C",L157="2mm","D",L157="3mm","E",L157="4mm","F",L157="5mm","G",L157="6mm","H",L157="8mm","I",L157="10mm","J",L157="12mm","K",L157="14mm","L",L157="16mm","M",L157="عادة","N",L157="18mm","O",L157="20mm","P",L157="معكوسة","Q",L157="25mm","R",L157="","S",L157="30mm","T",L157="مخ واطى","U",L157="35mm","V",L157="40mm","W",L157="45mm","X",L157="50mm","Y",L157="ستاندرد","Z",L157="60mm","1",L157="سوستة","2",L157="80mm","3",L157="90mm","4",L157="100mm","5",L157="150mm","6",L157="180mm","7",L157="200mm","8",L157="250mm","9")</f>
        <v>U</v>
      </c>
      <c r="L157" s="6" t="s">
        <v>75</v>
      </c>
      <c r="M157" s="7" t="str">
        <f>C157&amp;" "&amp;E157&amp;" "&amp;G157&amp;I157&amp;" "&amp;A157&amp;" "&amp;K157&amp;"-0"&amp;"-0"&amp;"-0"&amp;"-0"&amp;"-0"&amp;"-0"&amp;"-0"&amp;"-0"</f>
        <v>C A BE S U-0-0-0-0-0-0-0-0</v>
      </c>
      <c r="N157" s="6" t="str">
        <f>D157&amp;" "&amp;F157&amp;" "&amp;H157&amp;"*"&amp;J157&amp;" "&amp;B157&amp;" "&amp;L157</f>
        <v>مسمار الن M4*25 استانلس مخ واطى</v>
      </c>
      <c r="O157" s="6"/>
      <c r="P157" s="6"/>
      <c r="R157" s="11" t="s">
        <v>528</v>
      </c>
      <c r="T157" s="11" t="s">
        <v>519</v>
      </c>
    </row>
    <row r="158" spans="1:20" x14ac:dyDescent="0.2">
      <c r="A158" s="8" t="str">
        <f>_xlfn.IFS(B158="حديد","F",B158="مجلفن","M",B158="استانلس","S",B158="خشب","T")</f>
        <v>S</v>
      </c>
      <c r="B158" s="6" t="s">
        <v>7</v>
      </c>
      <c r="C158" s="8" t="str">
        <f>_xlfn.IFS(D158="تيلة","A",D158="صامولة","B",D158="مسمار","C",D158="وردة","D",D158="لوح","E",D158="مخوش","F",D158="كونتر","G",D158="مسدس","H",D158="M14","I",D158="M16","J",D158="M17","K",D158="M18","L",D158="M19","M",D158="M20","N",D158="M9","O",D158=100,"P",D158=125,"Q",D158=150,"R",D158="","S",D158="30mm","T",D158="مخ واطى","U",D158="35mm","V",D158="40mm","W",D158="45mm","X",D158="50mm","Y",D158="ستاندرد","Z",D158="60mm","1",D158="سوستة","2",D158="80mm","3",D158="90mm","4",D158="100mm","5",D158="150mm","6",D158="180mm","7",D158="200mm","8",D158="250mm","9")</f>
        <v>C</v>
      </c>
      <c r="D158" s="6" t="s">
        <v>73</v>
      </c>
      <c r="E158" s="8" t="str">
        <f>_xlfn.IFS(F158="الن","A",F158="عادة","B",F158="صليبة","C",F158="سن بنطة","D",F158="سن بنطة بوردة","E",F158="مخوش","F",F158="كونتر","G",F158="مسدس","H",F158="M14","I",F158="M16","J",F158="M17","K",F158="M18","L",F158="M19","M",F158="M20","N",F158="M9","O",F158=100,"P",F158=125,"Q",F158=150,"R",F158="","S",F158="30mm","T",F158="مخ واطى","U",F158="35mm","V",F158="40mm","W",F158="45mm","X",F158="50mm","Y",F158="ستاندرد","Z",F158="60mm","1",F158="سوستة","2",F158="80mm","3",F158="90mm","4",F158="100mm","5",F158="150mm","6",F158="180mm","7",F158="200mm","8",F158="250mm","9")</f>
        <v>A</v>
      </c>
      <c r="F158" s="6" t="s">
        <v>400</v>
      </c>
      <c r="G158" s="8" t="str">
        <f>_xlfn.IFS(H158="M3","A",H158="M4","B",H158="M5","C",H158="M6","D",H158="M7","E",H158="M8","F",H158="M10","G",H158="M12","H",H158="M14","I",H158="M16","J",H158="M17","K",H158="M18","L",H158="M19","M",H158="M20","N",H158="M9","O",H158=100,"P",H158=125,"Q",H158=150,"R",H158="","S",H158="30mm","T",H158="مخ واطى","U",H158="35mm","V",H158="40mm","W",H158="45mm","X",H158="50mm","Y",H158="ستاندرد","Z",H158="60mm","1",H158="سوستة","2",H158="80mm","3",H158="90mm","4",H158="100mm","5",H158="150mm","6",H158="180mm","7",H158="200mm","8",H158="250mm","9")</f>
        <v>B</v>
      </c>
      <c r="H158" s="12" t="s">
        <v>46</v>
      </c>
      <c r="I158" s="8" t="str">
        <f>_xlfn.IFS(J158=10,"A",J158=12,"B",J158=15,"C",J158=20,"D",J158=25,"E",J158=30,"F",J158=35,"G",J158=40,"H",J158=45,"I",J158=50,"J",J158=55,"K",J158=60,"L",J158=65,"M",J158=70,"N",J158=75,"O",J158=80,"P",J158=90,"Q",J158=100,"R",J158="","S",J158=120,"T",J158=125,"U",J158=150,"V",J158=200,"W",J158=250,"X",J158=280,"Y",J158=300,"Z",J158=500,"1",J158=600,"2",J158=1000,"3",J158=1200,"4",J158=6,"5",J158="150mm","6",J158="180mm","7",J158="200mm","8",J158="250mm","9")</f>
        <v>F</v>
      </c>
      <c r="J158" s="12">
        <v>30</v>
      </c>
      <c r="K158" s="8" t="str">
        <f>_xlfn.IFS(L158="1mm","A",L158="1.2mm","B",L158="1.5mm","C",L158="2mm","D",L158="3mm","E",L158="4mm","F",L158="5mm","G",L158="6mm","H",L158="8mm","I",L158="10mm","J",L158="12mm","K",L158="14mm","L",L158="16mm","M",L158="عادة","N",L158="18mm","O",L158="20mm","P",L158="معكوسة","Q",L158="25mm","R",L158="","S",L158="30mm","T",L158="مخ واطى","U",L158="35mm","V",L158="40mm","W",L158="45mm","X",L158="50mm","Y",L158="ستاندرد","Z",L158="60mm","1",L158="سوستة","2",L158="80mm","3",L158="90mm","4",L158="100mm","5",L158="150mm","6",L158="180mm","7",L158="200mm","8",L158="250mm","9")</f>
        <v>Z</v>
      </c>
      <c r="L158" s="6" t="s">
        <v>71</v>
      </c>
      <c r="M158" s="7" t="str">
        <f>C158&amp;" "&amp;E158&amp;" "&amp;G158&amp;I158&amp;" "&amp;A158&amp;" "&amp;K158&amp;"-0"&amp;"-0"&amp;"-0"&amp;"-0"&amp;"-0"&amp;"-0"&amp;"-0"&amp;"-0"</f>
        <v>C A BF S Z-0-0-0-0-0-0-0-0</v>
      </c>
      <c r="N158" s="6" t="str">
        <f>D158&amp;" "&amp;F158&amp;" "&amp;H158&amp;"*"&amp;J158&amp;" "&amp;B158&amp;" "&amp;L158</f>
        <v>مسمار الن M4*30 استانلس ستاندرد</v>
      </c>
      <c r="O158" s="6"/>
      <c r="P158" s="6"/>
      <c r="R158" s="11" t="s">
        <v>526</v>
      </c>
      <c r="T158" s="11" t="s">
        <v>529</v>
      </c>
    </row>
    <row r="159" spans="1:20" x14ac:dyDescent="0.2">
      <c r="A159" s="8" t="str">
        <f>_xlfn.IFS(B159="حديد","F",B159="مجلفن","M",B159="استانلس","S",B159="خشب","T")</f>
        <v>S</v>
      </c>
      <c r="B159" s="6" t="s">
        <v>7</v>
      </c>
      <c r="C159" s="8" t="str">
        <f>_xlfn.IFS(D159="تيلة","A",D159="صامولة","B",D159="مسمار","C",D159="وردة","D",D159="لوح","E",D159="مخوش","F",D159="كونتر","G",D159="مسدس","H",D159="M14","I",D159="M16","J",D159="M17","K",D159="M18","L",D159="M19","M",D159="M20","N",D159="M9","O",D159=100,"P",D159=125,"Q",D159=150,"R",D159="","S",D159="30mm","T",D159="مخ واطى","U",D159="35mm","V",D159="40mm","W",D159="45mm","X",D159="50mm","Y",D159="ستاندرد","Z",D159="60mm","1",D159="سوستة","2",D159="80mm","3",D159="90mm","4",D159="100mm","5",D159="150mm","6",D159="180mm","7",D159="200mm","8",D159="250mm","9")</f>
        <v>C</v>
      </c>
      <c r="D159" s="6" t="s">
        <v>73</v>
      </c>
      <c r="E159" s="8" t="str">
        <f>_xlfn.IFS(F159="الن","A",F159="عادة","B",F159="صليبة","C",F159="سن بنطة","D",F159="سن بنطة بوردة","E",F159="مخوش","F",F159="كونتر","G",F159="مسدس","H",F159="M14","I",F159="M16","J",F159="M17","K",F159="M18","L",F159="M19","M",F159="M20","N",F159="M9","O",F159=100,"P",F159=125,"Q",F159=150,"R",F159="","S",F159="30mm","T",F159="مخ واطى","U",F159="35mm","V",F159="40mm","W",F159="45mm","X",F159="50mm","Y",F159="ستاندرد","Z",F159="60mm","1",F159="سوستة","2",F159="80mm","3",F159="90mm","4",F159="100mm","5",F159="150mm","6",F159="180mm","7",F159="200mm","8",F159="250mm","9")</f>
        <v>A</v>
      </c>
      <c r="F159" s="6" t="s">
        <v>400</v>
      </c>
      <c r="G159" s="8" t="str">
        <f>_xlfn.IFS(H159="M3","A",H159="M4","B",H159="M5","C",H159="M6","D",H159="M7","E",H159="M8","F",H159="M10","G",H159="M12","H",H159="M14","I",H159="M16","J",H159="M17","K",H159="M18","L",H159="M19","M",H159="M20","N",H159="M9","O",H159=100,"P",H159=125,"Q",H159=150,"R",H159="","S",H159="30mm","T",H159="مخ واطى","U",H159="35mm","V",H159="40mm","W",H159="45mm","X",H159="50mm","Y",H159="ستاندرد","Z",H159="60mm","1",H159="سوستة","2",H159="80mm","3",H159="90mm","4",H159="100mm","5",H159="150mm","6",H159="180mm","7",H159="200mm","8",H159="250mm","9")</f>
        <v>B</v>
      </c>
      <c r="H159" s="12" t="s">
        <v>46</v>
      </c>
      <c r="I159" s="8" t="str">
        <f>_xlfn.IFS(J159=10,"A",J159=12,"B",J159=15,"C",J159=20,"D",J159=25,"E",J159=30,"F",J159=35,"G",J159=40,"H",J159=45,"I",J159=50,"J",J159=55,"K",J159=60,"L",J159=65,"M",J159=70,"N",J159=75,"O",J159=80,"P",J159=90,"Q",J159=100,"R",J159="","S",J159=120,"T",J159=125,"U",J159=150,"V",J159=200,"W",J159=250,"X",J159=280,"Y",J159=300,"Z",J159=500,"1",J159=600,"2",J159=1000,"3",J159=1200,"4",J159=6,"5",J159="150mm","6",J159="180mm","7",J159="200mm","8",J159="250mm","9")</f>
        <v>F</v>
      </c>
      <c r="J159" s="12">
        <v>30</v>
      </c>
      <c r="K159" s="8" t="str">
        <f>_xlfn.IFS(L159="1mm","A",L159="1.2mm","B",L159="1.5mm","C",L159="2mm","D",L159="3mm","E",L159="4mm","F",L159="5mm","G",L159="6mm","H",L159="8mm","I",L159="10mm","J",L159="12mm","K",L159="14mm","L",L159="16mm","M",L159="عادة","N",L159="18mm","O",L159="20mm","P",L159="معكوسة","Q",L159="25mm","R",L159="","S",L159="30mm","T",L159="مخ واطى","U",L159="35mm","V",L159="40mm","W",L159="45mm","X",L159="50mm","Y",L159="ستاندرد","Z",L159="60mm","1",L159="سوستة","2",L159="80mm","3",L159="90mm","4",L159="100mm","5",L159="150mm","6",L159="180mm","7",L159="200mm","8",L159="250mm","9")</f>
        <v>U</v>
      </c>
      <c r="L159" s="6" t="s">
        <v>75</v>
      </c>
      <c r="M159" s="7" t="str">
        <f>C159&amp;" "&amp;E159&amp;" "&amp;G159&amp;I159&amp;" "&amp;A159&amp;" "&amp;K159&amp;"-0"&amp;"-0"&amp;"-0"&amp;"-0"&amp;"-0"&amp;"-0"&amp;"-0"&amp;"-0"</f>
        <v>C A BF S U-0-0-0-0-0-0-0-0</v>
      </c>
      <c r="N159" s="6" t="str">
        <f>D159&amp;" "&amp;F159&amp;" "&amp;H159&amp;"*"&amp;J159&amp;" "&amp;B159&amp;" "&amp;L159</f>
        <v>مسمار الن M4*30 استانلس مخ واطى</v>
      </c>
      <c r="O159" s="6"/>
      <c r="P159" s="6"/>
      <c r="R159" s="11" t="s">
        <v>524</v>
      </c>
      <c r="T159" s="11" t="s">
        <v>528</v>
      </c>
    </row>
    <row r="160" spans="1:20" x14ac:dyDescent="0.2">
      <c r="A160" s="8" t="str">
        <f>_xlfn.IFS(B160="حديد","F",B160="مجلفن","M",B160="استانلس","S",B160="خشب","T")</f>
        <v>F</v>
      </c>
      <c r="B160" s="6" t="s">
        <v>15</v>
      </c>
      <c r="C160" s="8" t="str">
        <f>_xlfn.IFS(D160="تيلة","A",D160="صامولة","B",D160="مسمار","C",D160="وردة","D",D160="لوح","E",D160="مخوش","F",D160="كونتر","G",D160="مسدس","H",D160="M14","I",D160="M16","J",D160="M17","K",D160="M18","L",D160="M19","M",D160="M20","N",D160="M9","O",D160=100,"P",D160=125,"Q",D160=150,"R",D160="","S",D160="30mm","T",D160="مخ واطى","U",D160="35mm","V",D160="40mm","W",D160="45mm","X",D160="50mm","Y",D160="ستاندرد","Z",D160="60mm","1",D160="سوستة","2",D160="80mm","3",D160="90mm","4",D160="100mm","5",D160="150mm","6",D160="180mm","7",D160="200mm","8",D160="250mm","9")</f>
        <v>C</v>
      </c>
      <c r="D160" s="6" t="s">
        <v>73</v>
      </c>
      <c r="E160" s="8" t="str">
        <f>_xlfn.IFS(F160="الن","A",F160="عادة","B",F160="صليبة","C",F160="سن بنطة","D",F160="سن بنطة بوردة","E",F160="مخوش","F",F160="كونتر","G",F160="مسدس","H",F160="M14","I",F160="M16","J",F160="M17","K",F160="M18","L",F160="M19","M",F160="M20","N",F160="M9","O",F160=100,"P",F160=125,"Q",F160=150,"R",F160="","S",F160="30mm","T",F160="مخ واطى","U",F160="35mm","V",F160="40mm","W",F160="45mm","X",F160="50mm","Y",F160="ستاندرد","Z",F160="60mm","1",F160="سوستة","2",F160="80mm","3",F160="90mm","4",F160="100mm","5",F160="150mm","6",F160="180mm","7",F160="200mm","8",F160="250mm","9")</f>
        <v>A</v>
      </c>
      <c r="F160" s="6" t="s">
        <v>400</v>
      </c>
      <c r="G160" s="8" t="str">
        <f>_xlfn.IFS(H160="M3","A",H160="M4","B",H160="M5","C",H160="M6","D",H160="M7","E",H160="M8","F",H160="M10","G",H160="M12","H",H160="M14","I",H160="M16","J",H160="M17","K",H160="M18","L",H160="M19","M",H160="M20","N",H160="M9","O",H160=100,"P",H160=125,"Q",H160=150,"R",H160="","S",H160="30mm","T",H160="مخ واطى","U",H160="35mm","V",H160="40mm","W",H160="45mm","X",H160="50mm","Y",H160="ستاندرد","Z",H160="60mm","1",H160="سوستة","2",H160="80mm","3",H160="90mm","4",H160="100mm","5",H160="150mm","6",H160="180mm","7",H160="200mm","8",H160="250mm","9")</f>
        <v>B</v>
      </c>
      <c r="H160" s="12" t="s">
        <v>46</v>
      </c>
      <c r="I160" s="8" t="str">
        <f>_xlfn.IFS(J160=10,"A",J160=12,"B",J160=15,"C",J160=20,"D",J160=25,"E",J160=30,"F",J160=35,"G",J160=40,"H",J160=45,"I",J160=50,"J",J160=55,"K",J160=60,"L",J160=65,"M",J160=70,"N",J160=75,"O",J160=80,"P",J160=90,"Q",J160=100,"R",J160="","S",J160=120,"T",J160=125,"U",J160=150,"V",J160=200,"W",J160=250,"X",J160=280,"Y",J160=300,"Z",J160=500,"1",J160=600,"2",J160=1000,"3",J160=1200,"4",J160=6,"5",J160="150mm","6",J160="180mm","7",J160="200mm","8",J160="250mm","9")</f>
        <v>5</v>
      </c>
      <c r="J160" s="12">
        <v>6</v>
      </c>
      <c r="K160" s="8" t="str">
        <f>_xlfn.IFS(L160="1mm","A",L160="1.2mm","B",L160="1.5mm","C",L160="2mm","D",L160="3mm","E",L160="4mm","F",L160="5mm","G",L160="6mm","H",L160="8mm","I",L160="10mm","J",L160="12mm","K",L160="14mm","L",L160="16mm","M",L160="عادة","N",L160="18mm","O",L160="20mm","P",L160="معكوسة","Q",L160="25mm","R",L160="","S",L160="30mm","T",L160="مخ واطى","U",L160="35mm","V",L160="40mm","W",L160="45mm","X",L160="50mm","Y",L160="ستاندرد","Z",L160="60mm","1",L160="سوستة","2",L160="80mm","3",L160="90mm","4",L160="100mm","5",L160="150mm","6",L160="180mm","7",L160="200mm","8",L160="250mm","9")</f>
        <v>Z</v>
      </c>
      <c r="L160" s="6" t="s">
        <v>71</v>
      </c>
      <c r="M160" s="7" t="str">
        <f>C160&amp;" "&amp;E160&amp;" "&amp;G160&amp;I160&amp;" "&amp;A160&amp;" "&amp;K160&amp;"-0"&amp;"-0"&amp;"-0"&amp;"-0"&amp;"-0"&amp;"-0"&amp;"-0"&amp;"-0"</f>
        <v>C A B5 F Z-0-0-0-0-0-0-0-0</v>
      </c>
      <c r="N160" s="6" t="str">
        <f>D160&amp;" "&amp;F160&amp;" "&amp;H160&amp;"*"&amp;J160&amp;" "&amp;B160&amp;" "&amp;L160</f>
        <v>مسمار الن M4*6 حديد ستاندرد</v>
      </c>
      <c r="O160" s="6"/>
      <c r="P160" s="6"/>
      <c r="R160" s="11" t="s">
        <v>516</v>
      </c>
      <c r="T160" s="11" t="s">
        <v>517</v>
      </c>
    </row>
    <row r="161" spans="1:20" x14ac:dyDescent="0.2">
      <c r="A161" s="8" t="str">
        <f>_xlfn.IFS(B161="حديد","F",B161="مجلفن","M",B161="استانلس","S",B161="خشب","T")</f>
        <v>F</v>
      </c>
      <c r="B161" s="6" t="s">
        <v>15</v>
      </c>
      <c r="C161" s="8" t="str">
        <f>_xlfn.IFS(D161="تيلة","A",D161="صامولة","B",D161="مسمار","C",D161="وردة","D",D161="لوح","E",D161="مخوش","F",D161="كونتر","G",D161="مسدس","H",D161="M14","I",D161="M16","J",D161="M17","K",D161="M18","L",D161="M19","M",D161="M20","N",D161="M9","O",D161=100,"P",D161=125,"Q",D161=150,"R",D161="","S",D161="30mm","T",D161="مخ واطى","U",D161="35mm","V",D161="40mm","W",D161="45mm","X",D161="50mm","Y",D161="ستاندرد","Z",D161="60mm","1",D161="سوستة","2",D161="80mm","3",D161="90mm","4",D161="100mm","5",D161="150mm","6",D161="180mm","7",D161="200mm","8",D161="250mm","9")</f>
        <v>C</v>
      </c>
      <c r="D161" s="6" t="s">
        <v>73</v>
      </c>
      <c r="E161" s="8" t="str">
        <f>_xlfn.IFS(F161="الن","A",F161="عادة","B",F161="صليبة","C",F161="سن بنطة","D",F161="سن بنطة بوردة","E",F161="مخوش","F",F161="كونتر","G",F161="مسدس","H",F161="M14","I",F161="M16","J",F161="M17","K",F161="M18","L",F161="M19","M",F161="M20","N",F161="M9","O",F161=100,"P",F161=125,"Q",F161=150,"R",F161="","S",F161="30mm","T",F161="مخ واطى","U",F161="35mm","V",F161="40mm","W",F161="45mm","X",F161="50mm","Y",F161="ستاندرد","Z",F161="60mm","1",F161="سوستة","2",F161="80mm","3",F161="90mm","4",F161="100mm","5",F161="150mm","6",F161="180mm","7",F161="200mm","8",F161="250mm","9")</f>
        <v>A</v>
      </c>
      <c r="F161" s="6" t="s">
        <v>400</v>
      </c>
      <c r="G161" s="8" t="str">
        <f>_xlfn.IFS(H161="M3","A",H161="M4","B",H161="M5","C",H161="M6","D",H161="M7","E",H161="M8","F",H161="M10","G",H161="M12","H",H161="M14","I",H161="M16","J",H161="M17","K",H161="M18","L",H161="M19","M",H161="M20","N",H161="M9","O",H161=100,"P",H161=125,"Q",H161=150,"R",H161="","S",H161="30mm","T",H161="مخ واطى","U",H161="35mm","V",H161="40mm","W",H161="45mm","X",H161="50mm","Y",H161="ستاندرد","Z",H161="60mm","1",H161="سوستة","2",H161="80mm","3",H161="90mm","4",H161="100mm","5",H161="150mm","6",H161="180mm","7",H161="200mm","8",H161="250mm","9")</f>
        <v>B</v>
      </c>
      <c r="H161" s="12" t="s">
        <v>46</v>
      </c>
      <c r="I161" s="8" t="str">
        <f>_xlfn.IFS(J161=10,"A",J161=12,"B",J161=15,"C",J161=20,"D",J161=25,"E",J161=30,"F",J161=35,"G",J161=40,"H",J161=45,"I",J161=50,"J",J161=55,"K",J161=60,"L",J161=65,"M",J161=70,"N",J161=75,"O",J161=80,"P",J161=90,"Q",J161=100,"R",J161="","S",J161=120,"T",J161=125,"U",J161=150,"V",J161=200,"W",J161=250,"X",J161=280,"Y",J161=300,"Z",J161=500,"1",J161=600,"2",J161=1000,"3",J161=1200,"4",J161=6,"5",J161="150mm","6",J161="180mm","7",J161="200mm","8",J161="250mm","9")</f>
        <v>5</v>
      </c>
      <c r="J161" s="12">
        <v>6</v>
      </c>
      <c r="K161" s="8" t="str">
        <f>_xlfn.IFS(L161="1mm","A",L161="1.2mm","B",L161="1.5mm","C",L161="2mm","D",L161="3mm","E",L161="4mm","F",L161="5mm","G",L161="6mm","H",L161="8mm","I",L161="10mm","J",L161="12mm","K",L161="14mm","L",L161="16mm","M",L161="عادة","N",L161="18mm","O",L161="20mm","P",L161="معكوسة","Q",L161="25mm","R",L161="","S",L161="30mm","T",L161="مخ واطى","U",L161="35mm","V",L161="40mm","W",L161="45mm","X",L161="50mm","Y",L161="ستاندرد","Z",L161="60mm","1",L161="سوستة","2",L161="80mm","3",L161="90mm","4",L161="100mm","5",L161="150mm","6",L161="180mm","7",L161="200mm","8",L161="250mm","9")</f>
        <v>U</v>
      </c>
      <c r="L161" s="6" t="s">
        <v>75</v>
      </c>
      <c r="M161" s="7" t="str">
        <f>C161&amp;" "&amp;E161&amp;" "&amp;G161&amp;I161&amp;" "&amp;A161&amp;" "&amp;K161&amp;"-0"&amp;"-0"&amp;"-0"&amp;"-0"&amp;"-0"&amp;"-0"&amp;"-0"&amp;"-0"</f>
        <v>C A B5 F U-0-0-0-0-0-0-0-0</v>
      </c>
      <c r="N161" s="6" t="str">
        <f>D161&amp;" "&amp;F161&amp;" "&amp;H161&amp;"*"&amp;J161&amp;" "&amp;B161&amp;" "&amp;L161</f>
        <v>مسمار الن M4*6 حديد مخ واطى</v>
      </c>
      <c r="O161" s="6"/>
      <c r="P161" s="6"/>
      <c r="R161" s="11" t="s">
        <v>514</v>
      </c>
      <c r="T161" s="11" t="s">
        <v>515</v>
      </c>
    </row>
    <row r="162" spans="1:20" x14ac:dyDescent="0.2">
      <c r="A162" s="8" t="str">
        <f>_xlfn.IFS(B162="حديد","F",B162="مجلفن","M",B162="استانلس","S",B162="خشب","T")</f>
        <v>F</v>
      </c>
      <c r="B162" s="6" t="s">
        <v>15</v>
      </c>
      <c r="C162" s="8" t="str">
        <f>_xlfn.IFS(D162="تيلة","A",D162="صامولة","B",D162="مسمار","C",D162="وردة","D",D162="لوح","E",D162="مخوش","F",D162="كونتر","G",D162="مسدس","H",D162="M14","I",D162="M16","J",D162="M17","K",D162="M18","L",D162="M19","M",D162="M20","N",D162="M9","O",D162=100,"P",D162=125,"Q",D162=150,"R",D162="","S",D162="30mm","T",D162="مخ واطى","U",D162="35mm","V",D162="40mm","W",D162="45mm","X",D162="50mm","Y",D162="ستاندرد","Z",D162="60mm","1",D162="سوستة","2",D162="80mm","3",D162="90mm","4",D162="100mm","5",D162="150mm","6",D162="180mm","7",D162="200mm","8",D162="250mm","9")</f>
        <v>C</v>
      </c>
      <c r="D162" s="6" t="s">
        <v>73</v>
      </c>
      <c r="E162" s="8" t="str">
        <f>_xlfn.IFS(F162="الن","A",F162="عادة","B",F162="صليبة","C",F162="سن بنطة","D",F162="سن بنطة بوردة","E",F162="مخوش","F",F162="كونتر","G",F162="مسدس","H",F162="M14","I",F162="M16","J",F162="M17","K",F162="M18","L",F162="M19","M",F162="M20","N",F162="M9","O",F162=100,"P",F162=125,"Q",F162=150,"R",F162="","S",F162="30mm","T",F162="مخ واطى","U",F162="35mm","V",F162="40mm","W",F162="45mm","X",F162="50mm","Y",F162="ستاندرد","Z",F162="60mm","1",F162="سوستة","2",F162="80mm","3",F162="90mm","4",F162="100mm","5",F162="150mm","6",F162="180mm","7",F162="200mm","8",F162="250mm","9")</f>
        <v>A</v>
      </c>
      <c r="F162" s="6" t="s">
        <v>400</v>
      </c>
      <c r="G162" s="8" t="str">
        <f>_xlfn.IFS(H162="M3","A",H162="M4","B",H162="M5","C",H162="M6","D",H162="M7","E",H162="M8","F",H162="M10","G",H162="M12","H",H162="M14","I",H162="M16","J",H162="M17","K",H162="M18","L",H162="M19","M",H162="M20","N",H162="M9","O",H162=100,"P",H162=125,"Q",H162=150,"R",H162="","S",H162="30mm","T",H162="مخ واطى","U",H162="35mm","V",H162="40mm","W",H162="45mm","X",H162="50mm","Y",H162="ستاندرد","Z",H162="60mm","1",H162="سوستة","2",H162="80mm","3",H162="90mm","4",H162="100mm","5",H162="150mm","6",H162="180mm","7",H162="200mm","8",H162="250mm","9")</f>
        <v>B</v>
      </c>
      <c r="H162" s="12" t="s">
        <v>46</v>
      </c>
      <c r="I162" s="8" t="str">
        <f>_xlfn.IFS(J162=10,"A",J162=12,"B",J162=15,"C",J162=20,"D",J162=25,"E",J162=30,"F",J162=35,"G",J162=40,"H",J162=45,"I",J162=50,"J",J162=55,"K",J162=60,"L",J162=65,"M",J162=70,"N",J162=75,"O",J162=80,"P",J162=90,"Q",J162=100,"R",J162="","S",J162=120,"T",J162=125,"U",J162=150,"V",J162=200,"W",J162=250,"X",J162=280,"Y",J162=300,"Z",J162=500,"1",J162=600,"2",J162=1000,"3",J162=1200,"4",J162=6,"5",J162="150mm","6",J162="180mm","7",J162="200mm","8",J162="250mm","9")</f>
        <v>A</v>
      </c>
      <c r="J162" s="12">
        <v>10</v>
      </c>
      <c r="K162" s="8" t="str">
        <f>_xlfn.IFS(L162="1mm","A",L162="1.2mm","B",L162="1.5mm","C",L162="2mm","D",L162="3mm","E",L162="4mm","F",L162="5mm","G",L162="6mm","H",L162="8mm","I",L162="10mm","J",L162="12mm","K",L162="14mm","L",L162="16mm","M",L162="عادة","N",L162="18mm","O",L162="20mm","P",L162="معكوسة","Q",L162="25mm","R",L162="","S",L162="30mm","T",L162="مخ واطى","U",L162="35mm","V",L162="40mm","W",L162="45mm","X",L162="50mm","Y",L162="ستاندرد","Z",L162="60mm","1",L162="سوستة","2",L162="80mm","3",L162="90mm","4",L162="100mm","5",L162="150mm","6",L162="180mm","7",L162="200mm","8",L162="250mm","9")</f>
        <v>Z</v>
      </c>
      <c r="L162" s="6" t="s">
        <v>71</v>
      </c>
      <c r="M162" s="7" t="str">
        <f>C162&amp;" "&amp;E162&amp;" "&amp;G162&amp;I162&amp;" "&amp;A162&amp;" "&amp;K162&amp;"-0"&amp;"-0"&amp;"-0"&amp;"-0"&amp;"-0"&amp;"-0"&amp;"-0"&amp;"-0"</f>
        <v>C A BA F Z-0-0-0-0-0-0-0-0</v>
      </c>
      <c r="N162" s="6" t="str">
        <f>D162&amp;" "&amp;F162&amp;" "&amp;H162&amp;"*"&amp;J162&amp;" "&amp;B162&amp;" "&amp;L162</f>
        <v>مسمار الن M4*10 حديد ستاندرد</v>
      </c>
      <c r="O162" s="6"/>
      <c r="P162" s="6"/>
      <c r="R162" s="11" t="s">
        <v>527</v>
      </c>
      <c r="T162" s="11" t="s">
        <v>526</v>
      </c>
    </row>
    <row r="163" spans="1:20" x14ac:dyDescent="0.2">
      <c r="A163" s="8" t="str">
        <f>_xlfn.IFS(B163="حديد","F",B163="مجلفن","M",B163="استانلس","S",B163="خشب","T")</f>
        <v>F</v>
      </c>
      <c r="B163" s="6" t="s">
        <v>15</v>
      </c>
      <c r="C163" s="8" t="str">
        <f>_xlfn.IFS(D163="تيلة","A",D163="صامولة","B",D163="مسمار","C",D163="وردة","D",D163="لوح","E",D163="مخوش","F",D163="كونتر","G",D163="مسدس","H",D163="M14","I",D163="M16","J",D163="M17","K",D163="M18","L",D163="M19","M",D163="M20","N",D163="M9","O",D163=100,"P",D163=125,"Q",D163=150,"R",D163="","S",D163="30mm","T",D163="مخ واطى","U",D163="35mm","V",D163="40mm","W",D163="45mm","X",D163="50mm","Y",D163="ستاندرد","Z",D163="60mm","1",D163="سوستة","2",D163="80mm","3",D163="90mm","4",D163="100mm","5",D163="150mm","6",D163="180mm","7",D163="200mm","8",D163="250mm","9")</f>
        <v>C</v>
      </c>
      <c r="D163" s="6" t="s">
        <v>73</v>
      </c>
      <c r="E163" s="8" t="str">
        <f>_xlfn.IFS(F163="الن","A",F163="عادة","B",F163="صليبة","C",F163="سن بنطة","D",F163="سن بنطة بوردة","E",F163="مخوش","F",F163="كونتر","G",F163="مسدس","H",F163="M14","I",F163="M16","J",F163="M17","K",F163="M18","L",F163="M19","M",F163="M20","N",F163="M9","O",F163=100,"P",F163=125,"Q",F163=150,"R",F163="","S",F163="30mm","T",F163="مخ واطى","U",F163="35mm","V",F163="40mm","W",F163="45mm","X",F163="50mm","Y",F163="ستاندرد","Z",F163="60mm","1",F163="سوستة","2",F163="80mm","3",F163="90mm","4",F163="100mm","5",F163="150mm","6",F163="180mm","7",F163="200mm","8",F163="250mm","9")</f>
        <v>A</v>
      </c>
      <c r="F163" s="6" t="s">
        <v>400</v>
      </c>
      <c r="G163" s="8" t="str">
        <f>_xlfn.IFS(H163="M3","A",H163="M4","B",H163="M5","C",H163="M6","D",H163="M7","E",H163="M8","F",H163="M10","G",H163="M12","H",H163="M14","I",H163="M16","J",H163="M17","K",H163="M18","L",H163="M19","M",H163="M20","N",H163="M9","O",H163=100,"P",H163=125,"Q",H163=150,"R",H163="","S",H163="30mm","T",H163="مخ واطى","U",H163="35mm","V",H163="40mm","W",H163="45mm","X",H163="50mm","Y",H163="ستاندرد","Z",H163="60mm","1",H163="سوستة","2",H163="80mm","3",H163="90mm","4",H163="100mm","5",H163="150mm","6",H163="180mm","7",H163="200mm","8",H163="250mm","9")</f>
        <v>B</v>
      </c>
      <c r="H163" s="12" t="s">
        <v>46</v>
      </c>
      <c r="I163" s="8" t="str">
        <f>_xlfn.IFS(J163=10,"A",J163=12,"B",J163=15,"C",J163=20,"D",J163=25,"E",J163=30,"F",J163=35,"G",J163=40,"H",J163=45,"I",J163=50,"J",J163=55,"K",J163=60,"L",J163=65,"M",J163=70,"N",J163=75,"O",J163=80,"P",J163=90,"Q",J163=100,"R",J163="","S",J163=120,"T",J163=125,"U",J163=150,"V",J163=200,"W",J163=250,"X",J163=280,"Y",J163=300,"Z",J163=500,"1",J163=600,"2",J163=1000,"3",J163=1200,"4",J163=6,"5",J163="150mm","6",J163="180mm","7",J163="200mm","8",J163="250mm","9")</f>
        <v>A</v>
      </c>
      <c r="J163" s="12">
        <v>10</v>
      </c>
      <c r="K163" s="8" t="str">
        <f>_xlfn.IFS(L163="1mm","A",L163="1.2mm","B",L163="1.5mm","C",L163="2mm","D",L163="3mm","E",L163="4mm","F",L163="5mm","G",L163="6mm","H",L163="8mm","I",L163="10mm","J",L163="12mm","K",L163="14mm","L",L163="16mm","M",L163="عادة","N",L163="18mm","O",L163="20mm","P",L163="معكوسة","Q",L163="25mm","R",L163="","S",L163="30mm","T",L163="مخ واطى","U",L163="35mm","V",L163="40mm","W",L163="45mm","X",L163="50mm","Y",L163="ستاندرد","Z",L163="60mm","1",L163="سوستة","2",L163="80mm","3",L163="90mm","4",L163="100mm","5",L163="150mm","6",L163="180mm","7",L163="200mm","8",L163="250mm","9")</f>
        <v>U</v>
      </c>
      <c r="L163" s="6" t="s">
        <v>75</v>
      </c>
      <c r="M163" s="7" t="str">
        <f>C163&amp;" "&amp;E163&amp;" "&amp;G163&amp;I163&amp;" "&amp;A163&amp;" "&amp;K163&amp;"-0"&amp;"-0"&amp;"-0"&amp;"-0"&amp;"-0"&amp;"-0"&amp;"-0"&amp;"-0"</f>
        <v>C A BA F U-0-0-0-0-0-0-0-0</v>
      </c>
      <c r="N163" s="6" t="str">
        <f>D163&amp;" "&amp;F163&amp;" "&amp;H163&amp;"*"&amp;J163&amp;" "&amp;B163&amp;" "&amp;L163</f>
        <v>مسمار الن M4*10 حديد مخ واطى</v>
      </c>
      <c r="O163" s="6"/>
      <c r="P163" s="6"/>
      <c r="R163" s="11" t="s">
        <v>525</v>
      </c>
      <c r="T163" s="11" t="s">
        <v>524</v>
      </c>
    </row>
    <row r="164" spans="1:20" x14ac:dyDescent="0.2">
      <c r="A164" s="8" t="str">
        <f>_xlfn.IFS(B164="حديد","F",B164="مجلفن","M",B164="استانلس","S",B164="خشب","T")</f>
        <v>F</v>
      </c>
      <c r="B164" s="6" t="s">
        <v>15</v>
      </c>
      <c r="C164" s="8" t="str">
        <f>_xlfn.IFS(D164="تيلة","A",D164="صامولة","B",D164="مسمار","C",D164="وردة","D",D164="لوح","E",D164="مخوش","F",D164="كونتر","G",D164="مسدس","H",D164="M14","I",D164="M16","J",D164="M17","K",D164="M18","L",D164="M19","M",D164="M20","N",D164="M9","O",D164=100,"P",D164=125,"Q",D164=150,"R",D164="","S",D164="30mm","T",D164="مخ واطى","U",D164="35mm","V",D164="40mm","W",D164="45mm","X",D164="50mm","Y",D164="ستاندرد","Z",D164="60mm","1",D164="سوستة","2",D164="80mm","3",D164="90mm","4",D164="100mm","5",D164="150mm","6",D164="180mm","7",D164="200mm","8",D164="250mm","9")</f>
        <v>C</v>
      </c>
      <c r="D164" s="6" t="s">
        <v>73</v>
      </c>
      <c r="E164" s="8" t="str">
        <f>_xlfn.IFS(F164="الن","A",F164="عادة","B",F164="صليبة","C",F164="سن بنطة","D",F164="سن بنطة بوردة","E",F164="مخوش","F",F164="كونتر","G",F164="مسدس","H",F164="M14","I",F164="M16","J",F164="M17","K",F164="M18","L",F164="M19","M",F164="M20","N",F164="M9","O",F164=100,"P",F164=125,"Q",F164=150,"R",F164="","S",F164="30mm","T",F164="مخ واطى","U",F164="35mm","V",F164="40mm","W",F164="45mm","X",F164="50mm","Y",F164="ستاندرد","Z",F164="60mm","1",F164="سوستة","2",F164="80mm","3",F164="90mm","4",F164="100mm","5",F164="150mm","6",F164="180mm","7",F164="200mm","8",F164="250mm","9")</f>
        <v>A</v>
      </c>
      <c r="F164" s="6" t="s">
        <v>400</v>
      </c>
      <c r="G164" s="8" t="str">
        <f>_xlfn.IFS(H164="M3","A",H164="M4","B",H164="M5","C",H164="M6","D",H164="M7","E",H164="M8","F",H164="M10","G",H164="M12","H",H164="M14","I",H164="M16","J",H164="M17","K",H164="M18","L",H164="M19","M",H164="M20","N",H164="M9","O",H164=100,"P",H164=125,"Q",H164=150,"R",H164="","S",H164="30mm","T",H164="مخ واطى","U",H164="35mm","V",H164="40mm","W",H164="45mm","X",H164="50mm","Y",H164="ستاندرد","Z",H164="60mm","1",H164="سوستة","2",H164="80mm","3",H164="90mm","4",H164="100mm","5",H164="150mm","6",H164="180mm","7",H164="200mm","8",H164="250mm","9")</f>
        <v>B</v>
      </c>
      <c r="H164" s="12" t="s">
        <v>46</v>
      </c>
      <c r="I164" s="8" t="str">
        <f>_xlfn.IFS(J164=10,"A",J164=12,"B",J164=15,"C",J164=20,"D",J164=25,"E",J164=30,"F",J164=35,"G",J164=40,"H",J164=45,"I",J164=50,"J",J164=55,"K",J164=60,"L",J164=65,"M",J164=70,"N",J164=75,"O",J164=80,"P",J164=90,"Q",J164=100,"R",J164="","S",J164=120,"T",J164=125,"U",J164=150,"V",J164=200,"W",J164=250,"X",J164=280,"Y",J164=300,"Z",J164=500,"1",J164=600,"2",J164=1000,"3",J164=1200,"4",J164=6,"5",J164="150mm","6",J164="180mm","7",J164="200mm","8",J164="250mm","9")</f>
        <v>C</v>
      </c>
      <c r="J164" s="12">
        <v>15</v>
      </c>
      <c r="K164" s="8" t="str">
        <f>_xlfn.IFS(L164="1mm","A",L164="1.2mm","B",L164="1.5mm","C",L164="2mm","D",L164="3mm","E",L164="4mm","F",L164="5mm","G",L164="6mm","H",L164="8mm","I",L164="10mm","J",L164="12mm","K",L164="14mm","L",L164="16mm","M",L164="عادة","N",L164="18mm","O",L164="20mm","P",L164="معكوسة","Q",L164="25mm","R",L164="","S",L164="30mm","T",L164="مخ واطى","U",L164="35mm","V",L164="40mm","W",L164="45mm","X",L164="50mm","Y",L164="ستاندرد","Z",L164="60mm","1",L164="سوستة","2",L164="80mm","3",L164="90mm","4",L164="100mm","5",L164="150mm","6",L164="180mm","7",L164="200mm","8",L164="250mm","9")</f>
        <v>Z</v>
      </c>
      <c r="L164" s="6" t="s">
        <v>71</v>
      </c>
      <c r="M164" s="7" t="str">
        <f>C164&amp;" "&amp;E164&amp;" "&amp;G164&amp;I164&amp;" "&amp;A164&amp;" "&amp;K164&amp;"-0"&amp;"-0"&amp;"-0"&amp;"-0"&amp;"-0"&amp;"-0"&amp;"-0"&amp;"-0"</f>
        <v>C A BC F Z-0-0-0-0-0-0-0-0</v>
      </c>
      <c r="N164" s="6" t="str">
        <f>D164&amp;" "&amp;F164&amp;" "&amp;H164&amp;"*"&amp;J164&amp;" "&amp;B164&amp;" "&amp;L164</f>
        <v>مسمار الن M4*15 حديد ستاندرد</v>
      </c>
      <c r="O164" s="6"/>
      <c r="P164" s="6"/>
      <c r="R164" s="11" t="s">
        <v>523</v>
      </c>
      <c r="T164" s="11" t="s">
        <v>513</v>
      </c>
    </row>
    <row r="165" spans="1:20" x14ac:dyDescent="0.2">
      <c r="A165" s="8" t="str">
        <f>_xlfn.IFS(B165="حديد","F",B165="مجلفن","M",B165="استانلس","S",B165="خشب","T")</f>
        <v>F</v>
      </c>
      <c r="B165" s="6" t="s">
        <v>15</v>
      </c>
      <c r="C165" s="8" t="str">
        <f>_xlfn.IFS(D165="تيلة","A",D165="صامولة","B",D165="مسمار","C",D165="وردة","D",D165="لوح","E",D165="مخوش","F",D165="كونتر","G",D165="مسدس","H",D165="M14","I",D165="M16","J",D165="M17","K",D165="M18","L",D165="M19","M",D165="M20","N",D165="M9","O",D165=100,"P",D165=125,"Q",D165=150,"R",D165="","S",D165="30mm","T",D165="مخ واطى","U",D165="35mm","V",D165="40mm","W",D165="45mm","X",D165="50mm","Y",D165="ستاندرد","Z",D165="60mm","1",D165="سوستة","2",D165="80mm","3",D165="90mm","4",D165="100mm","5",D165="150mm","6",D165="180mm","7",D165="200mm","8",D165="250mm","9")</f>
        <v>C</v>
      </c>
      <c r="D165" s="6" t="s">
        <v>73</v>
      </c>
      <c r="E165" s="8" t="str">
        <f>_xlfn.IFS(F165="الن","A",F165="عادة","B",F165="صليبة","C",F165="سن بنطة","D",F165="سن بنطة بوردة","E",F165="مخوش","F",F165="كونتر","G",F165="مسدس","H",F165="M14","I",F165="M16","J",F165="M17","K",F165="M18","L",F165="M19","M",F165="M20","N",F165="M9","O",F165=100,"P",F165=125,"Q",F165=150,"R",F165="","S",F165="30mm","T",F165="مخ واطى","U",F165="35mm","V",F165="40mm","W",F165="45mm","X",F165="50mm","Y",F165="ستاندرد","Z",F165="60mm","1",F165="سوستة","2",F165="80mm","3",F165="90mm","4",F165="100mm","5",F165="150mm","6",F165="180mm","7",F165="200mm","8",F165="250mm","9")</f>
        <v>A</v>
      </c>
      <c r="F165" s="6" t="s">
        <v>400</v>
      </c>
      <c r="G165" s="8" t="str">
        <f>_xlfn.IFS(H165="M3","A",H165="M4","B",H165="M5","C",H165="M6","D",H165="M7","E",H165="M8","F",H165="M10","G",H165="M12","H",H165="M14","I",H165="M16","J",H165="M17","K",H165="M18","L",H165="M19","M",H165="M20","N",H165="M9","O",H165=100,"P",H165=125,"Q",H165=150,"R",H165="","S",H165="30mm","T",H165="مخ واطى","U",H165="35mm","V",H165="40mm","W",H165="45mm","X",H165="50mm","Y",H165="ستاندرد","Z",H165="60mm","1",H165="سوستة","2",H165="80mm","3",H165="90mm","4",H165="100mm","5",H165="150mm","6",H165="180mm","7",H165="200mm","8",H165="250mm","9")</f>
        <v>B</v>
      </c>
      <c r="H165" s="12" t="s">
        <v>46</v>
      </c>
      <c r="I165" s="8" t="str">
        <f>_xlfn.IFS(J165=10,"A",J165=12,"B",J165=15,"C",J165=20,"D",J165=25,"E",J165=30,"F",J165=35,"G",J165=40,"H",J165=45,"I",J165=50,"J",J165=55,"K",J165=60,"L",J165=65,"M",J165=70,"N",J165=75,"O",J165=80,"P",J165=90,"Q",J165=100,"R",J165="","S",J165=120,"T",J165=125,"U",J165=150,"V",J165=200,"W",J165=250,"X",J165=280,"Y",J165=300,"Z",J165=500,"1",J165=600,"2",J165=1000,"3",J165=1200,"4",J165=6,"5",J165="150mm","6",J165="180mm","7",J165="200mm","8",J165="250mm","9")</f>
        <v>C</v>
      </c>
      <c r="J165" s="12">
        <v>15</v>
      </c>
      <c r="K165" s="8" t="str">
        <f>_xlfn.IFS(L165="1mm","A",L165="1.2mm","B",L165="1.5mm","C",L165="2mm","D",L165="3mm","E",L165="4mm","F",L165="5mm","G",L165="6mm","H",L165="8mm","I",L165="10mm","J",L165="12mm","K",L165="14mm","L",L165="16mm","M",L165="عادة","N",L165="18mm","O",L165="20mm","P",L165="معكوسة","Q",L165="25mm","R",L165="","S",L165="30mm","T",L165="مخ واطى","U",L165="35mm","V",L165="40mm","W",L165="45mm","X",L165="50mm","Y",L165="ستاندرد","Z",L165="60mm","1",L165="سوستة","2",L165="80mm","3",L165="90mm","4",L165="100mm","5",L165="150mm","6",L165="180mm","7",L165="200mm","8",L165="250mm","9")</f>
        <v>U</v>
      </c>
      <c r="L165" s="6" t="s">
        <v>75</v>
      </c>
      <c r="M165" s="7" t="str">
        <f>C165&amp;" "&amp;E165&amp;" "&amp;G165&amp;I165&amp;" "&amp;A165&amp;" "&amp;K165&amp;"-0"&amp;"-0"&amp;"-0"&amp;"-0"&amp;"-0"&amp;"-0"&amp;"-0"&amp;"-0"</f>
        <v>C A BC F U-0-0-0-0-0-0-0-0</v>
      </c>
      <c r="N165" s="6" t="str">
        <f>D165&amp;" "&amp;F165&amp;" "&amp;H165&amp;"*"&amp;J165&amp;" "&amp;B165&amp;" "&amp;L165</f>
        <v>مسمار الن M4*15 حديد مخ واطى</v>
      </c>
      <c r="O165" s="6"/>
      <c r="P165" s="6"/>
      <c r="R165" s="11" t="s">
        <v>522</v>
      </c>
      <c r="T165" s="11" t="s">
        <v>512</v>
      </c>
    </row>
    <row r="166" spans="1:20" x14ac:dyDescent="0.2">
      <c r="A166" s="8" t="str">
        <f>_xlfn.IFS(B166="حديد","F",B166="مجلفن","M",B166="استانلس","S",B166="خشب","T")</f>
        <v>F</v>
      </c>
      <c r="B166" s="6" t="s">
        <v>15</v>
      </c>
      <c r="C166" s="8" t="str">
        <f>_xlfn.IFS(D166="تيلة","A",D166="صامولة","B",D166="مسمار","C",D166="وردة","D",D166="لوح","E",D166="مخوش","F",D166="كونتر","G",D166="مسدس","H",D166="M14","I",D166="M16","J",D166="M17","K",D166="M18","L",D166="M19","M",D166="M20","N",D166="M9","O",D166=100,"P",D166=125,"Q",D166=150,"R",D166="","S",D166="30mm","T",D166="مخ واطى","U",D166="35mm","V",D166="40mm","W",D166="45mm","X",D166="50mm","Y",D166="ستاندرد","Z",D166="60mm","1",D166="سوستة","2",D166="80mm","3",D166="90mm","4",D166="100mm","5",D166="150mm","6",D166="180mm","7",D166="200mm","8",D166="250mm","9")</f>
        <v>C</v>
      </c>
      <c r="D166" s="6" t="s">
        <v>73</v>
      </c>
      <c r="E166" s="8" t="str">
        <f>_xlfn.IFS(F166="الن","A",F166="عادة","B",F166="صليبة","C",F166="سن بنطة","D",F166="سن بنطة بوردة","E",F166="مخوش","F",F166="كونتر","G",F166="مسدس","H",F166="M14","I",F166="M16","J",F166="M17","K",F166="M18","L",F166="M19","M",F166="M20","N",F166="M9","O",F166=100,"P",F166=125,"Q",F166=150,"R",F166="","S",F166="30mm","T",F166="مخ واطى","U",F166="35mm","V",F166="40mm","W",F166="45mm","X",F166="50mm","Y",F166="ستاندرد","Z",F166="60mm","1",F166="سوستة","2",F166="80mm","3",F166="90mm","4",F166="100mm","5",F166="150mm","6",F166="180mm","7",F166="200mm","8",F166="250mm","9")</f>
        <v>A</v>
      </c>
      <c r="F166" s="6" t="s">
        <v>400</v>
      </c>
      <c r="G166" s="8" t="str">
        <f>_xlfn.IFS(H166="M3","A",H166="M4","B",H166="M5","C",H166="M6","D",H166="M7","E",H166="M8","F",H166="M10","G",H166="M12","H",H166="M14","I",H166="M16","J",H166="M17","K",H166="M18","L",H166="M19","M",H166="M20","N",H166="M9","O",H166=100,"P",H166=125,"Q",H166=150,"R",H166="","S",H166="30mm","T",H166="مخ واطى","U",H166="35mm","V",H166="40mm","W",H166="45mm","X",H166="50mm","Y",H166="ستاندرد","Z",H166="60mm","1",H166="سوستة","2",H166="80mm","3",H166="90mm","4",H166="100mm","5",H166="150mm","6",H166="180mm","7",H166="200mm","8",H166="250mm","9")</f>
        <v>B</v>
      </c>
      <c r="H166" s="12" t="s">
        <v>46</v>
      </c>
      <c r="I166" s="8" t="str">
        <f>_xlfn.IFS(J166=10,"A",J166=12,"B",J166=15,"C",J166=20,"D",J166=25,"E",J166=30,"F",J166=35,"G",J166=40,"H",J166=45,"I",J166=50,"J",J166=55,"K",J166=60,"L",J166=65,"M",J166=70,"N",J166=75,"O",J166=80,"P",J166=90,"Q",J166=100,"R",J166="","S",J166=120,"T",J166=125,"U",J166=150,"V",J166=200,"W",J166=250,"X",J166=280,"Y",J166=300,"Z",J166=500,"1",J166=600,"2",J166=1000,"3",J166=1200,"4",J166=6,"5",J166="150mm","6",J166="180mm","7",J166="200mm","8",J166="250mm","9")</f>
        <v>D</v>
      </c>
      <c r="J166" s="12">
        <v>20</v>
      </c>
      <c r="K166" s="8" t="str">
        <f>_xlfn.IFS(L166="1mm","A",L166="1.2mm","B",L166="1.5mm","C",L166="2mm","D",L166="3mm","E",L166="4mm","F",L166="5mm","G",L166="6mm","H",L166="8mm","I",L166="10mm","J",L166="12mm","K",L166="14mm","L",L166="16mm","M",L166="عادة","N",L166="18mm","O",L166="20mm","P",L166="معكوسة","Q",L166="25mm","R",L166="","S",L166="30mm","T",L166="مخ واطى","U",L166="35mm","V",L166="40mm","W",L166="45mm","X",L166="50mm","Y",L166="ستاندرد","Z",L166="60mm","1",L166="سوستة","2",L166="80mm","3",L166="90mm","4",L166="100mm","5",L166="150mm","6",L166="180mm","7",L166="200mm","8",L166="250mm","9")</f>
        <v>Z</v>
      </c>
      <c r="L166" s="6" t="s">
        <v>71</v>
      </c>
      <c r="M166" s="7" t="str">
        <f>C166&amp;" "&amp;E166&amp;" "&amp;G166&amp;I166&amp;" "&amp;A166&amp;" "&amp;K166&amp;"-0"&amp;"-0"&amp;"-0"&amp;"-0"&amp;"-0"&amp;"-0"&amp;"-0"&amp;"-0"</f>
        <v>C A BD F Z-0-0-0-0-0-0-0-0</v>
      </c>
      <c r="N166" s="6" t="str">
        <f>D166&amp;" "&amp;F166&amp;" "&amp;H166&amp;"*"&amp;J166&amp;" "&amp;B166&amp;" "&amp;L166</f>
        <v>مسمار الن M4*20 حديد ستاندرد</v>
      </c>
      <c r="O166" s="6"/>
      <c r="P166" s="6"/>
      <c r="R166" s="11" t="s">
        <v>521</v>
      </c>
      <c r="T166" s="11" t="s">
        <v>520</v>
      </c>
    </row>
    <row r="167" spans="1:20" x14ac:dyDescent="0.2">
      <c r="A167" s="8" t="str">
        <f>_xlfn.IFS(B167="حديد","F",B167="مجلفن","M",B167="استانلس","S",B167="خشب","T")</f>
        <v>F</v>
      </c>
      <c r="B167" s="6" t="s">
        <v>15</v>
      </c>
      <c r="C167" s="8" t="str">
        <f>_xlfn.IFS(D167="تيلة","A",D167="صامولة","B",D167="مسمار","C",D167="وردة","D",D167="لوح","E",D167="مخوش","F",D167="كونتر","G",D167="مسدس","H",D167="M14","I",D167="M16","J",D167="M17","K",D167="M18","L",D167="M19","M",D167="M20","N",D167="M9","O",D167=100,"P",D167=125,"Q",D167=150,"R",D167="","S",D167="30mm","T",D167="مخ واطى","U",D167="35mm","V",D167="40mm","W",D167="45mm","X",D167="50mm","Y",D167="ستاندرد","Z",D167="60mm","1",D167="سوستة","2",D167="80mm","3",D167="90mm","4",D167="100mm","5",D167="150mm","6",D167="180mm","7",D167="200mm","8",D167="250mm","9")</f>
        <v>C</v>
      </c>
      <c r="D167" s="6" t="s">
        <v>73</v>
      </c>
      <c r="E167" s="8" t="str">
        <f>_xlfn.IFS(F167="الن","A",F167="عادة","B",F167="صليبة","C",F167="سن بنطة","D",F167="سن بنطة بوردة","E",F167="مخوش","F",F167="كونتر","G",F167="مسدس","H",F167="M14","I",F167="M16","J",F167="M17","K",F167="M18","L",F167="M19","M",F167="M20","N",F167="M9","O",F167=100,"P",F167=125,"Q",F167=150,"R",F167="","S",F167="30mm","T",F167="مخ واطى","U",F167="35mm","V",F167="40mm","W",F167="45mm","X",F167="50mm","Y",F167="ستاندرد","Z",F167="60mm","1",F167="سوستة","2",F167="80mm","3",F167="90mm","4",F167="100mm","5",F167="150mm","6",F167="180mm","7",F167="200mm","8",F167="250mm","9")</f>
        <v>A</v>
      </c>
      <c r="F167" s="6" t="s">
        <v>400</v>
      </c>
      <c r="G167" s="8" t="str">
        <f>_xlfn.IFS(H167="M3","A",H167="M4","B",H167="M5","C",H167="M6","D",H167="M7","E",H167="M8","F",H167="M10","G",H167="M12","H",H167="M14","I",H167="M16","J",H167="M17","K",H167="M18","L",H167="M19","M",H167="M20","N",H167="M9","O",H167=100,"P",H167=125,"Q",H167=150,"R",H167="","S",H167="30mm","T",H167="مخ واطى","U",H167="35mm","V",H167="40mm","W",H167="45mm","X",H167="50mm","Y",H167="ستاندرد","Z",H167="60mm","1",H167="سوستة","2",H167="80mm","3",H167="90mm","4",H167="100mm","5",H167="150mm","6",H167="180mm","7",H167="200mm","8",H167="250mm","9")</f>
        <v>B</v>
      </c>
      <c r="H167" s="12" t="s">
        <v>46</v>
      </c>
      <c r="I167" s="8" t="str">
        <f>_xlfn.IFS(J167=10,"A",J167=12,"B",J167=15,"C",J167=20,"D",J167=25,"E",J167=30,"F",J167=35,"G",J167=40,"H",J167=45,"I",J167=50,"J",J167=55,"K",J167=60,"L",J167=65,"M",J167=70,"N",J167=75,"O",J167=80,"P",J167=90,"Q",J167=100,"R",J167="","S",J167=120,"T",J167=125,"U",J167=150,"V",J167=200,"W",J167=250,"X",J167=280,"Y",J167=300,"Z",J167=500,"1",J167=600,"2",J167=1000,"3",J167=1200,"4",J167=6,"5",J167="150mm","6",J167="180mm","7",J167="200mm","8",J167="250mm","9")</f>
        <v>D</v>
      </c>
      <c r="J167" s="12">
        <v>20</v>
      </c>
      <c r="K167" s="8" t="str">
        <f>_xlfn.IFS(L167="1mm","A",L167="1.2mm","B",L167="1.5mm","C",L167="2mm","D",L167="3mm","E",L167="4mm","F",L167="5mm","G",L167="6mm","H",L167="8mm","I",L167="10mm","J",L167="12mm","K",L167="14mm","L",L167="16mm","M",L167="عادة","N",L167="18mm","O",L167="20mm","P",L167="معكوسة","Q",L167="25mm","R",L167="","S",L167="30mm","T",L167="مخ واطى","U",L167="35mm","V",L167="40mm","W",L167="45mm","X",L167="50mm","Y",L167="ستاندرد","Z",L167="60mm","1",L167="سوستة","2",L167="80mm","3",L167="90mm","4",L167="100mm","5",L167="150mm","6",L167="180mm","7",L167="200mm","8",L167="250mm","9")</f>
        <v>U</v>
      </c>
      <c r="L167" s="6" t="s">
        <v>75</v>
      </c>
      <c r="M167" s="7" t="str">
        <f>C167&amp;" "&amp;E167&amp;" "&amp;G167&amp;I167&amp;" "&amp;A167&amp;" "&amp;K167&amp;"-0"&amp;"-0"&amp;"-0"&amp;"-0"&amp;"-0"&amp;"-0"&amp;"-0"&amp;"-0"</f>
        <v>C A BD F U-0-0-0-0-0-0-0-0</v>
      </c>
      <c r="N167" s="6" t="str">
        <f>D167&amp;" "&amp;F167&amp;" "&amp;H167&amp;"*"&amp;J167&amp;" "&amp;B167&amp;" "&amp;L167</f>
        <v>مسمار الن M4*20 حديد مخ واطى</v>
      </c>
      <c r="O167" s="6"/>
      <c r="P167" s="6"/>
      <c r="R167" s="11" t="s">
        <v>519</v>
      </c>
      <c r="T167" s="11" t="s">
        <v>518</v>
      </c>
    </row>
    <row r="168" spans="1:20" x14ac:dyDescent="0.2">
      <c r="A168" s="8" t="str">
        <f>_xlfn.IFS(B168="حديد","F",B168="مجلفن","M",B168="استانلس","S",B168="خشب","T")</f>
        <v>F</v>
      </c>
      <c r="B168" s="6" t="s">
        <v>15</v>
      </c>
      <c r="C168" s="8" t="str">
        <f>_xlfn.IFS(D168="تيلة","A",D168="صامولة","B",D168="مسمار","C",D168="وردة","D",D168="لوح","E",D168="مخوش","F",D168="كونتر","G",D168="مسدس","H",D168="M14","I",D168="M16","J",D168="M17","K",D168="M18","L",D168="M19","M",D168="M20","N",D168="M9","O",D168=100,"P",D168=125,"Q",D168=150,"R",D168="","S",D168="30mm","T",D168="مخ واطى","U",D168="35mm","V",D168="40mm","W",D168="45mm","X",D168="50mm","Y",D168="ستاندرد","Z",D168="60mm","1",D168="سوستة","2",D168="80mm","3",D168="90mm","4",D168="100mm","5",D168="150mm","6",D168="180mm","7",D168="200mm","8",D168="250mm","9")</f>
        <v>C</v>
      </c>
      <c r="D168" s="6" t="s">
        <v>73</v>
      </c>
      <c r="E168" s="8" t="str">
        <f>_xlfn.IFS(F168="الن","A",F168="عادة","B",F168="صليبة","C",F168="سن بنطة","D",F168="سن بنطة بوردة","E",F168="مخوش","F",F168="كونتر","G",F168="مسدس","H",F168="M14","I",F168="M16","J",F168="M17","K",F168="M18","L",F168="M19","M",F168="M20","N",F168="M9","O",F168=100,"P",F168=125,"Q",F168=150,"R",F168="","S",F168="30mm","T",F168="مخ واطى","U",F168="35mm","V",F168="40mm","W",F168="45mm","X",F168="50mm","Y",F168="ستاندرد","Z",F168="60mm","1",F168="سوستة","2",F168="80mm","3",F168="90mm","4",F168="100mm","5",F168="150mm","6",F168="180mm","7",F168="200mm","8",F168="250mm","9")</f>
        <v>A</v>
      </c>
      <c r="F168" s="6" t="s">
        <v>400</v>
      </c>
      <c r="G168" s="8" t="str">
        <f>_xlfn.IFS(H168="M3","A",H168="M4","B",H168="M5","C",H168="M6","D",H168="M7","E",H168="M8","F",H168="M10","G",H168="M12","H",H168="M14","I",H168="M16","J",H168="M17","K",H168="M18","L",H168="M19","M",H168="M20","N",H168="M9","O",H168=100,"P",H168=125,"Q",H168=150,"R",H168="","S",H168="30mm","T",H168="مخ واطى","U",H168="35mm","V",H168="40mm","W",H168="45mm","X",H168="50mm","Y",H168="ستاندرد","Z",H168="60mm","1",H168="سوستة","2",H168="80mm","3",H168="90mm","4",H168="100mm","5",H168="150mm","6",H168="180mm","7",H168="200mm","8",H168="250mm","9")</f>
        <v>B</v>
      </c>
      <c r="H168" s="12" t="s">
        <v>46</v>
      </c>
      <c r="I168" s="8" t="str">
        <f>_xlfn.IFS(J168=10,"A",J168=12,"B",J168=15,"C",J168=20,"D",J168=25,"E",J168=30,"F",J168=35,"G",J168=40,"H",J168=45,"I",J168=50,"J",J168=55,"K",J168=60,"L",J168=65,"M",J168=70,"N",J168=75,"O",J168=80,"P",J168=90,"Q",J168=100,"R",J168="","S",J168=120,"T",J168=125,"U",J168=150,"V",J168=200,"W",J168=250,"X",J168=280,"Y",J168=300,"Z",J168=500,"1",J168=600,"2",J168=1000,"3",J168=1200,"4",J168=6,"5",J168="150mm","6",J168="180mm","7",J168="200mm","8",J168="250mm","9")</f>
        <v>E</v>
      </c>
      <c r="J168" s="12">
        <v>25</v>
      </c>
      <c r="K168" s="8" t="str">
        <f>_xlfn.IFS(L168="1mm","A",L168="1.2mm","B",L168="1.5mm","C",L168="2mm","D",L168="3mm","E",L168="4mm","F",L168="5mm","G",L168="6mm","H",L168="8mm","I",L168="10mm","J",L168="12mm","K",L168="14mm","L",L168="16mm","M",L168="عادة","N",L168="18mm","O",L168="20mm","P",L168="معكوسة","Q",L168="25mm","R",L168="","S",L168="30mm","T",L168="مخ واطى","U",L168="35mm","V",L168="40mm","W",L168="45mm","X",L168="50mm","Y",L168="ستاندرد","Z",L168="60mm","1",L168="سوستة","2",L168="80mm","3",L168="90mm","4",L168="100mm","5",L168="150mm","6",L168="180mm","7",L168="200mm","8",L168="250mm","9")</f>
        <v>Z</v>
      </c>
      <c r="L168" s="6" t="s">
        <v>71</v>
      </c>
      <c r="M168" s="7" t="str">
        <f>C168&amp;" "&amp;E168&amp;" "&amp;G168&amp;I168&amp;" "&amp;A168&amp;" "&amp;K168&amp;"-0"&amp;"-0"&amp;"-0"&amp;"-0"&amp;"-0"&amp;"-0"&amp;"-0"&amp;"-0"</f>
        <v>C A BE F Z-0-0-0-0-0-0-0-0</v>
      </c>
      <c r="N168" s="6" t="str">
        <f>D168&amp;" "&amp;F168&amp;" "&amp;H168&amp;"*"&amp;J168&amp;" "&amp;B168&amp;" "&amp;L168</f>
        <v>مسمار الن M4*25 حديد ستاندرد</v>
      </c>
      <c r="O168" s="6"/>
      <c r="P168" s="6"/>
      <c r="R168" s="11" t="s">
        <v>517</v>
      </c>
      <c r="T168" s="11" t="s">
        <v>516</v>
      </c>
    </row>
    <row r="169" spans="1:20" x14ac:dyDescent="0.2">
      <c r="A169" s="8" t="str">
        <f>_xlfn.IFS(B169="حديد","F",B169="مجلفن","M",B169="استانلس","S",B169="خشب","T")</f>
        <v>F</v>
      </c>
      <c r="B169" s="6" t="s">
        <v>15</v>
      </c>
      <c r="C169" s="8" t="str">
        <f>_xlfn.IFS(D169="تيلة","A",D169="صامولة","B",D169="مسمار","C",D169="وردة","D",D169="لوح","E",D169="مخوش","F",D169="كونتر","G",D169="مسدس","H",D169="M14","I",D169="M16","J",D169="M17","K",D169="M18","L",D169="M19","M",D169="M20","N",D169="M9","O",D169=100,"P",D169=125,"Q",D169=150,"R",D169="","S",D169="30mm","T",D169="مخ واطى","U",D169="35mm","V",D169="40mm","W",D169="45mm","X",D169="50mm","Y",D169="ستاندرد","Z",D169="60mm","1",D169="سوستة","2",D169="80mm","3",D169="90mm","4",D169="100mm","5",D169="150mm","6",D169="180mm","7",D169="200mm","8",D169="250mm","9")</f>
        <v>C</v>
      </c>
      <c r="D169" s="6" t="s">
        <v>73</v>
      </c>
      <c r="E169" s="8" t="str">
        <f>_xlfn.IFS(F169="الن","A",F169="عادة","B",F169="صليبة","C",F169="سن بنطة","D",F169="سن بنطة بوردة","E",F169="مخوش","F",F169="كونتر","G",F169="مسدس","H",F169="M14","I",F169="M16","J",F169="M17","K",F169="M18","L",F169="M19","M",F169="M20","N",F169="M9","O",F169=100,"P",F169=125,"Q",F169=150,"R",F169="","S",F169="30mm","T",F169="مخ واطى","U",F169="35mm","V",F169="40mm","W",F169="45mm","X",F169="50mm","Y",F169="ستاندرد","Z",F169="60mm","1",F169="سوستة","2",F169="80mm","3",F169="90mm","4",F169="100mm","5",F169="150mm","6",F169="180mm","7",F169="200mm","8",F169="250mm","9")</f>
        <v>A</v>
      </c>
      <c r="F169" s="6" t="s">
        <v>400</v>
      </c>
      <c r="G169" s="8" t="str">
        <f>_xlfn.IFS(H169="M3","A",H169="M4","B",H169="M5","C",H169="M6","D",H169="M7","E",H169="M8","F",H169="M10","G",H169="M12","H",H169="M14","I",H169="M16","J",H169="M17","K",H169="M18","L",H169="M19","M",H169="M20","N",H169="M9","O",H169=100,"P",H169=125,"Q",H169=150,"R",H169="","S",H169="30mm","T",H169="مخ واطى","U",H169="35mm","V",H169="40mm","W",H169="45mm","X",H169="50mm","Y",H169="ستاندرد","Z",H169="60mm","1",H169="سوستة","2",H169="80mm","3",H169="90mm","4",H169="100mm","5",H169="150mm","6",H169="180mm","7",H169="200mm","8",H169="250mm","9")</f>
        <v>B</v>
      </c>
      <c r="H169" s="12" t="s">
        <v>46</v>
      </c>
      <c r="I169" s="8" t="str">
        <f>_xlfn.IFS(J169=10,"A",J169=12,"B",J169=15,"C",J169=20,"D",J169=25,"E",J169=30,"F",J169=35,"G",J169=40,"H",J169=45,"I",J169=50,"J",J169=55,"K",J169=60,"L",J169=65,"M",J169=70,"N",J169=75,"O",J169=80,"P",J169=90,"Q",J169=100,"R",J169="","S",J169=120,"T",J169=125,"U",J169=150,"V",J169=200,"W",J169=250,"X",J169=280,"Y",J169=300,"Z",J169=500,"1",J169=600,"2",J169=1000,"3",J169=1200,"4",J169=6,"5",J169="150mm","6",J169="180mm","7",J169="200mm","8",J169="250mm","9")</f>
        <v>E</v>
      </c>
      <c r="J169" s="12">
        <v>25</v>
      </c>
      <c r="K169" s="8" t="str">
        <f>_xlfn.IFS(L169="1mm","A",L169="1.2mm","B",L169="1.5mm","C",L169="2mm","D",L169="3mm","E",L169="4mm","F",L169="5mm","G",L169="6mm","H",L169="8mm","I",L169="10mm","J",L169="12mm","K",L169="14mm","L",L169="16mm","M",L169="عادة","N",L169="18mm","O",L169="20mm","P",L169="معكوسة","Q",L169="25mm","R",L169="","S",L169="30mm","T",L169="مخ واطى","U",L169="35mm","V",L169="40mm","W",L169="45mm","X",L169="50mm","Y",L169="ستاندرد","Z",L169="60mm","1",L169="سوستة","2",L169="80mm","3",L169="90mm","4",L169="100mm","5",L169="150mm","6",L169="180mm","7",L169="200mm","8",L169="250mm","9")</f>
        <v>U</v>
      </c>
      <c r="L169" s="6" t="s">
        <v>75</v>
      </c>
      <c r="M169" s="7" t="str">
        <f>C169&amp;" "&amp;E169&amp;" "&amp;G169&amp;I169&amp;" "&amp;A169&amp;" "&amp;K169&amp;"-0"&amp;"-0"&amp;"-0"&amp;"-0"&amp;"-0"&amp;"-0"&amp;"-0"&amp;"-0"</f>
        <v>C A BE F U-0-0-0-0-0-0-0-0</v>
      </c>
      <c r="N169" s="6" t="str">
        <f>D169&amp;" "&amp;F169&amp;" "&amp;H169&amp;"*"&amp;J169&amp;" "&amp;B169&amp;" "&amp;L169</f>
        <v>مسمار الن M4*25 حديد مخ واطى</v>
      </c>
      <c r="O169" s="6"/>
      <c r="P169" s="6"/>
      <c r="R169" s="11" t="s">
        <v>515</v>
      </c>
      <c r="T169" s="11" t="s">
        <v>514</v>
      </c>
    </row>
    <row r="170" spans="1:20" x14ac:dyDescent="0.2">
      <c r="A170" s="8" t="str">
        <f>_xlfn.IFS(B170="حديد","F",B170="مجلفن","M",B170="استانلس","S",B170="خشب","T")</f>
        <v>F</v>
      </c>
      <c r="B170" s="6" t="s">
        <v>15</v>
      </c>
      <c r="C170" s="8" t="str">
        <f>_xlfn.IFS(D170="تيلة","A",D170="صامولة","B",D170="مسمار","C",D170="وردة","D",D170="لوح","E",D170="مخوش","F",D170="كونتر","G",D170="مسدس","H",D170="M14","I",D170="M16","J",D170="M17","K",D170="M18","L",D170="M19","M",D170="M20","N",D170="M9","O",D170=100,"P",D170=125,"Q",D170=150,"R",D170="","S",D170="30mm","T",D170="مخ واطى","U",D170="35mm","V",D170="40mm","W",D170="45mm","X",D170="50mm","Y",D170="ستاندرد","Z",D170="60mm","1",D170="سوستة","2",D170="80mm","3",D170="90mm","4",D170="100mm","5",D170="150mm","6",D170="180mm","7",D170="200mm","8",D170="250mm","9")</f>
        <v>C</v>
      </c>
      <c r="D170" s="6" t="s">
        <v>73</v>
      </c>
      <c r="E170" s="8" t="str">
        <f>_xlfn.IFS(F170="الن","A",F170="عادة","B",F170="صليبة","C",F170="سن بنطة","D",F170="سن بنطة بوردة","E",F170="مخوش","F",F170="كونتر","G",F170="مسدس","H",F170="M14","I",F170="M16","J",F170="M17","K",F170="M18","L",F170="M19","M",F170="M20","N",F170="M9","O",F170=100,"P",F170=125,"Q",F170=150,"R",F170="","S",F170="30mm","T",F170="مخ واطى","U",F170="35mm","V",F170="40mm","W",F170="45mm","X",F170="50mm","Y",F170="ستاندرد","Z",F170="60mm","1",F170="سوستة","2",F170="80mm","3",F170="90mm","4",F170="100mm","5",F170="150mm","6",F170="180mm","7",F170="200mm","8",F170="250mm","9")</f>
        <v>A</v>
      </c>
      <c r="F170" s="6" t="s">
        <v>400</v>
      </c>
      <c r="G170" s="8" t="str">
        <f>_xlfn.IFS(H170="M3","A",H170="M4","B",H170="M5","C",H170="M6","D",H170="M7","E",H170="M8","F",H170="M10","G",H170="M12","H",H170="M14","I",H170="M16","J",H170="M17","K",H170="M18","L",H170="M19","M",H170="M20","N",H170="M9","O",H170=100,"P",H170=125,"Q",H170=150,"R",H170="","S",H170="30mm","T",H170="مخ واطى","U",H170="35mm","V",H170="40mm","W",H170="45mm","X",H170="50mm","Y",H170="ستاندرد","Z",H170="60mm","1",H170="سوستة","2",H170="80mm","3",H170="90mm","4",H170="100mm","5",H170="150mm","6",H170="180mm","7",H170="200mm","8",H170="250mm","9")</f>
        <v>B</v>
      </c>
      <c r="H170" s="12" t="s">
        <v>46</v>
      </c>
      <c r="I170" s="8" t="str">
        <f>_xlfn.IFS(J170=10,"A",J170=12,"B",J170=15,"C",J170=20,"D",J170=25,"E",J170=30,"F",J170=35,"G",J170=40,"H",J170=45,"I",J170=50,"J",J170=55,"K",J170=60,"L",J170=65,"M",J170=70,"N",J170=75,"O",J170=80,"P",J170=90,"Q",J170=100,"R",J170="","S",J170=120,"T",J170=125,"U",J170=150,"V",J170=200,"W",J170=250,"X",J170=280,"Y",J170=300,"Z",J170=500,"1",J170=600,"2",J170=1000,"3",J170=1200,"4",J170=6,"5",J170="150mm","6",J170="180mm","7",J170="200mm","8",J170="250mm","9")</f>
        <v>F</v>
      </c>
      <c r="J170" s="12">
        <v>30</v>
      </c>
      <c r="K170" s="8" t="str">
        <f>_xlfn.IFS(L170="1mm","A",L170="1.2mm","B",L170="1.5mm","C",L170="2mm","D",L170="3mm","E",L170="4mm","F",L170="5mm","G",L170="6mm","H",L170="8mm","I",L170="10mm","J",L170="12mm","K",L170="14mm","L",L170="16mm","M",L170="عادة","N",L170="18mm","O",L170="20mm","P",L170="معكوسة","Q",L170="25mm","R",L170="","S",L170="30mm","T",L170="مخ واطى","U",L170="35mm","V",L170="40mm","W",L170="45mm","X",L170="50mm","Y",L170="ستاندرد","Z",L170="60mm","1",L170="سوستة","2",L170="80mm","3",L170="90mm","4",L170="100mm","5",L170="150mm","6",L170="180mm","7",L170="200mm","8",L170="250mm","9")</f>
        <v>Z</v>
      </c>
      <c r="L170" s="6" t="s">
        <v>71</v>
      </c>
      <c r="M170" s="7" t="str">
        <f>C170&amp;" "&amp;E170&amp;" "&amp;G170&amp;I170&amp;" "&amp;A170&amp;" "&amp;K170&amp;"-0"&amp;"-0"&amp;"-0"&amp;"-0"&amp;"-0"&amp;"-0"&amp;"-0"&amp;"-0"</f>
        <v>C A BF F Z-0-0-0-0-0-0-0-0</v>
      </c>
      <c r="N170" s="6" t="str">
        <f>D170&amp;" "&amp;F170&amp;" "&amp;H170&amp;"*"&amp;J170&amp;" "&amp;B170&amp;" "&amp;L170</f>
        <v>مسمار الن M4*30 حديد ستاندرد</v>
      </c>
      <c r="O170" s="6"/>
      <c r="P170" s="6"/>
      <c r="R170" s="11" t="s">
        <v>513</v>
      </c>
      <c r="T170" s="11" t="s">
        <v>511</v>
      </c>
    </row>
    <row r="171" spans="1:20" x14ac:dyDescent="0.2">
      <c r="A171" s="8" t="str">
        <f>_xlfn.IFS(B171="حديد","F",B171="مجلفن","M",B171="استانلس","S",B171="خشب","T")</f>
        <v>F</v>
      </c>
      <c r="B171" s="6" t="s">
        <v>15</v>
      </c>
      <c r="C171" s="8" t="str">
        <f>_xlfn.IFS(D171="تيلة","A",D171="صامولة","B",D171="مسمار","C",D171="وردة","D",D171="لوح","E",D171="مخوش","F",D171="كونتر","G",D171="مسدس","H",D171="M14","I",D171="M16","J",D171="M17","K",D171="M18","L",D171="M19","M",D171="M20","N",D171="M9","O",D171=100,"P",D171=125,"Q",D171=150,"R",D171="","S",D171="30mm","T",D171="مخ واطى","U",D171="35mm","V",D171="40mm","W",D171="45mm","X",D171="50mm","Y",D171="ستاندرد","Z",D171="60mm","1",D171="سوستة","2",D171="80mm","3",D171="90mm","4",D171="100mm","5",D171="150mm","6",D171="180mm","7",D171="200mm","8",D171="250mm","9")</f>
        <v>C</v>
      </c>
      <c r="D171" s="6" t="s">
        <v>73</v>
      </c>
      <c r="E171" s="8" t="str">
        <f>_xlfn.IFS(F171="الن","A",F171="عادة","B",F171="صليبة","C",F171="سن بنطة","D",F171="سن بنطة بوردة","E",F171="مخوش","F",F171="كونتر","G",F171="مسدس","H",F171="M14","I",F171="M16","J",F171="M17","K",F171="M18","L",F171="M19","M",F171="M20","N",F171="M9","O",F171=100,"P",F171=125,"Q",F171=150,"R",F171="","S",F171="30mm","T",F171="مخ واطى","U",F171="35mm","V",F171="40mm","W",F171="45mm","X",F171="50mm","Y",F171="ستاندرد","Z",F171="60mm","1",F171="سوستة","2",F171="80mm","3",F171="90mm","4",F171="100mm","5",F171="150mm","6",F171="180mm","7",F171="200mm","8",F171="250mm","9")</f>
        <v>A</v>
      </c>
      <c r="F171" s="6" t="s">
        <v>400</v>
      </c>
      <c r="G171" s="8" t="str">
        <f>_xlfn.IFS(H171="M3","A",H171="M4","B",H171="M5","C",H171="M6","D",H171="M7","E",H171="M8","F",H171="M10","G",H171="M12","H",H171="M14","I",H171="M16","J",H171="M17","K",H171="M18","L",H171="M19","M",H171="M20","N",H171="M9","O",H171=100,"P",H171=125,"Q",H171=150,"R",H171="","S",H171="30mm","T",H171="مخ واطى","U",H171="35mm","V",H171="40mm","W",H171="45mm","X",H171="50mm","Y",H171="ستاندرد","Z",H171="60mm","1",H171="سوستة","2",H171="80mm","3",H171="90mm","4",H171="100mm","5",H171="150mm","6",H171="180mm","7",H171="200mm","8",H171="250mm","9")</f>
        <v>B</v>
      </c>
      <c r="H171" s="12" t="s">
        <v>46</v>
      </c>
      <c r="I171" s="8" t="str">
        <f>_xlfn.IFS(J171=10,"A",J171=12,"B",J171=15,"C",J171=20,"D",J171=25,"E",J171=30,"F",J171=35,"G",J171=40,"H",J171=45,"I",J171=50,"J",J171=55,"K",J171=60,"L",J171=65,"M",J171=70,"N",J171=75,"O",J171=80,"P",J171=90,"Q",J171=100,"R",J171="","S",J171=120,"T",J171=125,"U",J171=150,"V",J171=200,"W",J171=250,"X",J171=280,"Y",J171=300,"Z",J171=500,"1",J171=600,"2",J171=1000,"3",J171=1200,"4",J171=6,"5",J171="150mm","6",J171="180mm","7",J171="200mm","8",J171="250mm","9")</f>
        <v>F</v>
      </c>
      <c r="J171" s="12">
        <v>30</v>
      </c>
      <c r="K171" s="8" t="str">
        <f>_xlfn.IFS(L171="1mm","A",L171="1.2mm","B",L171="1.5mm","C",L171="2mm","D",L171="3mm","E",L171="4mm","F",L171="5mm","G",L171="6mm","H",L171="8mm","I",L171="10mm","J",L171="12mm","K",L171="14mm","L",L171="16mm","M",L171="عادة","N",L171="18mm","O",L171="20mm","P",L171="معكوسة","Q",L171="25mm","R",L171="","S",L171="30mm","T",L171="مخ واطى","U",L171="35mm","V",L171="40mm","W",L171="45mm","X",L171="50mm","Y",L171="ستاندرد","Z",L171="60mm","1",L171="سوستة","2",L171="80mm","3",L171="90mm","4",L171="100mm","5",L171="150mm","6",L171="180mm","7",L171="200mm","8",L171="250mm","9")</f>
        <v>U</v>
      </c>
      <c r="L171" s="6" t="s">
        <v>75</v>
      </c>
      <c r="M171" s="7" t="str">
        <f>C171&amp;" "&amp;E171&amp;" "&amp;G171&amp;I171&amp;" "&amp;A171&amp;" "&amp;K171&amp;"-0"&amp;"-0"&amp;"-0"&amp;"-0"&amp;"-0"&amp;"-0"&amp;"-0"&amp;"-0"</f>
        <v>C A BF F U-0-0-0-0-0-0-0-0</v>
      </c>
      <c r="N171" s="6" t="str">
        <f>D171&amp;" "&amp;F171&amp;" "&amp;H171&amp;"*"&amp;J171&amp;" "&amp;B171&amp;" "&amp;L171</f>
        <v>مسمار الن M4*30 حديد مخ واطى</v>
      </c>
      <c r="O171" s="6"/>
      <c r="P171" s="6"/>
      <c r="R171" s="11" t="s">
        <v>512</v>
      </c>
      <c r="T171" s="11" t="s">
        <v>510</v>
      </c>
    </row>
    <row r="172" spans="1:20" x14ac:dyDescent="0.2">
      <c r="A172" s="8" t="str">
        <f>_xlfn.IFS(B172="حديد","F",B172="مجلفن","M",B172="استانلس","S",B172="خشب","T")</f>
        <v>S</v>
      </c>
      <c r="B172" s="6" t="s">
        <v>7</v>
      </c>
      <c r="C172" s="8" t="str">
        <f>_xlfn.IFS(D172="تيلة","A",D172="صامولة","B",D172="مسمار","C",D172="وردة","D",D172="لوح","E",D172="مخوش","F",D172="كونتر","G",D172="مسدس","H",D172="M14","I",D172="M16","J",D172="M17","K",D172="M18","L",D172="M19","M",D172="M20","N",D172="M9","O",D172=100,"P",D172=125,"Q",D172=150,"R",D172="","S",D172="30mm","T",D172="مخ واطى","U",D172="35mm","V",D172="40mm","W",D172="45mm","X",D172="50mm","Y",D172="ستاندرد","Z",D172="60mm","1",D172="سوستة","2",D172="80mm","3",D172="90mm","4",D172="100mm","5",D172="150mm","6",D172="180mm","7",D172="200mm","8",D172="250mm","9")</f>
        <v>C</v>
      </c>
      <c r="D172" s="6" t="s">
        <v>73</v>
      </c>
      <c r="E172" s="8" t="str">
        <f>_xlfn.IFS(F172="الن","A",F172="عادة","B",F172="صليبة","C",F172="سن بنطة","D",F172="سن بنطة بوردة","E",F172="مخوش","F",F172="كونتر","G",F172="مسدس","H",F172="M14","I",F172="M16","J",F172="M17","K",F172="M18","L",F172="M19","M",F172="M20","N",F172="M9","O",F172=100,"P",F172=125,"Q",F172=150,"R",F172="","S",F172="30mm","T",F172="مخ واطى","U",F172="35mm","V",F172="40mm","W",F172="45mm","X",F172="50mm","Y",F172="ستاندرد","Z",F172="60mm","1",F172="سوستة","2",F172="80mm","3",F172="90mm","4",F172="100mm","5",F172="150mm","6",F172="180mm","7",F172="200mm","8",F172="250mm","9")</f>
        <v>A</v>
      </c>
      <c r="F172" s="6" t="s">
        <v>400</v>
      </c>
      <c r="G172" s="8" t="str">
        <f>_xlfn.IFS(H172="M3","A",H172="M4","B",H172="M5","C",H172="M6","D",H172="M7","E",H172="M8","F",H172="M10","G",H172="M12","H",H172="M14","I",H172="M16","J",H172="M17","K",H172="M18","L",H172="M19","M",H172="M20","N",H172="M9","O",H172=100,"P",H172=125,"Q",H172=150,"R",H172="","S",H172="30mm","T",H172="مخ واطى","U",H172="35mm","V",H172="40mm","W",H172="45mm","X",H172="50mm","Y",H172="ستاندرد","Z",H172="60mm","1",H172="سوستة","2",H172="80mm","3",H172="90mm","4",H172="100mm","5",H172="150mm","6",H172="180mm","7",H172="200mm","8",H172="250mm","9")</f>
        <v>C</v>
      </c>
      <c r="H172" s="12" t="s">
        <v>41</v>
      </c>
      <c r="I172" s="8" t="str">
        <f>_xlfn.IFS(J172=10,"A",J172=12,"B",J172=15,"C",J172=20,"D",J172=25,"E",J172=30,"F",J172=35,"G",J172=40,"H",J172=45,"I",J172=50,"J",J172=55,"K",J172=60,"L",J172=65,"M",J172=70,"N",J172=75,"O",J172=80,"P",J172=90,"Q",J172=100,"R",J172="","S",J172=120,"T",J172=125,"U",J172=150,"V",J172=200,"W",J172=250,"X",J172=280,"Y",J172=300,"Z",J172=500,"1",J172=600,"2",J172=1000,"3",J172=1200,"4",J172=6,"5",J172="150mm","6",J172="180mm","7",J172="200mm","8",J172="250mm","9")</f>
        <v>5</v>
      </c>
      <c r="J172" s="12">
        <v>6</v>
      </c>
      <c r="K172" s="8" t="str">
        <f>_xlfn.IFS(L172="1mm","A",L172="1.2mm","B",L172="1.5mm","C",L172="2mm","D",L172="3mm","E",L172="4mm","F",L172="5mm","G",L172="6mm","H",L172="8mm","I",L172="10mm","J",L172="12mm","K",L172="14mm","L",L172="16mm","M",L172="عادة","N",L172="18mm","O",L172="20mm","P",L172="معكوسة","Q",L172="25mm","R",L172="","S",L172="30mm","T",L172="مخ واطى","U",L172="35mm","V",L172="40mm","W",L172="45mm","X",L172="50mm","Y",L172="ستاندرد","Z",L172="60mm","1",L172="سوستة","2",L172="80mm","3",L172="90mm","4",L172="100mm","5",L172="150mm","6",L172="180mm","7",L172="200mm","8",L172="250mm","9")</f>
        <v>Z</v>
      </c>
      <c r="L172" s="6" t="s">
        <v>71</v>
      </c>
      <c r="M172" s="7" t="str">
        <f>C172&amp;" "&amp;E172&amp;" "&amp;G172&amp;I172&amp;" "&amp;A172&amp;" "&amp;K172&amp;"-0"&amp;"-0"&amp;"-0"&amp;"-0"&amp;"-0"&amp;"-0"&amp;"-0"&amp;"-0"</f>
        <v>C A C5 S Z-0-0-0-0-0-0-0-0</v>
      </c>
      <c r="N172" s="6" t="str">
        <f>D172&amp;" "&amp;F172&amp;" "&amp;H172&amp;"*"&amp;J172&amp;" "&amp;B172&amp;" "&amp;L172</f>
        <v>مسمار الن M5*6 استانلس ستاندرد</v>
      </c>
      <c r="O172" s="6"/>
      <c r="P172" s="6"/>
      <c r="R172" s="11" t="s">
        <v>488</v>
      </c>
      <c r="T172" s="11" t="s">
        <v>501</v>
      </c>
    </row>
    <row r="173" spans="1:20" x14ac:dyDescent="0.2">
      <c r="A173" s="8" t="str">
        <f>_xlfn.IFS(B173="حديد","F",B173="مجلفن","M",B173="استانلس","S",B173="خشب","T")</f>
        <v>S</v>
      </c>
      <c r="B173" s="6" t="s">
        <v>7</v>
      </c>
      <c r="C173" s="8" t="str">
        <f>_xlfn.IFS(D173="تيلة","A",D173="صامولة","B",D173="مسمار","C",D173="وردة","D",D173="لوح","E",D173="مخوش","F",D173="كونتر","G",D173="مسدس","H",D173="M14","I",D173="M16","J",D173="M17","K",D173="M18","L",D173="M19","M",D173="M20","N",D173="M9","O",D173=100,"P",D173=125,"Q",D173=150,"R",D173="","S",D173="30mm","T",D173="مخ واطى","U",D173="35mm","V",D173="40mm","W",D173="45mm","X",D173="50mm","Y",D173="ستاندرد","Z",D173="60mm","1",D173="سوستة","2",D173="80mm","3",D173="90mm","4",D173="100mm","5",D173="150mm","6",D173="180mm","7",D173="200mm","8",D173="250mm","9")</f>
        <v>C</v>
      </c>
      <c r="D173" s="6" t="s">
        <v>73</v>
      </c>
      <c r="E173" s="8" t="str">
        <f>_xlfn.IFS(F173="الن","A",F173="عادة","B",F173="صليبة","C",F173="سن بنطة","D",F173="سن بنطة بوردة","E",F173="مخوش","F",F173="كونتر","G",F173="مسدس","H",F173="M14","I",F173="M16","J",F173="M17","K",F173="M18","L",F173="M19","M",F173="M20","N",F173="M9","O",F173=100,"P",F173=125,"Q",F173=150,"R",F173="","S",F173="30mm","T",F173="مخ واطى","U",F173="35mm","V",F173="40mm","W",F173="45mm","X",F173="50mm","Y",F173="ستاندرد","Z",F173="60mm","1",F173="سوستة","2",F173="80mm","3",F173="90mm","4",F173="100mm","5",F173="150mm","6",F173="180mm","7",F173="200mm","8",F173="250mm","9")</f>
        <v>A</v>
      </c>
      <c r="F173" s="6" t="s">
        <v>400</v>
      </c>
      <c r="G173" s="8" t="str">
        <f>_xlfn.IFS(H173="M3","A",H173="M4","B",H173="M5","C",H173="M6","D",H173="M7","E",H173="M8","F",H173="M10","G",H173="M12","H",H173="M14","I",H173="M16","J",H173="M17","K",H173="M18","L",H173="M19","M",H173="M20","N",H173="M9","O",H173=100,"P",H173=125,"Q",H173=150,"R",H173="","S",H173="30mm","T",H173="مخ واطى","U",H173="35mm","V",H173="40mm","W",H173="45mm","X",H173="50mm","Y",H173="ستاندرد","Z",H173="60mm","1",H173="سوستة","2",H173="80mm","3",H173="90mm","4",H173="100mm","5",H173="150mm","6",H173="180mm","7",H173="200mm","8",H173="250mm","9")</f>
        <v>C</v>
      </c>
      <c r="H173" s="12" t="s">
        <v>41</v>
      </c>
      <c r="I173" s="8" t="str">
        <f>_xlfn.IFS(J173=10,"A",J173=12,"B",J173=15,"C",J173=20,"D",J173=25,"E",J173=30,"F",J173=35,"G",J173=40,"H",J173=45,"I",J173=50,"J",J173=55,"K",J173=60,"L",J173=65,"M",J173=70,"N",J173=75,"O",J173=80,"P",J173=90,"Q",J173=100,"R",J173="","S",J173=120,"T",J173=125,"U",J173=150,"V",J173=200,"W",J173=250,"X",J173=280,"Y",J173=300,"Z",J173=500,"1",J173=600,"2",J173=1000,"3",J173=1200,"4",J173=6,"5",J173="150mm","6",J173="180mm","7",J173="200mm","8",J173="250mm","9")</f>
        <v>5</v>
      </c>
      <c r="J173" s="12">
        <v>6</v>
      </c>
      <c r="K173" s="8" t="str">
        <f>_xlfn.IFS(L173="1mm","A",L173="1.2mm","B",L173="1.5mm","C",L173="2mm","D",L173="3mm","E",L173="4mm","F",L173="5mm","G",L173="6mm","H",L173="8mm","I",L173="10mm","J",L173="12mm","K",L173="14mm","L",L173="16mm","M",L173="عادة","N",L173="18mm","O",L173="20mm","P",L173="معكوسة","Q",L173="25mm","R",L173="","S",L173="30mm","T",L173="مخ واطى","U",L173="35mm","V",L173="40mm","W",L173="45mm","X",L173="50mm","Y",L173="ستاندرد","Z",L173="60mm","1",L173="سوستة","2",L173="80mm","3",L173="90mm","4",L173="100mm","5",L173="150mm","6",L173="180mm","7",L173="200mm","8",L173="250mm","9")</f>
        <v>U</v>
      </c>
      <c r="L173" s="6" t="s">
        <v>75</v>
      </c>
      <c r="M173" s="7" t="str">
        <f>C173&amp;" "&amp;E173&amp;" "&amp;G173&amp;I173&amp;" "&amp;A173&amp;" "&amp;K173&amp;"-0"&amp;"-0"&amp;"-0"&amp;"-0"&amp;"-0"&amp;"-0"&amp;"-0"&amp;"-0"</f>
        <v>C A C5 S U-0-0-0-0-0-0-0-0</v>
      </c>
      <c r="N173" s="6" t="str">
        <f>D173&amp;" "&amp;F173&amp;" "&amp;H173&amp;"*"&amp;J173&amp;" "&amp;B173&amp;" "&amp;L173</f>
        <v>مسمار الن M5*6 استانلس مخ واطى</v>
      </c>
      <c r="O173" s="6"/>
      <c r="P173" s="6"/>
      <c r="R173" s="11" t="s">
        <v>486</v>
      </c>
      <c r="T173" s="11" t="s">
        <v>499</v>
      </c>
    </row>
    <row r="174" spans="1:20" x14ac:dyDescent="0.2">
      <c r="A174" s="8" t="str">
        <f>_xlfn.IFS(B174="حديد","F",B174="مجلفن","M",B174="استانلس","S",B174="خشب","T")</f>
        <v>S</v>
      </c>
      <c r="B174" s="6" t="s">
        <v>7</v>
      </c>
      <c r="C174" s="8" t="str">
        <f>_xlfn.IFS(D174="تيلة","A",D174="صامولة","B",D174="مسمار","C",D174="وردة","D",D174="لوح","E",D174="مخوش","F",D174="كونتر","G",D174="مسدس","H",D174="M14","I",D174="M16","J",D174="M17","K",D174="M18","L",D174="M19","M",D174="M20","N",D174="M9","O",D174=100,"P",D174=125,"Q",D174=150,"R",D174="","S",D174="30mm","T",D174="مخ واطى","U",D174="35mm","V",D174="40mm","W",D174="45mm","X",D174="50mm","Y",D174="ستاندرد","Z",D174="60mm","1",D174="سوستة","2",D174="80mm","3",D174="90mm","4",D174="100mm","5",D174="150mm","6",D174="180mm","7",D174="200mm","8",D174="250mm","9")</f>
        <v>C</v>
      </c>
      <c r="D174" s="6" t="s">
        <v>73</v>
      </c>
      <c r="E174" s="8" t="str">
        <f>_xlfn.IFS(F174="الن","A",F174="عادة","B",F174="صليبة","C",F174="سن بنطة","D",F174="سن بنطة بوردة","E",F174="مخوش","F",F174="كونتر","G",F174="مسدس","H",F174="M14","I",F174="M16","J",F174="M17","K",F174="M18","L",F174="M19","M",F174="M20","N",F174="M9","O",F174=100,"P",F174=125,"Q",F174=150,"R",F174="","S",F174="30mm","T",F174="مخ واطى","U",F174="35mm","V",F174="40mm","W",F174="45mm","X",F174="50mm","Y",F174="ستاندرد","Z",F174="60mm","1",F174="سوستة","2",F174="80mm","3",F174="90mm","4",F174="100mm","5",F174="150mm","6",F174="180mm","7",F174="200mm","8",F174="250mm","9")</f>
        <v>A</v>
      </c>
      <c r="F174" s="6" t="s">
        <v>400</v>
      </c>
      <c r="G174" s="8" t="str">
        <f>_xlfn.IFS(H174="M3","A",H174="M4","B",H174="M5","C",H174="M6","D",H174="M7","E",H174="M8","F",H174="M10","G",H174="M12","H",H174="M14","I",H174="M16","J",H174="M17","K",H174="M18","L",H174="M19","M",H174="M20","N",H174="M9","O",H174=100,"P",H174=125,"Q",H174=150,"R",H174="","S",H174="30mm","T",H174="مخ واطى","U",H174="35mm","V",H174="40mm","W",H174="45mm","X",H174="50mm","Y",H174="ستاندرد","Z",H174="60mm","1",H174="سوستة","2",H174="80mm","3",H174="90mm","4",H174="100mm","5",H174="150mm","6",H174="180mm","7",H174="200mm","8",H174="250mm","9")</f>
        <v>C</v>
      </c>
      <c r="H174" s="12" t="s">
        <v>41</v>
      </c>
      <c r="I174" s="8" t="str">
        <f>_xlfn.IFS(J174=10,"A",J174=12,"B",J174=15,"C",J174=20,"D",J174=25,"E",J174=30,"F",J174=35,"G",J174=40,"H",J174=45,"I",J174=50,"J",J174=55,"K",J174=60,"L",J174=65,"M",J174=70,"N",J174=75,"O",J174=80,"P",J174=90,"Q",J174=100,"R",J174="","S",J174=120,"T",J174=125,"U",J174=150,"V",J174=200,"W",J174=250,"X",J174=280,"Y",J174=300,"Z",J174=500,"1",J174=600,"2",J174=1000,"3",J174=1200,"4",J174=6,"5",J174="150mm","6",J174="180mm","7",J174="200mm","8",J174="250mm","9")</f>
        <v>A</v>
      </c>
      <c r="J174" s="12">
        <v>10</v>
      </c>
      <c r="K174" s="8" t="str">
        <f>_xlfn.IFS(L174="1mm","A",L174="1.2mm","B",L174="1.5mm","C",L174="2mm","D",L174="3mm","E",L174="4mm","F",L174="5mm","G",L174="6mm","H",L174="8mm","I",L174="10mm","J",L174="12mm","K",L174="14mm","L",L174="16mm","M",L174="عادة","N",L174="18mm","O",L174="20mm","P",L174="معكوسة","Q",L174="25mm","R",L174="","S",L174="30mm","T",L174="مخ واطى","U",L174="35mm","V",L174="40mm","W",L174="45mm","X",L174="50mm","Y",L174="ستاندرد","Z",L174="60mm","1",L174="سوستة","2",L174="80mm","3",L174="90mm","4",L174="100mm","5",L174="150mm","6",L174="180mm","7",L174="200mm","8",L174="250mm","9")</f>
        <v>Z</v>
      </c>
      <c r="L174" s="6" t="s">
        <v>71</v>
      </c>
      <c r="M174" s="7" t="str">
        <f>C174&amp;" "&amp;E174&amp;" "&amp;G174&amp;I174&amp;" "&amp;A174&amp;" "&amp;K174&amp;"-0"&amp;"-0"&amp;"-0"&amp;"-0"&amp;"-0"&amp;"-0"&amp;"-0"&amp;"-0"</f>
        <v>C A CA S Z-0-0-0-0-0-0-0-0</v>
      </c>
      <c r="N174" s="6" t="str">
        <f>D174&amp;" "&amp;F174&amp;" "&amp;H174&amp;"*"&amp;J174&amp;" "&amp;B174&amp;" "&amp;L174</f>
        <v>مسمار الن M5*10 استانلس ستاندرد</v>
      </c>
      <c r="O174" s="6"/>
      <c r="P174" s="6"/>
      <c r="R174" s="11" t="s">
        <v>511</v>
      </c>
      <c r="T174" s="11" t="s">
        <v>509</v>
      </c>
    </row>
    <row r="175" spans="1:20" x14ac:dyDescent="0.2">
      <c r="A175" s="8" t="str">
        <f>_xlfn.IFS(B175="حديد","F",B175="مجلفن","M",B175="استانلس","S",B175="خشب","T")</f>
        <v>S</v>
      </c>
      <c r="B175" s="6" t="s">
        <v>7</v>
      </c>
      <c r="C175" s="8" t="str">
        <f>_xlfn.IFS(D175="تيلة","A",D175="صامولة","B",D175="مسمار","C",D175="وردة","D",D175="لوح","E",D175="مخوش","F",D175="كونتر","G",D175="مسدس","H",D175="M14","I",D175="M16","J",D175="M17","K",D175="M18","L",D175="M19","M",D175="M20","N",D175="M9","O",D175=100,"P",D175=125,"Q",D175=150,"R",D175="","S",D175="30mm","T",D175="مخ واطى","U",D175="35mm","V",D175="40mm","W",D175="45mm","X",D175="50mm","Y",D175="ستاندرد","Z",D175="60mm","1",D175="سوستة","2",D175="80mm","3",D175="90mm","4",D175="100mm","5",D175="150mm","6",D175="180mm","7",D175="200mm","8",D175="250mm","9")</f>
        <v>C</v>
      </c>
      <c r="D175" s="6" t="s">
        <v>73</v>
      </c>
      <c r="E175" s="8" t="str">
        <f>_xlfn.IFS(F175="الن","A",F175="عادة","B",F175="صليبة","C",F175="سن بنطة","D",F175="سن بنطة بوردة","E",F175="مخوش","F",F175="كونتر","G",F175="مسدس","H",F175="M14","I",F175="M16","J",F175="M17","K",F175="M18","L",F175="M19","M",F175="M20","N",F175="M9","O",F175=100,"P",F175=125,"Q",F175=150,"R",F175="","S",F175="30mm","T",F175="مخ واطى","U",F175="35mm","V",F175="40mm","W",F175="45mm","X",F175="50mm","Y",F175="ستاندرد","Z",F175="60mm","1",F175="سوستة","2",F175="80mm","3",F175="90mm","4",F175="100mm","5",F175="150mm","6",F175="180mm","7",F175="200mm","8",F175="250mm","9")</f>
        <v>A</v>
      </c>
      <c r="F175" s="6" t="s">
        <v>400</v>
      </c>
      <c r="G175" s="8" t="str">
        <f>_xlfn.IFS(H175="M3","A",H175="M4","B",H175="M5","C",H175="M6","D",H175="M7","E",H175="M8","F",H175="M10","G",H175="M12","H",H175="M14","I",H175="M16","J",H175="M17","K",H175="M18","L",H175="M19","M",H175="M20","N",H175="M9","O",H175=100,"P",H175=125,"Q",H175=150,"R",H175="","S",H175="30mm","T",H175="مخ واطى","U",H175="35mm","V",H175="40mm","W",H175="45mm","X",H175="50mm","Y",H175="ستاندرد","Z",H175="60mm","1",H175="سوستة","2",H175="80mm","3",H175="90mm","4",H175="100mm","5",H175="150mm","6",H175="180mm","7",H175="200mm","8",H175="250mm","9")</f>
        <v>C</v>
      </c>
      <c r="H175" s="12" t="s">
        <v>41</v>
      </c>
      <c r="I175" s="8" t="str">
        <f>_xlfn.IFS(J175=10,"A",J175=12,"B",J175=15,"C",J175=20,"D",J175=25,"E",J175=30,"F",J175=35,"G",J175=40,"H",J175=45,"I",J175=50,"J",J175=55,"K",J175=60,"L",J175=65,"M",J175=70,"N",J175=75,"O",J175=80,"P",J175=90,"Q",J175=100,"R",J175="","S",J175=120,"T",J175=125,"U",J175=150,"V",J175=200,"W",J175=250,"X",J175=280,"Y",J175=300,"Z",J175=500,"1",J175=600,"2",J175=1000,"3",J175=1200,"4",J175=6,"5",J175="150mm","6",J175="180mm","7",J175="200mm","8",J175="250mm","9")</f>
        <v>A</v>
      </c>
      <c r="J175" s="12">
        <v>10</v>
      </c>
      <c r="K175" s="8" t="str">
        <f>_xlfn.IFS(L175="1mm","A",L175="1.2mm","B",L175="1.5mm","C",L175="2mm","D",L175="3mm","E",L175="4mm","F",L175="5mm","G",L175="6mm","H",L175="8mm","I",L175="10mm","J",L175="12mm","K",L175="14mm","L",L175="16mm","M",L175="عادة","N",L175="18mm","O",L175="20mm","P",L175="معكوسة","Q",L175="25mm","R",L175="","S",L175="30mm","T",L175="مخ واطى","U",L175="35mm","V",L175="40mm","W",L175="45mm","X",L175="50mm","Y",L175="ستاندرد","Z",L175="60mm","1",L175="سوستة","2",L175="80mm","3",L175="90mm","4",L175="100mm","5",L175="150mm","6",L175="180mm","7",L175="200mm","8",L175="250mm","9")</f>
        <v>U</v>
      </c>
      <c r="L175" s="6" t="s">
        <v>75</v>
      </c>
      <c r="M175" s="7" t="str">
        <f>C175&amp;" "&amp;E175&amp;" "&amp;G175&amp;I175&amp;" "&amp;A175&amp;" "&amp;K175&amp;"-0"&amp;"-0"&amp;"-0"&amp;"-0"&amp;"-0"&amp;"-0"&amp;"-0"&amp;"-0"</f>
        <v>C A CA S U-0-0-0-0-0-0-0-0</v>
      </c>
      <c r="N175" s="6" t="str">
        <f>D175&amp;" "&amp;F175&amp;" "&amp;H175&amp;"*"&amp;J175&amp;" "&amp;B175&amp;" "&amp;L175</f>
        <v>مسمار الن M5*10 استانلس مخ واطى</v>
      </c>
      <c r="O175" s="6"/>
      <c r="P175" s="6"/>
      <c r="R175" s="11" t="s">
        <v>510</v>
      </c>
      <c r="T175" s="11" t="s">
        <v>508</v>
      </c>
    </row>
    <row r="176" spans="1:20" x14ac:dyDescent="0.2">
      <c r="A176" s="8" t="str">
        <f>_xlfn.IFS(B176="حديد","F",B176="مجلفن","M",B176="استانلس","S",B176="خشب","T")</f>
        <v>S</v>
      </c>
      <c r="B176" s="6" t="s">
        <v>7</v>
      </c>
      <c r="C176" s="8" t="str">
        <f>_xlfn.IFS(D176="تيلة","A",D176="صامولة","B",D176="مسمار","C",D176="وردة","D",D176="لوح","E",D176="مخوش","F",D176="كونتر","G",D176="مسدس","H",D176="M14","I",D176="M16","J",D176="M17","K",D176="M18","L",D176="M19","M",D176="M20","N",D176="M9","O",D176=100,"P",D176=125,"Q",D176=150,"R",D176="","S",D176="30mm","T",D176="مخ واطى","U",D176="35mm","V",D176="40mm","W",D176="45mm","X",D176="50mm","Y",D176="ستاندرد","Z",D176="60mm","1",D176="سوستة","2",D176="80mm","3",D176="90mm","4",D176="100mm","5",D176="150mm","6",D176="180mm","7",D176="200mm","8",D176="250mm","9")</f>
        <v>C</v>
      </c>
      <c r="D176" s="6" t="s">
        <v>73</v>
      </c>
      <c r="E176" s="8" t="str">
        <f>_xlfn.IFS(F176="الن","A",F176="عادة","B",F176="صليبة","C",F176="سن بنطة","D",F176="سن بنطة بوردة","E",F176="مخوش","F",F176="كونتر","G",F176="مسدس","H",F176="M14","I",F176="M16","J",F176="M17","K",F176="M18","L",F176="M19","M",F176="M20","N",F176="M9","O",F176=100,"P",F176=125,"Q",F176=150,"R",F176="","S",F176="30mm","T",F176="مخ واطى","U",F176="35mm","V",F176="40mm","W",F176="45mm","X",F176="50mm","Y",F176="ستاندرد","Z",F176="60mm","1",F176="سوستة","2",F176="80mm","3",F176="90mm","4",F176="100mm","5",F176="150mm","6",F176="180mm","7",F176="200mm","8",F176="250mm","9")</f>
        <v>A</v>
      </c>
      <c r="F176" s="6" t="s">
        <v>400</v>
      </c>
      <c r="G176" s="8" t="str">
        <f>_xlfn.IFS(H176="M3","A",H176="M4","B",H176="M5","C",H176="M6","D",H176="M7","E",H176="M8","F",H176="M10","G",H176="M12","H",H176="M14","I",H176="M16","J",H176="M17","K",H176="M18","L",H176="M19","M",H176="M20","N",H176="M9","O",H176=100,"P",H176=125,"Q",H176=150,"R",H176="","S",H176="30mm","T",H176="مخ واطى","U",H176="35mm","V",H176="40mm","W",H176="45mm","X",H176="50mm","Y",H176="ستاندرد","Z",H176="60mm","1",H176="سوستة","2",H176="80mm","3",H176="90mm","4",H176="100mm","5",H176="150mm","6",H176="180mm","7",H176="200mm","8",H176="250mm","9")</f>
        <v>C</v>
      </c>
      <c r="H176" s="12" t="s">
        <v>41</v>
      </c>
      <c r="I176" s="8" t="str">
        <f>_xlfn.IFS(J176=10,"A",J176=12,"B",J176=15,"C",J176=20,"D",J176=25,"E",J176=30,"F",J176=35,"G",J176=40,"H",J176=45,"I",J176=50,"J",J176=55,"K",J176=60,"L",J176=65,"M",J176=70,"N",J176=75,"O",J176=80,"P",J176=90,"Q",J176=100,"R",J176="","S",J176=120,"T",J176=125,"U",J176=150,"V",J176=200,"W",J176=250,"X",J176=280,"Y",J176=300,"Z",J176=500,"1",J176=600,"2",J176=1000,"3",J176=1200,"4",J176=6,"5",J176="150mm","6",J176="180mm","7",J176="200mm","8",J176="250mm","9")</f>
        <v>C</v>
      </c>
      <c r="J176" s="12">
        <v>15</v>
      </c>
      <c r="K176" s="8" t="str">
        <f>_xlfn.IFS(L176="1mm","A",L176="1.2mm","B",L176="1.5mm","C",L176="2mm","D",L176="3mm","E",L176="4mm","F",L176="5mm","G",L176="6mm","H",L176="8mm","I",L176="10mm","J",L176="12mm","K",L176="14mm","L",L176="16mm","M",L176="عادة","N",L176="18mm","O",L176="20mm","P",L176="معكوسة","Q",L176="25mm","R",L176="","S",L176="30mm","T",L176="مخ واطى","U",L176="35mm","V",L176="40mm","W",L176="45mm","X",L176="50mm","Y",L176="ستاندرد","Z",L176="60mm","1",L176="سوستة","2",L176="80mm","3",L176="90mm","4",L176="100mm","5",L176="150mm","6",L176="180mm","7",L176="200mm","8",L176="250mm","9")</f>
        <v>Z</v>
      </c>
      <c r="L176" s="6" t="s">
        <v>71</v>
      </c>
      <c r="M176" s="7" t="str">
        <f>C176&amp;" "&amp;E176&amp;" "&amp;G176&amp;I176&amp;" "&amp;A176&amp;" "&amp;K176&amp;"-0"&amp;"-0"&amp;"-0"&amp;"-0"&amp;"-0"&amp;"-0"&amp;"-0"&amp;"-0"</f>
        <v>C A CC S Z-0-0-0-0-0-0-0-0</v>
      </c>
      <c r="N176" s="6" t="str">
        <f>D176&amp;" "&amp;F176&amp;" "&amp;H176&amp;"*"&amp;J176&amp;" "&amp;B176&amp;" "&amp;L176</f>
        <v>مسمار الن M5*15 استانلس ستاندرد</v>
      </c>
      <c r="O176" s="6"/>
      <c r="P176" s="6"/>
      <c r="R176" s="11" t="s">
        <v>509</v>
      </c>
      <c r="T176" s="11" t="s">
        <v>497</v>
      </c>
    </row>
    <row r="177" spans="1:20" x14ac:dyDescent="0.2">
      <c r="A177" s="8" t="str">
        <f>_xlfn.IFS(B177="حديد","F",B177="مجلفن","M",B177="استانلس","S",B177="خشب","T")</f>
        <v>S</v>
      </c>
      <c r="B177" s="6" t="s">
        <v>7</v>
      </c>
      <c r="C177" s="8" t="str">
        <f>_xlfn.IFS(D177="تيلة","A",D177="صامولة","B",D177="مسمار","C",D177="وردة","D",D177="لوح","E",D177="مخوش","F",D177="كونتر","G",D177="مسدس","H",D177="M14","I",D177="M16","J",D177="M17","K",D177="M18","L",D177="M19","M",D177="M20","N",D177="M9","O",D177=100,"P",D177=125,"Q",D177=150,"R",D177="","S",D177="30mm","T",D177="مخ واطى","U",D177="35mm","V",D177="40mm","W",D177="45mm","X",D177="50mm","Y",D177="ستاندرد","Z",D177="60mm","1",D177="سوستة","2",D177="80mm","3",D177="90mm","4",D177="100mm","5",D177="150mm","6",D177="180mm","7",D177="200mm","8",D177="250mm","9")</f>
        <v>C</v>
      </c>
      <c r="D177" s="6" t="s">
        <v>73</v>
      </c>
      <c r="E177" s="8" t="str">
        <f>_xlfn.IFS(F177="الن","A",F177="عادة","B",F177="صليبة","C",F177="سن بنطة","D",F177="سن بنطة بوردة","E",F177="مخوش","F",F177="كونتر","G",F177="مسدس","H",F177="M14","I",F177="M16","J",F177="M17","K",F177="M18","L",F177="M19","M",F177="M20","N",F177="M9","O",F177=100,"P",F177=125,"Q",F177=150,"R",F177="","S",F177="30mm","T",F177="مخ واطى","U",F177="35mm","V",F177="40mm","W",F177="45mm","X",F177="50mm","Y",F177="ستاندرد","Z",F177="60mm","1",F177="سوستة","2",F177="80mm","3",F177="90mm","4",F177="100mm","5",F177="150mm","6",F177="180mm","7",F177="200mm","8",F177="250mm","9")</f>
        <v>A</v>
      </c>
      <c r="F177" s="6" t="s">
        <v>400</v>
      </c>
      <c r="G177" s="8" t="str">
        <f>_xlfn.IFS(H177="M3","A",H177="M4","B",H177="M5","C",H177="M6","D",H177="M7","E",H177="M8","F",H177="M10","G",H177="M12","H",H177="M14","I",H177="M16","J",H177="M17","K",H177="M18","L",H177="M19","M",H177="M20","N",H177="M9","O",H177=100,"P",H177=125,"Q",H177=150,"R",H177="","S",H177="30mm","T",H177="مخ واطى","U",H177="35mm","V",H177="40mm","W",H177="45mm","X",H177="50mm","Y",H177="ستاندرد","Z",H177="60mm","1",H177="سوستة","2",H177="80mm","3",H177="90mm","4",H177="100mm","5",H177="150mm","6",H177="180mm","7",H177="200mm","8",H177="250mm","9")</f>
        <v>C</v>
      </c>
      <c r="H177" s="12" t="s">
        <v>41</v>
      </c>
      <c r="I177" s="8" t="str">
        <f>_xlfn.IFS(J177=10,"A",J177=12,"B",J177=15,"C",J177=20,"D",J177=25,"E",J177=30,"F",J177=35,"G",J177=40,"H",J177=45,"I",J177=50,"J",J177=55,"K",J177=60,"L",J177=65,"M",J177=70,"N",J177=75,"O",J177=80,"P",J177=90,"Q",J177=100,"R",J177="","S",J177=120,"T",J177=125,"U",J177=150,"V",J177=200,"W",J177=250,"X",J177=280,"Y",J177=300,"Z",J177=500,"1",J177=600,"2",J177=1000,"3",J177=1200,"4",J177=6,"5",J177="150mm","6",J177="180mm","7",J177="200mm","8",J177="250mm","9")</f>
        <v>C</v>
      </c>
      <c r="J177" s="12">
        <v>15</v>
      </c>
      <c r="K177" s="8" t="str">
        <f>_xlfn.IFS(L177="1mm","A",L177="1.2mm","B",L177="1.5mm","C",L177="2mm","D",L177="3mm","E",L177="4mm","F",L177="5mm","G",L177="6mm","H",L177="8mm","I",L177="10mm","J",L177="12mm","K",L177="14mm","L",L177="16mm","M",L177="عادة","N",L177="18mm","O",L177="20mm","P",L177="معكوسة","Q",L177="25mm","R",L177="","S",L177="30mm","T",L177="مخ واطى","U",L177="35mm","V",L177="40mm","W",L177="45mm","X",L177="50mm","Y",L177="ستاندرد","Z",L177="60mm","1",L177="سوستة","2",L177="80mm","3",L177="90mm","4",L177="100mm","5",L177="150mm","6",L177="180mm","7",L177="200mm","8",L177="250mm","9")</f>
        <v>U</v>
      </c>
      <c r="L177" s="6" t="s">
        <v>75</v>
      </c>
      <c r="M177" s="7" t="str">
        <f>C177&amp;" "&amp;E177&amp;" "&amp;G177&amp;I177&amp;" "&amp;A177&amp;" "&amp;K177&amp;"-0"&amp;"-0"&amp;"-0"&amp;"-0"&amp;"-0"&amp;"-0"&amp;"-0"&amp;"-0"</f>
        <v>C A CC S U-0-0-0-0-0-0-0-0</v>
      </c>
      <c r="N177" s="6" t="str">
        <f>D177&amp;" "&amp;F177&amp;" "&amp;H177&amp;"*"&amp;J177&amp;" "&amp;B177&amp;" "&amp;L177</f>
        <v>مسمار الن M5*15 استانلس مخ واطى</v>
      </c>
      <c r="O177" s="6"/>
      <c r="P177" s="6"/>
      <c r="R177" s="11" t="s">
        <v>508</v>
      </c>
      <c r="T177" s="11" t="s">
        <v>496</v>
      </c>
    </row>
    <row r="178" spans="1:20" x14ac:dyDescent="0.2">
      <c r="A178" s="8" t="str">
        <f>_xlfn.IFS(B178="حديد","F",B178="مجلفن","M",B178="استانلس","S",B178="خشب","T")</f>
        <v>S</v>
      </c>
      <c r="B178" s="6" t="s">
        <v>7</v>
      </c>
      <c r="C178" s="8" t="str">
        <f>_xlfn.IFS(D178="تيلة","A",D178="صامولة","B",D178="مسمار","C",D178="وردة","D",D178="لوح","E",D178="مخوش","F",D178="كونتر","G",D178="مسدس","H",D178="M14","I",D178="M16","J",D178="M17","K",D178="M18","L",D178="M19","M",D178="M20","N",D178="M9","O",D178=100,"P",D178=125,"Q",D178=150,"R",D178="","S",D178="30mm","T",D178="مخ واطى","U",D178="35mm","V",D178="40mm","W",D178="45mm","X",D178="50mm","Y",D178="ستاندرد","Z",D178="60mm","1",D178="سوستة","2",D178="80mm","3",D178="90mm","4",D178="100mm","5",D178="150mm","6",D178="180mm","7",D178="200mm","8",D178="250mm","9")</f>
        <v>C</v>
      </c>
      <c r="D178" s="6" t="s">
        <v>73</v>
      </c>
      <c r="E178" s="8" t="str">
        <f>_xlfn.IFS(F178="الن","A",F178="عادة","B",F178="صليبة","C",F178="سن بنطة","D",F178="سن بنطة بوردة","E",F178="مخوش","F",F178="كونتر","G",F178="مسدس","H",F178="M14","I",F178="M16","J",F178="M17","K",F178="M18","L",F178="M19","M",F178="M20","N",F178="M9","O",F178=100,"P",F178=125,"Q",F178=150,"R",F178="","S",F178="30mm","T",F178="مخ واطى","U",F178="35mm","V",F178="40mm","W",F178="45mm","X",F178="50mm","Y",F178="ستاندرد","Z",F178="60mm","1",F178="سوستة","2",F178="80mm","3",F178="90mm","4",F178="100mm","5",F178="150mm","6",F178="180mm","7",F178="200mm","8",F178="250mm","9")</f>
        <v>A</v>
      </c>
      <c r="F178" s="6" t="s">
        <v>400</v>
      </c>
      <c r="G178" s="8" t="str">
        <f>_xlfn.IFS(H178="M3","A",H178="M4","B",H178="M5","C",H178="M6","D",H178="M7","E",H178="M8","F",H178="M10","G",H178="M12","H",H178="M14","I",H178="M16","J",H178="M17","K",H178="M18","L",H178="M19","M",H178="M20","N",H178="M9","O",H178=100,"P",H178=125,"Q",H178=150,"R",H178="","S",H178="30mm","T",H178="مخ واطى","U",H178="35mm","V",H178="40mm","W",H178="45mm","X",H178="50mm","Y",H178="ستاندرد","Z",H178="60mm","1",H178="سوستة","2",H178="80mm","3",H178="90mm","4",H178="100mm","5",H178="150mm","6",H178="180mm","7",H178="200mm","8",H178="250mm","9")</f>
        <v>C</v>
      </c>
      <c r="H178" s="12" t="s">
        <v>41</v>
      </c>
      <c r="I178" s="8" t="str">
        <f>_xlfn.IFS(J178=10,"A",J178=12,"B",J178=15,"C",J178=20,"D",J178=25,"E",J178=30,"F",J178=35,"G",J178=40,"H",J178=45,"I",J178=50,"J",J178=55,"K",J178=60,"L",J178=65,"M",J178=70,"N",J178=75,"O",J178=80,"P",J178=90,"Q",J178=100,"R",J178="","S",J178=120,"T",J178=125,"U",J178=150,"V",J178=200,"W",J178=250,"X",J178=280,"Y",J178=300,"Z",J178=500,"1",J178=600,"2",J178=1000,"3",J178=1200,"4",J178=6,"5",J178="150mm","6",J178="180mm","7",J178="200mm","8",J178="250mm","9")</f>
        <v>D</v>
      </c>
      <c r="J178" s="12">
        <v>20</v>
      </c>
      <c r="K178" s="8" t="str">
        <f>_xlfn.IFS(L178="1mm","A",L178="1.2mm","B",L178="1.5mm","C",L178="2mm","D",L178="3mm","E",L178="4mm","F",L178="5mm","G",L178="6mm","H",L178="8mm","I",L178="10mm","J",L178="12mm","K",L178="14mm","L",L178="16mm","M",L178="عادة","N",L178="18mm","O",L178="20mm","P",L178="معكوسة","Q",L178="25mm","R",L178="","S",L178="30mm","T",L178="مخ واطى","U",L178="35mm","V",L178="40mm","W",L178="45mm","X",L178="50mm","Y",L178="ستاندرد","Z",L178="60mm","1",L178="سوستة","2",L178="80mm","3",L178="90mm","4",L178="100mm","5",L178="150mm","6",L178="180mm","7",L178="200mm","8",L178="250mm","9")</f>
        <v>Z</v>
      </c>
      <c r="L178" s="6" t="s">
        <v>71</v>
      </c>
      <c r="M178" s="7" t="str">
        <f>C178&amp;" "&amp;E178&amp;" "&amp;G178&amp;I178&amp;" "&amp;A178&amp;" "&amp;K178&amp;"-0"&amp;"-0"&amp;"-0"&amp;"-0"&amp;"-0"&amp;"-0"&amp;"-0"&amp;"-0"</f>
        <v>C A CD S Z-0-0-0-0-0-0-0-0</v>
      </c>
      <c r="N178" s="6" t="str">
        <f>D178&amp;" "&amp;F178&amp;" "&amp;H178&amp;"*"&amp;J178&amp;" "&amp;B178&amp;" "&amp;L178</f>
        <v>مسمار الن M5*20 استانلس ستاندرد</v>
      </c>
      <c r="O178" s="6"/>
      <c r="P178" s="6"/>
      <c r="R178" s="11" t="s">
        <v>507</v>
      </c>
      <c r="T178" s="11" t="s">
        <v>507</v>
      </c>
    </row>
    <row r="179" spans="1:20" x14ac:dyDescent="0.2">
      <c r="A179" s="8" t="str">
        <f>_xlfn.IFS(B179="حديد","F",B179="مجلفن","M",B179="استانلس","S",B179="خشب","T")</f>
        <v>S</v>
      </c>
      <c r="B179" s="6" t="s">
        <v>7</v>
      </c>
      <c r="C179" s="8" t="str">
        <f>_xlfn.IFS(D179="تيلة","A",D179="صامولة","B",D179="مسمار","C",D179="وردة","D",D179="لوح","E",D179="مخوش","F",D179="كونتر","G",D179="مسدس","H",D179="M14","I",D179="M16","J",D179="M17","K",D179="M18","L",D179="M19","M",D179="M20","N",D179="M9","O",D179=100,"P",D179=125,"Q",D179=150,"R",D179="","S",D179="30mm","T",D179="مخ واطى","U",D179="35mm","V",D179="40mm","W",D179="45mm","X",D179="50mm","Y",D179="ستاندرد","Z",D179="60mm","1",D179="سوستة","2",D179="80mm","3",D179="90mm","4",D179="100mm","5",D179="150mm","6",D179="180mm","7",D179="200mm","8",D179="250mm","9")</f>
        <v>C</v>
      </c>
      <c r="D179" s="6" t="s">
        <v>73</v>
      </c>
      <c r="E179" s="8" t="str">
        <f>_xlfn.IFS(F179="الن","A",F179="عادة","B",F179="صليبة","C",F179="سن بنطة","D",F179="سن بنطة بوردة","E",F179="مخوش","F",F179="كونتر","G",F179="مسدس","H",F179="M14","I",F179="M16","J",F179="M17","K",F179="M18","L",F179="M19","M",F179="M20","N",F179="M9","O",F179=100,"P",F179=125,"Q",F179=150,"R",F179="","S",F179="30mm","T",F179="مخ واطى","U",F179="35mm","V",F179="40mm","W",F179="45mm","X",F179="50mm","Y",F179="ستاندرد","Z",F179="60mm","1",F179="سوستة","2",F179="80mm","3",F179="90mm","4",F179="100mm","5",F179="150mm","6",F179="180mm","7",F179="200mm","8",F179="250mm","9")</f>
        <v>A</v>
      </c>
      <c r="F179" s="6" t="s">
        <v>400</v>
      </c>
      <c r="G179" s="8" t="str">
        <f>_xlfn.IFS(H179="M3","A",H179="M4","B",H179="M5","C",H179="M6","D",H179="M7","E",H179="M8","F",H179="M10","G",H179="M12","H",H179="M14","I",H179="M16","J",H179="M17","K",H179="M18","L",H179="M19","M",H179="M20","N",H179="M9","O",H179=100,"P",H179=125,"Q",H179=150,"R",H179="","S",H179="30mm","T",H179="مخ واطى","U",H179="35mm","V",H179="40mm","W",H179="45mm","X",H179="50mm","Y",H179="ستاندرد","Z",H179="60mm","1",H179="سوستة","2",H179="80mm","3",H179="90mm","4",H179="100mm","5",H179="150mm","6",H179="180mm","7",H179="200mm","8",H179="250mm","9")</f>
        <v>C</v>
      </c>
      <c r="H179" s="12" t="s">
        <v>41</v>
      </c>
      <c r="I179" s="8" t="str">
        <f>_xlfn.IFS(J179=10,"A",J179=12,"B",J179=15,"C",J179=20,"D",J179=25,"E",J179=30,"F",J179=35,"G",J179=40,"H",J179=45,"I",J179=50,"J",J179=55,"K",J179=60,"L",J179=65,"M",J179=70,"N",J179=75,"O",J179=80,"P",J179=90,"Q",J179=100,"R",J179="","S",J179=120,"T",J179=125,"U",J179=150,"V",J179=200,"W",J179=250,"X",J179=280,"Y",J179=300,"Z",J179=500,"1",J179=600,"2",J179=1000,"3",J179=1200,"4",J179=6,"5",J179="150mm","6",J179="180mm","7",J179="200mm","8",J179="250mm","9")</f>
        <v>D</v>
      </c>
      <c r="J179" s="12">
        <v>20</v>
      </c>
      <c r="K179" s="8" t="str">
        <f>_xlfn.IFS(L179="1mm","A",L179="1.2mm","B",L179="1.5mm","C",L179="2mm","D",L179="3mm","E",L179="4mm","F",L179="5mm","G",L179="6mm","H",L179="8mm","I",L179="10mm","J",L179="12mm","K",L179="14mm","L",L179="16mm","M",L179="عادة","N",L179="18mm","O",L179="20mm","P",L179="معكوسة","Q",L179="25mm","R",L179="","S",L179="30mm","T",L179="مخ واطى","U",L179="35mm","V",L179="40mm","W",L179="45mm","X",L179="50mm","Y",L179="ستاندرد","Z",L179="60mm","1",L179="سوستة","2",L179="80mm","3",L179="90mm","4",L179="100mm","5",L179="150mm","6",L179="180mm","7",L179="200mm","8",L179="250mm","9")</f>
        <v>U</v>
      </c>
      <c r="L179" s="6" t="s">
        <v>75</v>
      </c>
      <c r="M179" s="7" t="str">
        <f>C179&amp;" "&amp;E179&amp;" "&amp;G179&amp;I179&amp;" "&amp;A179&amp;" "&amp;K179&amp;"-0"&amp;"-0"&amp;"-0"&amp;"-0"&amp;"-0"&amp;"-0"&amp;"-0"&amp;"-0"</f>
        <v>C A CD S U-0-0-0-0-0-0-0-0</v>
      </c>
      <c r="N179" s="6" t="str">
        <f>D179&amp;" "&amp;F179&amp;" "&amp;H179&amp;"*"&amp;J179&amp;" "&amp;B179&amp;" "&amp;L179</f>
        <v>مسمار الن M5*20 استانلس مخ واطى</v>
      </c>
      <c r="O179" s="6"/>
      <c r="P179" s="6"/>
      <c r="R179" s="11" t="s">
        <v>506</v>
      </c>
      <c r="T179" s="11" t="s">
        <v>506</v>
      </c>
    </row>
    <row r="180" spans="1:20" x14ac:dyDescent="0.2">
      <c r="A180" s="8" t="str">
        <f>_xlfn.IFS(B180="حديد","F",B180="مجلفن","M",B180="استانلس","S",B180="خشب","T")</f>
        <v>S</v>
      </c>
      <c r="B180" s="6" t="s">
        <v>7</v>
      </c>
      <c r="C180" s="8" t="str">
        <f>_xlfn.IFS(D180="تيلة","A",D180="صامولة","B",D180="مسمار","C",D180="وردة","D",D180="لوح","E",D180="مخوش","F",D180="كونتر","G",D180="مسدس","H",D180="M14","I",D180="M16","J",D180="M17","K",D180="M18","L",D180="M19","M",D180="M20","N",D180="M9","O",D180=100,"P",D180=125,"Q",D180=150,"R",D180="","S",D180="30mm","T",D180="مخ واطى","U",D180="35mm","V",D180="40mm","W",D180="45mm","X",D180="50mm","Y",D180="ستاندرد","Z",D180="60mm","1",D180="سوستة","2",D180="80mm","3",D180="90mm","4",D180="100mm","5",D180="150mm","6",D180="180mm","7",D180="200mm","8",D180="250mm","9")</f>
        <v>C</v>
      </c>
      <c r="D180" s="6" t="s">
        <v>73</v>
      </c>
      <c r="E180" s="8" t="str">
        <f>_xlfn.IFS(F180="الن","A",F180="عادة","B",F180="صليبة","C",F180="سن بنطة","D",F180="سن بنطة بوردة","E",F180="مخوش","F",F180="كونتر","G",F180="مسدس","H",F180="M14","I",F180="M16","J",F180="M17","K",F180="M18","L",F180="M19","M",F180="M20","N",F180="M9","O",F180=100,"P",F180=125,"Q",F180=150,"R",F180="","S",F180="30mm","T",F180="مخ واطى","U",F180="35mm","V",F180="40mm","W",F180="45mm","X",F180="50mm","Y",F180="ستاندرد","Z",F180="60mm","1",F180="سوستة","2",F180="80mm","3",F180="90mm","4",F180="100mm","5",F180="150mm","6",F180="180mm","7",F180="200mm","8",F180="250mm","9")</f>
        <v>A</v>
      </c>
      <c r="F180" s="6" t="s">
        <v>400</v>
      </c>
      <c r="G180" s="8" t="str">
        <f>_xlfn.IFS(H180="M3","A",H180="M4","B",H180="M5","C",H180="M6","D",H180="M7","E",H180="M8","F",H180="M10","G",H180="M12","H",H180="M14","I",H180="M16","J",H180="M17","K",H180="M18","L",H180="M19","M",H180="M20","N",H180="M9","O",H180=100,"P",H180=125,"Q",H180=150,"R",H180="","S",H180="30mm","T",H180="مخ واطى","U",H180="35mm","V",H180="40mm","W",H180="45mm","X",H180="50mm","Y",H180="ستاندرد","Z",H180="60mm","1",H180="سوستة","2",H180="80mm","3",H180="90mm","4",H180="100mm","5",H180="150mm","6",H180="180mm","7",H180="200mm","8",H180="250mm","9")</f>
        <v>C</v>
      </c>
      <c r="H180" s="12" t="s">
        <v>41</v>
      </c>
      <c r="I180" s="8" t="str">
        <f>_xlfn.IFS(J180=10,"A",J180=12,"B",J180=15,"C",J180=20,"D",J180=25,"E",J180=30,"F",J180=35,"G",J180=40,"H",J180=45,"I",J180=50,"J",J180=55,"K",J180=60,"L",J180=65,"M",J180=70,"N",J180=75,"O",J180=80,"P",J180=90,"Q",J180=100,"R",J180="","S",J180=120,"T",J180=125,"U",J180=150,"V",J180=200,"W",J180=250,"X",J180=280,"Y",J180=300,"Z",J180=500,"1",J180=600,"2",J180=1000,"3",J180=1200,"4",J180=6,"5",J180="150mm","6",J180="180mm","7",J180="200mm","8",J180="250mm","9")</f>
        <v>E</v>
      </c>
      <c r="J180" s="12">
        <v>25</v>
      </c>
      <c r="K180" s="8" t="str">
        <f>_xlfn.IFS(L180="1mm","A",L180="1.2mm","B",L180="1.5mm","C",L180="2mm","D",L180="3mm","E",L180="4mm","F",L180="5mm","G",L180="6mm","H",L180="8mm","I",L180="10mm","J",L180="12mm","K",L180="14mm","L",L180="16mm","M",L180="عادة","N",L180="18mm","O",L180="20mm","P",L180="معكوسة","Q",L180="25mm","R",L180="","S",L180="30mm","T",L180="مخ واطى","U",L180="35mm","V",L180="40mm","W",L180="45mm","X",L180="50mm","Y",L180="ستاندرد","Z",L180="60mm","1",L180="سوستة","2",L180="80mm","3",L180="90mm","4",L180="100mm","5",L180="150mm","6",L180="180mm","7",L180="200mm","8",L180="250mm","9")</f>
        <v>Z</v>
      </c>
      <c r="L180" s="6" t="s">
        <v>71</v>
      </c>
      <c r="M180" s="7" t="str">
        <f>C180&amp;" "&amp;E180&amp;" "&amp;G180&amp;I180&amp;" "&amp;A180&amp;" "&amp;K180&amp;"-0"&amp;"-0"&amp;"-0"&amp;"-0"&amp;"-0"&amp;"-0"&amp;"-0"&amp;"-0"</f>
        <v>C A CE S Z-0-0-0-0-0-0-0-0</v>
      </c>
      <c r="N180" s="6" t="str">
        <f>D180&amp;" "&amp;F180&amp;" "&amp;H180&amp;"*"&amp;J180&amp;" "&amp;B180&amp;" "&amp;L180</f>
        <v>مسمار الن M5*25 استانلس ستاندرد</v>
      </c>
      <c r="O180" s="6"/>
      <c r="P180" s="6"/>
      <c r="R180" s="11" t="s">
        <v>505</v>
      </c>
      <c r="T180" s="11" t="s">
        <v>495</v>
      </c>
    </row>
    <row r="181" spans="1:20" x14ac:dyDescent="0.2">
      <c r="A181" s="8" t="str">
        <f>_xlfn.IFS(B181="حديد","F",B181="مجلفن","M",B181="استانلس","S",B181="خشب","T")</f>
        <v>S</v>
      </c>
      <c r="B181" s="6" t="s">
        <v>7</v>
      </c>
      <c r="C181" s="8" t="str">
        <f>_xlfn.IFS(D181="تيلة","A",D181="صامولة","B",D181="مسمار","C",D181="وردة","D",D181="لوح","E",D181="مخوش","F",D181="كونتر","G",D181="مسدس","H",D181="M14","I",D181="M16","J",D181="M17","K",D181="M18","L",D181="M19","M",D181="M20","N",D181="M9","O",D181=100,"P",D181=125,"Q",D181=150,"R",D181="","S",D181="30mm","T",D181="مخ واطى","U",D181="35mm","V",D181="40mm","W",D181="45mm","X",D181="50mm","Y",D181="ستاندرد","Z",D181="60mm","1",D181="سوستة","2",D181="80mm","3",D181="90mm","4",D181="100mm","5",D181="150mm","6",D181="180mm","7",D181="200mm","8",D181="250mm","9")</f>
        <v>C</v>
      </c>
      <c r="D181" s="6" t="s">
        <v>73</v>
      </c>
      <c r="E181" s="8" t="str">
        <f>_xlfn.IFS(F181="الن","A",F181="عادة","B",F181="صليبة","C",F181="سن بنطة","D",F181="سن بنطة بوردة","E",F181="مخوش","F",F181="كونتر","G",F181="مسدس","H",F181="M14","I",F181="M16","J",F181="M17","K",F181="M18","L",F181="M19","M",F181="M20","N",F181="M9","O",F181=100,"P",F181=125,"Q",F181=150,"R",F181="","S",F181="30mm","T",F181="مخ واطى","U",F181="35mm","V",F181="40mm","W",F181="45mm","X",F181="50mm","Y",F181="ستاندرد","Z",F181="60mm","1",F181="سوستة","2",F181="80mm","3",F181="90mm","4",F181="100mm","5",F181="150mm","6",F181="180mm","7",F181="200mm","8",F181="250mm","9")</f>
        <v>A</v>
      </c>
      <c r="F181" s="6" t="s">
        <v>400</v>
      </c>
      <c r="G181" s="8" t="str">
        <f>_xlfn.IFS(H181="M3","A",H181="M4","B",H181="M5","C",H181="M6","D",H181="M7","E",H181="M8","F",H181="M10","G",H181="M12","H",H181="M14","I",H181="M16","J",H181="M17","K",H181="M18","L",H181="M19","M",H181="M20","N",H181="M9","O",H181=100,"P",H181=125,"Q",H181=150,"R",H181="","S",H181="30mm","T",H181="مخ واطى","U",H181="35mm","V",H181="40mm","W",H181="45mm","X",H181="50mm","Y",H181="ستاندرد","Z",H181="60mm","1",H181="سوستة","2",H181="80mm","3",H181="90mm","4",H181="100mm","5",H181="150mm","6",H181="180mm","7",H181="200mm","8",H181="250mm","9")</f>
        <v>C</v>
      </c>
      <c r="H181" s="12" t="s">
        <v>41</v>
      </c>
      <c r="I181" s="8" t="str">
        <f>_xlfn.IFS(J181=10,"A",J181=12,"B",J181=15,"C",J181=20,"D",J181=25,"E",J181=30,"F",J181=35,"G",J181=40,"H",J181=45,"I",J181=50,"J",J181=55,"K",J181=60,"L",J181=65,"M",J181=70,"N",J181=75,"O",J181=80,"P",J181=90,"Q",J181=100,"R",J181="","S",J181=120,"T",J181=125,"U",J181=150,"V",J181=200,"W",J181=250,"X",J181=280,"Y",J181=300,"Z",J181=500,"1",J181=600,"2",J181=1000,"3",J181=1200,"4",J181=6,"5",J181="150mm","6",J181="180mm","7",J181="200mm","8",J181="250mm","9")</f>
        <v>E</v>
      </c>
      <c r="J181" s="12">
        <v>25</v>
      </c>
      <c r="K181" s="8" t="str">
        <f>_xlfn.IFS(L181="1mm","A",L181="1.2mm","B",L181="1.5mm","C",L181="2mm","D",L181="3mm","E",L181="4mm","F",L181="5mm","G",L181="6mm","H",L181="8mm","I",L181="10mm","J",L181="12mm","K",L181="14mm","L",L181="16mm","M",L181="عادة","N",L181="18mm","O",L181="20mm","P",L181="معكوسة","Q",L181="25mm","R",L181="","S",L181="30mm","T",L181="مخ واطى","U",L181="35mm","V",L181="40mm","W",L181="45mm","X",L181="50mm","Y",L181="ستاندرد","Z",L181="60mm","1",L181="سوستة","2",L181="80mm","3",L181="90mm","4",L181="100mm","5",L181="150mm","6",L181="180mm","7",L181="200mm","8",L181="250mm","9")</f>
        <v>U</v>
      </c>
      <c r="L181" s="6" t="s">
        <v>75</v>
      </c>
      <c r="M181" s="7" t="str">
        <f>C181&amp;" "&amp;E181&amp;" "&amp;G181&amp;I181&amp;" "&amp;A181&amp;" "&amp;K181&amp;"-0"&amp;"-0"&amp;"-0"&amp;"-0"&amp;"-0"&amp;"-0"&amp;"-0"&amp;"-0"</f>
        <v>C A CE S U-0-0-0-0-0-0-0-0</v>
      </c>
      <c r="N181" s="6" t="str">
        <f>D181&amp;" "&amp;F181&amp;" "&amp;H181&amp;"*"&amp;J181&amp;" "&amp;B181&amp;" "&amp;L181</f>
        <v>مسمار الن M5*25 استانلس مخ واطى</v>
      </c>
      <c r="O181" s="6"/>
      <c r="P181" s="6"/>
      <c r="R181" s="11" t="s">
        <v>504</v>
      </c>
      <c r="T181" s="11" t="s">
        <v>493</v>
      </c>
    </row>
    <row r="182" spans="1:20" x14ac:dyDescent="0.2">
      <c r="A182" s="8" t="str">
        <f>_xlfn.IFS(B182="حديد","F",B182="مجلفن","M",B182="استانلس","S",B182="خشب","T")</f>
        <v>S</v>
      </c>
      <c r="B182" s="6" t="s">
        <v>7</v>
      </c>
      <c r="C182" s="8" t="str">
        <f>_xlfn.IFS(D182="تيلة","A",D182="صامولة","B",D182="مسمار","C",D182="وردة","D",D182="لوح","E",D182="مخوش","F",D182="كونتر","G",D182="مسدس","H",D182="M14","I",D182="M16","J",D182="M17","K",D182="M18","L",D182="M19","M",D182="M20","N",D182="M9","O",D182=100,"P",D182=125,"Q",D182=150,"R",D182="","S",D182="30mm","T",D182="مخ واطى","U",D182="35mm","V",D182="40mm","W",D182="45mm","X",D182="50mm","Y",D182="ستاندرد","Z",D182="60mm","1",D182="سوستة","2",D182="80mm","3",D182="90mm","4",D182="100mm","5",D182="150mm","6",D182="180mm","7",D182="200mm","8",D182="250mm","9")</f>
        <v>C</v>
      </c>
      <c r="D182" s="6" t="s">
        <v>73</v>
      </c>
      <c r="E182" s="8" t="str">
        <f>_xlfn.IFS(F182="الن","A",F182="عادة","B",F182="صليبة","C",F182="سن بنطة","D",F182="سن بنطة بوردة","E",F182="مخوش","F",F182="كونتر","G",F182="مسدس","H",F182="M14","I",F182="M16","J",F182="M17","K",F182="M18","L",F182="M19","M",F182="M20","N",F182="M9","O",F182=100,"P",F182=125,"Q",F182=150,"R",F182="","S",F182="30mm","T",F182="مخ واطى","U",F182="35mm","V",F182="40mm","W",F182="45mm","X",F182="50mm","Y",F182="ستاندرد","Z",F182="60mm","1",F182="سوستة","2",F182="80mm","3",F182="90mm","4",F182="100mm","5",F182="150mm","6",F182="180mm","7",F182="200mm","8",F182="250mm","9")</f>
        <v>A</v>
      </c>
      <c r="F182" s="6" t="s">
        <v>400</v>
      </c>
      <c r="G182" s="8" t="str">
        <f>_xlfn.IFS(H182="M3","A",H182="M4","B",H182="M5","C",H182="M6","D",H182="M7","E",H182="M8","F",H182="M10","G",H182="M12","H",H182="M14","I",H182="M16","J",H182="M17","K",H182="M18","L",H182="M19","M",H182="M20","N",H182="M9","O",H182=100,"P",H182=125,"Q",H182=150,"R",H182="","S",H182="30mm","T",H182="مخ واطى","U",H182="35mm","V",H182="40mm","W",H182="45mm","X",H182="50mm","Y",H182="ستاندرد","Z",H182="60mm","1",H182="سوستة","2",H182="80mm","3",H182="90mm","4",H182="100mm","5",H182="150mm","6",H182="180mm","7",H182="200mm","8",H182="250mm","9")</f>
        <v>C</v>
      </c>
      <c r="H182" s="12" t="s">
        <v>41</v>
      </c>
      <c r="I182" s="8" t="str">
        <f>_xlfn.IFS(J182=10,"A",J182=12,"B",J182=15,"C",J182=20,"D",J182=25,"E",J182=30,"F",J182=35,"G",J182=40,"H",J182=45,"I",J182=50,"J",J182=55,"K",J182=60,"L",J182=65,"M",J182=70,"N",J182=75,"O",J182=80,"P",J182=90,"Q",J182=100,"R",J182="","S",J182=120,"T",J182=125,"U",J182=150,"V",J182=200,"W",J182=250,"X",J182=280,"Y",J182=300,"Z",J182=500,"1",J182=600,"2",J182=1000,"3",J182=1200,"4",J182=6,"5",J182="150mm","6",J182="180mm","7",J182="200mm","8",J182="250mm","9")</f>
        <v>F</v>
      </c>
      <c r="J182" s="12">
        <v>30</v>
      </c>
      <c r="K182" s="8" t="str">
        <f>_xlfn.IFS(L182="1mm","A",L182="1.2mm","B",L182="1.5mm","C",L182="2mm","D",L182="3mm","E",L182="4mm","F",L182="5mm","G",L182="6mm","H",L182="8mm","I",L182="10mm","J",L182="12mm","K",L182="14mm","L",L182="16mm","M",L182="عادة","N",L182="18mm","O",L182="20mm","P",L182="معكوسة","Q",L182="25mm","R",L182="","S",L182="30mm","T",L182="مخ واطى","U",L182="35mm","V",L182="40mm","W",L182="45mm","X",L182="50mm","Y",L182="ستاندرد","Z",L182="60mm","1",L182="سوستة","2",L182="80mm","3",L182="90mm","4",L182="100mm","5",L182="150mm","6",L182="180mm","7",L182="200mm","8",L182="250mm","9")</f>
        <v>Z</v>
      </c>
      <c r="L182" s="6" t="s">
        <v>71</v>
      </c>
      <c r="M182" s="7" t="str">
        <f>C182&amp;" "&amp;E182&amp;" "&amp;G182&amp;I182&amp;" "&amp;A182&amp;" "&amp;K182&amp;"-0"&amp;"-0"&amp;"-0"&amp;"-0"&amp;"-0"&amp;"-0"&amp;"-0"&amp;"-0"</f>
        <v>C A CF S Z-0-0-0-0-0-0-0-0</v>
      </c>
      <c r="N182" s="6" t="str">
        <f>D182&amp;" "&amp;F182&amp;" "&amp;H182&amp;"*"&amp;J182&amp;" "&amp;B182&amp;" "&amp;L182</f>
        <v>مسمار الن M5*30 استانلس ستاندرد</v>
      </c>
      <c r="O182" s="6"/>
      <c r="P182" s="6"/>
      <c r="R182" s="11" t="s">
        <v>503</v>
      </c>
      <c r="T182" s="11" t="s">
        <v>505</v>
      </c>
    </row>
    <row r="183" spans="1:20" x14ac:dyDescent="0.2">
      <c r="A183" s="8" t="str">
        <f>_xlfn.IFS(B183="حديد","F",B183="مجلفن","M",B183="استانلس","S",B183="خشب","T")</f>
        <v>S</v>
      </c>
      <c r="B183" s="6" t="s">
        <v>7</v>
      </c>
      <c r="C183" s="8" t="str">
        <f>_xlfn.IFS(D183="تيلة","A",D183="صامولة","B",D183="مسمار","C",D183="وردة","D",D183="لوح","E",D183="مخوش","F",D183="كونتر","G",D183="مسدس","H",D183="M14","I",D183="M16","J",D183="M17","K",D183="M18","L",D183="M19","M",D183="M20","N",D183="M9","O",D183=100,"P",D183=125,"Q",D183=150,"R",D183="","S",D183="30mm","T",D183="مخ واطى","U",D183="35mm","V",D183="40mm","W",D183="45mm","X",D183="50mm","Y",D183="ستاندرد","Z",D183="60mm","1",D183="سوستة","2",D183="80mm","3",D183="90mm","4",D183="100mm","5",D183="150mm","6",D183="180mm","7",D183="200mm","8",D183="250mm","9")</f>
        <v>C</v>
      </c>
      <c r="D183" s="6" t="s">
        <v>73</v>
      </c>
      <c r="E183" s="8" t="str">
        <f>_xlfn.IFS(F183="الن","A",F183="عادة","B",F183="صليبة","C",F183="سن بنطة","D",F183="سن بنطة بوردة","E",F183="مخوش","F",F183="كونتر","G",F183="مسدس","H",F183="M14","I",F183="M16","J",F183="M17","K",F183="M18","L",F183="M19","M",F183="M20","N",F183="M9","O",F183=100,"P",F183=125,"Q",F183=150,"R",F183="","S",F183="30mm","T",F183="مخ واطى","U",F183="35mm","V",F183="40mm","W",F183="45mm","X",F183="50mm","Y",F183="ستاندرد","Z",F183="60mm","1",F183="سوستة","2",F183="80mm","3",F183="90mm","4",F183="100mm","5",F183="150mm","6",F183="180mm","7",F183="200mm","8",F183="250mm","9")</f>
        <v>A</v>
      </c>
      <c r="F183" s="6" t="s">
        <v>400</v>
      </c>
      <c r="G183" s="8" t="str">
        <f>_xlfn.IFS(H183="M3","A",H183="M4","B",H183="M5","C",H183="M6","D",H183="M7","E",H183="M8","F",H183="M10","G",H183="M12","H",H183="M14","I",H183="M16","J",H183="M17","K",H183="M18","L",H183="M19","M",H183="M20","N",H183="M9","O",H183=100,"P",H183=125,"Q",H183=150,"R",H183="","S",H183="30mm","T",H183="مخ واطى","U",H183="35mm","V",H183="40mm","W",H183="45mm","X",H183="50mm","Y",H183="ستاندرد","Z",H183="60mm","1",H183="سوستة","2",H183="80mm","3",H183="90mm","4",H183="100mm","5",H183="150mm","6",H183="180mm","7",H183="200mm","8",H183="250mm","9")</f>
        <v>C</v>
      </c>
      <c r="H183" s="12" t="s">
        <v>41</v>
      </c>
      <c r="I183" s="8" t="str">
        <f>_xlfn.IFS(J183=10,"A",J183=12,"B",J183=15,"C",J183=20,"D",J183=25,"E",J183=30,"F",J183=35,"G",J183=40,"H",J183=45,"I",J183=50,"J",J183=55,"K",J183=60,"L",J183=65,"M",J183=70,"N",J183=75,"O",J183=80,"P",J183=90,"Q",J183=100,"R",J183="","S",J183=120,"T",J183=125,"U",J183=150,"V",J183=200,"W",J183=250,"X",J183=280,"Y",J183=300,"Z",J183=500,"1",J183=600,"2",J183=1000,"3",J183=1200,"4",J183=6,"5",J183="150mm","6",J183="180mm","7",J183="200mm","8",J183="250mm","9")</f>
        <v>F</v>
      </c>
      <c r="J183" s="12">
        <v>30</v>
      </c>
      <c r="K183" s="8" t="str">
        <f>_xlfn.IFS(L183="1mm","A",L183="1.2mm","B",L183="1.5mm","C",L183="2mm","D",L183="3mm","E",L183="4mm","F",L183="5mm","G",L183="6mm","H",L183="8mm","I",L183="10mm","J",L183="12mm","K",L183="14mm","L",L183="16mm","M",L183="عادة","N",L183="18mm","O",L183="20mm","P",L183="معكوسة","Q",L183="25mm","R",L183="","S",L183="30mm","T",L183="مخ واطى","U",L183="35mm","V",L183="40mm","W",L183="45mm","X",L183="50mm","Y",L183="ستاندرد","Z",L183="60mm","1",L183="سوستة","2",L183="80mm","3",L183="90mm","4",L183="100mm","5",L183="150mm","6",L183="180mm","7",L183="200mm","8",L183="250mm","9")</f>
        <v>U</v>
      </c>
      <c r="L183" s="6" t="s">
        <v>75</v>
      </c>
      <c r="M183" s="7" t="str">
        <f>C183&amp;" "&amp;E183&amp;" "&amp;G183&amp;I183&amp;" "&amp;A183&amp;" "&amp;K183&amp;"-0"&amp;"-0"&amp;"-0"&amp;"-0"&amp;"-0"&amp;"-0"&amp;"-0"&amp;"-0"</f>
        <v>C A CF S U-0-0-0-0-0-0-0-0</v>
      </c>
      <c r="N183" s="6" t="str">
        <f>D183&amp;" "&amp;F183&amp;" "&amp;H183&amp;"*"&amp;J183&amp;" "&amp;B183&amp;" "&amp;L183</f>
        <v>مسمار الن M5*30 استانلس مخ واطى</v>
      </c>
      <c r="O183" s="6"/>
      <c r="P183" s="6"/>
      <c r="R183" s="11" t="s">
        <v>502</v>
      </c>
      <c r="T183" s="11" t="s">
        <v>504</v>
      </c>
    </row>
    <row r="184" spans="1:20" x14ac:dyDescent="0.2">
      <c r="A184" s="8" t="str">
        <f>_xlfn.IFS(B184="حديد","F",B184="مجلفن","M",B184="استانلس","S",B184="خشب","T")</f>
        <v>S</v>
      </c>
      <c r="B184" s="6" t="s">
        <v>7</v>
      </c>
      <c r="C184" s="8" t="str">
        <f>_xlfn.IFS(D184="تيلة","A",D184="صامولة","B",D184="مسمار","C",D184="وردة","D",D184="لوح","E",D184="مخوش","F",D184="كونتر","G",D184="مسدس","H",D184="M14","I",D184="M16","J",D184="M17","K",D184="M18","L",D184="M19","M",D184="M20","N",D184="M9","O",D184=100,"P",D184=125,"Q",D184=150,"R",D184="","S",D184="30mm","T",D184="مخ واطى","U",D184="35mm","V",D184="40mm","W",D184="45mm","X",D184="50mm","Y",D184="ستاندرد","Z",D184="60mm","1",D184="سوستة","2",D184="80mm","3",D184="90mm","4",D184="100mm","5",D184="150mm","6",D184="180mm","7",D184="200mm","8",D184="250mm","9")</f>
        <v>C</v>
      </c>
      <c r="D184" s="6" t="s">
        <v>73</v>
      </c>
      <c r="E184" s="8" t="str">
        <f>_xlfn.IFS(F184="الن","A",F184="عادة","B",F184="صليبة","C",F184="سن بنطة","D",F184="سن بنطة بوردة","E",F184="مخوش","F",F184="كونتر","G",F184="مسدس","H",F184="M14","I",F184="M16","J",F184="M17","K",F184="M18","L",F184="M19","M",F184="M20","N",F184="M9","O",F184=100,"P",F184=125,"Q",F184=150,"R",F184="","S",F184="30mm","T",F184="مخ واطى","U",F184="35mm","V",F184="40mm","W",F184="45mm","X",F184="50mm","Y",F184="ستاندرد","Z",F184="60mm","1",F184="سوستة","2",F184="80mm","3",F184="90mm","4",F184="100mm","5",F184="150mm","6",F184="180mm","7",F184="200mm","8",F184="250mm","9")</f>
        <v>A</v>
      </c>
      <c r="F184" s="6" t="s">
        <v>400</v>
      </c>
      <c r="G184" s="8" t="str">
        <f>_xlfn.IFS(H184="M3","A",H184="M4","B",H184="M5","C",H184="M6","D",H184="M7","E",H184="M8","F",H184="M10","G",H184="M12","H",H184="M14","I",H184="M16","J",H184="M17","K",H184="M18","L",H184="M19","M",H184="M20","N",H184="M9","O",H184=100,"P",H184=125,"Q",H184=150,"R",H184="","S",H184="30mm","T",H184="مخ واطى","U",H184="35mm","V",H184="40mm","W",H184="45mm","X",H184="50mm","Y",H184="ستاندرد","Z",H184="60mm","1",H184="سوستة","2",H184="80mm","3",H184="90mm","4",H184="100mm","5",H184="150mm","6",H184="180mm","7",H184="200mm","8",H184="250mm","9")</f>
        <v>C</v>
      </c>
      <c r="H184" s="12" t="s">
        <v>41</v>
      </c>
      <c r="I184" s="8" t="str">
        <f>_xlfn.IFS(J184=10,"A",J184=12,"B",J184=15,"C",J184=20,"D",J184=25,"E",J184=30,"F",J184=35,"G",J184=40,"H",J184=45,"I",J184=50,"J",J184=55,"K",J184=60,"L",J184=65,"M",J184=70,"N",J184=75,"O",J184=80,"P",J184=90,"Q",J184=100,"R",J184="","S",J184=120,"T",J184=125,"U",J184=150,"V",J184=200,"W",J184=250,"X",J184=280,"Y",J184=300,"Z",J184=500,"1",J184=600,"2",J184=1000,"3",J184=1200,"4",J184=6,"5",J184="150mm","6",J184="180mm","7",J184="200mm","8",J184="250mm","9")</f>
        <v>G</v>
      </c>
      <c r="J184" s="12">
        <v>35</v>
      </c>
      <c r="K184" s="8" t="str">
        <f>_xlfn.IFS(L184="1mm","A",L184="1.2mm","B",L184="1.5mm","C",L184="2mm","D",L184="3mm","E",L184="4mm","F",L184="5mm","G",L184="6mm","H",L184="8mm","I",L184="10mm","J",L184="12mm","K",L184="14mm","L",L184="16mm","M",L184="عادة","N",L184="18mm","O",L184="20mm","P",L184="معكوسة","Q",L184="25mm","R",L184="","S",L184="30mm","T",L184="مخ واطى","U",L184="35mm","V",L184="40mm","W",L184="45mm","X",L184="50mm","Y",L184="ستاندرد","Z",L184="60mm","1",L184="سوستة","2",L184="80mm","3",L184="90mm","4",L184="100mm","5",L184="150mm","6",L184="180mm","7",L184="200mm","8",L184="250mm","9")</f>
        <v>Z</v>
      </c>
      <c r="L184" s="6" t="s">
        <v>71</v>
      </c>
      <c r="M184" s="7" t="str">
        <f>C184&amp;" "&amp;E184&amp;" "&amp;G184&amp;I184&amp;" "&amp;A184&amp;" "&amp;K184&amp;"-0"&amp;"-0"&amp;"-0"&amp;"-0"&amp;"-0"&amp;"-0"&amp;"-0"&amp;"-0"</f>
        <v>C A CG S Z-0-0-0-0-0-0-0-0</v>
      </c>
      <c r="N184" s="6" t="str">
        <f>D184&amp;" "&amp;F184&amp;" "&amp;H184&amp;"*"&amp;J184&amp;" "&amp;B184&amp;" "&amp;L184</f>
        <v>مسمار الن M5*35 استانلس ستاندرد</v>
      </c>
      <c r="O184" s="6"/>
      <c r="P184" s="6"/>
      <c r="R184" s="11" t="s">
        <v>500</v>
      </c>
      <c r="T184" s="11" t="s">
        <v>491</v>
      </c>
    </row>
    <row r="185" spans="1:20" x14ac:dyDescent="0.2">
      <c r="A185" s="8" t="str">
        <f>_xlfn.IFS(B185="حديد","F",B185="مجلفن","M",B185="استانلس","S",B185="خشب","T")</f>
        <v>S</v>
      </c>
      <c r="B185" s="6" t="s">
        <v>7</v>
      </c>
      <c r="C185" s="8" t="str">
        <f>_xlfn.IFS(D185="تيلة","A",D185="صامولة","B",D185="مسمار","C",D185="وردة","D",D185="لوح","E",D185="مخوش","F",D185="كونتر","G",D185="مسدس","H",D185="M14","I",D185="M16","J",D185="M17","K",D185="M18","L",D185="M19","M",D185="M20","N",D185="M9","O",D185=100,"P",D185=125,"Q",D185=150,"R",D185="","S",D185="30mm","T",D185="مخ واطى","U",D185="35mm","V",D185="40mm","W",D185="45mm","X",D185="50mm","Y",D185="ستاندرد","Z",D185="60mm","1",D185="سوستة","2",D185="80mm","3",D185="90mm","4",D185="100mm","5",D185="150mm","6",D185="180mm","7",D185="200mm","8",D185="250mm","9")</f>
        <v>C</v>
      </c>
      <c r="D185" s="6" t="s">
        <v>73</v>
      </c>
      <c r="E185" s="8" t="str">
        <f>_xlfn.IFS(F185="الن","A",F185="عادة","B",F185="صليبة","C",F185="سن بنطة","D",F185="سن بنطة بوردة","E",F185="مخوش","F",F185="كونتر","G",F185="مسدس","H",F185="M14","I",F185="M16","J",F185="M17","K",F185="M18","L",F185="M19","M",F185="M20","N",F185="M9","O",F185=100,"P",F185=125,"Q",F185=150,"R",F185="","S",F185="30mm","T",F185="مخ واطى","U",F185="35mm","V",F185="40mm","W",F185="45mm","X",F185="50mm","Y",F185="ستاندرد","Z",F185="60mm","1",F185="سوستة","2",F185="80mm","3",F185="90mm","4",F185="100mm","5",F185="150mm","6",F185="180mm","7",F185="200mm","8",F185="250mm","9")</f>
        <v>A</v>
      </c>
      <c r="F185" s="6" t="s">
        <v>400</v>
      </c>
      <c r="G185" s="8" t="str">
        <f>_xlfn.IFS(H185="M3","A",H185="M4","B",H185="M5","C",H185="M6","D",H185="M7","E",H185="M8","F",H185="M10","G",H185="M12","H",H185="M14","I",H185="M16","J",H185="M17","K",H185="M18","L",H185="M19","M",H185="M20","N",H185="M9","O",H185=100,"P",H185=125,"Q",H185=150,"R",H185="","S",H185="30mm","T",H185="مخ واطى","U",H185="35mm","V",H185="40mm","W",H185="45mm","X",H185="50mm","Y",H185="ستاندرد","Z",H185="60mm","1",H185="سوستة","2",H185="80mm","3",H185="90mm","4",H185="100mm","5",H185="150mm","6",H185="180mm","7",H185="200mm","8",H185="250mm","9")</f>
        <v>C</v>
      </c>
      <c r="H185" s="12" t="s">
        <v>41</v>
      </c>
      <c r="I185" s="8" t="str">
        <f>_xlfn.IFS(J185=10,"A",J185=12,"B",J185=15,"C",J185=20,"D",J185=25,"E",J185=30,"F",J185=35,"G",J185=40,"H",J185=45,"I",J185=50,"J",J185=55,"K",J185=60,"L",J185=65,"M",J185=70,"N",J185=75,"O",J185=80,"P",J185=90,"Q",J185=100,"R",J185="","S",J185=120,"T",J185=125,"U",J185=150,"V",J185=200,"W",J185=250,"X",J185=280,"Y",J185=300,"Z",J185=500,"1",J185=600,"2",J185=1000,"3",J185=1200,"4",J185=6,"5",J185="150mm","6",J185="180mm","7",J185="200mm","8",J185="250mm","9")</f>
        <v>G</v>
      </c>
      <c r="J185" s="12">
        <v>35</v>
      </c>
      <c r="K185" s="8" t="str">
        <f>_xlfn.IFS(L185="1mm","A",L185="1.2mm","B",L185="1.5mm","C",L185="2mm","D",L185="3mm","E",L185="4mm","F",L185="5mm","G",L185="6mm","H",L185="8mm","I",L185="10mm","J",L185="12mm","K",L185="14mm","L",L185="16mm","M",L185="عادة","N",L185="18mm","O",L185="20mm","P",L185="معكوسة","Q",L185="25mm","R",L185="","S",L185="30mm","T",L185="مخ واطى","U",L185="35mm","V",L185="40mm","W",L185="45mm","X",L185="50mm","Y",L185="ستاندرد","Z",L185="60mm","1",L185="سوستة","2",L185="80mm","3",L185="90mm","4",L185="100mm","5",L185="150mm","6",L185="180mm","7",L185="200mm","8",L185="250mm","9")</f>
        <v>U</v>
      </c>
      <c r="L185" s="6" t="s">
        <v>75</v>
      </c>
      <c r="M185" s="7" t="str">
        <f>C185&amp;" "&amp;E185&amp;" "&amp;G185&amp;I185&amp;" "&amp;A185&amp;" "&amp;K185&amp;"-0"&amp;"-0"&amp;"-0"&amp;"-0"&amp;"-0"&amp;"-0"&amp;"-0"&amp;"-0"</f>
        <v>C A CG S U-0-0-0-0-0-0-0-0</v>
      </c>
      <c r="N185" s="6" t="str">
        <f>D185&amp;" "&amp;F185&amp;" "&amp;H185&amp;"*"&amp;J185&amp;" "&amp;B185&amp;" "&amp;L185</f>
        <v>مسمار الن M5*35 استانلس مخ واطى</v>
      </c>
      <c r="O185" s="6"/>
      <c r="P185" s="6"/>
      <c r="R185" s="11" t="s">
        <v>498</v>
      </c>
      <c r="T185" s="11" t="s">
        <v>490</v>
      </c>
    </row>
    <row r="186" spans="1:20" x14ac:dyDescent="0.2">
      <c r="A186" s="8" t="str">
        <f>_xlfn.IFS(B186="حديد","F",B186="مجلفن","M",B186="استانلس","S",B186="خشب","T")</f>
        <v>S</v>
      </c>
      <c r="B186" s="6" t="s">
        <v>7</v>
      </c>
      <c r="C186" s="8" t="str">
        <f>_xlfn.IFS(D186="تيلة","A",D186="صامولة","B",D186="مسمار","C",D186="وردة","D",D186="لوح","E",D186="مخوش","F",D186="كونتر","G",D186="مسدس","H",D186="M14","I",D186="M16","J",D186="M17","K",D186="M18","L",D186="M19","M",D186="M20","N",D186="M9","O",D186=100,"P",D186=125,"Q",D186=150,"R",D186="","S",D186="30mm","T",D186="مخ واطى","U",D186="35mm","V",D186="40mm","W",D186="45mm","X",D186="50mm","Y",D186="ستاندرد","Z",D186="60mm","1",D186="سوستة","2",D186="80mm","3",D186="90mm","4",D186="100mm","5",D186="150mm","6",D186="180mm","7",D186="200mm","8",D186="250mm","9")</f>
        <v>C</v>
      </c>
      <c r="D186" s="6" t="s">
        <v>73</v>
      </c>
      <c r="E186" s="8" t="str">
        <f>_xlfn.IFS(F186="الن","A",F186="عادة","B",F186="صليبة","C",F186="سن بنطة","D",F186="سن بنطة بوردة","E",F186="مخوش","F",F186="كونتر","G",F186="مسدس","H",F186="M14","I",F186="M16","J",F186="M17","K",F186="M18","L",F186="M19","M",F186="M20","N",F186="M9","O",F186=100,"P",F186=125,"Q",F186=150,"R",F186="","S",F186="30mm","T",F186="مخ واطى","U",F186="35mm","V",F186="40mm","W",F186="45mm","X",F186="50mm","Y",F186="ستاندرد","Z",F186="60mm","1",F186="سوستة","2",F186="80mm","3",F186="90mm","4",F186="100mm","5",F186="150mm","6",F186="180mm","7",F186="200mm","8",F186="250mm","9")</f>
        <v>A</v>
      </c>
      <c r="F186" s="6" t="s">
        <v>400</v>
      </c>
      <c r="G186" s="8" t="str">
        <f>_xlfn.IFS(H186="M3","A",H186="M4","B",H186="M5","C",H186="M6","D",H186="M7","E",H186="M8","F",H186="M10","G",H186="M12","H",H186="M14","I",H186="M16","J",H186="M17","K",H186="M18","L",H186="M19","M",H186="M20","N",H186="M9","O",H186=100,"P",H186=125,"Q",H186=150,"R",H186="","S",H186="30mm","T",H186="مخ واطى","U",H186="35mm","V",H186="40mm","W",H186="45mm","X",H186="50mm","Y",H186="ستاندرد","Z",H186="60mm","1",H186="سوستة","2",H186="80mm","3",H186="90mm","4",H186="100mm","5",H186="150mm","6",H186="180mm","7",H186="200mm","8",H186="250mm","9")</f>
        <v>C</v>
      </c>
      <c r="H186" s="12" t="s">
        <v>41</v>
      </c>
      <c r="I186" s="8" t="str">
        <f>_xlfn.IFS(J186=10,"A",J186=12,"B",J186=15,"C",J186=20,"D",J186=25,"E",J186=30,"F",J186=35,"G",J186=40,"H",J186=45,"I",J186=50,"J",J186=55,"K",J186=60,"L",J186=65,"M",J186=70,"N",J186=75,"O",J186=80,"P",J186=90,"Q",J186=100,"R",J186="","S",J186=120,"T",J186=125,"U",J186=150,"V",J186=200,"W",J186=250,"X",J186=280,"Y",J186=300,"Z",J186=500,"1",J186=600,"2",J186=1000,"3",J186=1200,"4",J186=6,"5",J186="150mm","6",J186="180mm","7",J186="200mm","8",J186="250mm","9")</f>
        <v>H</v>
      </c>
      <c r="J186" s="12">
        <v>40</v>
      </c>
      <c r="K186" s="8" t="str">
        <f>_xlfn.IFS(L186="1mm","A",L186="1.2mm","B",L186="1.5mm","C",L186="2mm","D",L186="3mm","E",L186="4mm","F",L186="5mm","G",L186="6mm","H",L186="8mm","I",L186="10mm","J",L186="12mm","K",L186="14mm","L",L186="16mm","M",L186="عادة","N",L186="18mm","O",L186="20mm","P",L186="معكوسة","Q",L186="25mm","R",L186="","S",L186="30mm","T",L186="مخ واطى","U",L186="35mm","V",L186="40mm","W",L186="45mm","X",L186="50mm","Y",L186="ستاندرد","Z",L186="60mm","1",L186="سوستة","2",L186="80mm","3",L186="90mm","4",L186="100mm","5",L186="150mm","6",L186="180mm","7",L186="200mm","8",L186="250mm","9")</f>
        <v>Z</v>
      </c>
      <c r="L186" s="6" t="s">
        <v>71</v>
      </c>
      <c r="M186" s="7" t="str">
        <f>C186&amp;" "&amp;E186&amp;" "&amp;G186&amp;I186&amp;" "&amp;A186&amp;" "&amp;K186&amp;"-0"&amp;"-0"&amp;"-0"&amp;"-0"&amp;"-0"&amp;"-0"&amp;"-0"&amp;"-0"</f>
        <v>C A CH S Z-0-0-0-0-0-0-0-0</v>
      </c>
      <c r="N186" s="6" t="str">
        <f>D186&amp;" "&amp;F186&amp;" "&amp;H186&amp;"*"&amp;J186&amp;" "&amp;B186&amp;" "&amp;L186</f>
        <v>مسمار الن M5*40 استانلس ستاندرد</v>
      </c>
      <c r="O186" s="6"/>
      <c r="P186" s="6"/>
      <c r="R186" s="11" t="s">
        <v>494</v>
      </c>
      <c r="T186" s="11" t="s">
        <v>503</v>
      </c>
    </row>
    <row r="187" spans="1:20" x14ac:dyDescent="0.2">
      <c r="A187" s="8" t="str">
        <f>_xlfn.IFS(B187="حديد","F",B187="مجلفن","M",B187="استانلس","S",B187="خشب","T")</f>
        <v>S</v>
      </c>
      <c r="B187" s="6" t="s">
        <v>7</v>
      </c>
      <c r="C187" s="8" t="str">
        <f>_xlfn.IFS(D187="تيلة","A",D187="صامولة","B",D187="مسمار","C",D187="وردة","D",D187="لوح","E",D187="مخوش","F",D187="كونتر","G",D187="مسدس","H",D187="M14","I",D187="M16","J",D187="M17","K",D187="M18","L",D187="M19","M",D187="M20","N",D187="M9","O",D187=100,"P",D187=125,"Q",D187=150,"R",D187="","S",D187="30mm","T",D187="مخ واطى","U",D187="35mm","V",D187="40mm","W",D187="45mm","X",D187="50mm","Y",D187="ستاندرد","Z",D187="60mm","1",D187="سوستة","2",D187="80mm","3",D187="90mm","4",D187="100mm","5",D187="150mm","6",D187="180mm","7",D187="200mm","8",D187="250mm","9")</f>
        <v>C</v>
      </c>
      <c r="D187" s="6" t="s">
        <v>73</v>
      </c>
      <c r="E187" s="8" t="str">
        <f>_xlfn.IFS(F187="الن","A",F187="عادة","B",F187="صليبة","C",F187="سن بنطة","D",F187="سن بنطة بوردة","E",F187="مخوش","F",F187="كونتر","G",F187="مسدس","H",F187="M14","I",F187="M16","J",F187="M17","K",F187="M18","L",F187="M19","M",F187="M20","N",F187="M9","O",F187=100,"P",F187=125,"Q",F187=150,"R",F187="","S",F187="30mm","T",F187="مخ واطى","U",F187="35mm","V",F187="40mm","W",F187="45mm","X",F187="50mm","Y",F187="ستاندرد","Z",F187="60mm","1",F187="سوستة","2",F187="80mm","3",F187="90mm","4",F187="100mm","5",F187="150mm","6",F187="180mm","7",F187="200mm","8",F187="250mm","9")</f>
        <v>A</v>
      </c>
      <c r="F187" s="6" t="s">
        <v>400</v>
      </c>
      <c r="G187" s="8" t="str">
        <f>_xlfn.IFS(H187="M3","A",H187="M4","B",H187="M5","C",H187="M6","D",H187="M7","E",H187="M8","F",H187="M10","G",H187="M12","H",H187="M14","I",H187="M16","J",H187="M17","K",H187="M18","L",H187="M19","M",H187="M20","N",H187="M9","O",H187=100,"P",H187=125,"Q",H187=150,"R",H187="","S",H187="30mm","T",H187="مخ واطى","U",H187="35mm","V",H187="40mm","W",H187="45mm","X",H187="50mm","Y",H187="ستاندرد","Z",H187="60mm","1",H187="سوستة","2",H187="80mm","3",H187="90mm","4",H187="100mm","5",H187="150mm","6",H187="180mm","7",H187="200mm","8",H187="250mm","9")</f>
        <v>C</v>
      </c>
      <c r="H187" s="12" t="s">
        <v>41</v>
      </c>
      <c r="I187" s="8" t="str">
        <f>_xlfn.IFS(J187=10,"A",J187=12,"B",J187=15,"C",J187=20,"D",J187=25,"E",J187=30,"F",J187=35,"G",J187=40,"H",J187=45,"I",J187=50,"J",J187=55,"K",J187=60,"L",J187=65,"M",J187=70,"N",J187=75,"O",J187=80,"P",J187=90,"Q",J187=100,"R",J187="","S",J187=120,"T",J187=125,"U",J187=150,"V",J187=200,"W",J187=250,"X",J187=280,"Y",J187=300,"Z",J187=500,"1",J187=600,"2",J187=1000,"3",J187=1200,"4",J187=6,"5",J187="150mm","6",J187="180mm","7",J187="200mm","8",J187="250mm","9")</f>
        <v>H</v>
      </c>
      <c r="J187" s="12">
        <v>40</v>
      </c>
      <c r="K187" s="8" t="str">
        <f>_xlfn.IFS(L187="1mm","A",L187="1.2mm","B",L187="1.5mm","C",L187="2mm","D",L187="3mm","E",L187="4mm","F",L187="5mm","G",L187="6mm","H",L187="8mm","I",L187="10mm","J",L187="12mm","K",L187="14mm","L",L187="16mm","M",L187="عادة","N",L187="18mm","O",L187="20mm","P",L187="معكوسة","Q",L187="25mm","R",L187="","S",L187="30mm","T",L187="مخ واطى","U",L187="35mm","V",L187="40mm","W",L187="45mm","X",L187="50mm","Y",L187="ستاندرد","Z",L187="60mm","1",L187="سوستة","2",L187="80mm","3",L187="90mm","4",L187="100mm","5",L187="150mm","6",L187="180mm","7",L187="200mm","8",L187="250mm","9")</f>
        <v>U</v>
      </c>
      <c r="L187" s="6" t="s">
        <v>75</v>
      </c>
      <c r="M187" s="7" t="str">
        <f>C187&amp;" "&amp;E187&amp;" "&amp;G187&amp;I187&amp;" "&amp;A187&amp;" "&amp;K187&amp;"-0"&amp;"-0"&amp;"-0"&amp;"-0"&amp;"-0"&amp;"-0"&amp;"-0"&amp;"-0"</f>
        <v>C A CH S U-0-0-0-0-0-0-0-0</v>
      </c>
      <c r="N187" s="6" t="str">
        <f>D187&amp;" "&amp;F187&amp;" "&amp;H187&amp;"*"&amp;J187&amp;" "&amp;B187&amp;" "&amp;L187</f>
        <v>مسمار الن M5*40 استانلس مخ واطى</v>
      </c>
      <c r="O187" s="6"/>
      <c r="P187" s="6"/>
      <c r="R187" s="11" t="s">
        <v>492</v>
      </c>
      <c r="T187" s="11" t="s">
        <v>502</v>
      </c>
    </row>
    <row r="188" spans="1:20" x14ac:dyDescent="0.2">
      <c r="A188" s="8" t="str">
        <f>_xlfn.IFS(B188="حديد","F",B188="مجلفن","M",B188="استانلس","S",B188="خشب","T")</f>
        <v>F</v>
      </c>
      <c r="B188" s="6" t="s">
        <v>15</v>
      </c>
      <c r="C188" s="8" t="str">
        <f>_xlfn.IFS(D188="تيلة","A",D188="صامولة","B",D188="مسمار","C",D188="وردة","D",D188="لوح","E",D188="مخوش","F",D188="كونتر","G",D188="مسدس","H",D188="M14","I",D188="M16","J",D188="M17","K",D188="M18","L",D188="M19","M",D188="M20","N",D188="M9","O",D188=100,"P",D188=125,"Q",D188=150,"R",D188="","S",D188="30mm","T",D188="مخ واطى","U",D188="35mm","V",D188="40mm","W",D188="45mm","X",D188="50mm","Y",D188="ستاندرد","Z",D188="60mm","1",D188="سوستة","2",D188="80mm","3",D188="90mm","4",D188="100mm","5",D188="150mm","6",D188="180mm","7",D188="200mm","8",D188="250mm","9")</f>
        <v>C</v>
      </c>
      <c r="D188" s="6" t="s">
        <v>73</v>
      </c>
      <c r="E188" s="8" t="str">
        <f>_xlfn.IFS(F188="الن","A",F188="عادة","B",F188="صليبة","C",F188="سن بنطة","D",F188="سن بنطة بوردة","E",F188="مخوش","F",F188="كونتر","G",F188="مسدس","H",F188="M14","I",F188="M16","J",F188="M17","K",F188="M18","L",F188="M19","M",F188="M20","N",F188="M9","O",F188=100,"P",F188=125,"Q",F188=150,"R",F188="","S",F188="30mm","T",F188="مخ واطى","U",F188="35mm","V",F188="40mm","W",F188="45mm","X",F188="50mm","Y",F188="ستاندرد","Z",F188="60mm","1",F188="سوستة","2",F188="80mm","3",F188="90mm","4",F188="100mm","5",F188="150mm","6",F188="180mm","7",F188="200mm","8",F188="250mm","9")</f>
        <v>A</v>
      </c>
      <c r="F188" s="6" t="s">
        <v>400</v>
      </c>
      <c r="G188" s="8" t="str">
        <f>_xlfn.IFS(H188="M3","A",H188="M4","B",H188="M5","C",H188="M6","D",H188="M7","E",H188="M8","F",H188="M10","G",H188="M12","H",H188="M14","I",H188="M16","J",H188="M17","K",H188="M18","L",H188="M19","M",H188="M20","N",H188="M9","O",H188=100,"P",H188=125,"Q",H188=150,"R",H188="","S",H188="30mm","T",H188="مخ واطى","U",H188="35mm","V",H188="40mm","W",H188="45mm","X",H188="50mm","Y",H188="ستاندرد","Z",H188="60mm","1",H188="سوستة","2",H188="80mm","3",H188="90mm","4",H188="100mm","5",H188="150mm","6",H188="180mm","7",H188="200mm","8",H188="250mm","9")</f>
        <v>C</v>
      </c>
      <c r="H188" s="12" t="s">
        <v>41</v>
      </c>
      <c r="I188" s="8" t="str">
        <f>_xlfn.IFS(J188=10,"A",J188=12,"B",J188=15,"C",J188=20,"D",J188=25,"E",J188=30,"F",J188=35,"G",J188=40,"H",J188=45,"I",J188=50,"J",J188=55,"K",J188=60,"L",J188=65,"M",J188=70,"N",J188=75,"O",J188=80,"P",J188=90,"Q",J188=100,"R",J188="","S",J188=120,"T",J188=125,"U",J188=150,"V",J188=200,"W",J188=250,"X",J188=280,"Y",J188=300,"Z",J188=500,"1",J188=600,"2",J188=1000,"3",J188=1200,"4",J188=6,"5",J188="150mm","6",J188="180mm","7",J188="200mm","8",J188="250mm","9")</f>
        <v>5</v>
      </c>
      <c r="J188" s="12">
        <v>6</v>
      </c>
      <c r="K188" s="8" t="str">
        <f>_xlfn.IFS(L188="1mm","A",L188="1.2mm","B",L188="1.5mm","C",L188="2mm","D",L188="3mm","E",L188="4mm","F",L188="5mm","G",L188="6mm","H",L188="8mm","I",L188="10mm","J",L188="12mm","K",L188="14mm","L",L188="16mm","M",L188="عادة","N",L188="18mm","O",L188="20mm","P",L188="معكوسة","Q",L188="25mm","R",L188="","S",L188="30mm","T",L188="مخ واطى","U",L188="35mm","V",L188="40mm","W",L188="45mm","X",L188="50mm","Y",L188="ستاندرد","Z",L188="60mm","1",L188="سوستة","2",L188="80mm","3",L188="90mm","4",L188="100mm","5",L188="150mm","6",L188="180mm","7",L188="200mm","8",L188="250mm","9")</f>
        <v>Z</v>
      </c>
      <c r="L188" s="6" t="s">
        <v>71</v>
      </c>
      <c r="M188" s="7" t="str">
        <f>C188&amp;" "&amp;E188&amp;" "&amp;G188&amp;I188&amp;" "&amp;A188&amp;" "&amp;K188&amp;"-0"&amp;"-0"&amp;"-0"&amp;"-0"&amp;"-0"&amp;"-0"&amp;"-0"&amp;"-0"</f>
        <v>C A C5 F Z-0-0-0-0-0-0-0-0</v>
      </c>
      <c r="N188" s="6" t="str">
        <f>D188&amp;" "&amp;F188&amp;" "&amp;H188&amp;"*"&amp;J188&amp;" "&amp;B188&amp;" "&amp;L188</f>
        <v>مسمار الن M5*6 حديد ستاندرد</v>
      </c>
      <c r="O188" s="6"/>
      <c r="P188" s="6"/>
      <c r="R188" s="11" t="s">
        <v>484</v>
      </c>
      <c r="T188" s="11" t="s">
        <v>489</v>
      </c>
    </row>
    <row r="189" spans="1:20" x14ac:dyDescent="0.2">
      <c r="A189" s="8" t="str">
        <f>_xlfn.IFS(B189="حديد","F",B189="مجلفن","M",B189="استانلس","S",B189="خشب","T")</f>
        <v>F</v>
      </c>
      <c r="B189" s="6" t="s">
        <v>15</v>
      </c>
      <c r="C189" s="8" t="str">
        <f>_xlfn.IFS(D189="تيلة","A",D189="صامولة","B",D189="مسمار","C",D189="وردة","D",D189="لوح","E",D189="مخوش","F",D189="كونتر","G",D189="مسدس","H",D189="M14","I",D189="M16","J",D189="M17","K",D189="M18","L",D189="M19","M",D189="M20","N",D189="M9","O",D189=100,"P",D189=125,"Q",D189=150,"R",D189="","S",D189="30mm","T",D189="مخ واطى","U",D189="35mm","V",D189="40mm","W",D189="45mm","X",D189="50mm","Y",D189="ستاندرد","Z",D189="60mm","1",D189="سوستة","2",D189="80mm","3",D189="90mm","4",D189="100mm","5",D189="150mm","6",D189="180mm","7",D189="200mm","8",D189="250mm","9")</f>
        <v>C</v>
      </c>
      <c r="D189" s="6" t="s">
        <v>73</v>
      </c>
      <c r="E189" s="8" t="str">
        <f>_xlfn.IFS(F189="الن","A",F189="عادة","B",F189="صليبة","C",F189="سن بنطة","D",F189="سن بنطة بوردة","E",F189="مخوش","F",F189="كونتر","G",F189="مسدس","H",F189="M14","I",F189="M16","J",F189="M17","K",F189="M18","L",F189="M19","M",F189="M20","N",F189="M9","O",F189=100,"P",F189=125,"Q",F189=150,"R",F189="","S",F189="30mm","T",F189="مخ واطى","U",F189="35mm","V",F189="40mm","W",F189="45mm","X",F189="50mm","Y",F189="ستاندرد","Z",F189="60mm","1",F189="سوستة","2",F189="80mm","3",F189="90mm","4",F189="100mm","5",F189="150mm","6",F189="180mm","7",F189="200mm","8",F189="250mm","9")</f>
        <v>A</v>
      </c>
      <c r="F189" s="6" t="s">
        <v>400</v>
      </c>
      <c r="G189" s="8" t="str">
        <f>_xlfn.IFS(H189="M3","A",H189="M4","B",H189="M5","C",H189="M6","D",H189="M7","E",H189="M8","F",H189="M10","G",H189="M12","H",H189="M14","I",H189="M16","J",H189="M17","K",H189="M18","L",H189="M19","M",H189="M20","N",H189="M9","O",H189=100,"P",H189=125,"Q",H189=150,"R",H189="","S",H189="30mm","T",H189="مخ واطى","U",H189="35mm","V",H189="40mm","W",H189="45mm","X",H189="50mm","Y",H189="ستاندرد","Z",H189="60mm","1",H189="سوستة","2",H189="80mm","3",H189="90mm","4",H189="100mm","5",H189="150mm","6",H189="180mm","7",H189="200mm","8",H189="250mm","9")</f>
        <v>C</v>
      </c>
      <c r="H189" s="12" t="s">
        <v>41</v>
      </c>
      <c r="I189" s="8" t="str">
        <f>_xlfn.IFS(J189=10,"A",J189=12,"B",J189=15,"C",J189=20,"D",J189=25,"E",J189=30,"F",J189=35,"G",J189=40,"H",J189=45,"I",J189=50,"J",J189=55,"K",J189=60,"L",J189=65,"M",J189=70,"N",J189=75,"O",J189=80,"P",J189=90,"Q",J189=100,"R",J189="","S",J189=120,"T",J189=125,"U",J189=150,"V",J189=200,"W",J189=250,"X",J189=280,"Y",J189=300,"Z",J189=500,"1",J189=600,"2",J189=1000,"3",J189=1200,"4",J189=6,"5",J189="150mm","6",J189="180mm","7",J189="200mm","8",J189="250mm","9")</f>
        <v>5</v>
      </c>
      <c r="J189" s="12">
        <v>6</v>
      </c>
      <c r="K189" s="8" t="str">
        <f>_xlfn.IFS(L189="1mm","A",L189="1.2mm","B",L189="1.5mm","C",L189="2mm","D",L189="3mm","E",L189="4mm","F",L189="5mm","G",L189="6mm","H",L189="8mm","I",L189="10mm","J",L189="12mm","K",L189="14mm","L",L189="16mm","M",L189="عادة","N",L189="18mm","O",L189="20mm","P",L189="معكوسة","Q",L189="25mm","R",L189="","S",L189="30mm","T",L189="مخ واطى","U",L189="35mm","V",L189="40mm","W",L189="45mm","X",L189="50mm","Y",L189="ستاندرد","Z",L189="60mm","1",L189="سوستة","2",L189="80mm","3",L189="90mm","4",L189="100mm","5",L189="150mm","6",L189="180mm","7",L189="200mm","8",L189="250mm","9")</f>
        <v>U</v>
      </c>
      <c r="L189" s="6" t="s">
        <v>75</v>
      </c>
      <c r="M189" s="7" t="str">
        <f>C189&amp;" "&amp;E189&amp;" "&amp;G189&amp;I189&amp;" "&amp;A189&amp;" "&amp;K189&amp;"-0"&amp;"-0"&amp;"-0"&amp;"-0"&amp;"-0"&amp;"-0"&amp;"-0"&amp;"-0"</f>
        <v>C A C5 F U-0-0-0-0-0-0-0-0</v>
      </c>
      <c r="N189" s="6" t="str">
        <f>D189&amp;" "&amp;F189&amp;" "&amp;H189&amp;"*"&amp;J189&amp;" "&amp;B189&amp;" "&amp;L189</f>
        <v>مسمار الن M5*6 حديد مخ واطى</v>
      </c>
      <c r="O189" s="6"/>
      <c r="P189" s="6"/>
      <c r="R189" s="11" t="s">
        <v>482</v>
      </c>
      <c r="T189" s="11" t="s">
        <v>487</v>
      </c>
    </row>
    <row r="190" spans="1:20" x14ac:dyDescent="0.2">
      <c r="A190" s="8" t="str">
        <f>_xlfn.IFS(B190="حديد","F",B190="مجلفن","M",B190="استانلس","S",B190="خشب","T")</f>
        <v>F</v>
      </c>
      <c r="B190" s="6" t="s">
        <v>15</v>
      </c>
      <c r="C190" s="8" t="str">
        <f>_xlfn.IFS(D190="تيلة","A",D190="صامولة","B",D190="مسمار","C",D190="وردة","D",D190="لوح","E",D190="مخوش","F",D190="كونتر","G",D190="مسدس","H",D190="M14","I",D190="M16","J",D190="M17","K",D190="M18","L",D190="M19","M",D190="M20","N",D190="M9","O",D190=100,"P",D190=125,"Q",D190=150,"R",D190="","S",D190="30mm","T",D190="مخ واطى","U",D190="35mm","V",D190="40mm","W",D190="45mm","X",D190="50mm","Y",D190="ستاندرد","Z",D190="60mm","1",D190="سوستة","2",D190="80mm","3",D190="90mm","4",D190="100mm","5",D190="150mm","6",D190="180mm","7",D190="200mm","8",D190="250mm","9")</f>
        <v>C</v>
      </c>
      <c r="D190" s="6" t="s">
        <v>73</v>
      </c>
      <c r="E190" s="8" t="str">
        <f>_xlfn.IFS(F190="الن","A",F190="عادة","B",F190="صليبة","C",F190="سن بنطة","D",F190="سن بنطة بوردة","E",F190="مخوش","F",F190="كونتر","G",F190="مسدس","H",F190="M14","I",F190="M16","J",F190="M17","K",F190="M18","L",F190="M19","M",F190="M20","N",F190="M9","O",F190=100,"P",F190=125,"Q",F190=150,"R",F190="","S",F190="30mm","T",F190="مخ واطى","U",F190="35mm","V",F190="40mm","W",F190="45mm","X",F190="50mm","Y",F190="ستاندرد","Z",F190="60mm","1",F190="سوستة","2",F190="80mm","3",F190="90mm","4",F190="100mm","5",F190="150mm","6",F190="180mm","7",F190="200mm","8",F190="250mm","9")</f>
        <v>A</v>
      </c>
      <c r="F190" s="6" t="s">
        <v>400</v>
      </c>
      <c r="G190" s="8" t="str">
        <f>_xlfn.IFS(H190="M3","A",H190="M4","B",H190="M5","C",H190="M6","D",H190="M7","E",H190="M8","F",H190="M10","G",H190="M12","H",H190="M14","I",H190="M16","J",H190="M17","K",H190="M18","L",H190="M19","M",H190="M20","N",H190="M9","O",H190=100,"P",H190=125,"Q",H190=150,"R",H190="","S",H190="30mm","T",H190="مخ واطى","U",H190="35mm","V",H190="40mm","W",H190="45mm","X",H190="50mm","Y",H190="ستاندرد","Z",H190="60mm","1",H190="سوستة","2",H190="80mm","3",H190="90mm","4",H190="100mm","5",H190="150mm","6",H190="180mm","7",H190="200mm","8",H190="250mm","9")</f>
        <v>C</v>
      </c>
      <c r="H190" s="12" t="s">
        <v>41</v>
      </c>
      <c r="I190" s="8" t="str">
        <f>_xlfn.IFS(J190=10,"A",J190=12,"B",J190=15,"C",J190=20,"D",J190=25,"E",J190=30,"F",J190=35,"G",J190=40,"H",J190=45,"I",J190=50,"J",J190=55,"K",J190=60,"L",J190=65,"M",J190=70,"N",J190=75,"O",J190=80,"P",J190=90,"Q",J190=100,"R",J190="","S",J190=120,"T",J190=125,"U",J190=150,"V",J190=200,"W",J190=250,"X",J190=280,"Y",J190=300,"Z",J190=500,"1",J190=600,"2",J190=1000,"3",J190=1200,"4",J190=6,"5",J190="150mm","6",J190="180mm","7",J190="200mm","8",J190="250mm","9")</f>
        <v>A</v>
      </c>
      <c r="J190" s="12">
        <v>10</v>
      </c>
      <c r="K190" s="8" t="str">
        <f>_xlfn.IFS(L190="1mm","A",L190="1.2mm","B",L190="1.5mm","C",L190="2mm","D",L190="3mm","E",L190="4mm","F",L190="5mm","G",L190="6mm","H",L190="8mm","I",L190="10mm","J",L190="12mm","K",L190="14mm","L",L190="16mm","M",L190="عادة","N",L190="18mm","O",L190="20mm","P",L190="معكوسة","Q",L190="25mm","R",L190="","S",L190="30mm","T",L190="مخ واطى","U",L190="35mm","V",L190="40mm","W",L190="45mm","X",L190="50mm","Y",L190="ستاندرد","Z",L190="60mm","1",L190="سوستة","2",L190="80mm","3",L190="90mm","4",L190="100mm","5",L190="150mm","6",L190="180mm","7",L190="200mm","8",L190="250mm","9")</f>
        <v>Z</v>
      </c>
      <c r="L190" s="6" t="s">
        <v>71</v>
      </c>
      <c r="M190" s="7" t="str">
        <f>C190&amp;" "&amp;E190&amp;" "&amp;G190&amp;I190&amp;" "&amp;A190&amp;" "&amp;K190&amp;"-0"&amp;"-0"&amp;"-0"&amp;"-0"&amp;"-0"&amp;"-0"&amp;"-0"&amp;"-0"</f>
        <v>C A CA F Z-0-0-0-0-0-0-0-0</v>
      </c>
      <c r="N190" s="6" t="str">
        <f>D190&amp;" "&amp;F190&amp;" "&amp;H190&amp;"*"&amp;J190&amp;" "&amp;B190&amp;" "&amp;L190</f>
        <v>مسمار الن M5*10 حديد ستاندرد</v>
      </c>
      <c r="O190" s="6"/>
      <c r="P190" s="6"/>
      <c r="R190" s="11" t="s">
        <v>501</v>
      </c>
      <c r="T190" s="11" t="s">
        <v>500</v>
      </c>
    </row>
    <row r="191" spans="1:20" x14ac:dyDescent="0.2">
      <c r="A191" s="8" t="str">
        <f>_xlfn.IFS(B191="حديد","F",B191="مجلفن","M",B191="استانلس","S",B191="خشب","T")</f>
        <v>F</v>
      </c>
      <c r="B191" s="6" t="s">
        <v>15</v>
      </c>
      <c r="C191" s="8" t="str">
        <f>_xlfn.IFS(D191="تيلة","A",D191="صامولة","B",D191="مسمار","C",D191="وردة","D",D191="لوح","E",D191="مخوش","F",D191="كونتر","G",D191="مسدس","H",D191="M14","I",D191="M16","J",D191="M17","K",D191="M18","L",D191="M19","M",D191="M20","N",D191="M9","O",D191=100,"P",D191=125,"Q",D191=150,"R",D191="","S",D191="30mm","T",D191="مخ واطى","U",D191="35mm","V",D191="40mm","W",D191="45mm","X",D191="50mm","Y",D191="ستاندرد","Z",D191="60mm","1",D191="سوستة","2",D191="80mm","3",D191="90mm","4",D191="100mm","5",D191="150mm","6",D191="180mm","7",D191="200mm","8",D191="250mm","9")</f>
        <v>C</v>
      </c>
      <c r="D191" s="6" t="s">
        <v>73</v>
      </c>
      <c r="E191" s="8" t="str">
        <f>_xlfn.IFS(F191="الن","A",F191="عادة","B",F191="صليبة","C",F191="سن بنطة","D",F191="سن بنطة بوردة","E",F191="مخوش","F",F191="كونتر","G",F191="مسدس","H",F191="M14","I",F191="M16","J",F191="M17","K",F191="M18","L",F191="M19","M",F191="M20","N",F191="M9","O",F191=100,"P",F191=125,"Q",F191=150,"R",F191="","S",F191="30mm","T",F191="مخ واطى","U",F191="35mm","V",F191="40mm","W",F191="45mm","X",F191="50mm","Y",F191="ستاندرد","Z",F191="60mm","1",F191="سوستة","2",F191="80mm","3",F191="90mm","4",F191="100mm","5",F191="150mm","6",F191="180mm","7",F191="200mm","8",F191="250mm","9")</f>
        <v>A</v>
      </c>
      <c r="F191" s="6" t="s">
        <v>400</v>
      </c>
      <c r="G191" s="8" t="str">
        <f>_xlfn.IFS(H191="M3","A",H191="M4","B",H191="M5","C",H191="M6","D",H191="M7","E",H191="M8","F",H191="M10","G",H191="M12","H",H191="M14","I",H191="M16","J",H191="M17","K",H191="M18","L",H191="M19","M",H191="M20","N",H191="M9","O",H191=100,"P",H191=125,"Q",H191=150,"R",H191="","S",H191="30mm","T",H191="مخ واطى","U",H191="35mm","V",H191="40mm","W",H191="45mm","X",H191="50mm","Y",H191="ستاندرد","Z",H191="60mm","1",H191="سوستة","2",H191="80mm","3",H191="90mm","4",H191="100mm","5",H191="150mm","6",H191="180mm","7",H191="200mm","8",H191="250mm","9")</f>
        <v>C</v>
      </c>
      <c r="H191" s="12" t="s">
        <v>41</v>
      </c>
      <c r="I191" s="8" t="str">
        <f>_xlfn.IFS(J191=10,"A",J191=12,"B",J191=15,"C",J191=20,"D",J191=25,"E",J191=30,"F",J191=35,"G",J191=40,"H",J191=45,"I",J191=50,"J",J191=55,"K",J191=60,"L",J191=65,"M",J191=70,"N",J191=75,"O",J191=80,"P",J191=90,"Q",J191=100,"R",J191="","S",J191=120,"T",J191=125,"U",J191=150,"V",J191=200,"W",J191=250,"X",J191=280,"Y",J191=300,"Z",J191=500,"1",J191=600,"2",J191=1000,"3",J191=1200,"4",J191=6,"5",J191="150mm","6",J191="180mm","7",J191="200mm","8",J191="250mm","9")</f>
        <v>A</v>
      </c>
      <c r="J191" s="12">
        <v>10</v>
      </c>
      <c r="K191" s="8" t="str">
        <f>_xlfn.IFS(L191="1mm","A",L191="1.2mm","B",L191="1.5mm","C",L191="2mm","D",L191="3mm","E",L191="4mm","F",L191="5mm","G",L191="6mm","H",L191="8mm","I",L191="10mm","J",L191="12mm","K",L191="14mm","L",L191="16mm","M",L191="عادة","N",L191="18mm","O",L191="20mm","P",L191="معكوسة","Q",L191="25mm","R",L191="","S",L191="30mm","T",L191="مخ واطى","U",L191="35mm","V",L191="40mm","W",L191="45mm","X",L191="50mm","Y",L191="ستاندرد","Z",L191="60mm","1",L191="سوستة","2",L191="80mm","3",L191="90mm","4",L191="100mm","5",L191="150mm","6",L191="180mm","7",L191="200mm","8",L191="250mm","9")</f>
        <v>U</v>
      </c>
      <c r="L191" s="6" t="s">
        <v>75</v>
      </c>
      <c r="M191" s="7" t="str">
        <f>C191&amp;" "&amp;E191&amp;" "&amp;G191&amp;I191&amp;" "&amp;A191&amp;" "&amp;K191&amp;"-0"&amp;"-0"&amp;"-0"&amp;"-0"&amp;"-0"&amp;"-0"&amp;"-0"&amp;"-0"</f>
        <v>C A CA F U-0-0-0-0-0-0-0-0</v>
      </c>
      <c r="N191" s="6" t="str">
        <f>D191&amp;" "&amp;F191&amp;" "&amp;H191&amp;"*"&amp;J191&amp;" "&amp;B191&amp;" "&amp;L191</f>
        <v>مسمار الن M5*10 حديد مخ واطى</v>
      </c>
      <c r="O191" s="6"/>
      <c r="P191" s="6"/>
      <c r="R191" s="11" t="s">
        <v>499</v>
      </c>
      <c r="T191" s="11" t="s">
        <v>498</v>
      </c>
    </row>
    <row r="192" spans="1:20" x14ac:dyDescent="0.2">
      <c r="A192" s="8" t="str">
        <f>_xlfn.IFS(B192="حديد","F",B192="مجلفن","M",B192="استانلس","S",B192="خشب","T")</f>
        <v>F</v>
      </c>
      <c r="B192" s="6" t="s">
        <v>15</v>
      </c>
      <c r="C192" s="8" t="str">
        <f>_xlfn.IFS(D192="تيلة","A",D192="صامولة","B",D192="مسمار","C",D192="وردة","D",D192="لوح","E",D192="مخوش","F",D192="كونتر","G",D192="مسدس","H",D192="M14","I",D192="M16","J",D192="M17","K",D192="M18","L",D192="M19","M",D192="M20","N",D192="M9","O",D192=100,"P",D192=125,"Q",D192=150,"R",D192="","S",D192="30mm","T",D192="مخ واطى","U",D192="35mm","V",D192="40mm","W",D192="45mm","X",D192="50mm","Y",D192="ستاندرد","Z",D192="60mm","1",D192="سوستة","2",D192="80mm","3",D192="90mm","4",D192="100mm","5",D192="150mm","6",D192="180mm","7",D192="200mm","8",D192="250mm","9")</f>
        <v>C</v>
      </c>
      <c r="D192" s="6" t="s">
        <v>73</v>
      </c>
      <c r="E192" s="8" t="str">
        <f>_xlfn.IFS(F192="الن","A",F192="عادة","B",F192="صليبة","C",F192="سن بنطة","D",F192="سن بنطة بوردة","E",F192="مخوش","F",F192="كونتر","G",F192="مسدس","H",F192="M14","I",F192="M16","J",F192="M17","K",F192="M18","L",F192="M19","M",F192="M20","N",F192="M9","O",F192=100,"P",F192=125,"Q",F192=150,"R",F192="","S",F192="30mm","T",F192="مخ واطى","U",F192="35mm","V",F192="40mm","W",F192="45mm","X",F192="50mm","Y",F192="ستاندرد","Z",F192="60mm","1",F192="سوستة","2",F192="80mm","3",F192="90mm","4",F192="100mm","5",F192="150mm","6",F192="180mm","7",F192="200mm","8",F192="250mm","9")</f>
        <v>A</v>
      </c>
      <c r="F192" s="6" t="s">
        <v>400</v>
      </c>
      <c r="G192" s="8" t="str">
        <f>_xlfn.IFS(H192="M3","A",H192="M4","B",H192="M5","C",H192="M6","D",H192="M7","E",H192="M8","F",H192="M10","G",H192="M12","H",H192="M14","I",H192="M16","J",H192="M17","K",H192="M18","L",H192="M19","M",H192="M20","N",H192="M9","O",H192=100,"P",H192=125,"Q",H192=150,"R",H192="","S",H192="30mm","T",H192="مخ واطى","U",H192="35mm","V",H192="40mm","W",H192="45mm","X",H192="50mm","Y",H192="ستاندرد","Z",H192="60mm","1",H192="سوستة","2",H192="80mm","3",H192="90mm","4",H192="100mm","5",H192="150mm","6",H192="180mm","7",H192="200mm","8",H192="250mm","9")</f>
        <v>C</v>
      </c>
      <c r="H192" s="12" t="s">
        <v>41</v>
      </c>
      <c r="I192" s="8" t="str">
        <f>_xlfn.IFS(J192=10,"A",J192=12,"B",J192=15,"C",J192=20,"D",J192=25,"E",J192=30,"F",J192=35,"G",J192=40,"H",J192=45,"I",J192=50,"J",J192=55,"K",J192=60,"L",J192=65,"M",J192=70,"N",J192=75,"O",J192=80,"P",J192=90,"Q",J192=100,"R",J192="","S",J192=120,"T",J192=125,"U",J192=150,"V",J192=200,"W",J192=250,"X",J192=280,"Y",J192=300,"Z",J192=500,"1",J192=600,"2",J192=1000,"3",J192=1200,"4",J192=6,"5",J192="150mm","6",J192="180mm","7",J192="200mm","8",J192="250mm","9")</f>
        <v>C</v>
      </c>
      <c r="J192" s="12">
        <v>15</v>
      </c>
      <c r="K192" s="8" t="str">
        <f>_xlfn.IFS(L192="1mm","A",L192="1.2mm","B",L192="1.5mm","C",L192="2mm","D",L192="3mm","E",L192="4mm","F",L192="5mm","G",L192="6mm","H",L192="8mm","I",L192="10mm","J",L192="12mm","K",L192="14mm","L",L192="16mm","M",L192="عادة","N",L192="18mm","O",L192="20mm","P",L192="معكوسة","Q",L192="25mm","R",L192="","S",L192="30mm","T",L192="مخ واطى","U",L192="35mm","V",L192="40mm","W",L192="45mm","X",L192="50mm","Y",L192="ستاندرد","Z",L192="60mm","1",L192="سوستة","2",L192="80mm","3",L192="90mm","4",L192="100mm","5",L192="150mm","6",L192="180mm","7",L192="200mm","8",L192="250mm","9")</f>
        <v>Z</v>
      </c>
      <c r="L192" s="6" t="s">
        <v>71</v>
      </c>
      <c r="M192" s="7" t="str">
        <f>C192&amp;" "&amp;E192&amp;" "&amp;G192&amp;I192&amp;" "&amp;A192&amp;" "&amp;K192&amp;"-0"&amp;"-0"&amp;"-0"&amp;"-0"&amp;"-0"&amp;"-0"&amp;"-0"&amp;"-0"</f>
        <v>C A CC F Z-0-0-0-0-0-0-0-0</v>
      </c>
      <c r="N192" s="6" t="str">
        <f>D192&amp;" "&amp;F192&amp;" "&amp;H192&amp;"*"&amp;J192&amp;" "&amp;B192&amp;" "&amp;L192</f>
        <v>مسمار الن M5*15 حديد ستاندرد</v>
      </c>
      <c r="O192" s="6"/>
      <c r="P192" s="6"/>
      <c r="R192" s="11" t="s">
        <v>497</v>
      </c>
      <c r="T192" s="11" t="s">
        <v>485</v>
      </c>
    </row>
    <row r="193" spans="1:20" x14ac:dyDescent="0.2">
      <c r="A193" s="8" t="str">
        <f>_xlfn.IFS(B193="حديد","F",B193="مجلفن","M",B193="استانلس","S",B193="خشب","T")</f>
        <v>F</v>
      </c>
      <c r="B193" s="6" t="s">
        <v>15</v>
      </c>
      <c r="C193" s="8" t="str">
        <f>_xlfn.IFS(D193="تيلة","A",D193="صامولة","B",D193="مسمار","C",D193="وردة","D",D193="لوح","E",D193="مخوش","F",D193="كونتر","G",D193="مسدس","H",D193="M14","I",D193="M16","J",D193="M17","K",D193="M18","L",D193="M19","M",D193="M20","N",D193="M9","O",D193=100,"P",D193=125,"Q",D193=150,"R",D193="","S",D193="30mm","T",D193="مخ واطى","U",D193="35mm","V",D193="40mm","W",D193="45mm","X",D193="50mm","Y",D193="ستاندرد","Z",D193="60mm","1",D193="سوستة","2",D193="80mm","3",D193="90mm","4",D193="100mm","5",D193="150mm","6",D193="180mm","7",D193="200mm","8",D193="250mm","9")</f>
        <v>C</v>
      </c>
      <c r="D193" s="6" t="s">
        <v>73</v>
      </c>
      <c r="E193" s="8" t="str">
        <f>_xlfn.IFS(F193="الن","A",F193="عادة","B",F193="صليبة","C",F193="سن بنطة","D",F193="سن بنطة بوردة","E",F193="مخوش","F",F193="كونتر","G",F193="مسدس","H",F193="M14","I",F193="M16","J",F193="M17","K",F193="M18","L",F193="M19","M",F193="M20","N",F193="M9","O",F193=100,"P",F193=125,"Q",F193=150,"R",F193="","S",F193="30mm","T",F193="مخ واطى","U",F193="35mm","V",F193="40mm","W",F193="45mm","X",F193="50mm","Y",F193="ستاندرد","Z",F193="60mm","1",F193="سوستة","2",F193="80mm","3",F193="90mm","4",F193="100mm","5",F193="150mm","6",F193="180mm","7",F193="200mm","8",F193="250mm","9")</f>
        <v>A</v>
      </c>
      <c r="F193" s="6" t="s">
        <v>400</v>
      </c>
      <c r="G193" s="8" t="str">
        <f>_xlfn.IFS(H193="M3","A",H193="M4","B",H193="M5","C",H193="M6","D",H193="M7","E",H193="M8","F",H193="M10","G",H193="M12","H",H193="M14","I",H193="M16","J",H193="M17","K",H193="M18","L",H193="M19","M",H193="M20","N",H193="M9","O",H193=100,"P",H193=125,"Q",H193=150,"R",H193="","S",H193="30mm","T",H193="مخ واطى","U",H193="35mm","V",H193="40mm","W",H193="45mm","X",H193="50mm","Y",H193="ستاندرد","Z",H193="60mm","1",H193="سوستة","2",H193="80mm","3",H193="90mm","4",H193="100mm","5",H193="150mm","6",H193="180mm","7",H193="200mm","8",H193="250mm","9")</f>
        <v>C</v>
      </c>
      <c r="H193" s="12" t="s">
        <v>41</v>
      </c>
      <c r="I193" s="8" t="str">
        <f>_xlfn.IFS(J193=10,"A",J193=12,"B",J193=15,"C",J193=20,"D",J193=25,"E",J193=30,"F",J193=35,"G",J193=40,"H",J193=45,"I",J193=50,"J",J193=55,"K",J193=60,"L",J193=65,"M",J193=70,"N",J193=75,"O",J193=80,"P",J193=90,"Q",J193=100,"R",J193="","S",J193=120,"T",J193=125,"U",J193=150,"V",J193=200,"W",J193=250,"X",J193=280,"Y",J193=300,"Z",J193=500,"1",J193=600,"2",J193=1000,"3",J193=1200,"4",J193=6,"5",J193="150mm","6",J193="180mm","7",J193="200mm","8",J193="250mm","9")</f>
        <v>C</v>
      </c>
      <c r="J193" s="12">
        <v>15</v>
      </c>
      <c r="K193" s="8" t="str">
        <f>_xlfn.IFS(L193="1mm","A",L193="1.2mm","B",L193="1.5mm","C",L193="2mm","D",L193="3mm","E",L193="4mm","F",L193="5mm","G",L193="6mm","H",L193="8mm","I",L193="10mm","J",L193="12mm","K",L193="14mm","L",L193="16mm","M",L193="عادة","N",L193="18mm","O",L193="20mm","P",L193="معكوسة","Q",L193="25mm","R",L193="","S",L193="30mm","T",L193="مخ واطى","U",L193="35mm","V",L193="40mm","W",L193="45mm","X",L193="50mm","Y",L193="ستاندرد","Z",L193="60mm","1",L193="سوستة","2",L193="80mm","3",L193="90mm","4",L193="100mm","5",L193="150mm","6",L193="180mm","7",L193="200mm","8",L193="250mm","9")</f>
        <v>U</v>
      </c>
      <c r="L193" s="6" t="s">
        <v>75</v>
      </c>
      <c r="M193" s="7" t="str">
        <f>C193&amp;" "&amp;E193&amp;" "&amp;G193&amp;I193&amp;" "&amp;A193&amp;" "&amp;K193&amp;"-0"&amp;"-0"&amp;"-0"&amp;"-0"&amp;"-0"&amp;"-0"&amp;"-0"&amp;"-0"</f>
        <v>C A CC F U-0-0-0-0-0-0-0-0</v>
      </c>
      <c r="N193" s="6" t="str">
        <f>D193&amp;" "&amp;F193&amp;" "&amp;H193&amp;"*"&amp;J193&amp;" "&amp;B193&amp;" "&amp;L193</f>
        <v>مسمار الن M5*15 حديد مخ واطى</v>
      </c>
      <c r="O193" s="6"/>
      <c r="P193" s="6"/>
      <c r="R193" s="11" t="s">
        <v>496</v>
      </c>
      <c r="T193" s="11" t="s">
        <v>483</v>
      </c>
    </row>
    <row r="194" spans="1:20" x14ac:dyDescent="0.2">
      <c r="A194" s="8" t="str">
        <f>_xlfn.IFS(B194="حديد","F",B194="مجلفن","M",B194="استانلس","S",B194="خشب","T")</f>
        <v>F</v>
      </c>
      <c r="B194" s="6" t="s">
        <v>15</v>
      </c>
      <c r="C194" s="8" t="str">
        <f>_xlfn.IFS(D194="تيلة","A",D194="صامولة","B",D194="مسمار","C",D194="وردة","D",D194="لوح","E",D194="مخوش","F",D194="كونتر","G",D194="مسدس","H",D194="M14","I",D194="M16","J",D194="M17","K",D194="M18","L",D194="M19","M",D194="M20","N",D194="M9","O",D194=100,"P",D194=125,"Q",D194=150,"R",D194="","S",D194="30mm","T",D194="مخ واطى","U",D194="35mm","V",D194="40mm","W",D194="45mm","X",D194="50mm","Y",D194="ستاندرد","Z",D194="60mm","1",D194="سوستة","2",D194="80mm","3",D194="90mm","4",D194="100mm","5",D194="150mm","6",D194="180mm","7",D194="200mm","8",D194="250mm","9")</f>
        <v>C</v>
      </c>
      <c r="D194" s="6" t="s">
        <v>73</v>
      </c>
      <c r="E194" s="8" t="str">
        <f>_xlfn.IFS(F194="الن","A",F194="عادة","B",F194="صليبة","C",F194="سن بنطة","D",F194="سن بنطة بوردة","E",F194="مخوش","F",F194="كونتر","G",F194="مسدس","H",F194="M14","I",F194="M16","J",F194="M17","K",F194="M18","L",F194="M19","M",F194="M20","N",F194="M9","O",F194=100,"P",F194=125,"Q",F194=150,"R",F194="","S",F194="30mm","T",F194="مخ واطى","U",F194="35mm","V",F194="40mm","W",F194="45mm","X",F194="50mm","Y",F194="ستاندرد","Z",F194="60mm","1",F194="سوستة","2",F194="80mm","3",F194="90mm","4",F194="100mm","5",F194="150mm","6",F194="180mm","7",F194="200mm","8",F194="250mm","9")</f>
        <v>A</v>
      </c>
      <c r="F194" s="6" t="s">
        <v>400</v>
      </c>
      <c r="G194" s="8" t="str">
        <f>_xlfn.IFS(H194="M3","A",H194="M4","B",H194="M5","C",H194="M6","D",H194="M7","E",H194="M8","F",H194="M10","G",H194="M12","H",H194="M14","I",H194="M16","J",H194="M17","K",H194="M18","L",H194="M19","M",H194="M20","N",H194="M9","O",H194=100,"P",H194=125,"Q",H194=150,"R",H194="","S",H194="30mm","T",H194="مخ واطى","U",H194="35mm","V",H194="40mm","W",H194="45mm","X",H194="50mm","Y",H194="ستاندرد","Z",H194="60mm","1",H194="سوستة","2",H194="80mm","3",H194="90mm","4",H194="100mm","5",H194="150mm","6",H194="180mm","7",H194="200mm","8",H194="250mm","9")</f>
        <v>C</v>
      </c>
      <c r="H194" s="12" t="s">
        <v>41</v>
      </c>
      <c r="I194" s="8" t="str">
        <f>_xlfn.IFS(J194=10,"A",J194=12,"B",J194=15,"C",J194=20,"D",J194=25,"E",J194=30,"F",J194=35,"G",J194=40,"H",J194=45,"I",J194=50,"J",J194=55,"K",J194=60,"L",J194=65,"M",J194=70,"N",J194=75,"O",J194=80,"P",J194=90,"Q",J194=100,"R",J194="","S",J194=120,"T",J194=125,"U",J194=150,"V",J194=200,"W",J194=250,"X",J194=280,"Y",J194=300,"Z",J194=500,"1",J194=600,"2",J194=1000,"3",J194=1200,"4",J194=6,"5",J194="150mm","6",J194="180mm","7",J194="200mm","8",J194="250mm","9")</f>
        <v>D</v>
      </c>
      <c r="J194" s="12">
        <v>20</v>
      </c>
      <c r="K194" s="8" t="str">
        <f>_xlfn.IFS(L194="1mm","A",L194="1.2mm","B",L194="1.5mm","C",L194="2mm","D",L194="3mm","E",L194="4mm","F",L194="5mm","G",L194="6mm","H",L194="8mm","I",L194="10mm","J",L194="12mm","K",L194="14mm","L",L194="16mm","M",L194="عادة","N",L194="18mm","O",L194="20mm","P",L194="معكوسة","Q",L194="25mm","R",L194="","S",L194="30mm","T",L194="مخ واطى","U",L194="35mm","V",L194="40mm","W",L194="45mm","X",L194="50mm","Y",L194="ستاندرد","Z",L194="60mm","1",L194="سوستة","2",L194="80mm","3",L194="90mm","4",L194="100mm","5",L194="150mm","6",L194="180mm","7",L194="200mm","8",L194="250mm","9")</f>
        <v>Z</v>
      </c>
      <c r="L194" s="6" t="s">
        <v>71</v>
      </c>
      <c r="M194" s="7" t="str">
        <f>C194&amp;" "&amp;E194&amp;" "&amp;G194&amp;I194&amp;" "&amp;A194&amp;" "&amp;K194&amp;"-0"&amp;"-0"&amp;"-0"&amp;"-0"&amp;"-0"&amp;"-0"&amp;"-0"&amp;"-0"</f>
        <v>C A CD F Z-0-0-0-0-0-0-0-0</v>
      </c>
      <c r="N194" s="6" t="str">
        <f>D194&amp;" "&amp;F194&amp;" "&amp;H194&amp;"*"&amp;J194&amp;" "&amp;B194&amp;" "&amp;L194</f>
        <v>مسمار الن M5*20 حديد ستاندرد</v>
      </c>
      <c r="O194" s="6"/>
      <c r="P194" s="6"/>
      <c r="R194" s="11" t="s">
        <v>495</v>
      </c>
      <c r="T194" s="11" t="s">
        <v>494</v>
      </c>
    </row>
    <row r="195" spans="1:20" x14ac:dyDescent="0.2">
      <c r="A195" s="8" t="str">
        <f>_xlfn.IFS(B195="حديد","F",B195="مجلفن","M",B195="استانلس","S",B195="خشب","T")</f>
        <v>F</v>
      </c>
      <c r="B195" s="6" t="s">
        <v>15</v>
      </c>
      <c r="C195" s="8" t="str">
        <f>_xlfn.IFS(D195="تيلة","A",D195="صامولة","B",D195="مسمار","C",D195="وردة","D",D195="لوح","E",D195="مخوش","F",D195="كونتر","G",D195="مسدس","H",D195="M14","I",D195="M16","J",D195="M17","K",D195="M18","L",D195="M19","M",D195="M20","N",D195="M9","O",D195=100,"P",D195=125,"Q",D195=150,"R",D195="","S",D195="30mm","T",D195="مخ واطى","U",D195="35mm","V",D195="40mm","W",D195="45mm","X",D195="50mm","Y",D195="ستاندرد","Z",D195="60mm","1",D195="سوستة","2",D195="80mm","3",D195="90mm","4",D195="100mm","5",D195="150mm","6",D195="180mm","7",D195="200mm","8",D195="250mm","9")</f>
        <v>C</v>
      </c>
      <c r="D195" s="6" t="s">
        <v>73</v>
      </c>
      <c r="E195" s="8" t="str">
        <f>_xlfn.IFS(F195="الن","A",F195="عادة","B",F195="صليبة","C",F195="سن بنطة","D",F195="سن بنطة بوردة","E",F195="مخوش","F",F195="كونتر","G",F195="مسدس","H",F195="M14","I",F195="M16","J",F195="M17","K",F195="M18","L",F195="M19","M",F195="M20","N",F195="M9","O",F195=100,"P",F195=125,"Q",F195=150,"R",F195="","S",F195="30mm","T",F195="مخ واطى","U",F195="35mm","V",F195="40mm","W",F195="45mm","X",F195="50mm","Y",F195="ستاندرد","Z",F195="60mm","1",F195="سوستة","2",F195="80mm","3",F195="90mm","4",F195="100mm","5",F195="150mm","6",F195="180mm","7",F195="200mm","8",F195="250mm","9")</f>
        <v>A</v>
      </c>
      <c r="F195" s="6" t="s">
        <v>400</v>
      </c>
      <c r="G195" s="8" t="str">
        <f>_xlfn.IFS(H195="M3","A",H195="M4","B",H195="M5","C",H195="M6","D",H195="M7","E",H195="M8","F",H195="M10","G",H195="M12","H",H195="M14","I",H195="M16","J",H195="M17","K",H195="M18","L",H195="M19","M",H195="M20","N",H195="M9","O",H195=100,"P",H195=125,"Q",H195=150,"R",H195="","S",H195="30mm","T",H195="مخ واطى","U",H195="35mm","V",H195="40mm","W",H195="45mm","X",H195="50mm","Y",H195="ستاندرد","Z",H195="60mm","1",H195="سوستة","2",H195="80mm","3",H195="90mm","4",H195="100mm","5",H195="150mm","6",H195="180mm","7",H195="200mm","8",H195="250mm","9")</f>
        <v>C</v>
      </c>
      <c r="H195" s="12" t="s">
        <v>41</v>
      </c>
      <c r="I195" s="8" t="str">
        <f>_xlfn.IFS(J195=10,"A",J195=12,"B",J195=15,"C",J195=20,"D",J195=25,"E",J195=30,"F",J195=35,"G",J195=40,"H",J195=45,"I",J195=50,"J",J195=55,"K",J195=60,"L",J195=65,"M",J195=70,"N",J195=75,"O",J195=80,"P",J195=90,"Q",J195=100,"R",J195="","S",J195=120,"T",J195=125,"U",J195=150,"V",J195=200,"W",J195=250,"X",J195=280,"Y",J195=300,"Z",J195=500,"1",J195=600,"2",J195=1000,"3",J195=1200,"4",J195=6,"5",J195="150mm","6",J195="180mm","7",J195="200mm","8",J195="250mm","9")</f>
        <v>D</v>
      </c>
      <c r="J195" s="12">
        <v>20</v>
      </c>
      <c r="K195" s="8" t="str">
        <f>_xlfn.IFS(L195="1mm","A",L195="1.2mm","B",L195="1.5mm","C",L195="2mm","D",L195="3mm","E",L195="4mm","F",L195="5mm","G",L195="6mm","H",L195="8mm","I",L195="10mm","J",L195="12mm","K",L195="14mm","L",L195="16mm","M",L195="عادة","N",L195="18mm","O",L195="20mm","P",L195="معكوسة","Q",L195="25mm","R",L195="","S",L195="30mm","T",L195="مخ واطى","U",L195="35mm","V",L195="40mm","W",L195="45mm","X",L195="50mm","Y",L195="ستاندرد","Z",L195="60mm","1",L195="سوستة","2",L195="80mm","3",L195="90mm","4",L195="100mm","5",L195="150mm","6",L195="180mm","7",L195="200mm","8",L195="250mm","9")</f>
        <v>U</v>
      </c>
      <c r="L195" s="6" t="s">
        <v>75</v>
      </c>
      <c r="M195" s="7" t="str">
        <f>C195&amp;" "&amp;E195&amp;" "&amp;G195&amp;I195&amp;" "&amp;A195&amp;" "&amp;K195&amp;"-0"&amp;"-0"&amp;"-0"&amp;"-0"&amp;"-0"&amp;"-0"&amp;"-0"&amp;"-0"</f>
        <v>C A CD F U-0-0-0-0-0-0-0-0</v>
      </c>
      <c r="N195" s="6" t="str">
        <f>D195&amp;" "&amp;F195&amp;" "&amp;H195&amp;"*"&amp;J195&amp;" "&amp;B195&amp;" "&amp;L195</f>
        <v>مسمار الن M5*20 حديد مخ واطى</v>
      </c>
      <c r="O195" s="6"/>
      <c r="P195" s="6"/>
      <c r="R195" s="11" t="s">
        <v>493</v>
      </c>
      <c r="T195" s="11" t="s">
        <v>492</v>
      </c>
    </row>
    <row r="196" spans="1:20" x14ac:dyDescent="0.2">
      <c r="A196" s="8" t="str">
        <f>_xlfn.IFS(B196="حديد","F",B196="مجلفن","M",B196="استانلس","S",B196="خشب","T")</f>
        <v>F</v>
      </c>
      <c r="B196" s="6" t="s">
        <v>15</v>
      </c>
      <c r="C196" s="8" t="str">
        <f>_xlfn.IFS(D196="تيلة","A",D196="صامولة","B",D196="مسمار","C",D196="وردة","D",D196="لوح","E",D196="مخوش","F",D196="كونتر","G",D196="مسدس","H",D196="M14","I",D196="M16","J",D196="M17","K",D196="M18","L",D196="M19","M",D196="M20","N",D196="M9","O",D196=100,"P",D196=125,"Q",D196=150,"R",D196="","S",D196="30mm","T",D196="مخ واطى","U",D196="35mm","V",D196="40mm","W",D196="45mm","X",D196="50mm","Y",D196="ستاندرد","Z",D196="60mm","1",D196="سوستة","2",D196="80mm","3",D196="90mm","4",D196="100mm","5",D196="150mm","6",D196="180mm","7",D196="200mm","8",D196="250mm","9")</f>
        <v>C</v>
      </c>
      <c r="D196" s="6" t="s">
        <v>73</v>
      </c>
      <c r="E196" s="8" t="str">
        <f>_xlfn.IFS(F196="الن","A",F196="عادة","B",F196="صليبة","C",F196="سن بنطة","D",F196="سن بنطة بوردة","E",F196="مخوش","F",F196="كونتر","G",F196="مسدس","H",F196="M14","I",F196="M16","J",F196="M17","K",F196="M18","L",F196="M19","M",F196="M20","N",F196="M9","O",F196=100,"P",F196=125,"Q",F196=150,"R",F196="","S",F196="30mm","T",F196="مخ واطى","U",F196="35mm","V",F196="40mm","W",F196="45mm","X",F196="50mm","Y",F196="ستاندرد","Z",F196="60mm","1",F196="سوستة","2",F196="80mm","3",F196="90mm","4",F196="100mm","5",F196="150mm","6",F196="180mm","7",F196="200mm","8",F196="250mm","9")</f>
        <v>A</v>
      </c>
      <c r="F196" s="6" t="s">
        <v>400</v>
      </c>
      <c r="G196" s="8" t="str">
        <f>_xlfn.IFS(H196="M3","A",H196="M4","B",H196="M5","C",H196="M6","D",H196="M7","E",H196="M8","F",H196="M10","G",H196="M12","H",H196="M14","I",H196="M16","J",H196="M17","K",H196="M18","L",H196="M19","M",H196="M20","N",H196="M9","O",H196=100,"P",H196=125,"Q",H196=150,"R",H196="","S",H196="30mm","T",H196="مخ واطى","U",H196="35mm","V",H196="40mm","W",H196="45mm","X",H196="50mm","Y",H196="ستاندرد","Z",H196="60mm","1",H196="سوستة","2",H196="80mm","3",H196="90mm","4",H196="100mm","5",H196="150mm","6",H196="180mm","7",H196="200mm","8",H196="250mm","9")</f>
        <v>C</v>
      </c>
      <c r="H196" s="12" t="s">
        <v>41</v>
      </c>
      <c r="I196" s="8" t="str">
        <f>_xlfn.IFS(J196=10,"A",J196=12,"B",J196=15,"C",J196=20,"D",J196=25,"E",J196=30,"F",J196=35,"G",J196=40,"H",J196=45,"I",J196=50,"J",J196=55,"K",J196=60,"L",J196=65,"M",J196=70,"N",J196=75,"O",J196=80,"P",J196=90,"Q",J196=100,"R",J196="","S",J196=120,"T",J196=125,"U",J196=150,"V",J196=200,"W",J196=250,"X",J196=280,"Y",J196=300,"Z",J196=500,"1",J196=600,"2",J196=1000,"3",J196=1200,"4",J196=6,"5",J196="150mm","6",J196="180mm","7",J196="200mm","8",J196="250mm","9")</f>
        <v>E</v>
      </c>
      <c r="J196" s="12">
        <v>25</v>
      </c>
      <c r="K196" s="8" t="str">
        <f>_xlfn.IFS(L196="1mm","A",L196="1.2mm","B",L196="1.5mm","C",L196="2mm","D",L196="3mm","E",L196="4mm","F",L196="5mm","G",L196="6mm","H",L196="8mm","I",L196="10mm","J",L196="12mm","K",L196="14mm","L",L196="16mm","M",L196="عادة","N",L196="18mm","O",L196="20mm","P",L196="معكوسة","Q",L196="25mm","R",L196="","S",L196="30mm","T",L196="مخ واطى","U",L196="35mm","V",L196="40mm","W",L196="45mm","X",L196="50mm","Y",L196="ستاندرد","Z",L196="60mm","1",L196="سوستة","2",L196="80mm","3",L196="90mm","4",L196="100mm","5",L196="150mm","6",L196="180mm","7",L196="200mm","8",L196="250mm","9")</f>
        <v>Z</v>
      </c>
      <c r="L196" s="6" t="s">
        <v>71</v>
      </c>
      <c r="M196" s="7" t="str">
        <f>C196&amp;" "&amp;E196&amp;" "&amp;G196&amp;I196&amp;" "&amp;A196&amp;" "&amp;K196&amp;"-0"&amp;"-0"&amp;"-0"&amp;"-0"&amp;"-0"&amp;"-0"&amp;"-0"&amp;"-0"</f>
        <v>C A CE F Z-0-0-0-0-0-0-0-0</v>
      </c>
      <c r="N196" s="6" t="str">
        <f>D196&amp;" "&amp;F196&amp;" "&amp;H196&amp;"*"&amp;J196&amp;" "&amp;B196&amp;" "&amp;L196</f>
        <v>مسمار الن M5*25 حديد ستاندرد</v>
      </c>
      <c r="O196" s="6"/>
      <c r="P196" s="6"/>
      <c r="R196" s="11" t="s">
        <v>491</v>
      </c>
      <c r="T196" s="11" t="s">
        <v>481</v>
      </c>
    </row>
    <row r="197" spans="1:20" x14ac:dyDescent="0.2">
      <c r="A197" s="8" t="str">
        <f>_xlfn.IFS(B197="حديد","F",B197="مجلفن","M",B197="استانلس","S",B197="خشب","T")</f>
        <v>F</v>
      </c>
      <c r="B197" s="6" t="s">
        <v>15</v>
      </c>
      <c r="C197" s="8" t="str">
        <f>_xlfn.IFS(D197="تيلة","A",D197="صامولة","B",D197="مسمار","C",D197="وردة","D",D197="لوح","E",D197="مخوش","F",D197="كونتر","G",D197="مسدس","H",D197="M14","I",D197="M16","J",D197="M17","K",D197="M18","L",D197="M19","M",D197="M20","N",D197="M9","O",D197=100,"P",D197=125,"Q",D197=150,"R",D197="","S",D197="30mm","T",D197="مخ واطى","U",D197="35mm","V",D197="40mm","W",D197="45mm","X",D197="50mm","Y",D197="ستاندرد","Z",D197="60mm","1",D197="سوستة","2",D197="80mm","3",D197="90mm","4",D197="100mm","5",D197="150mm","6",D197="180mm","7",D197="200mm","8",D197="250mm","9")</f>
        <v>C</v>
      </c>
      <c r="D197" s="6" t="s">
        <v>73</v>
      </c>
      <c r="E197" s="8" t="str">
        <f>_xlfn.IFS(F197="الن","A",F197="عادة","B",F197="صليبة","C",F197="سن بنطة","D",F197="سن بنطة بوردة","E",F197="مخوش","F",F197="كونتر","G",F197="مسدس","H",F197="M14","I",F197="M16","J",F197="M17","K",F197="M18","L",F197="M19","M",F197="M20","N",F197="M9","O",F197=100,"P",F197=125,"Q",F197=150,"R",F197="","S",F197="30mm","T",F197="مخ واطى","U",F197="35mm","V",F197="40mm","W",F197="45mm","X",F197="50mm","Y",F197="ستاندرد","Z",F197="60mm","1",F197="سوستة","2",F197="80mm","3",F197="90mm","4",F197="100mm","5",F197="150mm","6",F197="180mm","7",F197="200mm","8",F197="250mm","9")</f>
        <v>A</v>
      </c>
      <c r="F197" s="6" t="s">
        <v>400</v>
      </c>
      <c r="G197" s="8" t="str">
        <f>_xlfn.IFS(H197="M3","A",H197="M4","B",H197="M5","C",H197="M6","D",H197="M7","E",H197="M8","F",H197="M10","G",H197="M12","H",H197="M14","I",H197="M16","J",H197="M17","K",H197="M18","L",H197="M19","M",H197="M20","N",H197="M9","O",H197=100,"P",H197=125,"Q",H197=150,"R",H197="","S",H197="30mm","T",H197="مخ واطى","U",H197="35mm","V",H197="40mm","W",H197="45mm","X",H197="50mm","Y",H197="ستاندرد","Z",H197="60mm","1",H197="سوستة","2",H197="80mm","3",H197="90mm","4",H197="100mm","5",H197="150mm","6",H197="180mm","7",H197="200mm","8",H197="250mm","9")</f>
        <v>C</v>
      </c>
      <c r="H197" s="12" t="s">
        <v>41</v>
      </c>
      <c r="I197" s="8" t="str">
        <f>_xlfn.IFS(J197=10,"A",J197=12,"B",J197=15,"C",J197=20,"D",J197=25,"E",J197=30,"F",J197=35,"G",J197=40,"H",J197=45,"I",J197=50,"J",J197=55,"K",J197=60,"L",J197=65,"M",J197=70,"N",J197=75,"O",J197=80,"P",J197=90,"Q",J197=100,"R",J197="","S",J197=120,"T",J197=125,"U",J197=150,"V",J197=200,"W",J197=250,"X",J197=280,"Y",J197=300,"Z",J197=500,"1",J197=600,"2",J197=1000,"3",J197=1200,"4",J197=6,"5",J197="150mm","6",J197="180mm","7",J197="200mm","8",J197="250mm","9")</f>
        <v>E</v>
      </c>
      <c r="J197" s="12">
        <v>25</v>
      </c>
      <c r="K197" s="8" t="str">
        <f>_xlfn.IFS(L197="1mm","A",L197="1.2mm","B",L197="1.5mm","C",L197="2mm","D",L197="3mm","E",L197="4mm","F",L197="5mm","G",L197="6mm","H",L197="8mm","I",L197="10mm","J",L197="12mm","K",L197="14mm","L",L197="16mm","M",L197="عادة","N",L197="18mm","O",L197="20mm","P",L197="معكوسة","Q",L197="25mm","R",L197="","S",L197="30mm","T",L197="مخ واطى","U",L197="35mm","V",L197="40mm","W",L197="45mm","X",L197="50mm","Y",L197="ستاندرد","Z",L197="60mm","1",L197="سوستة","2",L197="80mm","3",L197="90mm","4",L197="100mm","5",L197="150mm","6",L197="180mm","7",L197="200mm","8",L197="250mm","9")</f>
        <v>U</v>
      </c>
      <c r="L197" s="6" t="s">
        <v>75</v>
      </c>
      <c r="M197" s="7" t="str">
        <f>C197&amp;" "&amp;E197&amp;" "&amp;G197&amp;I197&amp;" "&amp;A197&amp;" "&amp;K197&amp;"-0"&amp;"-0"&amp;"-0"&amp;"-0"&amp;"-0"&amp;"-0"&amp;"-0"&amp;"-0"</f>
        <v>C A CE F U-0-0-0-0-0-0-0-0</v>
      </c>
      <c r="N197" s="6" t="str">
        <f>D197&amp;" "&amp;F197&amp;" "&amp;H197&amp;"*"&amp;J197&amp;" "&amp;B197&amp;" "&amp;L197</f>
        <v>مسمار الن M5*25 حديد مخ واطى</v>
      </c>
      <c r="O197" s="6"/>
      <c r="P197" s="6"/>
      <c r="R197" s="11" t="s">
        <v>490</v>
      </c>
      <c r="T197" s="11" t="s">
        <v>480</v>
      </c>
    </row>
    <row r="198" spans="1:20" x14ac:dyDescent="0.2">
      <c r="A198" s="8" t="str">
        <f>_xlfn.IFS(B198="حديد","F",B198="مجلفن","M",B198="استانلس","S",B198="خشب","T")</f>
        <v>F</v>
      </c>
      <c r="B198" s="6" t="s">
        <v>15</v>
      </c>
      <c r="C198" s="8" t="str">
        <f>_xlfn.IFS(D198="تيلة","A",D198="صامولة","B",D198="مسمار","C",D198="وردة","D",D198="لوح","E",D198="مخوش","F",D198="كونتر","G",D198="مسدس","H",D198="M14","I",D198="M16","J",D198="M17","K",D198="M18","L",D198="M19","M",D198="M20","N",D198="M9","O",D198=100,"P",D198=125,"Q",D198=150,"R",D198="","S",D198="30mm","T",D198="مخ واطى","U",D198="35mm","V",D198="40mm","W",D198="45mm","X",D198="50mm","Y",D198="ستاندرد","Z",D198="60mm","1",D198="سوستة","2",D198="80mm","3",D198="90mm","4",D198="100mm","5",D198="150mm","6",D198="180mm","7",D198="200mm","8",D198="250mm","9")</f>
        <v>C</v>
      </c>
      <c r="D198" s="6" t="s">
        <v>73</v>
      </c>
      <c r="E198" s="8" t="str">
        <f>_xlfn.IFS(F198="الن","A",F198="عادة","B",F198="صليبة","C",F198="سن بنطة","D",F198="سن بنطة بوردة","E",F198="مخوش","F",F198="كونتر","G",F198="مسدس","H",F198="M14","I",F198="M16","J",F198="M17","K",F198="M18","L",F198="M19","M",F198="M20","N",F198="M9","O",F198=100,"P",F198=125,"Q",F198=150,"R",F198="","S",F198="30mm","T",F198="مخ واطى","U",F198="35mm","V",F198="40mm","W",F198="45mm","X",F198="50mm","Y",F198="ستاندرد","Z",F198="60mm","1",F198="سوستة","2",F198="80mm","3",F198="90mm","4",F198="100mm","5",F198="150mm","6",F198="180mm","7",F198="200mm","8",F198="250mm","9")</f>
        <v>A</v>
      </c>
      <c r="F198" s="6" t="s">
        <v>400</v>
      </c>
      <c r="G198" s="8" t="str">
        <f>_xlfn.IFS(H198="M3","A",H198="M4","B",H198="M5","C",H198="M6","D",H198="M7","E",H198="M8","F",H198="M10","G",H198="M12","H",H198="M14","I",H198="M16","J",H198="M17","K",H198="M18","L",H198="M19","M",H198="M20","N",H198="M9","O",H198=100,"P",H198=125,"Q",H198=150,"R",H198="","S",H198="30mm","T",H198="مخ واطى","U",H198="35mm","V",H198="40mm","W",H198="45mm","X",H198="50mm","Y",H198="ستاندرد","Z",H198="60mm","1",H198="سوستة","2",H198="80mm","3",H198="90mm","4",H198="100mm","5",H198="150mm","6",H198="180mm","7",H198="200mm","8",H198="250mm","9")</f>
        <v>C</v>
      </c>
      <c r="H198" s="12" t="s">
        <v>41</v>
      </c>
      <c r="I198" s="8" t="str">
        <f>_xlfn.IFS(J198=10,"A",J198=12,"B",J198=15,"C",J198=20,"D",J198=25,"E",J198=30,"F",J198=35,"G",J198=40,"H",J198=45,"I",J198=50,"J",J198=55,"K",J198=60,"L",J198=65,"M",J198=70,"N",J198=75,"O",J198=80,"P",J198=90,"Q",J198=100,"R",J198="","S",J198=120,"T",J198=125,"U",J198=150,"V",J198=200,"W",J198=250,"X",J198=280,"Y",J198=300,"Z",J198=500,"1",J198=600,"2",J198=1000,"3",J198=1200,"4",J198=6,"5",J198="150mm","6",J198="180mm","7",J198="200mm","8",J198="250mm","9")</f>
        <v>F</v>
      </c>
      <c r="J198" s="12">
        <v>30</v>
      </c>
      <c r="K198" s="8" t="str">
        <f>_xlfn.IFS(L198="1mm","A",L198="1.2mm","B",L198="1.5mm","C",L198="2mm","D",L198="3mm","E",L198="4mm","F",L198="5mm","G",L198="6mm","H",L198="8mm","I",L198="10mm","J",L198="12mm","K",L198="14mm","L",L198="16mm","M",L198="عادة","N",L198="18mm","O",L198="20mm","P",L198="معكوسة","Q",L198="25mm","R",L198="","S",L198="30mm","T",L198="مخ واطى","U",L198="35mm","V",L198="40mm","W",L198="45mm","X",L198="50mm","Y",L198="ستاندرد","Z",L198="60mm","1",L198="سوستة","2",L198="80mm","3",L198="90mm","4",L198="100mm","5",L198="150mm","6",L198="180mm","7",L198="200mm","8",L198="250mm","9")</f>
        <v>Z</v>
      </c>
      <c r="L198" s="6" t="s">
        <v>71</v>
      </c>
      <c r="M198" s="7" t="str">
        <f>C198&amp;" "&amp;E198&amp;" "&amp;G198&amp;I198&amp;" "&amp;A198&amp;" "&amp;K198&amp;"-0"&amp;"-0"&amp;"-0"&amp;"-0"&amp;"-0"&amp;"-0"&amp;"-0"&amp;"-0"</f>
        <v>C A CF F Z-0-0-0-0-0-0-0-0</v>
      </c>
      <c r="N198" s="6" t="str">
        <f>D198&amp;" "&amp;F198&amp;" "&amp;H198&amp;"*"&amp;J198&amp;" "&amp;B198&amp;" "&amp;L198</f>
        <v>مسمار الن M5*30 حديد ستاندرد</v>
      </c>
      <c r="O198" s="6"/>
      <c r="P198" s="6"/>
      <c r="R198" s="11" t="s">
        <v>489</v>
      </c>
      <c r="T198" s="11" t="s">
        <v>488</v>
      </c>
    </row>
    <row r="199" spans="1:20" x14ac:dyDescent="0.2">
      <c r="A199" s="8" t="str">
        <f>_xlfn.IFS(B199="حديد","F",B199="مجلفن","M",B199="استانلس","S",B199="خشب","T")</f>
        <v>F</v>
      </c>
      <c r="B199" s="6" t="s">
        <v>15</v>
      </c>
      <c r="C199" s="8" t="str">
        <f>_xlfn.IFS(D199="تيلة","A",D199="صامولة","B",D199="مسمار","C",D199="وردة","D",D199="لوح","E",D199="مخوش","F",D199="كونتر","G",D199="مسدس","H",D199="M14","I",D199="M16","J",D199="M17","K",D199="M18","L",D199="M19","M",D199="M20","N",D199="M9","O",D199=100,"P",D199=125,"Q",D199=150,"R",D199="","S",D199="30mm","T",D199="مخ واطى","U",D199="35mm","V",D199="40mm","W",D199="45mm","X",D199="50mm","Y",D199="ستاندرد","Z",D199="60mm","1",D199="سوستة","2",D199="80mm","3",D199="90mm","4",D199="100mm","5",D199="150mm","6",D199="180mm","7",D199="200mm","8",D199="250mm","9")</f>
        <v>C</v>
      </c>
      <c r="D199" s="6" t="s">
        <v>73</v>
      </c>
      <c r="E199" s="8" t="str">
        <f>_xlfn.IFS(F199="الن","A",F199="عادة","B",F199="صليبة","C",F199="سن بنطة","D",F199="سن بنطة بوردة","E",F199="مخوش","F",F199="كونتر","G",F199="مسدس","H",F199="M14","I",F199="M16","J",F199="M17","K",F199="M18","L",F199="M19","M",F199="M20","N",F199="M9","O",F199=100,"P",F199=125,"Q",F199=150,"R",F199="","S",F199="30mm","T",F199="مخ واطى","U",F199="35mm","V",F199="40mm","W",F199="45mm","X",F199="50mm","Y",F199="ستاندرد","Z",F199="60mm","1",F199="سوستة","2",F199="80mm","3",F199="90mm","4",F199="100mm","5",F199="150mm","6",F199="180mm","7",F199="200mm","8",F199="250mm","9")</f>
        <v>A</v>
      </c>
      <c r="F199" s="6" t="s">
        <v>400</v>
      </c>
      <c r="G199" s="8" t="str">
        <f>_xlfn.IFS(H199="M3","A",H199="M4","B",H199="M5","C",H199="M6","D",H199="M7","E",H199="M8","F",H199="M10","G",H199="M12","H",H199="M14","I",H199="M16","J",H199="M17","K",H199="M18","L",H199="M19","M",H199="M20","N",H199="M9","O",H199=100,"P",H199=125,"Q",H199=150,"R",H199="","S",H199="30mm","T",H199="مخ واطى","U",H199="35mm","V",H199="40mm","W",H199="45mm","X",H199="50mm","Y",H199="ستاندرد","Z",H199="60mm","1",H199="سوستة","2",H199="80mm","3",H199="90mm","4",H199="100mm","5",H199="150mm","6",H199="180mm","7",H199="200mm","8",H199="250mm","9")</f>
        <v>C</v>
      </c>
      <c r="H199" s="12" t="s">
        <v>41</v>
      </c>
      <c r="I199" s="8" t="str">
        <f>_xlfn.IFS(J199=10,"A",J199=12,"B",J199=15,"C",J199=20,"D",J199=25,"E",J199=30,"F",J199=35,"G",J199=40,"H",J199=45,"I",J199=50,"J",J199=55,"K",J199=60,"L",J199=65,"M",J199=70,"N",J199=75,"O",J199=80,"P",J199=90,"Q",J199=100,"R",J199="","S",J199=120,"T",J199=125,"U",J199=150,"V",J199=200,"W",J199=250,"X",J199=280,"Y",J199=300,"Z",J199=500,"1",J199=600,"2",J199=1000,"3",J199=1200,"4",J199=6,"5",J199="150mm","6",J199="180mm","7",J199="200mm","8",J199="250mm","9")</f>
        <v>F</v>
      </c>
      <c r="J199" s="12">
        <v>30</v>
      </c>
      <c r="K199" s="8" t="str">
        <f>_xlfn.IFS(L199="1mm","A",L199="1.2mm","B",L199="1.5mm","C",L199="2mm","D",L199="3mm","E",L199="4mm","F",L199="5mm","G",L199="6mm","H",L199="8mm","I",L199="10mm","J",L199="12mm","K",L199="14mm","L",L199="16mm","M",L199="عادة","N",L199="18mm","O",L199="20mm","P",L199="معكوسة","Q",L199="25mm","R",L199="","S",L199="30mm","T",L199="مخ واطى","U",L199="35mm","V",L199="40mm","W",L199="45mm","X",L199="50mm","Y",L199="ستاندرد","Z",L199="60mm","1",L199="سوستة","2",L199="80mm","3",L199="90mm","4",L199="100mm","5",L199="150mm","6",L199="180mm","7",L199="200mm","8",L199="250mm","9")</f>
        <v>U</v>
      </c>
      <c r="L199" s="6" t="s">
        <v>75</v>
      </c>
      <c r="M199" s="7" t="str">
        <f>C199&amp;" "&amp;E199&amp;" "&amp;G199&amp;I199&amp;" "&amp;A199&amp;" "&amp;K199&amp;"-0"&amp;"-0"&amp;"-0"&amp;"-0"&amp;"-0"&amp;"-0"&amp;"-0"&amp;"-0"</f>
        <v>C A CF F U-0-0-0-0-0-0-0-0</v>
      </c>
      <c r="N199" s="6" t="str">
        <f>D199&amp;" "&amp;F199&amp;" "&amp;H199&amp;"*"&amp;J199&amp;" "&amp;B199&amp;" "&amp;L199</f>
        <v>مسمار الن M5*30 حديد مخ واطى</v>
      </c>
      <c r="O199" s="6"/>
      <c r="P199" s="6"/>
      <c r="R199" s="11" t="s">
        <v>487</v>
      </c>
      <c r="T199" s="11" t="s">
        <v>486</v>
      </c>
    </row>
    <row r="200" spans="1:20" x14ac:dyDescent="0.2">
      <c r="A200" s="8" t="str">
        <f>_xlfn.IFS(B200="حديد","F",B200="مجلفن","M",B200="استانلس","S",B200="خشب","T")</f>
        <v>F</v>
      </c>
      <c r="B200" s="6" t="s">
        <v>15</v>
      </c>
      <c r="C200" s="8" t="str">
        <f>_xlfn.IFS(D200="تيلة","A",D200="صامولة","B",D200="مسمار","C",D200="وردة","D",D200="لوح","E",D200="مخوش","F",D200="كونتر","G",D200="مسدس","H",D200="M14","I",D200="M16","J",D200="M17","K",D200="M18","L",D200="M19","M",D200="M20","N",D200="M9","O",D200=100,"P",D200=125,"Q",D200=150,"R",D200="","S",D200="30mm","T",D200="مخ واطى","U",D200="35mm","V",D200="40mm","W",D200="45mm","X",D200="50mm","Y",D200="ستاندرد","Z",D200="60mm","1",D200="سوستة","2",D200="80mm","3",D200="90mm","4",D200="100mm","5",D200="150mm","6",D200="180mm","7",D200="200mm","8",D200="250mm","9")</f>
        <v>C</v>
      </c>
      <c r="D200" s="6" t="s">
        <v>73</v>
      </c>
      <c r="E200" s="8" t="str">
        <f>_xlfn.IFS(F200="الن","A",F200="عادة","B",F200="صليبة","C",F200="سن بنطة","D",F200="سن بنطة بوردة","E",F200="مخوش","F",F200="كونتر","G",F200="مسدس","H",F200="M14","I",F200="M16","J",F200="M17","K",F200="M18","L",F200="M19","M",F200="M20","N",F200="M9","O",F200=100,"P",F200=125,"Q",F200=150,"R",F200="","S",F200="30mm","T",F200="مخ واطى","U",F200="35mm","V",F200="40mm","W",F200="45mm","X",F200="50mm","Y",F200="ستاندرد","Z",F200="60mm","1",F200="سوستة","2",F200="80mm","3",F200="90mm","4",F200="100mm","5",F200="150mm","6",F200="180mm","7",F200="200mm","8",F200="250mm","9")</f>
        <v>A</v>
      </c>
      <c r="F200" s="6" t="s">
        <v>400</v>
      </c>
      <c r="G200" s="8" t="str">
        <f>_xlfn.IFS(H200="M3","A",H200="M4","B",H200="M5","C",H200="M6","D",H200="M7","E",H200="M8","F",H200="M10","G",H200="M12","H",H200="M14","I",H200="M16","J",H200="M17","K",H200="M18","L",H200="M19","M",H200="M20","N",H200="M9","O",H200=100,"P",H200=125,"Q",H200=150,"R",H200="","S",H200="30mm","T",H200="مخ واطى","U",H200="35mm","V",H200="40mm","W",H200="45mm","X",H200="50mm","Y",H200="ستاندرد","Z",H200="60mm","1",H200="سوستة","2",H200="80mm","3",H200="90mm","4",H200="100mm","5",H200="150mm","6",H200="180mm","7",H200="200mm","8",H200="250mm","9")</f>
        <v>C</v>
      </c>
      <c r="H200" s="12" t="s">
        <v>41</v>
      </c>
      <c r="I200" s="8" t="str">
        <f>_xlfn.IFS(J200=10,"A",J200=12,"B",J200=15,"C",J200=20,"D",J200=25,"E",J200=30,"F",J200=35,"G",J200=40,"H",J200=45,"I",J200=50,"J",J200=55,"K",J200=60,"L",J200=65,"M",J200=70,"N",J200=75,"O",J200=80,"P",J200=90,"Q",J200=100,"R",J200="","S",J200=120,"T",J200=125,"U",J200=150,"V",J200=200,"W",J200=250,"X",J200=280,"Y",J200=300,"Z",J200=500,"1",J200=600,"2",J200=1000,"3",J200=1200,"4",J200=6,"5",J200="150mm","6",J200="180mm","7",J200="200mm","8",J200="250mm","9")</f>
        <v>G</v>
      </c>
      <c r="J200" s="12">
        <v>35</v>
      </c>
      <c r="K200" s="8" t="str">
        <f>_xlfn.IFS(L200="1mm","A",L200="1.2mm","B",L200="1.5mm","C",L200="2mm","D",L200="3mm","E",L200="4mm","F",L200="5mm","G",L200="6mm","H",L200="8mm","I",L200="10mm","J",L200="12mm","K",L200="14mm","L",L200="16mm","M",L200="عادة","N",L200="18mm","O",L200="20mm","P",L200="معكوسة","Q",L200="25mm","R",L200="","S",L200="30mm","T",L200="مخ واطى","U",L200="35mm","V",L200="40mm","W",L200="45mm","X",L200="50mm","Y",L200="ستاندرد","Z",L200="60mm","1",L200="سوستة","2",L200="80mm","3",L200="90mm","4",L200="100mm","5",L200="150mm","6",L200="180mm","7",L200="200mm","8",L200="250mm","9")</f>
        <v>Z</v>
      </c>
      <c r="L200" s="6" t="s">
        <v>71</v>
      </c>
      <c r="M200" s="7" t="str">
        <f>C200&amp;" "&amp;E200&amp;" "&amp;G200&amp;I200&amp;" "&amp;A200&amp;" "&amp;K200&amp;"-0"&amp;"-0"&amp;"-0"&amp;"-0"&amp;"-0"&amp;"-0"&amp;"-0"&amp;"-0"</f>
        <v>C A CG F Z-0-0-0-0-0-0-0-0</v>
      </c>
      <c r="N200" s="6" t="str">
        <f>D200&amp;" "&amp;F200&amp;" "&amp;H200&amp;"*"&amp;J200&amp;" "&amp;B200&amp;" "&amp;L200</f>
        <v>مسمار الن M5*35 حديد ستاندرد</v>
      </c>
      <c r="O200" s="6"/>
      <c r="P200" s="6"/>
      <c r="R200" s="11" t="s">
        <v>485</v>
      </c>
      <c r="T200" s="11" t="s">
        <v>484</v>
      </c>
    </row>
    <row r="201" spans="1:20" x14ac:dyDescent="0.2">
      <c r="A201" s="8" t="str">
        <f>_xlfn.IFS(B201="حديد","F",B201="مجلفن","M",B201="استانلس","S",B201="خشب","T")</f>
        <v>F</v>
      </c>
      <c r="B201" s="6" t="s">
        <v>15</v>
      </c>
      <c r="C201" s="8" t="str">
        <f>_xlfn.IFS(D201="تيلة","A",D201="صامولة","B",D201="مسمار","C",D201="وردة","D",D201="لوح","E",D201="مخوش","F",D201="كونتر","G",D201="مسدس","H",D201="M14","I",D201="M16","J",D201="M17","K",D201="M18","L",D201="M19","M",D201="M20","N",D201="M9","O",D201=100,"P",D201=125,"Q",D201=150,"R",D201="","S",D201="30mm","T",D201="مخ واطى","U",D201="35mm","V",D201="40mm","W",D201="45mm","X",D201="50mm","Y",D201="ستاندرد","Z",D201="60mm","1",D201="سوستة","2",D201="80mm","3",D201="90mm","4",D201="100mm","5",D201="150mm","6",D201="180mm","7",D201="200mm","8",D201="250mm","9")</f>
        <v>C</v>
      </c>
      <c r="D201" s="6" t="s">
        <v>73</v>
      </c>
      <c r="E201" s="8" t="str">
        <f>_xlfn.IFS(F201="الن","A",F201="عادة","B",F201="صليبة","C",F201="سن بنطة","D",F201="سن بنطة بوردة","E",F201="مخوش","F",F201="كونتر","G",F201="مسدس","H",F201="M14","I",F201="M16","J",F201="M17","K",F201="M18","L",F201="M19","M",F201="M20","N",F201="M9","O",F201=100,"P",F201=125,"Q",F201=150,"R",F201="","S",F201="30mm","T",F201="مخ واطى","U",F201="35mm","V",F201="40mm","W",F201="45mm","X",F201="50mm","Y",F201="ستاندرد","Z",F201="60mm","1",F201="سوستة","2",F201="80mm","3",F201="90mm","4",F201="100mm","5",F201="150mm","6",F201="180mm","7",F201="200mm","8",F201="250mm","9")</f>
        <v>A</v>
      </c>
      <c r="F201" s="6" t="s">
        <v>400</v>
      </c>
      <c r="G201" s="8" t="str">
        <f>_xlfn.IFS(H201="M3","A",H201="M4","B",H201="M5","C",H201="M6","D",H201="M7","E",H201="M8","F",H201="M10","G",H201="M12","H",H201="M14","I",H201="M16","J",H201="M17","K",H201="M18","L",H201="M19","M",H201="M20","N",H201="M9","O",H201=100,"P",H201=125,"Q",H201=150,"R",H201="","S",H201="30mm","T",H201="مخ واطى","U",H201="35mm","V",H201="40mm","W",H201="45mm","X",H201="50mm","Y",H201="ستاندرد","Z",H201="60mm","1",H201="سوستة","2",H201="80mm","3",H201="90mm","4",H201="100mm","5",H201="150mm","6",H201="180mm","7",H201="200mm","8",H201="250mm","9")</f>
        <v>C</v>
      </c>
      <c r="H201" s="12" t="s">
        <v>41</v>
      </c>
      <c r="I201" s="8" t="str">
        <f>_xlfn.IFS(J201=10,"A",J201=12,"B",J201=15,"C",J201=20,"D",J201=25,"E",J201=30,"F",J201=35,"G",J201=40,"H",J201=45,"I",J201=50,"J",J201=55,"K",J201=60,"L",J201=65,"M",J201=70,"N",J201=75,"O",J201=80,"P",J201=90,"Q",J201=100,"R",J201="","S",J201=120,"T",J201=125,"U",J201=150,"V",J201=200,"W",J201=250,"X",J201=280,"Y",J201=300,"Z",J201=500,"1",J201=600,"2",J201=1000,"3",J201=1200,"4",J201=6,"5",J201="150mm","6",J201="180mm","7",J201="200mm","8",J201="250mm","9")</f>
        <v>G</v>
      </c>
      <c r="J201" s="12">
        <v>35</v>
      </c>
      <c r="K201" s="8" t="str">
        <f>_xlfn.IFS(L201="1mm","A",L201="1.2mm","B",L201="1.5mm","C",L201="2mm","D",L201="3mm","E",L201="4mm","F",L201="5mm","G",L201="6mm","H",L201="8mm","I",L201="10mm","J",L201="12mm","K",L201="14mm","L",L201="16mm","M",L201="عادة","N",L201="18mm","O",L201="20mm","P",L201="معكوسة","Q",L201="25mm","R",L201="","S",L201="30mm","T",L201="مخ واطى","U",L201="35mm","V",L201="40mm","W",L201="45mm","X",L201="50mm","Y",L201="ستاندرد","Z",L201="60mm","1",L201="سوستة","2",L201="80mm","3",L201="90mm","4",L201="100mm","5",L201="150mm","6",L201="180mm","7",L201="200mm","8",L201="250mm","9")</f>
        <v>U</v>
      </c>
      <c r="L201" s="6" t="s">
        <v>75</v>
      </c>
      <c r="M201" s="7" t="str">
        <f>C201&amp;" "&amp;E201&amp;" "&amp;G201&amp;I201&amp;" "&amp;A201&amp;" "&amp;K201&amp;"-0"&amp;"-0"&amp;"-0"&amp;"-0"&amp;"-0"&amp;"-0"&amp;"-0"&amp;"-0"</f>
        <v>C A CG F U-0-0-0-0-0-0-0-0</v>
      </c>
      <c r="N201" s="6" t="str">
        <f>D201&amp;" "&amp;F201&amp;" "&amp;H201&amp;"*"&amp;J201&amp;" "&amp;B201&amp;" "&amp;L201</f>
        <v>مسمار الن M5*35 حديد مخ واطى</v>
      </c>
      <c r="O201" s="6"/>
      <c r="P201" s="6"/>
      <c r="R201" s="11" t="s">
        <v>483</v>
      </c>
      <c r="T201" s="11" t="s">
        <v>482</v>
      </c>
    </row>
    <row r="202" spans="1:20" x14ac:dyDescent="0.2">
      <c r="A202" s="8" t="str">
        <f>_xlfn.IFS(B202="حديد","F",B202="مجلفن","M",B202="استانلس","S",B202="خشب","T")</f>
        <v>F</v>
      </c>
      <c r="B202" s="6" t="s">
        <v>15</v>
      </c>
      <c r="C202" s="8" t="str">
        <f>_xlfn.IFS(D202="تيلة","A",D202="صامولة","B",D202="مسمار","C",D202="وردة","D",D202="لوح","E",D202="مخوش","F",D202="كونتر","G",D202="مسدس","H",D202="M14","I",D202="M16","J",D202="M17","K",D202="M18","L",D202="M19","M",D202="M20","N",D202="M9","O",D202=100,"P",D202=125,"Q",D202=150,"R",D202="","S",D202="30mm","T",D202="مخ واطى","U",D202="35mm","V",D202="40mm","W",D202="45mm","X",D202="50mm","Y",D202="ستاندرد","Z",D202="60mm","1",D202="سوستة","2",D202="80mm","3",D202="90mm","4",D202="100mm","5",D202="150mm","6",D202="180mm","7",D202="200mm","8",D202="250mm","9")</f>
        <v>C</v>
      </c>
      <c r="D202" s="6" t="s">
        <v>73</v>
      </c>
      <c r="E202" s="8" t="str">
        <f>_xlfn.IFS(F202="الن","A",F202="عادة","B",F202="صليبة","C",F202="سن بنطة","D",F202="سن بنطة بوردة","E",F202="مخوش","F",F202="كونتر","G",F202="مسدس","H",F202="M14","I",F202="M16","J",F202="M17","K",F202="M18","L",F202="M19","M",F202="M20","N",F202="M9","O",F202=100,"P",F202=125,"Q",F202=150,"R",F202="","S",F202="30mm","T",F202="مخ واطى","U",F202="35mm","V",F202="40mm","W",F202="45mm","X",F202="50mm","Y",F202="ستاندرد","Z",F202="60mm","1",F202="سوستة","2",F202="80mm","3",F202="90mm","4",F202="100mm","5",F202="150mm","6",F202="180mm","7",F202="200mm","8",F202="250mm","9")</f>
        <v>A</v>
      </c>
      <c r="F202" s="6" t="s">
        <v>400</v>
      </c>
      <c r="G202" s="8" t="str">
        <f>_xlfn.IFS(H202="M3","A",H202="M4","B",H202="M5","C",H202="M6","D",H202="M7","E",H202="M8","F",H202="M10","G",H202="M12","H",H202="M14","I",H202="M16","J",H202="M17","K",H202="M18","L",H202="M19","M",H202="M20","N",H202="M9","O",H202=100,"P",H202=125,"Q",H202=150,"R",H202="","S",H202="30mm","T",H202="مخ واطى","U",H202="35mm","V",H202="40mm","W",H202="45mm","X",H202="50mm","Y",H202="ستاندرد","Z",H202="60mm","1",H202="سوستة","2",H202="80mm","3",H202="90mm","4",H202="100mm","5",H202="150mm","6",H202="180mm","7",H202="200mm","8",H202="250mm","9")</f>
        <v>C</v>
      </c>
      <c r="H202" s="12" t="s">
        <v>41</v>
      </c>
      <c r="I202" s="8" t="str">
        <f>_xlfn.IFS(J202=10,"A",J202=12,"B",J202=15,"C",J202=20,"D",J202=25,"E",J202=30,"F",J202=35,"G",J202=40,"H",J202=45,"I",J202=50,"J",J202=55,"K",J202=60,"L",J202=65,"M",J202=70,"N",J202=75,"O",J202=80,"P",J202=90,"Q",J202=100,"R",J202="","S",J202=120,"T",J202=125,"U",J202=150,"V",J202=200,"W",J202=250,"X",J202=280,"Y",J202=300,"Z",J202=500,"1",J202=600,"2",J202=1000,"3",J202=1200,"4",J202=6,"5",J202="150mm","6",J202="180mm","7",J202="200mm","8",J202="250mm","9")</f>
        <v>H</v>
      </c>
      <c r="J202" s="12">
        <v>40</v>
      </c>
      <c r="K202" s="8" t="str">
        <f>_xlfn.IFS(L202="1mm","A",L202="1.2mm","B",L202="1.5mm","C",L202="2mm","D",L202="3mm","E",L202="4mm","F",L202="5mm","G",L202="6mm","H",L202="8mm","I",L202="10mm","J",L202="12mm","K",L202="14mm","L",L202="16mm","M",L202="عادة","N",L202="18mm","O",L202="20mm","P",L202="معكوسة","Q",L202="25mm","R",L202="","S",L202="30mm","T",L202="مخ واطى","U",L202="35mm","V",L202="40mm","W",L202="45mm","X",L202="50mm","Y",L202="ستاندرد","Z",L202="60mm","1",L202="سوستة","2",L202="80mm","3",L202="90mm","4",L202="100mm","5",L202="150mm","6",L202="180mm","7",L202="200mm","8",L202="250mm","9")</f>
        <v>Z</v>
      </c>
      <c r="L202" s="6" t="s">
        <v>71</v>
      </c>
      <c r="M202" s="7" t="str">
        <f>C202&amp;" "&amp;E202&amp;" "&amp;G202&amp;I202&amp;" "&amp;A202&amp;" "&amp;K202&amp;"-0"&amp;"-0"&amp;"-0"&amp;"-0"&amp;"-0"&amp;"-0"&amp;"-0"&amp;"-0"</f>
        <v>C A CH F Z-0-0-0-0-0-0-0-0</v>
      </c>
      <c r="N202" s="6" t="str">
        <f>D202&amp;" "&amp;F202&amp;" "&amp;H202&amp;"*"&amp;J202&amp;" "&amp;B202&amp;" "&amp;L202</f>
        <v>مسمار الن M5*40 حديد ستاندرد</v>
      </c>
      <c r="O202" s="6"/>
      <c r="P202" s="6"/>
      <c r="R202" s="11" t="s">
        <v>481</v>
      </c>
      <c r="T202" s="11" t="s">
        <v>479</v>
      </c>
    </row>
    <row r="203" spans="1:20" x14ac:dyDescent="0.2">
      <c r="A203" s="8" t="str">
        <f>_xlfn.IFS(B203="حديد","F",B203="مجلفن","M",B203="استانلس","S",B203="خشب","T")</f>
        <v>F</v>
      </c>
      <c r="B203" s="6" t="s">
        <v>15</v>
      </c>
      <c r="C203" s="8" t="str">
        <f>_xlfn.IFS(D203="تيلة","A",D203="صامولة","B",D203="مسمار","C",D203="وردة","D",D203="لوح","E",D203="مخوش","F",D203="كونتر","G",D203="مسدس","H",D203="M14","I",D203="M16","J",D203="M17","K",D203="M18","L",D203="M19","M",D203="M20","N",D203="M9","O",D203=100,"P",D203=125,"Q",D203=150,"R",D203="","S",D203="30mm","T",D203="مخ واطى","U",D203="35mm","V",D203="40mm","W",D203="45mm","X",D203="50mm","Y",D203="ستاندرد","Z",D203="60mm","1",D203="سوستة","2",D203="80mm","3",D203="90mm","4",D203="100mm","5",D203="150mm","6",D203="180mm","7",D203="200mm","8",D203="250mm","9")</f>
        <v>C</v>
      </c>
      <c r="D203" s="6" t="s">
        <v>73</v>
      </c>
      <c r="E203" s="8" t="str">
        <f>_xlfn.IFS(F203="الن","A",F203="عادة","B",F203="صليبة","C",F203="سن بنطة","D",F203="سن بنطة بوردة","E",F203="مخوش","F",F203="كونتر","G",F203="مسدس","H",F203="M14","I",F203="M16","J",F203="M17","K",F203="M18","L",F203="M19","M",F203="M20","N",F203="M9","O",F203=100,"P",F203=125,"Q",F203=150,"R",F203="","S",F203="30mm","T",F203="مخ واطى","U",F203="35mm","V",F203="40mm","W",F203="45mm","X",F203="50mm","Y",F203="ستاندرد","Z",F203="60mm","1",F203="سوستة","2",F203="80mm","3",F203="90mm","4",F203="100mm","5",F203="150mm","6",F203="180mm","7",F203="200mm","8",F203="250mm","9")</f>
        <v>A</v>
      </c>
      <c r="F203" s="6" t="s">
        <v>400</v>
      </c>
      <c r="G203" s="8" t="str">
        <f>_xlfn.IFS(H203="M3","A",H203="M4","B",H203="M5","C",H203="M6","D",H203="M7","E",H203="M8","F",H203="M10","G",H203="M12","H",H203="M14","I",H203="M16","J",H203="M17","K",H203="M18","L",H203="M19","M",H203="M20","N",H203="M9","O",H203=100,"P",H203=125,"Q",H203=150,"R",H203="","S",H203="30mm","T",H203="مخ واطى","U",H203="35mm","V",H203="40mm","W",H203="45mm","X",H203="50mm","Y",H203="ستاندرد","Z",H203="60mm","1",H203="سوستة","2",H203="80mm","3",H203="90mm","4",H203="100mm","5",H203="150mm","6",H203="180mm","7",H203="200mm","8",H203="250mm","9")</f>
        <v>C</v>
      </c>
      <c r="H203" s="12" t="s">
        <v>41</v>
      </c>
      <c r="I203" s="8" t="str">
        <f>_xlfn.IFS(J203=10,"A",J203=12,"B",J203=15,"C",J203=20,"D",J203=25,"E",J203=30,"F",J203=35,"G",J203=40,"H",J203=45,"I",J203=50,"J",J203=55,"K",J203=60,"L",J203=65,"M",J203=70,"N",J203=75,"O",J203=80,"P",J203=90,"Q",J203=100,"R",J203="","S",J203=120,"T",J203=125,"U",J203=150,"V",J203=200,"W",J203=250,"X",J203=280,"Y",J203=300,"Z",J203=500,"1",J203=600,"2",J203=1000,"3",J203=1200,"4",J203=6,"5",J203="150mm","6",J203="180mm","7",J203="200mm","8",J203="250mm","9")</f>
        <v>H</v>
      </c>
      <c r="J203" s="12">
        <v>40</v>
      </c>
      <c r="K203" s="8" t="str">
        <f>_xlfn.IFS(L203="1mm","A",L203="1.2mm","B",L203="1.5mm","C",L203="2mm","D",L203="3mm","E",L203="4mm","F",L203="5mm","G",L203="6mm","H",L203="8mm","I",L203="10mm","J",L203="12mm","K",L203="14mm","L",L203="16mm","M",L203="عادة","N",L203="18mm","O",L203="20mm","P",L203="معكوسة","Q",L203="25mm","R",L203="","S",L203="30mm","T",L203="مخ واطى","U",L203="35mm","V",L203="40mm","W",L203="45mm","X",L203="50mm","Y",L203="ستاندرد","Z",L203="60mm","1",L203="سوستة","2",L203="80mm","3",L203="90mm","4",L203="100mm","5",L203="150mm","6",L203="180mm","7",L203="200mm","8",L203="250mm","9")</f>
        <v>U</v>
      </c>
      <c r="L203" s="6" t="s">
        <v>75</v>
      </c>
      <c r="M203" s="7" t="str">
        <f>C203&amp;" "&amp;E203&amp;" "&amp;G203&amp;I203&amp;" "&amp;A203&amp;" "&amp;K203&amp;"-0"&amp;"-0"&amp;"-0"&amp;"-0"&amp;"-0"&amp;"-0"&amp;"-0"&amp;"-0"</f>
        <v>C A CH F U-0-0-0-0-0-0-0-0</v>
      </c>
      <c r="N203" s="6" t="str">
        <f>D203&amp;" "&amp;F203&amp;" "&amp;H203&amp;"*"&amp;J203&amp;" "&amp;B203&amp;" "&amp;L203</f>
        <v>مسمار الن M5*40 حديد مخ واطى</v>
      </c>
      <c r="O203" s="6"/>
      <c r="P203" s="6"/>
      <c r="R203" s="11" t="s">
        <v>480</v>
      </c>
      <c r="T203" s="11" t="s">
        <v>478</v>
      </c>
    </row>
    <row r="204" spans="1:20" x14ac:dyDescent="0.2">
      <c r="A204" s="8" t="str">
        <f>_xlfn.IFS(B204="حديد","F",B204="مجلفن","M",B204="استانلس","S",B204="خشب","T")</f>
        <v>S</v>
      </c>
      <c r="B204" s="6" t="s">
        <v>7</v>
      </c>
      <c r="C204" s="8" t="str">
        <f>_xlfn.IFS(D204="تيلة","A",D204="صامولة","B",D204="مسمار","C",D204="وردة","D",D204="لوح","E",D204="مخوش","F",D204="كونتر","G",D204="مسدس","H",D204="M14","I",D204="M16","J",D204="M17","K",D204="M18","L",D204="M19","M",D204="M20","N",D204="M9","O",D204=100,"P",D204=125,"Q",D204=150,"R",D204="","S",D204="30mm","T",D204="مخ واطى","U",D204="35mm","V",D204="40mm","W",D204="45mm","X",D204="50mm","Y",D204="ستاندرد","Z",D204="60mm","1",D204="سوستة","2",D204="80mm","3",D204="90mm","4",D204="100mm","5",D204="150mm","6",D204="180mm","7",D204="200mm","8",D204="250mm","9")</f>
        <v>C</v>
      </c>
      <c r="D204" s="6" t="s">
        <v>73</v>
      </c>
      <c r="E204" s="8" t="str">
        <f>_xlfn.IFS(F204="الن","A",F204="عادة","B",F204="صليبة","C",F204="سن بنطة","D",F204="سن بنطة بوردة","E",F204="مخوش","F",F204="كونتر","G",F204="مسدس","H",F204="M14","I",F204="M16","J",F204="M17","K",F204="M18","L",F204="M19","M",F204="M20","N",F204="M9","O",F204=100,"P",F204=125,"Q",F204=150,"R",F204="","S",F204="30mm","T",F204="مخ واطى","U",F204="35mm","V",F204="40mm","W",F204="45mm","X",F204="50mm","Y",F204="ستاندرد","Z",F204="60mm","1",F204="سوستة","2",F204="80mm","3",F204="90mm","4",F204="100mm","5",F204="150mm","6",F204="180mm","7",F204="200mm","8",F204="250mm","9")</f>
        <v>A</v>
      </c>
      <c r="F204" s="6" t="s">
        <v>400</v>
      </c>
      <c r="G204" s="8" t="str">
        <f>_xlfn.IFS(H204="M3","A",H204="M4","B",H204="M5","C",H204="M6","D",H204="M7","E",H204="M8","F",H204="M10","G",H204="M12","H",H204="M14","I",H204="M16","J",H204="M17","K",H204="M18","L",H204="M19","M",H204="M20","N",H204="M9","O",H204=100,"P",H204=125,"Q",H204=150,"R",H204="","S",H204="30mm","T",H204="مخ واطى","U",H204="35mm","V",H204="40mm","W",H204="45mm","X",H204="50mm","Y",H204="ستاندرد","Z",H204="60mm","1",H204="سوستة","2",H204="80mm","3",H204="90mm","4",H204="100mm","5",H204="150mm","6",H204="180mm","7",H204="200mm","8",H204="250mm","9")</f>
        <v>D</v>
      </c>
      <c r="H204" s="12" t="s">
        <v>36</v>
      </c>
      <c r="I204" s="8" t="str">
        <f>_xlfn.IFS(J204=10,"A",J204=12,"B",J204=15,"C",J204=20,"D",J204=25,"E",J204=30,"F",J204=35,"G",J204=40,"H",J204=45,"I",J204=50,"J",J204=55,"K",J204=60,"L",J204=65,"M",J204=70,"N",J204=75,"O",J204=80,"P",J204=90,"Q",J204=100,"R",J204="","S",J204=120,"T",J204=125,"U",J204=150,"V",J204=200,"W",J204=250,"X",J204=280,"Y",J204=300,"Z",J204=500,"1",J204=600,"2",J204=1000,"3",J204=1200,"4",J204=6,"5",J204="150mm","6",J204="180mm","7",J204="200mm","8",J204="250mm","9")</f>
        <v>5</v>
      </c>
      <c r="J204" s="12">
        <v>6</v>
      </c>
      <c r="K204" s="8" t="str">
        <f>_xlfn.IFS(L204="1mm","A",L204="1.2mm","B",L204="1.5mm","C",L204="2mm","D",L204="3mm","E",L204="4mm","F",L204="5mm","G",L204="6mm","H",L204="8mm","I",L204="10mm","J",L204="12mm","K",L204="14mm","L",L204="16mm","M",L204="عادة","N",L204="18mm","O",L204="20mm","P",L204="معكوسة","Q",L204="25mm","R",L204="","S",L204="30mm","T",L204="مخ واطى","U",L204="35mm","V",L204="40mm","W",L204="45mm","X",L204="50mm","Y",L204="ستاندرد","Z",L204="60mm","1",L204="سوستة","2",L204="80mm","3",L204="90mm","4",L204="100mm","5",L204="150mm","6",L204="180mm","7",L204="200mm","8",L204="250mm","9")</f>
        <v>Z</v>
      </c>
      <c r="L204" s="6" t="s">
        <v>71</v>
      </c>
      <c r="M204" s="7" t="str">
        <f>C204&amp;" "&amp;E204&amp;" "&amp;G204&amp;I204&amp;" "&amp;A204&amp;" "&amp;K204&amp;"-0"&amp;"-0"&amp;"-0"&amp;"-0"&amp;"-0"&amp;"-0"&amp;"-0"&amp;"-0"</f>
        <v>C A D5 S Z-0-0-0-0-0-0-0-0</v>
      </c>
      <c r="N204" s="6" t="str">
        <f>D204&amp;" "&amp;F204&amp;" "&amp;H204&amp;"*"&amp;J204&amp;" "&amp;B204&amp;" "&amp;L204</f>
        <v>مسمار الن M6*6 استانلس ستاندرد</v>
      </c>
      <c r="O204" s="6"/>
      <c r="P204" s="6"/>
      <c r="R204" s="11" t="s">
        <v>456</v>
      </c>
      <c r="T204" s="11" t="s">
        <v>469</v>
      </c>
    </row>
    <row r="205" spans="1:20" x14ac:dyDescent="0.2">
      <c r="A205" s="8" t="str">
        <f>_xlfn.IFS(B205="حديد","F",B205="مجلفن","M",B205="استانلس","S",B205="خشب","T")</f>
        <v>S</v>
      </c>
      <c r="B205" s="6" t="s">
        <v>7</v>
      </c>
      <c r="C205" s="8" t="str">
        <f>_xlfn.IFS(D205="تيلة","A",D205="صامولة","B",D205="مسمار","C",D205="وردة","D",D205="لوح","E",D205="مخوش","F",D205="كونتر","G",D205="مسدس","H",D205="M14","I",D205="M16","J",D205="M17","K",D205="M18","L",D205="M19","M",D205="M20","N",D205="M9","O",D205=100,"P",D205=125,"Q",D205=150,"R",D205="","S",D205="30mm","T",D205="مخ واطى","U",D205="35mm","V",D205="40mm","W",D205="45mm","X",D205="50mm","Y",D205="ستاندرد","Z",D205="60mm","1",D205="سوستة","2",D205="80mm","3",D205="90mm","4",D205="100mm","5",D205="150mm","6",D205="180mm","7",D205="200mm","8",D205="250mm","9")</f>
        <v>C</v>
      </c>
      <c r="D205" s="6" t="s">
        <v>73</v>
      </c>
      <c r="E205" s="8" t="str">
        <f>_xlfn.IFS(F205="الن","A",F205="عادة","B",F205="صليبة","C",F205="سن بنطة","D",F205="سن بنطة بوردة","E",F205="مخوش","F",F205="كونتر","G",F205="مسدس","H",F205="M14","I",F205="M16","J",F205="M17","K",F205="M18","L",F205="M19","M",F205="M20","N",F205="M9","O",F205=100,"P",F205=125,"Q",F205=150,"R",F205="","S",F205="30mm","T",F205="مخ واطى","U",F205="35mm","V",F205="40mm","W",F205="45mm","X",F205="50mm","Y",F205="ستاندرد","Z",F205="60mm","1",F205="سوستة","2",F205="80mm","3",F205="90mm","4",F205="100mm","5",F205="150mm","6",F205="180mm","7",F205="200mm","8",F205="250mm","9")</f>
        <v>A</v>
      </c>
      <c r="F205" s="6" t="s">
        <v>400</v>
      </c>
      <c r="G205" s="8" t="str">
        <f>_xlfn.IFS(H205="M3","A",H205="M4","B",H205="M5","C",H205="M6","D",H205="M7","E",H205="M8","F",H205="M10","G",H205="M12","H",H205="M14","I",H205="M16","J",H205="M17","K",H205="M18","L",H205="M19","M",H205="M20","N",H205="M9","O",H205=100,"P",H205=125,"Q",H205=150,"R",H205="","S",H205="30mm","T",H205="مخ واطى","U",H205="35mm","V",H205="40mm","W",H205="45mm","X",H205="50mm","Y",H205="ستاندرد","Z",H205="60mm","1",H205="سوستة","2",H205="80mm","3",H205="90mm","4",H205="100mm","5",H205="150mm","6",H205="180mm","7",H205="200mm","8",H205="250mm","9")</f>
        <v>D</v>
      </c>
      <c r="H205" s="12" t="s">
        <v>36</v>
      </c>
      <c r="I205" s="8" t="str">
        <f>_xlfn.IFS(J205=10,"A",J205=12,"B",J205=15,"C",J205=20,"D",J205=25,"E",J205=30,"F",J205=35,"G",J205=40,"H",J205=45,"I",J205=50,"J",J205=55,"K",J205=60,"L",J205=65,"M",J205=70,"N",J205=75,"O",J205=80,"P",J205=90,"Q",J205=100,"R",J205="","S",J205=120,"T",J205=125,"U",J205=150,"V",J205=200,"W",J205=250,"X",J205=280,"Y",J205=300,"Z",J205=500,"1",J205=600,"2",J205=1000,"3",J205=1200,"4",J205=6,"5",J205="150mm","6",J205="180mm","7",J205="200mm","8",J205="250mm","9")</f>
        <v>5</v>
      </c>
      <c r="J205" s="12">
        <v>6</v>
      </c>
      <c r="K205" s="8" t="str">
        <f>_xlfn.IFS(L205="1mm","A",L205="1.2mm","B",L205="1.5mm","C",L205="2mm","D",L205="3mm","E",L205="4mm","F",L205="5mm","G",L205="6mm","H",L205="8mm","I",L205="10mm","J",L205="12mm","K",L205="14mm","L",L205="16mm","M",L205="عادة","N",L205="18mm","O",L205="20mm","P",L205="معكوسة","Q",L205="25mm","R",L205="","S",L205="30mm","T",L205="مخ واطى","U",L205="35mm","V",L205="40mm","W",L205="45mm","X",L205="50mm","Y",L205="ستاندرد","Z",L205="60mm","1",L205="سوستة","2",L205="80mm","3",L205="90mm","4",L205="100mm","5",L205="150mm","6",L205="180mm","7",L205="200mm","8",L205="250mm","9")</f>
        <v>U</v>
      </c>
      <c r="L205" s="6" t="s">
        <v>75</v>
      </c>
      <c r="M205" s="7" t="str">
        <f>C205&amp;" "&amp;E205&amp;" "&amp;G205&amp;I205&amp;" "&amp;A205&amp;" "&amp;K205&amp;"-0"&amp;"-0"&amp;"-0"&amp;"-0"&amp;"-0"&amp;"-0"&amp;"-0"&amp;"-0"</f>
        <v>C A D5 S U-0-0-0-0-0-0-0-0</v>
      </c>
      <c r="N205" s="6" t="str">
        <f>D205&amp;" "&amp;F205&amp;" "&amp;H205&amp;"*"&amp;J205&amp;" "&amp;B205&amp;" "&amp;L205</f>
        <v>مسمار الن M6*6 استانلس مخ واطى</v>
      </c>
      <c r="O205" s="6"/>
      <c r="P205" s="6"/>
      <c r="R205" s="11" t="s">
        <v>454</v>
      </c>
      <c r="T205" s="11" t="s">
        <v>467</v>
      </c>
    </row>
    <row r="206" spans="1:20" x14ac:dyDescent="0.2">
      <c r="A206" s="8" t="str">
        <f>_xlfn.IFS(B206="حديد","F",B206="مجلفن","M",B206="استانلس","S",B206="خشب","T")</f>
        <v>S</v>
      </c>
      <c r="B206" s="6" t="s">
        <v>7</v>
      </c>
      <c r="C206" s="8" t="str">
        <f>_xlfn.IFS(D206="تيلة","A",D206="صامولة","B",D206="مسمار","C",D206="وردة","D",D206="لوح","E",D206="مخوش","F",D206="كونتر","G",D206="مسدس","H",D206="M14","I",D206="M16","J",D206="M17","K",D206="M18","L",D206="M19","M",D206="M20","N",D206="M9","O",D206=100,"P",D206=125,"Q",D206=150,"R",D206="","S",D206="30mm","T",D206="مخ واطى","U",D206="35mm","V",D206="40mm","W",D206="45mm","X",D206="50mm","Y",D206="ستاندرد","Z",D206="60mm","1",D206="سوستة","2",D206="80mm","3",D206="90mm","4",D206="100mm","5",D206="150mm","6",D206="180mm","7",D206="200mm","8",D206="250mm","9")</f>
        <v>C</v>
      </c>
      <c r="D206" s="6" t="s">
        <v>73</v>
      </c>
      <c r="E206" s="8" t="str">
        <f>_xlfn.IFS(F206="الن","A",F206="عادة","B",F206="صليبة","C",F206="سن بنطة","D",F206="سن بنطة بوردة","E",F206="مخوش","F",F206="كونتر","G",F206="مسدس","H",F206="M14","I",F206="M16","J",F206="M17","K",F206="M18","L",F206="M19","M",F206="M20","N",F206="M9","O",F206=100,"P",F206=125,"Q",F206=150,"R",F206="","S",F206="30mm","T",F206="مخ واطى","U",F206="35mm","V",F206="40mm","W",F206="45mm","X",F206="50mm","Y",F206="ستاندرد","Z",F206="60mm","1",F206="سوستة","2",F206="80mm","3",F206="90mm","4",F206="100mm","5",F206="150mm","6",F206="180mm","7",F206="200mm","8",F206="250mm","9")</f>
        <v>A</v>
      </c>
      <c r="F206" s="6" t="s">
        <v>400</v>
      </c>
      <c r="G206" s="8" t="str">
        <f>_xlfn.IFS(H206="M3","A",H206="M4","B",H206="M5","C",H206="M6","D",H206="M7","E",H206="M8","F",H206="M10","G",H206="M12","H",H206="M14","I",H206="M16","J",H206="M17","K",H206="M18","L",H206="M19","M",H206="M20","N",H206="M9","O",H206=100,"P",H206=125,"Q",H206=150,"R",H206="","S",H206="30mm","T",H206="مخ واطى","U",H206="35mm","V",H206="40mm","W",H206="45mm","X",H206="50mm","Y",H206="ستاندرد","Z",H206="60mm","1",H206="سوستة","2",H206="80mm","3",H206="90mm","4",H206="100mm","5",H206="150mm","6",H206="180mm","7",H206="200mm","8",H206="250mm","9")</f>
        <v>D</v>
      </c>
      <c r="H206" s="12" t="s">
        <v>36</v>
      </c>
      <c r="I206" s="8" t="str">
        <f>_xlfn.IFS(J206=10,"A",J206=12,"B",J206=15,"C",J206=20,"D",J206=25,"E",J206=30,"F",J206=35,"G",J206=40,"H",J206=45,"I",J206=50,"J",J206=55,"K",J206=60,"L",J206=65,"M",J206=70,"N",J206=75,"O",J206=80,"P",J206=90,"Q",J206=100,"R",J206="","S",J206=120,"T",J206=125,"U",J206=150,"V",J206=200,"W",J206=250,"X",J206=280,"Y",J206=300,"Z",J206=500,"1",J206=600,"2",J206=1000,"3",J206=1200,"4",J206=6,"5",J206="150mm","6",J206="180mm","7",J206="200mm","8",J206="250mm","9")</f>
        <v>A</v>
      </c>
      <c r="J206" s="12">
        <v>10</v>
      </c>
      <c r="K206" s="8" t="str">
        <f>_xlfn.IFS(L206="1mm","A",L206="1.2mm","B",L206="1.5mm","C",L206="2mm","D",L206="3mm","E",L206="4mm","F",L206="5mm","G",L206="6mm","H",L206="8mm","I",L206="10mm","J",L206="12mm","K",L206="14mm","L",L206="16mm","M",L206="عادة","N",L206="18mm","O",L206="20mm","P",L206="معكوسة","Q",L206="25mm","R",L206="","S",L206="30mm","T",L206="مخ واطى","U",L206="35mm","V",L206="40mm","W",L206="45mm","X",L206="50mm","Y",L206="ستاندرد","Z",L206="60mm","1",L206="سوستة","2",L206="80mm","3",L206="90mm","4",L206="100mm","5",L206="150mm","6",L206="180mm","7",L206="200mm","8",L206="250mm","9")</f>
        <v>Z</v>
      </c>
      <c r="L206" s="6" t="s">
        <v>71</v>
      </c>
      <c r="M206" s="7" t="str">
        <f>C206&amp;" "&amp;E206&amp;" "&amp;G206&amp;I206&amp;" "&amp;A206&amp;" "&amp;K206&amp;"-0"&amp;"-0"&amp;"-0"&amp;"-0"&amp;"-0"&amp;"-0"&amp;"-0"&amp;"-0"</f>
        <v>C A DA S Z-0-0-0-0-0-0-0-0</v>
      </c>
      <c r="N206" s="6" t="str">
        <f>D206&amp;" "&amp;F206&amp;" "&amp;H206&amp;"*"&amp;J206&amp;" "&amp;B206&amp;" "&amp;L206</f>
        <v>مسمار الن M6*10 استانلس ستاندرد</v>
      </c>
      <c r="O206" s="6"/>
      <c r="P206" s="6"/>
      <c r="R206" s="11" t="s">
        <v>479</v>
      </c>
      <c r="T206" s="11" t="s">
        <v>477</v>
      </c>
    </row>
    <row r="207" spans="1:20" x14ac:dyDescent="0.2">
      <c r="A207" s="8" t="str">
        <f>_xlfn.IFS(B207="حديد","F",B207="مجلفن","M",B207="استانلس","S",B207="خشب","T")</f>
        <v>S</v>
      </c>
      <c r="B207" s="6" t="s">
        <v>7</v>
      </c>
      <c r="C207" s="8" t="str">
        <f>_xlfn.IFS(D207="تيلة","A",D207="صامولة","B",D207="مسمار","C",D207="وردة","D",D207="لوح","E",D207="مخوش","F",D207="كونتر","G",D207="مسدس","H",D207="M14","I",D207="M16","J",D207="M17","K",D207="M18","L",D207="M19","M",D207="M20","N",D207="M9","O",D207=100,"P",D207=125,"Q",D207=150,"R",D207="","S",D207="30mm","T",D207="مخ واطى","U",D207="35mm","V",D207="40mm","W",D207="45mm","X",D207="50mm","Y",D207="ستاندرد","Z",D207="60mm","1",D207="سوستة","2",D207="80mm","3",D207="90mm","4",D207="100mm","5",D207="150mm","6",D207="180mm","7",D207="200mm","8",D207="250mm","9")</f>
        <v>C</v>
      </c>
      <c r="D207" s="6" t="s">
        <v>73</v>
      </c>
      <c r="E207" s="8" t="str">
        <f>_xlfn.IFS(F207="الن","A",F207="عادة","B",F207="صليبة","C",F207="سن بنطة","D",F207="سن بنطة بوردة","E",F207="مخوش","F",F207="كونتر","G",F207="مسدس","H",F207="M14","I",F207="M16","J",F207="M17","K",F207="M18","L",F207="M19","M",F207="M20","N",F207="M9","O",F207=100,"P",F207=125,"Q",F207=150,"R",F207="","S",F207="30mm","T",F207="مخ واطى","U",F207="35mm","V",F207="40mm","W",F207="45mm","X",F207="50mm","Y",F207="ستاندرد","Z",F207="60mm","1",F207="سوستة","2",F207="80mm","3",F207="90mm","4",F207="100mm","5",F207="150mm","6",F207="180mm","7",F207="200mm","8",F207="250mm","9")</f>
        <v>A</v>
      </c>
      <c r="F207" s="6" t="s">
        <v>400</v>
      </c>
      <c r="G207" s="8" t="str">
        <f>_xlfn.IFS(H207="M3","A",H207="M4","B",H207="M5","C",H207="M6","D",H207="M7","E",H207="M8","F",H207="M10","G",H207="M12","H",H207="M14","I",H207="M16","J",H207="M17","K",H207="M18","L",H207="M19","M",H207="M20","N",H207="M9","O",H207=100,"P",H207=125,"Q",H207=150,"R",H207="","S",H207="30mm","T",H207="مخ واطى","U",H207="35mm","V",H207="40mm","W",H207="45mm","X",H207="50mm","Y",H207="ستاندرد","Z",H207="60mm","1",H207="سوستة","2",H207="80mm","3",H207="90mm","4",H207="100mm","5",H207="150mm","6",H207="180mm","7",H207="200mm","8",H207="250mm","9")</f>
        <v>D</v>
      </c>
      <c r="H207" s="12" t="s">
        <v>36</v>
      </c>
      <c r="I207" s="8" t="str">
        <f>_xlfn.IFS(J207=10,"A",J207=12,"B",J207=15,"C",J207=20,"D",J207=25,"E",J207=30,"F",J207=35,"G",J207=40,"H",J207=45,"I",J207=50,"J",J207=55,"K",J207=60,"L",J207=65,"M",J207=70,"N",J207=75,"O",J207=80,"P",J207=90,"Q",J207=100,"R",J207="","S",J207=120,"T",J207=125,"U",J207=150,"V",J207=200,"W",J207=250,"X",J207=280,"Y",J207=300,"Z",J207=500,"1",J207=600,"2",J207=1000,"3",J207=1200,"4",J207=6,"5",J207="150mm","6",J207="180mm","7",J207="200mm","8",J207="250mm","9")</f>
        <v>A</v>
      </c>
      <c r="J207" s="12">
        <v>10</v>
      </c>
      <c r="K207" s="8" t="str">
        <f>_xlfn.IFS(L207="1mm","A",L207="1.2mm","B",L207="1.5mm","C",L207="2mm","D",L207="3mm","E",L207="4mm","F",L207="5mm","G",L207="6mm","H",L207="8mm","I",L207="10mm","J",L207="12mm","K",L207="14mm","L",L207="16mm","M",L207="عادة","N",L207="18mm","O",L207="20mm","P",L207="معكوسة","Q",L207="25mm","R",L207="","S",L207="30mm","T",L207="مخ واطى","U",L207="35mm","V",L207="40mm","W",L207="45mm","X",L207="50mm","Y",L207="ستاندرد","Z",L207="60mm","1",L207="سوستة","2",L207="80mm","3",L207="90mm","4",L207="100mm","5",L207="150mm","6",L207="180mm","7",L207="200mm","8",L207="250mm","9")</f>
        <v>U</v>
      </c>
      <c r="L207" s="6" t="s">
        <v>75</v>
      </c>
      <c r="M207" s="7" t="str">
        <f>C207&amp;" "&amp;E207&amp;" "&amp;G207&amp;I207&amp;" "&amp;A207&amp;" "&amp;K207&amp;"-0"&amp;"-0"&amp;"-0"&amp;"-0"&amp;"-0"&amp;"-0"&amp;"-0"&amp;"-0"</f>
        <v>C A DA S U-0-0-0-0-0-0-0-0</v>
      </c>
      <c r="N207" s="6" t="str">
        <f>D207&amp;" "&amp;F207&amp;" "&amp;H207&amp;"*"&amp;J207&amp;" "&amp;B207&amp;" "&amp;L207</f>
        <v>مسمار الن M6*10 استانلس مخ واطى</v>
      </c>
      <c r="O207" s="6"/>
      <c r="P207" s="6"/>
      <c r="R207" s="11" t="s">
        <v>478</v>
      </c>
      <c r="T207" s="11" t="s">
        <v>476</v>
      </c>
    </row>
    <row r="208" spans="1:20" x14ac:dyDescent="0.2">
      <c r="A208" s="8" t="str">
        <f>_xlfn.IFS(B208="حديد","F",B208="مجلفن","M",B208="استانلس","S",B208="خشب","T")</f>
        <v>S</v>
      </c>
      <c r="B208" s="6" t="s">
        <v>7</v>
      </c>
      <c r="C208" s="8" t="str">
        <f>_xlfn.IFS(D208="تيلة","A",D208="صامولة","B",D208="مسمار","C",D208="وردة","D",D208="لوح","E",D208="مخوش","F",D208="كونتر","G",D208="مسدس","H",D208="M14","I",D208="M16","J",D208="M17","K",D208="M18","L",D208="M19","M",D208="M20","N",D208="M9","O",D208=100,"P",D208=125,"Q",D208=150,"R",D208="","S",D208="30mm","T",D208="مخ واطى","U",D208="35mm","V",D208="40mm","W",D208="45mm","X",D208="50mm","Y",D208="ستاندرد","Z",D208="60mm","1",D208="سوستة","2",D208="80mm","3",D208="90mm","4",D208="100mm","5",D208="150mm","6",D208="180mm","7",D208="200mm","8",D208="250mm","9")</f>
        <v>C</v>
      </c>
      <c r="D208" s="6" t="s">
        <v>73</v>
      </c>
      <c r="E208" s="8" t="str">
        <f>_xlfn.IFS(F208="الن","A",F208="عادة","B",F208="صليبة","C",F208="سن بنطة","D",F208="سن بنطة بوردة","E",F208="مخوش","F",F208="كونتر","G",F208="مسدس","H",F208="M14","I",F208="M16","J",F208="M17","K",F208="M18","L",F208="M19","M",F208="M20","N",F208="M9","O",F208=100,"P",F208=125,"Q",F208=150,"R",F208="","S",F208="30mm","T",F208="مخ واطى","U",F208="35mm","V",F208="40mm","W",F208="45mm","X",F208="50mm","Y",F208="ستاندرد","Z",F208="60mm","1",F208="سوستة","2",F208="80mm","3",F208="90mm","4",F208="100mm","5",F208="150mm","6",F208="180mm","7",F208="200mm","8",F208="250mm","9")</f>
        <v>A</v>
      </c>
      <c r="F208" s="6" t="s">
        <v>400</v>
      </c>
      <c r="G208" s="8" t="str">
        <f>_xlfn.IFS(H208="M3","A",H208="M4","B",H208="M5","C",H208="M6","D",H208="M7","E",H208="M8","F",H208="M10","G",H208="M12","H",H208="M14","I",H208="M16","J",H208="M17","K",H208="M18","L",H208="M19","M",H208="M20","N",H208="M9","O",H208=100,"P",H208=125,"Q",H208=150,"R",H208="","S",H208="30mm","T",H208="مخ واطى","U",H208="35mm","V",H208="40mm","W",H208="45mm","X",H208="50mm","Y",H208="ستاندرد","Z",H208="60mm","1",H208="سوستة","2",H208="80mm","3",H208="90mm","4",H208="100mm","5",H208="150mm","6",H208="180mm","7",H208="200mm","8",H208="250mm","9")</f>
        <v>D</v>
      </c>
      <c r="H208" s="12" t="s">
        <v>36</v>
      </c>
      <c r="I208" s="8" t="str">
        <f>_xlfn.IFS(J208=10,"A",J208=12,"B",J208=15,"C",J208=20,"D",J208=25,"E",J208=30,"F",J208=35,"G",J208=40,"H",J208=45,"I",J208=50,"J",J208=55,"K",J208=60,"L",J208=65,"M",J208=70,"N",J208=75,"O",J208=80,"P",J208=90,"Q",J208=100,"R",J208="","S",J208=120,"T",J208=125,"U",J208=150,"V",J208=200,"W",J208=250,"X",J208=280,"Y",J208=300,"Z",J208=500,"1",J208=600,"2",J208=1000,"3",J208=1200,"4",J208=6,"5",J208="150mm","6",J208="180mm","7",J208="200mm","8",J208="250mm","9")</f>
        <v>C</v>
      </c>
      <c r="J208" s="12">
        <v>15</v>
      </c>
      <c r="K208" s="8" t="str">
        <f>_xlfn.IFS(L208="1mm","A",L208="1.2mm","B",L208="1.5mm","C",L208="2mm","D",L208="3mm","E",L208="4mm","F",L208="5mm","G",L208="6mm","H",L208="8mm","I",L208="10mm","J",L208="12mm","K",L208="14mm","L",L208="16mm","M",L208="عادة","N",L208="18mm","O",L208="20mm","P",L208="معكوسة","Q",L208="25mm","R",L208="","S",L208="30mm","T",L208="مخ واطى","U",L208="35mm","V",L208="40mm","W",L208="45mm","X",L208="50mm","Y",L208="ستاندرد","Z",L208="60mm","1",L208="سوستة","2",L208="80mm","3",L208="90mm","4",L208="100mm","5",L208="150mm","6",L208="180mm","7",L208="200mm","8",L208="250mm","9")</f>
        <v>Z</v>
      </c>
      <c r="L208" s="6" t="s">
        <v>71</v>
      </c>
      <c r="M208" s="7" t="str">
        <f>C208&amp;" "&amp;E208&amp;" "&amp;G208&amp;I208&amp;" "&amp;A208&amp;" "&amp;K208&amp;"-0"&amp;"-0"&amp;"-0"&amp;"-0"&amp;"-0"&amp;"-0"&amp;"-0"&amp;"-0"</f>
        <v>C A DC S Z-0-0-0-0-0-0-0-0</v>
      </c>
      <c r="N208" s="6" t="str">
        <f>D208&amp;" "&amp;F208&amp;" "&amp;H208&amp;"*"&amp;J208&amp;" "&amp;B208&amp;" "&amp;L208</f>
        <v>مسمار الن M6*15 استانلس ستاندرد</v>
      </c>
      <c r="O208" s="6"/>
      <c r="P208" s="6"/>
      <c r="R208" s="11" t="s">
        <v>477</v>
      </c>
      <c r="T208" s="11" t="s">
        <v>465</v>
      </c>
    </row>
    <row r="209" spans="1:20" x14ac:dyDescent="0.2">
      <c r="A209" s="8" t="str">
        <f>_xlfn.IFS(B209="حديد","F",B209="مجلفن","M",B209="استانلس","S",B209="خشب","T")</f>
        <v>S</v>
      </c>
      <c r="B209" s="6" t="s">
        <v>7</v>
      </c>
      <c r="C209" s="8" t="str">
        <f>_xlfn.IFS(D209="تيلة","A",D209="صامولة","B",D209="مسمار","C",D209="وردة","D",D209="لوح","E",D209="مخوش","F",D209="كونتر","G",D209="مسدس","H",D209="M14","I",D209="M16","J",D209="M17","K",D209="M18","L",D209="M19","M",D209="M20","N",D209="M9","O",D209=100,"P",D209=125,"Q",D209=150,"R",D209="","S",D209="30mm","T",D209="مخ واطى","U",D209="35mm","V",D209="40mm","W",D209="45mm","X",D209="50mm","Y",D209="ستاندرد","Z",D209="60mm","1",D209="سوستة","2",D209="80mm","3",D209="90mm","4",D209="100mm","5",D209="150mm","6",D209="180mm","7",D209="200mm","8",D209="250mm","9")</f>
        <v>C</v>
      </c>
      <c r="D209" s="6" t="s">
        <v>73</v>
      </c>
      <c r="E209" s="8" t="str">
        <f>_xlfn.IFS(F209="الن","A",F209="عادة","B",F209="صليبة","C",F209="سن بنطة","D",F209="سن بنطة بوردة","E",F209="مخوش","F",F209="كونتر","G",F209="مسدس","H",F209="M14","I",F209="M16","J",F209="M17","K",F209="M18","L",F209="M19","M",F209="M20","N",F209="M9","O",F209=100,"P",F209=125,"Q",F209=150,"R",F209="","S",F209="30mm","T",F209="مخ واطى","U",F209="35mm","V",F209="40mm","W",F209="45mm","X",F209="50mm","Y",F209="ستاندرد","Z",F209="60mm","1",F209="سوستة","2",F209="80mm","3",F209="90mm","4",F209="100mm","5",F209="150mm","6",F209="180mm","7",F209="200mm","8",F209="250mm","9")</f>
        <v>A</v>
      </c>
      <c r="F209" s="6" t="s">
        <v>400</v>
      </c>
      <c r="G209" s="8" t="str">
        <f>_xlfn.IFS(H209="M3","A",H209="M4","B",H209="M5","C",H209="M6","D",H209="M7","E",H209="M8","F",H209="M10","G",H209="M12","H",H209="M14","I",H209="M16","J",H209="M17","K",H209="M18","L",H209="M19","M",H209="M20","N",H209="M9","O",H209=100,"P",H209=125,"Q",H209=150,"R",H209="","S",H209="30mm","T",H209="مخ واطى","U",H209="35mm","V",H209="40mm","W",H209="45mm","X",H209="50mm","Y",H209="ستاندرد","Z",H209="60mm","1",H209="سوستة","2",H209="80mm","3",H209="90mm","4",H209="100mm","5",H209="150mm","6",H209="180mm","7",H209="200mm","8",H209="250mm","9")</f>
        <v>D</v>
      </c>
      <c r="H209" s="12" t="s">
        <v>36</v>
      </c>
      <c r="I209" s="8" t="str">
        <f>_xlfn.IFS(J209=10,"A",J209=12,"B",J209=15,"C",J209=20,"D",J209=25,"E",J209=30,"F",J209=35,"G",J209=40,"H",J209=45,"I",J209=50,"J",J209=55,"K",J209=60,"L",J209=65,"M",J209=70,"N",J209=75,"O",J209=80,"P",J209=90,"Q",J209=100,"R",J209="","S",J209=120,"T",J209=125,"U",J209=150,"V",J209=200,"W",J209=250,"X",J209=280,"Y",J209=300,"Z",J209=500,"1",J209=600,"2",J209=1000,"3",J209=1200,"4",J209=6,"5",J209="150mm","6",J209="180mm","7",J209="200mm","8",J209="250mm","9")</f>
        <v>C</v>
      </c>
      <c r="J209" s="12">
        <v>15</v>
      </c>
      <c r="K209" s="8" t="str">
        <f>_xlfn.IFS(L209="1mm","A",L209="1.2mm","B",L209="1.5mm","C",L209="2mm","D",L209="3mm","E",L209="4mm","F",L209="5mm","G",L209="6mm","H",L209="8mm","I",L209="10mm","J",L209="12mm","K",L209="14mm","L",L209="16mm","M",L209="عادة","N",L209="18mm","O",L209="20mm","P",L209="معكوسة","Q",L209="25mm","R",L209="","S",L209="30mm","T",L209="مخ واطى","U",L209="35mm","V",L209="40mm","W",L209="45mm","X",L209="50mm","Y",L209="ستاندرد","Z",L209="60mm","1",L209="سوستة","2",L209="80mm","3",L209="90mm","4",L209="100mm","5",L209="150mm","6",L209="180mm","7",L209="200mm","8",L209="250mm","9")</f>
        <v>U</v>
      </c>
      <c r="L209" s="6" t="s">
        <v>75</v>
      </c>
      <c r="M209" s="7" t="str">
        <f>C209&amp;" "&amp;E209&amp;" "&amp;G209&amp;I209&amp;" "&amp;A209&amp;" "&amp;K209&amp;"-0"&amp;"-0"&amp;"-0"&amp;"-0"&amp;"-0"&amp;"-0"&amp;"-0"&amp;"-0"</f>
        <v>C A DC S U-0-0-0-0-0-0-0-0</v>
      </c>
      <c r="N209" s="6" t="str">
        <f>D209&amp;" "&amp;F209&amp;" "&amp;H209&amp;"*"&amp;J209&amp;" "&amp;B209&amp;" "&amp;L209</f>
        <v>مسمار الن M6*15 استانلس مخ واطى</v>
      </c>
      <c r="O209" s="6"/>
      <c r="P209" s="6"/>
      <c r="R209" s="11" t="s">
        <v>476</v>
      </c>
      <c r="T209" s="11" t="s">
        <v>464</v>
      </c>
    </row>
    <row r="210" spans="1:20" x14ac:dyDescent="0.2">
      <c r="A210" s="8" t="str">
        <f>_xlfn.IFS(B210="حديد","F",B210="مجلفن","M",B210="استانلس","S",B210="خشب","T")</f>
        <v>S</v>
      </c>
      <c r="B210" s="6" t="s">
        <v>7</v>
      </c>
      <c r="C210" s="8" t="str">
        <f>_xlfn.IFS(D210="تيلة","A",D210="صامولة","B",D210="مسمار","C",D210="وردة","D",D210="لوح","E",D210="مخوش","F",D210="كونتر","G",D210="مسدس","H",D210="M14","I",D210="M16","J",D210="M17","K",D210="M18","L",D210="M19","M",D210="M20","N",D210="M9","O",D210=100,"P",D210=125,"Q",D210=150,"R",D210="","S",D210="30mm","T",D210="مخ واطى","U",D210="35mm","V",D210="40mm","W",D210="45mm","X",D210="50mm","Y",D210="ستاندرد","Z",D210="60mm","1",D210="سوستة","2",D210="80mm","3",D210="90mm","4",D210="100mm","5",D210="150mm","6",D210="180mm","7",D210="200mm","8",D210="250mm","9")</f>
        <v>C</v>
      </c>
      <c r="D210" s="6" t="s">
        <v>73</v>
      </c>
      <c r="E210" s="8" t="str">
        <f>_xlfn.IFS(F210="الن","A",F210="عادة","B",F210="صليبة","C",F210="سن بنطة","D",F210="سن بنطة بوردة","E",F210="مخوش","F",F210="كونتر","G",F210="مسدس","H",F210="M14","I",F210="M16","J",F210="M17","K",F210="M18","L",F210="M19","M",F210="M20","N",F210="M9","O",F210=100,"P",F210=125,"Q",F210=150,"R",F210="","S",F210="30mm","T",F210="مخ واطى","U",F210="35mm","V",F210="40mm","W",F210="45mm","X",F210="50mm","Y",F210="ستاندرد","Z",F210="60mm","1",F210="سوستة","2",F210="80mm","3",F210="90mm","4",F210="100mm","5",F210="150mm","6",F210="180mm","7",F210="200mm","8",F210="250mm","9")</f>
        <v>A</v>
      </c>
      <c r="F210" s="6" t="s">
        <v>400</v>
      </c>
      <c r="G210" s="8" t="str">
        <f>_xlfn.IFS(H210="M3","A",H210="M4","B",H210="M5","C",H210="M6","D",H210="M7","E",H210="M8","F",H210="M10","G",H210="M12","H",H210="M14","I",H210="M16","J",H210="M17","K",H210="M18","L",H210="M19","M",H210="M20","N",H210="M9","O",H210=100,"P",H210=125,"Q",H210=150,"R",H210="","S",H210="30mm","T",H210="مخ واطى","U",H210="35mm","V",H210="40mm","W",H210="45mm","X",H210="50mm","Y",H210="ستاندرد","Z",H210="60mm","1",H210="سوستة","2",H210="80mm","3",H210="90mm","4",H210="100mm","5",H210="150mm","6",H210="180mm","7",H210="200mm","8",H210="250mm","9")</f>
        <v>D</v>
      </c>
      <c r="H210" s="12" t="s">
        <v>36</v>
      </c>
      <c r="I210" s="8" t="str">
        <f>_xlfn.IFS(J210=10,"A",J210=12,"B",J210=15,"C",J210=20,"D",J210=25,"E",J210=30,"F",J210=35,"G",J210=40,"H",J210=45,"I",J210=50,"J",J210=55,"K",J210=60,"L",J210=65,"M",J210=70,"N",J210=75,"O",J210=80,"P",J210=90,"Q",J210=100,"R",J210="","S",J210=120,"T",J210=125,"U",J210=150,"V",J210=200,"W",J210=250,"X",J210=280,"Y",J210=300,"Z",J210=500,"1",J210=600,"2",J210=1000,"3",J210=1200,"4",J210=6,"5",J210="150mm","6",J210="180mm","7",J210="200mm","8",J210="250mm","9")</f>
        <v>D</v>
      </c>
      <c r="J210" s="12">
        <v>20</v>
      </c>
      <c r="K210" s="8" t="str">
        <f>_xlfn.IFS(L210="1mm","A",L210="1.2mm","B",L210="1.5mm","C",L210="2mm","D",L210="3mm","E",L210="4mm","F",L210="5mm","G",L210="6mm","H",L210="8mm","I",L210="10mm","J",L210="12mm","K",L210="14mm","L",L210="16mm","M",L210="عادة","N",L210="18mm","O",L210="20mm","P",L210="معكوسة","Q",L210="25mm","R",L210="","S",L210="30mm","T",L210="مخ واطى","U",L210="35mm","V",L210="40mm","W",L210="45mm","X",L210="50mm","Y",L210="ستاندرد","Z",L210="60mm","1",L210="سوستة","2",L210="80mm","3",L210="90mm","4",L210="100mm","5",L210="150mm","6",L210="180mm","7",L210="200mm","8",L210="250mm","9")</f>
        <v>Z</v>
      </c>
      <c r="L210" s="6" t="s">
        <v>71</v>
      </c>
      <c r="M210" s="7" t="str">
        <f>C210&amp;" "&amp;E210&amp;" "&amp;G210&amp;I210&amp;" "&amp;A210&amp;" "&amp;K210&amp;"-0"&amp;"-0"&amp;"-0"&amp;"-0"&amp;"-0"&amp;"-0"&amp;"-0"&amp;"-0"</f>
        <v>C A DD S Z-0-0-0-0-0-0-0-0</v>
      </c>
      <c r="N210" s="6" t="str">
        <f>D210&amp;" "&amp;F210&amp;" "&amp;H210&amp;"*"&amp;J210&amp;" "&amp;B210&amp;" "&amp;L210</f>
        <v>مسمار الن M6*20 استانلس ستاندرد</v>
      </c>
      <c r="O210" s="6"/>
      <c r="P210" s="6"/>
      <c r="R210" s="11" t="s">
        <v>475</v>
      </c>
      <c r="T210" s="11" t="s">
        <v>475</v>
      </c>
    </row>
    <row r="211" spans="1:20" x14ac:dyDescent="0.2">
      <c r="A211" s="8" t="str">
        <f>_xlfn.IFS(B211="حديد","F",B211="مجلفن","M",B211="استانلس","S",B211="خشب","T")</f>
        <v>S</v>
      </c>
      <c r="B211" s="6" t="s">
        <v>7</v>
      </c>
      <c r="C211" s="8" t="str">
        <f>_xlfn.IFS(D211="تيلة","A",D211="صامولة","B",D211="مسمار","C",D211="وردة","D",D211="لوح","E",D211="مخوش","F",D211="كونتر","G",D211="مسدس","H",D211="M14","I",D211="M16","J",D211="M17","K",D211="M18","L",D211="M19","M",D211="M20","N",D211="M9","O",D211=100,"P",D211=125,"Q",D211=150,"R",D211="","S",D211="30mm","T",D211="مخ واطى","U",D211="35mm","V",D211="40mm","W",D211="45mm","X",D211="50mm","Y",D211="ستاندرد","Z",D211="60mm","1",D211="سوستة","2",D211="80mm","3",D211="90mm","4",D211="100mm","5",D211="150mm","6",D211="180mm","7",D211="200mm","8",D211="250mm","9")</f>
        <v>C</v>
      </c>
      <c r="D211" s="6" t="s">
        <v>73</v>
      </c>
      <c r="E211" s="8" t="str">
        <f>_xlfn.IFS(F211="الن","A",F211="عادة","B",F211="صليبة","C",F211="سن بنطة","D",F211="سن بنطة بوردة","E",F211="مخوش","F",F211="كونتر","G",F211="مسدس","H",F211="M14","I",F211="M16","J",F211="M17","K",F211="M18","L",F211="M19","M",F211="M20","N",F211="M9","O",F211=100,"P",F211=125,"Q",F211=150,"R",F211="","S",F211="30mm","T",F211="مخ واطى","U",F211="35mm","V",F211="40mm","W",F211="45mm","X",F211="50mm","Y",F211="ستاندرد","Z",F211="60mm","1",F211="سوستة","2",F211="80mm","3",F211="90mm","4",F211="100mm","5",F211="150mm","6",F211="180mm","7",F211="200mm","8",F211="250mm","9")</f>
        <v>A</v>
      </c>
      <c r="F211" s="6" t="s">
        <v>400</v>
      </c>
      <c r="G211" s="8" t="str">
        <f>_xlfn.IFS(H211="M3","A",H211="M4","B",H211="M5","C",H211="M6","D",H211="M7","E",H211="M8","F",H211="M10","G",H211="M12","H",H211="M14","I",H211="M16","J",H211="M17","K",H211="M18","L",H211="M19","M",H211="M20","N",H211="M9","O",H211=100,"P",H211=125,"Q",H211=150,"R",H211="","S",H211="30mm","T",H211="مخ واطى","U",H211="35mm","V",H211="40mm","W",H211="45mm","X",H211="50mm","Y",H211="ستاندرد","Z",H211="60mm","1",H211="سوستة","2",H211="80mm","3",H211="90mm","4",H211="100mm","5",H211="150mm","6",H211="180mm","7",H211="200mm","8",H211="250mm","9")</f>
        <v>D</v>
      </c>
      <c r="H211" s="12" t="s">
        <v>36</v>
      </c>
      <c r="I211" s="8" t="str">
        <f>_xlfn.IFS(J211=10,"A",J211=12,"B",J211=15,"C",J211=20,"D",J211=25,"E",J211=30,"F",J211=35,"G",J211=40,"H",J211=45,"I",J211=50,"J",J211=55,"K",J211=60,"L",J211=65,"M",J211=70,"N",J211=75,"O",J211=80,"P",J211=90,"Q",J211=100,"R",J211="","S",J211=120,"T",J211=125,"U",J211=150,"V",J211=200,"W",J211=250,"X",J211=280,"Y",J211=300,"Z",J211=500,"1",J211=600,"2",J211=1000,"3",J211=1200,"4",J211=6,"5",J211="150mm","6",J211="180mm","7",J211="200mm","8",J211="250mm","9")</f>
        <v>D</v>
      </c>
      <c r="J211" s="12">
        <v>20</v>
      </c>
      <c r="K211" s="8" t="str">
        <f>_xlfn.IFS(L211="1mm","A",L211="1.2mm","B",L211="1.5mm","C",L211="2mm","D",L211="3mm","E",L211="4mm","F",L211="5mm","G",L211="6mm","H",L211="8mm","I",L211="10mm","J",L211="12mm","K",L211="14mm","L",L211="16mm","M",L211="عادة","N",L211="18mm","O",L211="20mm","P",L211="معكوسة","Q",L211="25mm","R",L211="","S",L211="30mm","T",L211="مخ واطى","U",L211="35mm","V",L211="40mm","W",L211="45mm","X",L211="50mm","Y",L211="ستاندرد","Z",L211="60mm","1",L211="سوستة","2",L211="80mm","3",L211="90mm","4",L211="100mm","5",L211="150mm","6",L211="180mm","7",L211="200mm","8",L211="250mm","9")</f>
        <v>U</v>
      </c>
      <c r="L211" s="6" t="s">
        <v>75</v>
      </c>
      <c r="M211" s="7" t="str">
        <f>C211&amp;" "&amp;E211&amp;" "&amp;G211&amp;I211&amp;" "&amp;A211&amp;" "&amp;K211&amp;"-0"&amp;"-0"&amp;"-0"&amp;"-0"&amp;"-0"&amp;"-0"&amp;"-0"&amp;"-0"</f>
        <v>C A DD S U-0-0-0-0-0-0-0-0</v>
      </c>
      <c r="N211" s="6" t="str">
        <f>D211&amp;" "&amp;F211&amp;" "&amp;H211&amp;"*"&amp;J211&amp;" "&amp;B211&amp;" "&amp;L211</f>
        <v>مسمار الن M6*20 استانلس مخ واطى</v>
      </c>
      <c r="O211" s="6"/>
      <c r="P211" s="6"/>
      <c r="R211" s="11" t="s">
        <v>474</v>
      </c>
      <c r="T211" s="11" t="s">
        <v>474</v>
      </c>
    </row>
    <row r="212" spans="1:20" x14ac:dyDescent="0.2">
      <c r="A212" s="8" t="str">
        <f>_xlfn.IFS(B212="حديد","F",B212="مجلفن","M",B212="استانلس","S",B212="خشب","T")</f>
        <v>S</v>
      </c>
      <c r="B212" s="6" t="s">
        <v>7</v>
      </c>
      <c r="C212" s="8" t="str">
        <f>_xlfn.IFS(D212="تيلة","A",D212="صامولة","B",D212="مسمار","C",D212="وردة","D",D212="لوح","E",D212="مخوش","F",D212="كونتر","G",D212="مسدس","H",D212="M14","I",D212="M16","J",D212="M17","K",D212="M18","L",D212="M19","M",D212="M20","N",D212="M9","O",D212=100,"P",D212=125,"Q",D212=150,"R",D212="","S",D212="30mm","T",D212="مخ واطى","U",D212="35mm","V",D212="40mm","W",D212="45mm","X",D212="50mm","Y",D212="ستاندرد","Z",D212="60mm","1",D212="سوستة","2",D212="80mm","3",D212="90mm","4",D212="100mm","5",D212="150mm","6",D212="180mm","7",D212="200mm","8",D212="250mm","9")</f>
        <v>C</v>
      </c>
      <c r="D212" s="6" t="s">
        <v>73</v>
      </c>
      <c r="E212" s="8" t="str">
        <f>_xlfn.IFS(F212="الن","A",F212="عادة","B",F212="صليبة","C",F212="سن بنطة","D",F212="سن بنطة بوردة","E",F212="مخوش","F",F212="كونتر","G",F212="مسدس","H",F212="M14","I",F212="M16","J",F212="M17","K",F212="M18","L",F212="M19","M",F212="M20","N",F212="M9","O",F212=100,"P",F212=125,"Q",F212=150,"R",F212="","S",F212="30mm","T",F212="مخ واطى","U",F212="35mm","V",F212="40mm","W",F212="45mm","X",F212="50mm","Y",F212="ستاندرد","Z",F212="60mm","1",F212="سوستة","2",F212="80mm","3",F212="90mm","4",F212="100mm","5",F212="150mm","6",F212="180mm","7",F212="200mm","8",F212="250mm","9")</f>
        <v>A</v>
      </c>
      <c r="F212" s="6" t="s">
        <v>400</v>
      </c>
      <c r="G212" s="8" t="str">
        <f>_xlfn.IFS(H212="M3","A",H212="M4","B",H212="M5","C",H212="M6","D",H212="M7","E",H212="M8","F",H212="M10","G",H212="M12","H",H212="M14","I",H212="M16","J",H212="M17","K",H212="M18","L",H212="M19","M",H212="M20","N",H212="M9","O",H212=100,"P",H212=125,"Q",H212=150,"R",H212="","S",H212="30mm","T",H212="مخ واطى","U",H212="35mm","V",H212="40mm","W",H212="45mm","X",H212="50mm","Y",H212="ستاندرد","Z",H212="60mm","1",H212="سوستة","2",H212="80mm","3",H212="90mm","4",H212="100mm","5",H212="150mm","6",H212="180mm","7",H212="200mm","8",H212="250mm","9")</f>
        <v>D</v>
      </c>
      <c r="H212" s="12" t="s">
        <v>36</v>
      </c>
      <c r="I212" s="8" t="str">
        <f>_xlfn.IFS(J212=10,"A",J212=12,"B",J212=15,"C",J212=20,"D",J212=25,"E",J212=30,"F",J212=35,"G",J212=40,"H",J212=45,"I",J212=50,"J",J212=55,"K",J212=60,"L",J212=65,"M",J212=70,"N",J212=75,"O",J212=80,"P",J212=90,"Q",J212=100,"R",J212="","S",J212=120,"T",J212=125,"U",J212=150,"V",J212=200,"W",J212=250,"X",J212=280,"Y",J212=300,"Z",J212=500,"1",J212=600,"2",J212=1000,"3",J212=1200,"4",J212=6,"5",J212="150mm","6",J212="180mm","7",J212="200mm","8",J212="250mm","9")</f>
        <v>E</v>
      </c>
      <c r="J212" s="12">
        <v>25</v>
      </c>
      <c r="K212" s="8" t="str">
        <f>_xlfn.IFS(L212="1mm","A",L212="1.2mm","B",L212="1.5mm","C",L212="2mm","D",L212="3mm","E",L212="4mm","F",L212="5mm","G",L212="6mm","H",L212="8mm","I",L212="10mm","J",L212="12mm","K",L212="14mm","L",L212="16mm","M",L212="عادة","N",L212="18mm","O",L212="20mm","P",L212="معكوسة","Q",L212="25mm","R",L212="","S",L212="30mm","T",L212="مخ واطى","U",L212="35mm","V",L212="40mm","W",L212="45mm","X",L212="50mm","Y",L212="ستاندرد","Z",L212="60mm","1",L212="سوستة","2",L212="80mm","3",L212="90mm","4",L212="100mm","5",L212="150mm","6",L212="180mm","7",L212="200mm","8",L212="250mm","9")</f>
        <v>Z</v>
      </c>
      <c r="L212" s="6" t="s">
        <v>71</v>
      </c>
      <c r="M212" s="7" t="str">
        <f>C212&amp;" "&amp;E212&amp;" "&amp;G212&amp;I212&amp;" "&amp;A212&amp;" "&amp;K212&amp;"-0"&amp;"-0"&amp;"-0"&amp;"-0"&amp;"-0"&amp;"-0"&amp;"-0"&amp;"-0"</f>
        <v>C A DE S Z-0-0-0-0-0-0-0-0</v>
      </c>
      <c r="N212" s="6" t="str">
        <f>D212&amp;" "&amp;F212&amp;" "&amp;H212&amp;"*"&amp;J212&amp;" "&amp;B212&amp;" "&amp;L212</f>
        <v>مسمار الن M6*25 استانلس ستاندرد</v>
      </c>
      <c r="O212" s="6"/>
      <c r="P212" s="6"/>
      <c r="R212" s="11" t="s">
        <v>473</v>
      </c>
      <c r="T212" s="11" t="s">
        <v>463</v>
      </c>
    </row>
    <row r="213" spans="1:20" x14ac:dyDescent="0.2">
      <c r="A213" s="8" t="str">
        <f>_xlfn.IFS(B213="حديد","F",B213="مجلفن","M",B213="استانلس","S",B213="خشب","T")</f>
        <v>S</v>
      </c>
      <c r="B213" s="6" t="s">
        <v>7</v>
      </c>
      <c r="C213" s="8" t="str">
        <f>_xlfn.IFS(D213="تيلة","A",D213="صامولة","B",D213="مسمار","C",D213="وردة","D",D213="لوح","E",D213="مخوش","F",D213="كونتر","G",D213="مسدس","H",D213="M14","I",D213="M16","J",D213="M17","K",D213="M18","L",D213="M19","M",D213="M20","N",D213="M9","O",D213=100,"P",D213=125,"Q",D213=150,"R",D213="","S",D213="30mm","T",D213="مخ واطى","U",D213="35mm","V",D213="40mm","W",D213="45mm","X",D213="50mm","Y",D213="ستاندرد","Z",D213="60mm","1",D213="سوستة","2",D213="80mm","3",D213="90mm","4",D213="100mm","5",D213="150mm","6",D213="180mm","7",D213="200mm","8",D213="250mm","9")</f>
        <v>C</v>
      </c>
      <c r="D213" s="6" t="s">
        <v>73</v>
      </c>
      <c r="E213" s="8" t="str">
        <f>_xlfn.IFS(F213="الن","A",F213="عادة","B",F213="صليبة","C",F213="سن بنطة","D",F213="سن بنطة بوردة","E",F213="مخوش","F",F213="كونتر","G",F213="مسدس","H",F213="M14","I",F213="M16","J",F213="M17","K",F213="M18","L",F213="M19","M",F213="M20","N",F213="M9","O",F213=100,"P",F213=125,"Q",F213=150,"R",F213="","S",F213="30mm","T",F213="مخ واطى","U",F213="35mm","V",F213="40mm","W",F213="45mm","X",F213="50mm","Y",F213="ستاندرد","Z",F213="60mm","1",F213="سوستة","2",F213="80mm","3",F213="90mm","4",F213="100mm","5",F213="150mm","6",F213="180mm","7",F213="200mm","8",F213="250mm","9")</f>
        <v>A</v>
      </c>
      <c r="F213" s="6" t="s">
        <v>400</v>
      </c>
      <c r="G213" s="8" t="str">
        <f>_xlfn.IFS(H213="M3","A",H213="M4","B",H213="M5","C",H213="M6","D",H213="M7","E",H213="M8","F",H213="M10","G",H213="M12","H",H213="M14","I",H213="M16","J",H213="M17","K",H213="M18","L",H213="M19","M",H213="M20","N",H213="M9","O",H213=100,"P",H213=125,"Q",H213=150,"R",H213="","S",H213="30mm","T",H213="مخ واطى","U",H213="35mm","V",H213="40mm","W",H213="45mm","X",H213="50mm","Y",H213="ستاندرد","Z",H213="60mm","1",H213="سوستة","2",H213="80mm","3",H213="90mm","4",H213="100mm","5",H213="150mm","6",H213="180mm","7",H213="200mm","8",H213="250mm","9")</f>
        <v>D</v>
      </c>
      <c r="H213" s="12" t="s">
        <v>36</v>
      </c>
      <c r="I213" s="8" t="str">
        <f>_xlfn.IFS(J213=10,"A",J213=12,"B",J213=15,"C",J213=20,"D",J213=25,"E",J213=30,"F",J213=35,"G",J213=40,"H",J213=45,"I",J213=50,"J",J213=55,"K",J213=60,"L",J213=65,"M",J213=70,"N",J213=75,"O",J213=80,"P",J213=90,"Q",J213=100,"R",J213="","S",J213=120,"T",J213=125,"U",J213=150,"V",J213=200,"W",J213=250,"X",J213=280,"Y",J213=300,"Z",J213=500,"1",J213=600,"2",J213=1000,"3",J213=1200,"4",J213=6,"5",J213="150mm","6",J213="180mm","7",J213="200mm","8",J213="250mm","9")</f>
        <v>E</v>
      </c>
      <c r="J213" s="12">
        <v>25</v>
      </c>
      <c r="K213" s="8" t="str">
        <f>_xlfn.IFS(L213="1mm","A",L213="1.2mm","B",L213="1.5mm","C",L213="2mm","D",L213="3mm","E",L213="4mm","F",L213="5mm","G",L213="6mm","H",L213="8mm","I",L213="10mm","J",L213="12mm","K",L213="14mm","L",L213="16mm","M",L213="عادة","N",L213="18mm","O",L213="20mm","P",L213="معكوسة","Q",L213="25mm","R",L213="","S",L213="30mm","T",L213="مخ واطى","U",L213="35mm","V",L213="40mm","W",L213="45mm","X",L213="50mm","Y",L213="ستاندرد","Z",L213="60mm","1",L213="سوستة","2",L213="80mm","3",L213="90mm","4",L213="100mm","5",L213="150mm","6",L213="180mm","7",L213="200mm","8",L213="250mm","9")</f>
        <v>U</v>
      </c>
      <c r="L213" s="6" t="s">
        <v>75</v>
      </c>
      <c r="M213" s="7" t="str">
        <f>C213&amp;" "&amp;E213&amp;" "&amp;G213&amp;I213&amp;" "&amp;A213&amp;" "&amp;K213&amp;"-0"&amp;"-0"&amp;"-0"&amp;"-0"&amp;"-0"&amp;"-0"&amp;"-0"&amp;"-0"</f>
        <v>C A DE S U-0-0-0-0-0-0-0-0</v>
      </c>
      <c r="N213" s="6" t="str">
        <f>D213&amp;" "&amp;F213&amp;" "&amp;H213&amp;"*"&amp;J213&amp;" "&amp;B213&amp;" "&amp;L213</f>
        <v>مسمار الن M6*25 استانلس مخ واطى</v>
      </c>
      <c r="O213" s="6"/>
      <c r="P213" s="6"/>
      <c r="R213" s="11" t="s">
        <v>472</v>
      </c>
      <c r="T213" s="11" t="s">
        <v>461</v>
      </c>
    </row>
    <row r="214" spans="1:20" x14ac:dyDescent="0.2">
      <c r="A214" s="8" t="str">
        <f>_xlfn.IFS(B214="حديد","F",B214="مجلفن","M",B214="استانلس","S",B214="خشب","T")</f>
        <v>S</v>
      </c>
      <c r="B214" s="6" t="s">
        <v>7</v>
      </c>
      <c r="C214" s="8" t="str">
        <f>_xlfn.IFS(D214="تيلة","A",D214="صامولة","B",D214="مسمار","C",D214="وردة","D",D214="لوح","E",D214="مخوش","F",D214="كونتر","G",D214="مسدس","H",D214="M14","I",D214="M16","J",D214="M17","K",D214="M18","L",D214="M19","M",D214="M20","N",D214="M9","O",D214=100,"P",D214=125,"Q",D214=150,"R",D214="","S",D214="30mm","T",D214="مخ واطى","U",D214="35mm","V",D214="40mm","W",D214="45mm","X",D214="50mm","Y",D214="ستاندرد","Z",D214="60mm","1",D214="سوستة","2",D214="80mm","3",D214="90mm","4",D214="100mm","5",D214="150mm","6",D214="180mm","7",D214="200mm","8",D214="250mm","9")</f>
        <v>C</v>
      </c>
      <c r="D214" s="6" t="s">
        <v>73</v>
      </c>
      <c r="E214" s="8" t="str">
        <f>_xlfn.IFS(F214="الن","A",F214="عادة","B",F214="صليبة","C",F214="سن بنطة","D",F214="سن بنطة بوردة","E",F214="مخوش","F",F214="كونتر","G",F214="مسدس","H",F214="M14","I",F214="M16","J",F214="M17","K",F214="M18","L",F214="M19","M",F214="M20","N",F214="M9","O",F214=100,"P",F214=125,"Q",F214=150,"R",F214="","S",F214="30mm","T",F214="مخ واطى","U",F214="35mm","V",F214="40mm","W",F214="45mm","X",F214="50mm","Y",F214="ستاندرد","Z",F214="60mm","1",F214="سوستة","2",F214="80mm","3",F214="90mm","4",F214="100mm","5",F214="150mm","6",F214="180mm","7",F214="200mm","8",F214="250mm","9")</f>
        <v>A</v>
      </c>
      <c r="F214" s="6" t="s">
        <v>400</v>
      </c>
      <c r="G214" s="8" t="str">
        <f>_xlfn.IFS(H214="M3","A",H214="M4","B",H214="M5","C",H214="M6","D",H214="M7","E",H214="M8","F",H214="M10","G",H214="M12","H",H214="M14","I",H214="M16","J",H214="M17","K",H214="M18","L",H214="M19","M",H214="M20","N",H214="M9","O",H214=100,"P",H214=125,"Q",H214=150,"R",H214="","S",H214="30mm","T",H214="مخ واطى","U",H214="35mm","V",H214="40mm","W",H214="45mm","X",H214="50mm","Y",H214="ستاندرد","Z",H214="60mm","1",H214="سوستة","2",H214="80mm","3",H214="90mm","4",H214="100mm","5",H214="150mm","6",H214="180mm","7",H214="200mm","8",H214="250mm","9")</f>
        <v>D</v>
      </c>
      <c r="H214" s="12" t="s">
        <v>36</v>
      </c>
      <c r="I214" s="8" t="str">
        <f>_xlfn.IFS(J214=10,"A",J214=12,"B",J214=15,"C",J214=20,"D",J214=25,"E",J214=30,"F",J214=35,"G",J214=40,"H",J214=45,"I",J214=50,"J",J214=55,"K",J214=60,"L",J214=65,"M",J214=70,"N",J214=75,"O",J214=80,"P",J214=90,"Q",J214=100,"R",J214="","S",J214=120,"T",J214=125,"U",J214=150,"V",J214=200,"W",J214=250,"X",J214=280,"Y",J214=300,"Z",J214=500,"1",J214=600,"2",J214=1000,"3",J214=1200,"4",J214=6,"5",J214="150mm","6",J214="180mm","7",J214="200mm","8",J214="250mm","9")</f>
        <v>F</v>
      </c>
      <c r="J214" s="12">
        <v>30</v>
      </c>
      <c r="K214" s="8" t="str">
        <f>_xlfn.IFS(L214="1mm","A",L214="1.2mm","B",L214="1.5mm","C",L214="2mm","D",L214="3mm","E",L214="4mm","F",L214="5mm","G",L214="6mm","H",L214="8mm","I",L214="10mm","J",L214="12mm","K",L214="14mm","L",L214="16mm","M",L214="عادة","N",L214="18mm","O",L214="20mm","P",L214="معكوسة","Q",L214="25mm","R",L214="","S",L214="30mm","T",L214="مخ واطى","U",L214="35mm","V",L214="40mm","W",L214="45mm","X",L214="50mm","Y",L214="ستاندرد","Z",L214="60mm","1",L214="سوستة","2",L214="80mm","3",L214="90mm","4",L214="100mm","5",L214="150mm","6",L214="180mm","7",L214="200mm","8",L214="250mm","9")</f>
        <v>Z</v>
      </c>
      <c r="L214" s="6" t="s">
        <v>71</v>
      </c>
      <c r="M214" s="7" t="str">
        <f>C214&amp;" "&amp;E214&amp;" "&amp;G214&amp;I214&amp;" "&amp;A214&amp;" "&amp;K214&amp;"-0"&amp;"-0"&amp;"-0"&amp;"-0"&amp;"-0"&amp;"-0"&amp;"-0"&amp;"-0"</f>
        <v>C A DF S Z-0-0-0-0-0-0-0-0</v>
      </c>
      <c r="N214" s="6" t="str">
        <f>D214&amp;" "&amp;F214&amp;" "&amp;H214&amp;"*"&amp;J214&amp;" "&amp;B214&amp;" "&amp;L214</f>
        <v>مسمار الن M6*30 استانلس ستاندرد</v>
      </c>
      <c r="O214" s="6"/>
      <c r="P214" s="6"/>
      <c r="R214" s="11" t="s">
        <v>471</v>
      </c>
      <c r="T214" s="11" t="s">
        <v>473</v>
      </c>
    </row>
    <row r="215" spans="1:20" x14ac:dyDescent="0.2">
      <c r="A215" s="8" t="str">
        <f>_xlfn.IFS(B215="حديد","F",B215="مجلفن","M",B215="استانلس","S",B215="خشب","T")</f>
        <v>S</v>
      </c>
      <c r="B215" s="6" t="s">
        <v>7</v>
      </c>
      <c r="C215" s="8" t="str">
        <f>_xlfn.IFS(D215="تيلة","A",D215="صامولة","B",D215="مسمار","C",D215="وردة","D",D215="لوح","E",D215="مخوش","F",D215="كونتر","G",D215="مسدس","H",D215="M14","I",D215="M16","J",D215="M17","K",D215="M18","L",D215="M19","M",D215="M20","N",D215="M9","O",D215=100,"P",D215=125,"Q",D215=150,"R",D215="","S",D215="30mm","T",D215="مخ واطى","U",D215="35mm","V",D215="40mm","W",D215="45mm","X",D215="50mm","Y",D215="ستاندرد","Z",D215="60mm","1",D215="سوستة","2",D215="80mm","3",D215="90mm","4",D215="100mm","5",D215="150mm","6",D215="180mm","7",D215="200mm","8",D215="250mm","9")</f>
        <v>C</v>
      </c>
      <c r="D215" s="6" t="s">
        <v>73</v>
      </c>
      <c r="E215" s="8" t="str">
        <f>_xlfn.IFS(F215="الن","A",F215="عادة","B",F215="صليبة","C",F215="سن بنطة","D",F215="سن بنطة بوردة","E",F215="مخوش","F",F215="كونتر","G",F215="مسدس","H",F215="M14","I",F215="M16","J",F215="M17","K",F215="M18","L",F215="M19","M",F215="M20","N",F215="M9","O",F215=100,"P",F215=125,"Q",F215=150,"R",F215="","S",F215="30mm","T",F215="مخ واطى","U",F215="35mm","V",F215="40mm","W",F215="45mm","X",F215="50mm","Y",F215="ستاندرد","Z",F215="60mm","1",F215="سوستة","2",F215="80mm","3",F215="90mm","4",F215="100mm","5",F215="150mm","6",F215="180mm","7",F215="200mm","8",F215="250mm","9")</f>
        <v>A</v>
      </c>
      <c r="F215" s="6" t="s">
        <v>400</v>
      </c>
      <c r="G215" s="8" t="str">
        <f>_xlfn.IFS(H215="M3","A",H215="M4","B",H215="M5","C",H215="M6","D",H215="M7","E",H215="M8","F",H215="M10","G",H215="M12","H",H215="M14","I",H215="M16","J",H215="M17","K",H215="M18","L",H215="M19","M",H215="M20","N",H215="M9","O",H215=100,"P",H215=125,"Q",H215=150,"R",H215="","S",H215="30mm","T",H215="مخ واطى","U",H215="35mm","V",H215="40mm","W",H215="45mm","X",H215="50mm","Y",H215="ستاندرد","Z",H215="60mm","1",H215="سوستة","2",H215="80mm","3",H215="90mm","4",H215="100mm","5",H215="150mm","6",H215="180mm","7",H215="200mm","8",H215="250mm","9")</f>
        <v>D</v>
      </c>
      <c r="H215" s="12" t="s">
        <v>36</v>
      </c>
      <c r="I215" s="8" t="str">
        <f>_xlfn.IFS(J215=10,"A",J215=12,"B",J215=15,"C",J215=20,"D",J215=25,"E",J215=30,"F",J215=35,"G",J215=40,"H",J215=45,"I",J215=50,"J",J215=55,"K",J215=60,"L",J215=65,"M",J215=70,"N",J215=75,"O",J215=80,"P",J215=90,"Q",J215=100,"R",J215="","S",J215=120,"T",J215=125,"U",J215=150,"V",J215=200,"W",J215=250,"X",J215=280,"Y",J215=300,"Z",J215=500,"1",J215=600,"2",J215=1000,"3",J215=1200,"4",J215=6,"5",J215="150mm","6",J215="180mm","7",J215="200mm","8",J215="250mm","9")</f>
        <v>F</v>
      </c>
      <c r="J215" s="12">
        <v>30</v>
      </c>
      <c r="K215" s="8" t="str">
        <f>_xlfn.IFS(L215="1mm","A",L215="1.2mm","B",L215="1.5mm","C",L215="2mm","D",L215="3mm","E",L215="4mm","F",L215="5mm","G",L215="6mm","H",L215="8mm","I",L215="10mm","J",L215="12mm","K",L215="14mm","L",L215="16mm","M",L215="عادة","N",L215="18mm","O",L215="20mm","P",L215="معكوسة","Q",L215="25mm","R",L215="","S",L215="30mm","T",L215="مخ واطى","U",L215="35mm","V",L215="40mm","W",L215="45mm","X",L215="50mm","Y",L215="ستاندرد","Z",L215="60mm","1",L215="سوستة","2",L215="80mm","3",L215="90mm","4",L215="100mm","5",L215="150mm","6",L215="180mm","7",L215="200mm","8",L215="250mm","9")</f>
        <v>U</v>
      </c>
      <c r="L215" s="6" t="s">
        <v>75</v>
      </c>
      <c r="M215" s="7" t="str">
        <f>C215&amp;" "&amp;E215&amp;" "&amp;G215&amp;I215&amp;" "&amp;A215&amp;" "&amp;K215&amp;"-0"&amp;"-0"&amp;"-0"&amp;"-0"&amp;"-0"&amp;"-0"&amp;"-0"&amp;"-0"</f>
        <v>C A DF S U-0-0-0-0-0-0-0-0</v>
      </c>
      <c r="N215" s="6" t="str">
        <f>D215&amp;" "&amp;F215&amp;" "&amp;H215&amp;"*"&amp;J215&amp;" "&amp;B215&amp;" "&amp;L215</f>
        <v>مسمار الن M6*30 استانلس مخ واطى</v>
      </c>
      <c r="O215" s="6"/>
      <c r="P215" s="6"/>
      <c r="R215" s="11" t="s">
        <v>470</v>
      </c>
      <c r="T215" s="11" t="s">
        <v>472</v>
      </c>
    </row>
    <row r="216" spans="1:20" x14ac:dyDescent="0.2">
      <c r="A216" s="8" t="str">
        <f>_xlfn.IFS(B216="حديد","F",B216="مجلفن","M",B216="استانلس","S",B216="خشب","T")</f>
        <v>S</v>
      </c>
      <c r="B216" s="6" t="s">
        <v>7</v>
      </c>
      <c r="C216" s="8" t="str">
        <f>_xlfn.IFS(D216="تيلة","A",D216="صامولة","B",D216="مسمار","C",D216="وردة","D",D216="لوح","E",D216="مخوش","F",D216="كونتر","G",D216="مسدس","H",D216="M14","I",D216="M16","J",D216="M17","K",D216="M18","L",D216="M19","M",D216="M20","N",D216="M9","O",D216=100,"P",D216=125,"Q",D216=150,"R",D216="","S",D216="30mm","T",D216="مخ واطى","U",D216="35mm","V",D216="40mm","W",D216="45mm","X",D216="50mm","Y",D216="ستاندرد","Z",D216="60mm","1",D216="سوستة","2",D216="80mm","3",D216="90mm","4",D216="100mm","5",D216="150mm","6",D216="180mm","7",D216="200mm","8",D216="250mm","9")</f>
        <v>C</v>
      </c>
      <c r="D216" s="6" t="s">
        <v>73</v>
      </c>
      <c r="E216" s="8" t="str">
        <f>_xlfn.IFS(F216="الن","A",F216="عادة","B",F216="صليبة","C",F216="سن بنطة","D",F216="سن بنطة بوردة","E",F216="مخوش","F",F216="كونتر","G",F216="مسدس","H",F216="M14","I",F216="M16","J",F216="M17","K",F216="M18","L",F216="M19","M",F216="M20","N",F216="M9","O",F216=100,"P",F216=125,"Q",F216=150,"R",F216="","S",F216="30mm","T",F216="مخ واطى","U",F216="35mm","V",F216="40mm","W",F216="45mm","X",F216="50mm","Y",F216="ستاندرد","Z",F216="60mm","1",F216="سوستة","2",F216="80mm","3",F216="90mm","4",F216="100mm","5",F216="150mm","6",F216="180mm","7",F216="200mm","8",F216="250mm","9")</f>
        <v>A</v>
      </c>
      <c r="F216" s="6" t="s">
        <v>400</v>
      </c>
      <c r="G216" s="8" t="str">
        <f>_xlfn.IFS(H216="M3","A",H216="M4","B",H216="M5","C",H216="M6","D",H216="M7","E",H216="M8","F",H216="M10","G",H216="M12","H",H216="M14","I",H216="M16","J",H216="M17","K",H216="M18","L",H216="M19","M",H216="M20","N",H216="M9","O",H216=100,"P",H216=125,"Q",H216=150,"R",H216="","S",H216="30mm","T",H216="مخ واطى","U",H216="35mm","V",H216="40mm","W",H216="45mm","X",H216="50mm","Y",H216="ستاندرد","Z",H216="60mm","1",H216="سوستة","2",H216="80mm","3",H216="90mm","4",H216="100mm","5",H216="150mm","6",H216="180mm","7",H216="200mm","8",H216="250mm","9")</f>
        <v>D</v>
      </c>
      <c r="H216" s="12" t="s">
        <v>36</v>
      </c>
      <c r="I216" s="8" t="str">
        <f>_xlfn.IFS(J216=10,"A",J216=12,"B",J216=15,"C",J216=20,"D",J216=25,"E",J216=30,"F",J216=35,"G",J216=40,"H",J216=45,"I",J216=50,"J",J216=55,"K",J216=60,"L",J216=65,"M",J216=70,"N",J216=75,"O",J216=80,"P",J216=90,"Q",J216=100,"R",J216="","S",J216=120,"T",J216=125,"U",J216=150,"V",J216=200,"W",J216=250,"X",J216=280,"Y",J216=300,"Z",J216=500,"1",J216=600,"2",J216=1000,"3",J216=1200,"4",J216=6,"5",J216="150mm","6",J216="180mm","7",J216="200mm","8",J216="250mm","9")</f>
        <v>G</v>
      </c>
      <c r="J216" s="12">
        <v>35</v>
      </c>
      <c r="K216" s="8" t="str">
        <f>_xlfn.IFS(L216="1mm","A",L216="1.2mm","B",L216="1.5mm","C",L216="2mm","D",L216="3mm","E",L216="4mm","F",L216="5mm","G",L216="6mm","H",L216="8mm","I",L216="10mm","J",L216="12mm","K",L216="14mm","L",L216="16mm","M",L216="عادة","N",L216="18mm","O",L216="20mm","P",L216="معكوسة","Q",L216="25mm","R",L216="","S",L216="30mm","T",L216="مخ واطى","U",L216="35mm","V",L216="40mm","W",L216="45mm","X",L216="50mm","Y",L216="ستاندرد","Z",L216="60mm","1",L216="سوستة","2",L216="80mm","3",L216="90mm","4",L216="100mm","5",L216="150mm","6",L216="180mm","7",L216="200mm","8",L216="250mm","9")</f>
        <v>Z</v>
      </c>
      <c r="L216" s="6" t="s">
        <v>71</v>
      </c>
      <c r="M216" s="7" t="str">
        <f>C216&amp;" "&amp;E216&amp;" "&amp;G216&amp;I216&amp;" "&amp;A216&amp;" "&amp;K216&amp;"-0"&amp;"-0"&amp;"-0"&amp;"-0"&amp;"-0"&amp;"-0"&amp;"-0"&amp;"-0"</f>
        <v>C A DG S Z-0-0-0-0-0-0-0-0</v>
      </c>
      <c r="N216" s="6" t="str">
        <f>D216&amp;" "&amp;F216&amp;" "&amp;H216&amp;"*"&amp;J216&amp;" "&amp;B216&amp;" "&amp;L216</f>
        <v>مسمار الن M6*35 استانلس ستاندرد</v>
      </c>
      <c r="O216" s="6"/>
      <c r="P216" s="6"/>
      <c r="R216" s="11" t="s">
        <v>468</v>
      </c>
      <c r="T216" s="11" t="s">
        <v>459</v>
      </c>
    </row>
    <row r="217" spans="1:20" x14ac:dyDescent="0.2">
      <c r="A217" s="8" t="str">
        <f>_xlfn.IFS(B217="حديد","F",B217="مجلفن","M",B217="استانلس","S",B217="خشب","T")</f>
        <v>S</v>
      </c>
      <c r="B217" s="6" t="s">
        <v>7</v>
      </c>
      <c r="C217" s="8" t="str">
        <f>_xlfn.IFS(D217="تيلة","A",D217="صامولة","B",D217="مسمار","C",D217="وردة","D",D217="لوح","E",D217="مخوش","F",D217="كونتر","G",D217="مسدس","H",D217="M14","I",D217="M16","J",D217="M17","K",D217="M18","L",D217="M19","M",D217="M20","N",D217="M9","O",D217=100,"P",D217=125,"Q",D217=150,"R",D217="","S",D217="30mm","T",D217="مخ واطى","U",D217="35mm","V",D217="40mm","W",D217="45mm","X",D217="50mm","Y",D217="ستاندرد","Z",D217="60mm","1",D217="سوستة","2",D217="80mm","3",D217="90mm","4",D217="100mm","5",D217="150mm","6",D217="180mm","7",D217="200mm","8",D217="250mm","9")</f>
        <v>C</v>
      </c>
      <c r="D217" s="6" t="s">
        <v>73</v>
      </c>
      <c r="E217" s="8" t="str">
        <f>_xlfn.IFS(F217="الن","A",F217="عادة","B",F217="صليبة","C",F217="سن بنطة","D",F217="سن بنطة بوردة","E",F217="مخوش","F",F217="كونتر","G",F217="مسدس","H",F217="M14","I",F217="M16","J",F217="M17","K",F217="M18","L",F217="M19","M",F217="M20","N",F217="M9","O",F217=100,"P",F217=125,"Q",F217=150,"R",F217="","S",F217="30mm","T",F217="مخ واطى","U",F217="35mm","V",F217="40mm","W",F217="45mm","X",F217="50mm","Y",F217="ستاندرد","Z",F217="60mm","1",F217="سوستة","2",F217="80mm","3",F217="90mm","4",F217="100mm","5",F217="150mm","6",F217="180mm","7",F217="200mm","8",F217="250mm","9")</f>
        <v>A</v>
      </c>
      <c r="F217" s="6" t="s">
        <v>400</v>
      </c>
      <c r="G217" s="8" t="str">
        <f>_xlfn.IFS(H217="M3","A",H217="M4","B",H217="M5","C",H217="M6","D",H217="M7","E",H217="M8","F",H217="M10","G",H217="M12","H",H217="M14","I",H217="M16","J",H217="M17","K",H217="M18","L",H217="M19","M",H217="M20","N",H217="M9","O",H217=100,"P",H217=125,"Q",H217=150,"R",H217="","S",H217="30mm","T",H217="مخ واطى","U",H217="35mm","V",H217="40mm","W",H217="45mm","X",H217="50mm","Y",H217="ستاندرد","Z",H217="60mm","1",H217="سوستة","2",H217="80mm","3",H217="90mm","4",H217="100mm","5",H217="150mm","6",H217="180mm","7",H217="200mm","8",H217="250mm","9")</f>
        <v>D</v>
      </c>
      <c r="H217" s="12" t="s">
        <v>36</v>
      </c>
      <c r="I217" s="8" t="str">
        <f>_xlfn.IFS(J217=10,"A",J217=12,"B",J217=15,"C",J217=20,"D",J217=25,"E",J217=30,"F",J217=35,"G",J217=40,"H",J217=45,"I",J217=50,"J",J217=55,"K",J217=60,"L",J217=65,"M",J217=70,"N",J217=75,"O",J217=80,"P",J217=90,"Q",J217=100,"R",J217="","S",J217=120,"T",J217=125,"U",J217=150,"V",J217=200,"W",J217=250,"X",J217=280,"Y",J217=300,"Z",J217=500,"1",J217=600,"2",J217=1000,"3",J217=1200,"4",J217=6,"5",J217="150mm","6",J217="180mm","7",J217="200mm","8",J217="250mm","9")</f>
        <v>G</v>
      </c>
      <c r="J217" s="12">
        <v>35</v>
      </c>
      <c r="K217" s="8" t="str">
        <f>_xlfn.IFS(L217="1mm","A",L217="1.2mm","B",L217="1.5mm","C",L217="2mm","D",L217="3mm","E",L217="4mm","F",L217="5mm","G",L217="6mm","H",L217="8mm","I",L217="10mm","J",L217="12mm","K",L217="14mm","L",L217="16mm","M",L217="عادة","N",L217="18mm","O",L217="20mm","P",L217="معكوسة","Q",L217="25mm","R",L217="","S",L217="30mm","T",L217="مخ واطى","U",L217="35mm","V",L217="40mm","W",L217="45mm","X",L217="50mm","Y",L217="ستاندرد","Z",L217="60mm","1",L217="سوستة","2",L217="80mm","3",L217="90mm","4",L217="100mm","5",L217="150mm","6",L217="180mm","7",L217="200mm","8",L217="250mm","9")</f>
        <v>U</v>
      </c>
      <c r="L217" s="6" t="s">
        <v>75</v>
      </c>
      <c r="M217" s="7" t="str">
        <f>C217&amp;" "&amp;E217&amp;" "&amp;G217&amp;I217&amp;" "&amp;A217&amp;" "&amp;K217&amp;"-0"&amp;"-0"&amp;"-0"&amp;"-0"&amp;"-0"&amp;"-0"&amp;"-0"&amp;"-0"</f>
        <v>C A DG S U-0-0-0-0-0-0-0-0</v>
      </c>
      <c r="N217" s="6" t="str">
        <f>D217&amp;" "&amp;F217&amp;" "&amp;H217&amp;"*"&amp;J217&amp;" "&amp;B217&amp;" "&amp;L217</f>
        <v>مسمار الن M6*35 استانلس مخ واطى</v>
      </c>
      <c r="O217" s="6"/>
      <c r="P217" s="6"/>
      <c r="R217" s="11" t="s">
        <v>466</v>
      </c>
      <c r="T217" s="11" t="s">
        <v>458</v>
      </c>
    </row>
    <row r="218" spans="1:20" x14ac:dyDescent="0.2">
      <c r="A218" s="8" t="str">
        <f>_xlfn.IFS(B218="حديد","F",B218="مجلفن","M",B218="استانلس","S",B218="خشب","T")</f>
        <v>S</v>
      </c>
      <c r="B218" s="6" t="s">
        <v>7</v>
      </c>
      <c r="C218" s="8" t="str">
        <f>_xlfn.IFS(D218="تيلة","A",D218="صامولة","B",D218="مسمار","C",D218="وردة","D",D218="لوح","E",D218="مخوش","F",D218="كونتر","G",D218="مسدس","H",D218="M14","I",D218="M16","J",D218="M17","K",D218="M18","L",D218="M19","M",D218="M20","N",D218="M9","O",D218=100,"P",D218=125,"Q",D218=150,"R",D218="","S",D218="30mm","T",D218="مخ واطى","U",D218="35mm","V",D218="40mm","W",D218="45mm","X",D218="50mm","Y",D218="ستاندرد","Z",D218="60mm","1",D218="سوستة","2",D218="80mm","3",D218="90mm","4",D218="100mm","5",D218="150mm","6",D218="180mm","7",D218="200mm","8",D218="250mm","9")</f>
        <v>C</v>
      </c>
      <c r="D218" s="6" t="s">
        <v>73</v>
      </c>
      <c r="E218" s="8" t="str">
        <f>_xlfn.IFS(F218="الن","A",F218="عادة","B",F218="صليبة","C",F218="سن بنطة","D",F218="سن بنطة بوردة","E",F218="مخوش","F",F218="كونتر","G",F218="مسدس","H",F218="M14","I",F218="M16","J",F218="M17","K",F218="M18","L",F218="M19","M",F218="M20","N",F218="M9","O",F218=100,"P",F218=125,"Q",F218=150,"R",F218="","S",F218="30mm","T",F218="مخ واطى","U",F218="35mm","V",F218="40mm","W",F218="45mm","X",F218="50mm","Y",F218="ستاندرد","Z",F218="60mm","1",F218="سوستة","2",F218="80mm","3",F218="90mm","4",F218="100mm","5",F218="150mm","6",F218="180mm","7",F218="200mm","8",F218="250mm","9")</f>
        <v>A</v>
      </c>
      <c r="F218" s="6" t="s">
        <v>400</v>
      </c>
      <c r="G218" s="8" t="str">
        <f>_xlfn.IFS(H218="M3","A",H218="M4","B",H218="M5","C",H218="M6","D",H218="M7","E",H218="M8","F",H218="M10","G",H218="M12","H",H218="M14","I",H218="M16","J",H218="M17","K",H218="M18","L",H218="M19","M",H218="M20","N",H218="M9","O",H218=100,"P",H218=125,"Q",H218=150,"R",H218="","S",H218="30mm","T",H218="مخ واطى","U",H218="35mm","V",H218="40mm","W",H218="45mm","X",H218="50mm","Y",H218="ستاندرد","Z",H218="60mm","1",H218="سوستة","2",H218="80mm","3",H218="90mm","4",H218="100mm","5",H218="150mm","6",H218="180mm","7",H218="200mm","8",H218="250mm","9")</f>
        <v>D</v>
      </c>
      <c r="H218" s="12" t="s">
        <v>36</v>
      </c>
      <c r="I218" s="8" t="str">
        <f>_xlfn.IFS(J218=10,"A",J218=12,"B",J218=15,"C",J218=20,"D",J218=25,"E",J218=30,"F",J218=35,"G",J218=40,"H",J218=45,"I",J218=50,"J",J218=55,"K",J218=60,"L",J218=65,"M",J218=70,"N",J218=75,"O",J218=80,"P",J218=90,"Q",J218=100,"R",J218="","S",J218=120,"T",J218=125,"U",J218=150,"V",J218=200,"W",J218=250,"X",J218=280,"Y",J218=300,"Z",J218=500,"1",J218=600,"2",J218=1000,"3",J218=1200,"4",J218=6,"5",J218="150mm","6",J218="180mm","7",J218="200mm","8",J218="250mm","9")</f>
        <v>H</v>
      </c>
      <c r="J218" s="12">
        <v>40</v>
      </c>
      <c r="K218" s="8" t="str">
        <f>_xlfn.IFS(L218="1mm","A",L218="1.2mm","B",L218="1.5mm","C",L218="2mm","D",L218="3mm","E",L218="4mm","F",L218="5mm","G",L218="6mm","H",L218="8mm","I",L218="10mm","J",L218="12mm","K",L218="14mm","L",L218="16mm","M",L218="عادة","N",L218="18mm","O",L218="20mm","P",L218="معكوسة","Q",L218="25mm","R",L218="","S",L218="30mm","T",L218="مخ واطى","U",L218="35mm","V",L218="40mm","W",L218="45mm","X",L218="50mm","Y",L218="ستاندرد","Z",L218="60mm","1",L218="سوستة","2",L218="80mm","3",L218="90mm","4",L218="100mm","5",L218="150mm","6",L218="180mm","7",L218="200mm","8",L218="250mm","9")</f>
        <v>Z</v>
      </c>
      <c r="L218" s="6" t="s">
        <v>71</v>
      </c>
      <c r="M218" s="7" t="str">
        <f>C218&amp;" "&amp;E218&amp;" "&amp;G218&amp;I218&amp;" "&amp;A218&amp;" "&amp;K218&amp;"-0"&amp;"-0"&amp;"-0"&amp;"-0"&amp;"-0"&amp;"-0"&amp;"-0"&amp;"-0"</f>
        <v>C A DH S Z-0-0-0-0-0-0-0-0</v>
      </c>
      <c r="N218" s="6" t="str">
        <f>D218&amp;" "&amp;F218&amp;" "&amp;H218&amp;"*"&amp;J218&amp;" "&amp;B218&amp;" "&amp;L218</f>
        <v>مسمار الن M6*40 استانلس ستاندرد</v>
      </c>
      <c r="O218" s="6"/>
      <c r="P218" s="6"/>
      <c r="R218" s="11" t="s">
        <v>462</v>
      </c>
      <c r="T218" s="11" t="s">
        <v>471</v>
      </c>
    </row>
    <row r="219" spans="1:20" x14ac:dyDescent="0.2">
      <c r="A219" s="8" t="str">
        <f>_xlfn.IFS(B219="حديد","F",B219="مجلفن","M",B219="استانلس","S",B219="خشب","T")</f>
        <v>S</v>
      </c>
      <c r="B219" s="6" t="s">
        <v>7</v>
      </c>
      <c r="C219" s="8" t="str">
        <f>_xlfn.IFS(D219="تيلة","A",D219="صامولة","B",D219="مسمار","C",D219="وردة","D",D219="لوح","E",D219="مخوش","F",D219="كونتر","G",D219="مسدس","H",D219="M14","I",D219="M16","J",D219="M17","K",D219="M18","L",D219="M19","M",D219="M20","N",D219="M9","O",D219=100,"P",D219=125,"Q",D219=150,"R",D219="","S",D219="30mm","T",D219="مخ واطى","U",D219="35mm","V",D219="40mm","W",D219="45mm","X",D219="50mm","Y",D219="ستاندرد","Z",D219="60mm","1",D219="سوستة","2",D219="80mm","3",D219="90mm","4",D219="100mm","5",D219="150mm","6",D219="180mm","7",D219="200mm","8",D219="250mm","9")</f>
        <v>C</v>
      </c>
      <c r="D219" s="6" t="s">
        <v>73</v>
      </c>
      <c r="E219" s="8" t="str">
        <f>_xlfn.IFS(F219="الن","A",F219="عادة","B",F219="صليبة","C",F219="سن بنطة","D",F219="سن بنطة بوردة","E",F219="مخوش","F",F219="كونتر","G",F219="مسدس","H",F219="M14","I",F219="M16","J",F219="M17","K",F219="M18","L",F219="M19","M",F219="M20","N",F219="M9","O",F219=100,"P",F219=125,"Q",F219=150,"R",F219="","S",F219="30mm","T",F219="مخ واطى","U",F219="35mm","V",F219="40mm","W",F219="45mm","X",F219="50mm","Y",F219="ستاندرد","Z",F219="60mm","1",F219="سوستة","2",F219="80mm","3",F219="90mm","4",F219="100mm","5",F219="150mm","6",F219="180mm","7",F219="200mm","8",F219="250mm","9")</f>
        <v>A</v>
      </c>
      <c r="F219" s="6" t="s">
        <v>400</v>
      </c>
      <c r="G219" s="8" t="str">
        <f>_xlfn.IFS(H219="M3","A",H219="M4","B",H219="M5","C",H219="M6","D",H219="M7","E",H219="M8","F",H219="M10","G",H219="M12","H",H219="M14","I",H219="M16","J",H219="M17","K",H219="M18","L",H219="M19","M",H219="M20","N",H219="M9","O",H219=100,"P",H219=125,"Q",H219=150,"R",H219="","S",H219="30mm","T",H219="مخ واطى","U",H219="35mm","V",H219="40mm","W",H219="45mm","X",H219="50mm","Y",H219="ستاندرد","Z",H219="60mm","1",H219="سوستة","2",H219="80mm","3",H219="90mm","4",H219="100mm","5",H219="150mm","6",H219="180mm","7",H219="200mm","8",H219="250mm","9")</f>
        <v>D</v>
      </c>
      <c r="H219" s="12" t="s">
        <v>36</v>
      </c>
      <c r="I219" s="8" t="str">
        <f>_xlfn.IFS(J219=10,"A",J219=12,"B",J219=15,"C",J219=20,"D",J219=25,"E",J219=30,"F",J219=35,"G",J219=40,"H",J219=45,"I",J219=50,"J",J219=55,"K",J219=60,"L",J219=65,"M",J219=70,"N",J219=75,"O",J219=80,"P",J219=90,"Q",J219=100,"R",J219="","S",J219=120,"T",J219=125,"U",J219=150,"V",J219=200,"W",J219=250,"X",J219=280,"Y",J219=300,"Z",J219=500,"1",J219=600,"2",J219=1000,"3",J219=1200,"4",J219=6,"5",J219="150mm","6",J219="180mm","7",J219="200mm","8",J219="250mm","9")</f>
        <v>H</v>
      </c>
      <c r="J219" s="12">
        <v>40</v>
      </c>
      <c r="K219" s="8" t="str">
        <f>_xlfn.IFS(L219="1mm","A",L219="1.2mm","B",L219="1.5mm","C",L219="2mm","D",L219="3mm","E",L219="4mm","F",L219="5mm","G",L219="6mm","H",L219="8mm","I",L219="10mm","J",L219="12mm","K",L219="14mm","L",L219="16mm","M",L219="عادة","N",L219="18mm","O",L219="20mm","P",L219="معكوسة","Q",L219="25mm","R",L219="","S",L219="30mm","T",L219="مخ واطى","U",L219="35mm","V",L219="40mm","W",L219="45mm","X",L219="50mm","Y",L219="ستاندرد","Z",L219="60mm","1",L219="سوستة","2",L219="80mm","3",L219="90mm","4",L219="100mm","5",L219="150mm","6",L219="180mm","7",L219="200mm","8",L219="250mm","9")</f>
        <v>U</v>
      </c>
      <c r="L219" s="6" t="s">
        <v>75</v>
      </c>
      <c r="M219" s="7" t="str">
        <f>C219&amp;" "&amp;E219&amp;" "&amp;G219&amp;I219&amp;" "&amp;A219&amp;" "&amp;K219&amp;"-0"&amp;"-0"&amp;"-0"&amp;"-0"&amp;"-0"&amp;"-0"&amp;"-0"&amp;"-0"</f>
        <v>C A DH S U-0-0-0-0-0-0-0-0</v>
      </c>
      <c r="N219" s="6" t="str">
        <f>D219&amp;" "&amp;F219&amp;" "&amp;H219&amp;"*"&amp;J219&amp;" "&amp;B219&amp;" "&amp;L219</f>
        <v>مسمار الن M6*40 استانلس مخ واطى</v>
      </c>
      <c r="O219" s="6"/>
      <c r="P219" s="6"/>
      <c r="R219" s="11" t="s">
        <v>460</v>
      </c>
      <c r="T219" s="11" t="s">
        <v>470</v>
      </c>
    </row>
    <row r="220" spans="1:20" x14ac:dyDescent="0.2">
      <c r="A220" s="8" t="str">
        <f>_xlfn.IFS(B220="حديد","F",B220="مجلفن","M",B220="استانلس","S",B220="خشب","T")</f>
        <v>F</v>
      </c>
      <c r="B220" s="6" t="s">
        <v>15</v>
      </c>
      <c r="C220" s="8" t="str">
        <f>_xlfn.IFS(D220="تيلة","A",D220="صامولة","B",D220="مسمار","C",D220="وردة","D",D220="لوح","E",D220="مخوش","F",D220="كونتر","G",D220="مسدس","H",D220="M14","I",D220="M16","J",D220="M17","K",D220="M18","L",D220="M19","M",D220="M20","N",D220="M9","O",D220=100,"P",D220=125,"Q",D220=150,"R",D220="","S",D220="30mm","T",D220="مخ واطى","U",D220="35mm","V",D220="40mm","W",D220="45mm","X",D220="50mm","Y",D220="ستاندرد","Z",D220="60mm","1",D220="سوستة","2",D220="80mm","3",D220="90mm","4",D220="100mm","5",D220="150mm","6",D220="180mm","7",D220="200mm","8",D220="250mm","9")</f>
        <v>C</v>
      </c>
      <c r="D220" s="6" t="s">
        <v>73</v>
      </c>
      <c r="E220" s="8" t="str">
        <f>_xlfn.IFS(F220="الن","A",F220="عادة","B",F220="صليبة","C",F220="سن بنطة","D",F220="سن بنطة بوردة","E",F220="مخوش","F",F220="كونتر","G",F220="مسدس","H",F220="M14","I",F220="M16","J",F220="M17","K",F220="M18","L",F220="M19","M",F220="M20","N",F220="M9","O",F220=100,"P",F220=125,"Q",F220=150,"R",F220="","S",F220="30mm","T",F220="مخ واطى","U",F220="35mm","V",F220="40mm","W",F220="45mm","X",F220="50mm","Y",F220="ستاندرد","Z",F220="60mm","1",F220="سوستة","2",F220="80mm","3",F220="90mm","4",F220="100mm","5",F220="150mm","6",F220="180mm","7",F220="200mm","8",F220="250mm","9")</f>
        <v>A</v>
      </c>
      <c r="F220" s="6" t="s">
        <v>400</v>
      </c>
      <c r="G220" s="8" t="str">
        <f>_xlfn.IFS(H220="M3","A",H220="M4","B",H220="M5","C",H220="M6","D",H220="M7","E",H220="M8","F",H220="M10","G",H220="M12","H",H220="M14","I",H220="M16","J",H220="M17","K",H220="M18","L",H220="M19","M",H220="M20","N",H220="M9","O",H220=100,"P",H220=125,"Q",H220=150,"R",H220="","S",H220="30mm","T",H220="مخ واطى","U",H220="35mm","V",H220="40mm","W",H220="45mm","X",H220="50mm","Y",H220="ستاندرد","Z",H220="60mm","1",H220="سوستة","2",H220="80mm","3",H220="90mm","4",H220="100mm","5",H220="150mm","6",H220="180mm","7",H220="200mm","8",H220="250mm","9")</f>
        <v>D</v>
      </c>
      <c r="H220" s="12" t="s">
        <v>36</v>
      </c>
      <c r="I220" s="8" t="str">
        <f>_xlfn.IFS(J220=10,"A",J220=12,"B",J220=15,"C",J220=20,"D",J220=25,"E",J220=30,"F",J220=35,"G",J220=40,"H",J220=45,"I",J220=50,"J",J220=55,"K",J220=60,"L",J220=65,"M",J220=70,"N",J220=75,"O",J220=80,"P",J220=90,"Q",J220=100,"R",J220="","S",J220=120,"T",J220=125,"U",J220=150,"V",J220=200,"W",J220=250,"X",J220=280,"Y",J220=300,"Z",J220=500,"1",J220=600,"2",J220=1000,"3",J220=1200,"4",J220=6,"5",J220="150mm","6",J220="180mm","7",J220="200mm","8",J220="250mm","9")</f>
        <v>5</v>
      </c>
      <c r="J220" s="12">
        <v>6</v>
      </c>
      <c r="K220" s="8" t="str">
        <f>_xlfn.IFS(L220="1mm","A",L220="1.2mm","B",L220="1.5mm","C",L220="2mm","D",L220="3mm","E",L220="4mm","F",L220="5mm","G",L220="6mm","H",L220="8mm","I",L220="10mm","J",L220="12mm","K",L220="14mm","L",L220="16mm","M",L220="عادة","N",L220="18mm","O",L220="20mm","P",L220="معكوسة","Q",L220="25mm","R",L220="","S",L220="30mm","T",L220="مخ واطى","U",L220="35mm","V",L220="40mm","W",L220="45mm","X",L220="50mm","Y",L220="ستاندرد","Z",L220="60mm","1",L220="سوستة","2",L220="80mm","3",L220="90mm","4",L220="100mm","5",L220="150mm","6",L220="180mm","7",L220="200mm","8",L220="250mm","9")</f>
        <v>Z</v>
      </c>
      <c r="L220" s="6" t="s">
        <v>71</v>
      </c>
      <c r="M220" s="7" t="str">
        <f>C220&amp;" "&amp;E220&amp;" "&amp;G220&amp;I220&amp;" "&amp;A220&amp;" "&amp;K220&amp;"-0"&amp;"-0"&amp;"-0"&amp;"-0"&amp;"-0"&amp;"-0"&amp;"-0"&amp;"-0"</f>
        <v>C A D5 F Z-0-0-0-0-0-0-0-0</v>
      </c>
      <c r="N220" s="6" t="str">
        <f>D220&amp;" "&amp;F220&amp;" "&amp;H220&amp;"*"&amp;J220&amp;" "&amp;B220&amp;" "&amp;L220</f>
        <v>مسمار الن M6*6 حديد ستاندرد</v>
      </c>
      <c r="O220" s="6"/>
      <c r="P220" s="6"/>
      <c r="R220" s="11" t="s">
        <v>452</v>
      </c>
      <c r="T220" s="11" t="s">
        <v>457</v>
      </c>
    </row>
    <row r="221" spans="1:20" x14ac:dyDescent="0.2">
      <c r="A221" s="8" t="str">
        <f>_xlfn.IFS(B221="حديد","F",B221="مجلفن","M",B221="استانلس","S",B221="خشب","T")</f>
        <v>F</v>
      </c>
      <c r="B221" s="6" t="s">
        <v>15</v>
      </c>
      <c r="C221" s="8" t="str">
        <f>_xlfn.IFS(D221="تيلة","A",D221="صامولة","B",D221="مسمار","C",D221="وردة","D",D221="لوح","E",D221="مخوش","F",D221="كونتر","G",D221="مسدس","H",D221="M14","I",D221="M16","J",D221="M17","K",D221="M18","L",D221="M19","M",D221="M20","N",D221="M9","O",D221=100,"P",D221=125,"Q",D221=150,"R",D221="","S",D221="30mm","T",D221="مخ واطى","U",D221="35mm","V",D221="40mm","W",D221="45mm","X",D221="50mm","Y",D221="ستاندرد","Z",D221="60mm","1",D221="سوستة","2",D221="80mm","3",D221="90mm","4",D221="100mm","5",D221="150mm","6",D221="180mm","7",D221="200mm","8",D221="250mm","9")</f>
        <v>C</v>
      </c>
      <c r="D221" s="6" t="s">
        <v>73</v>
      </c>
      <c r="E221" s="8" t="str">
        <f>_xlfn.IFS(F221="الن","A",F221="عادة","B",F221="صليبة","C",F221="سن بنطة","D",F221="سن بنطة بوردة","E",F221="مخوش","F",F221="كونتر","G",F221="مسدس","H",F221="M14","I",F221="M16","J",F221="M17","K",F221="M18","L",F221="M19","M",F221="M20","N",F221="M9","O",F221=100,"P",F221=125,"Q",F221=150,"R",F221="","S",F221="30mm","T",F221="مخ واطى","U",F221="35mm","V",F221="40mm","W",F221="45mm","X",F221="50mm","Y",F221="ستاندرد","Z",F221="60mm","1",F221="سوستة","2",F221="80mm","3",F221="90mm","4",F221="100mm","5",F221="150mm","6",F221="180mm","7",F221="200mm","8",F221="250mm","9")</f>
        <v>A</v>
      </c>
      <c r="F221" s="6" t="s">
        <v>400</v>
      </c>
      <c r="G221" s="8" t="str">
        <f>_xlfn.IFS(H221="M3","A",H221="M4","B",H221="M5","C",H221="M6","D",H221="M7","E",H221="M8","F",H221="M10","G",H221="M12","H",H221="M14","I",H221="M16","J",H221="M17","K",H221="M18","L",H221="M19","M",H221="M20","N",H221="M9","O",H221=100,"P",H221=125,"Q",H221=150,"R",H221="","S",H221="30mm","T",H221="مخ واطى","U",H221="35mm","V",H221="40mm","W",H221="45mm","X",H221="50mm","Y",H221="ستاندرد","Z",H221="60mm","1",H221="سوستة","2",H221="80mm","3",H221="90mm","4",H221="100mm","5",H221="150mm","6",H221="180mm","7",H221="200mm","8",H221="250mm","9")</f>
        <v>D</v>
      </c>
      <c r="H221" s="12" t="s">
        <v>36</v>
      </c>
      <c r="I221" s="8" t="str">
        <f>_xlfn.IFS(J221=10,"A",J221=12,"B",J221=15,"C",J221=20,"D",J221=25,"E",J221=30,"F",J221=35,"G",J221=40,"H",J221=45,"I",J221=50,"J",J221=55,"K",J221=60,"L",J221=65,"M",J221=70,"N",J221=75,"O",J221=80,"P",J221=90,"Q",J221=100,"R",J221="","S",J221=120,"T",J221=125,"U",J221=150,"V",J221=200,"W",J221=250,"X",J221=280,"Y",J221=300,"Z",J221=500,"1",J221=600,"2",J221=1000,"3",J221=1200,"4",J221=6,"5",J221="150mm","6",J221="180mm","7",J221="200mm","8",J221="250mm","9")</f>
        <v>5</v>
      </c>
      <c r="J221" s="12">
        <v>6</v>
      </c>
      <c r="K221" s="8" t="str">
        <f>_xlfn.IFS(L221="1mm","A",L221="1.2mm","B",L221="1.5mm","C",L221="2mm","D",L221="3mm","E",L221="4mm","F",L221="5mm","G",L221="6mm","H",L221="8mm","I",L221="10mm","J",L221="12mm","K",L221="14mm","L",L221="16mm","M",L221="عادة","N",L221="18mm","O",L221="20mm","P",L221="معكوسة","Q",L221="25mm","R",L221="","S",L221="30mm","T",L221="مخ واطى","U",L221="35mm","V",L221="40mm","W",L221="45mm","X",L221="50mm","Y",L221="ستاندرد","Z",L221="60mm","1",L221="سوستة","2",L221="80mm","3",L221="90mm","4",L221="100mm","5",L221="150mm","6",L221="180mm","7",L221="200mm","8",L221="250mm","9")</f>
        <v>U</v>
      </c>
      <c r="L221" s="6" t="s">
        <v>75</v>
      </c>
      <c r="M221" s="7" t="str">
        <f>C221&amp;" "&amp;E221&amp;" "&amp;G221&amp;I221&amp;" "&amp;A221&amp;" "&amp;K221&amp;"-0"&amp;"-0"&amp;"-0"&amp;"-0"&amp;"-0"&amp;"-0"&amp;"-0"&amp;"-0"</f>
        <v>C A D5 F U-0-0-0-0-0-0-0-0</v>
      </c>
      <c r="N221" s="6" t="str">
        <f>D221&amp;" "&amp;F221&amp;" "&amp;H221&amp;"*"&amp;J221&amp;" "&amp;B221&amp;" "&amp;L221</f>
        <v>مسمار الن M6*6 حديد مخ واطى</v>
      </c>
      <c r="O221" s="6"/>
      <c r="P221" s="6"/>
      <c r="R221" s="11" t="s">
        <v>450</v>
      </c>
      <c r="T221" s="11" t="s">
        <v>455</v>
      </c>
    </row>
    <row r="222" spans="1:20" x14ac:dyDescent="0.2">
      <c r="A222" s="8" t="str">
        <f>_xlfn.IFS(B222="حديد","F",B222="مجلفن","M",B222="استانلس","S",B222="خشب","T")</f>
        <v>F</v>
      </c>
      <c r="B222" s="6" t="s">
        <v>15</v>
      </c>
      <c r="C222" s="8" t="str">
        <f>_xlfn.IFS(D222="تيلة","A",D222="صامولة","B",D222="مسمار","C",D222="وردة","D",D222="لوح","E",D222="مخوش","F",D222="كونتر","G",D222="مسدس","H",D222="M14","I",D222="M16","J",D222="M17","K",D222="M18","L",D222="M19","M",D222="M20","N",D222="M9","O",D222=100,"P",D222=125,"Q",D222=150,"R",D222="","S",D222="30mm","T",D222="مخ واطى","U",D222="35mm","V",D222="40mm","W",D222="45mm","X",D222="50mm","Y",D222="ستاندرد","Z",D222="60mm","1",D222="سوستة","2",D222="80mm","3",D222="90mm","4",D222="100mm","5",D222="150mm","6",D222="180mm","7",D222="200mm","8",D222="250mm","9")</f>
        <v>C</v>
      </c>
      <c r="D222" s="6" t="s">
        <v>73</v>
      </c>
      <c r="E222" s="8" t="str">
        <f>_xlfn.IFS(F222="الن","A",F222="عادة","B",F222="صليبة","C",F222="سن بنطة","D",F222="سن بنطة بوردة","E",F222="مخوش","F",F222="كونتر","G",F222="مسدس","H",F222="M14","I",F222="M16","J",F222="M17","K",F222="M18","L",F222="M19","M",F222="M20","N",F222="M9","O",F222=100,"P",F222=125,"Q",F222=150,"R",F222="","S",F222="30mm","T",F222="مخ واطى","U",F222="35mm","V",F222="40mm","W",F222="45mm","X",F222="50mm","Y",F222="ستاندرد","Z",F222="60mm","1",F222="سوستة","2",F222="80mm","3",F222="90mm","4",F222="100mm","5",F222="150mm","6",F222="180mm","7",F222="200mm","8",F222="250mm","9")</f>
        <v>A</v>
      </c>
      <c r="F222" s="6" t="s">
        <v>400</v>
      </c>
      <c r="G222" s="8" t="str">
        <f>_xlfn.IFS(H222="M3","A",H222="M4","B",H222="M5","C",H222="M6","D",H222="M7","E",H222="M8","F",H222="M10","G",H222="M12","H",H222="M14","I",H222="M16","J",H222="M17","K",H222="M18","L",H222="M19","M",H222="M20","N",H222="M9","O",H222=100,"P",H222=125,"Q",H222=150,"R",H222="","S",H222="30mm","T",H222="مخ واطى","U",H222="35mm","V",H222="40mm","W",H222="45mm","X",H222="50mm","Y",H222="ستاندرد","Z",H222="60mm","1",H222="سوستة","2",H222="80mm","3",H222="90mm","4",H222="100mm","5",H222="150mm","6",H222="180mm","7",H222="200mm","8",H222="250mm","9")</f>
        <v>D</v>
      </c>
      <c r="H222" s="12" t="s">
        <v>36</v>
      </c>
      <c r="I222" s="8" t="str">
        <f>_xlfn.IFS(J222=10,"A",J222=12,"B",J222=15,"C",J222=20,"D",J222=25,"E",J222=30,"F",J222=35,"G",J222=40,"H",J222=45,"I",J222=50,"J",J222=55,"K",J222=60,"L",J222=65,"M",J222=70,"N",J222=75,"O",J222=80,"P",J222=90,"Q",J222=100,"R",J222="","S",J222=120,"T",J222=125,"U",J222=150,"V",J222=200,"W",J222=250,"X",J222=280,"Y",J222=300,"Z",J222=500,"1",J222=600,"2",J222=1000,"3",J222=1200,"4",J222=6,"5",J222="150mm","6",J222="180mm","7",J222="200mm","8",J222="250mm","9")</f>
        <v>A</v>
      </c>
      <c r="J222" s="12">
        <v>10</v>
      </c>
      <c r="K222" s="8" t="str">
        <f>_xlfn.IFS(L222="1mm","A",L222="1.2mm","B",L222="1.5mm","C",L222="2mm","D",L222="3mm","E",L222="4mm","F",L222="5mm","G",L222="6mm","H",L222="8mm","I",L222="10mm","J",L222="12mm","K",L222="14mm","L",L222="16mm","M",L222="عادة","N",L222="18mm","O",L222="20mm","P",L222="معكوسة","Q",L222="25mm","R",L222="","S",L222="30mm","T",L222="مخ واطى","U",L222="35mm","V",L222="40mm","W",L222="45mm","X",L222="50mm","Y",L222="ستاندرد","Z",L222="60mm","1",L222="سوستة","2",L222="80mm","3",L222="90mm","4",L222="100mm","5",L222="150mm","6",L222="180mm","7",L222="200mm","8",L222="250mm","9")</f>
        <v>Z</v>
      </c>
      <c r="L222" s="6" t="s">
        <v>71</v>
      </c>
      <c r="M222" s="7" t="str">
        <f>C222&amp;" "&amp;E222&amp;" "&amp;G222&amp;I222&amp;" "&amp;A222&amp;" "&amp;K222&amp;"-0"&amp;"-0"&amp;"-0"&amp;"-0"&amp;"-0"&amp;"-0"&amp;"-0"&amp;"-0"</f>
        <v>C A DA F Z-0-0-0-0-0-0-0-0</v>
      </c>
      <c r="N222" s="6" t="str">
        <f>D222&amp;" "&amp;F222&amp;" "&amp;H222&amp;"*"&amp;J222&amp;" "&amp;B222&amp;" "&amp;L222</f>
        <v>مسمار الن M6*10 حديد ستاندرد</v>
      </c>
      <c r="O222" s="6"/>
      <c r="P222" s="6"/>
      <c r="R222" s="11" t="s">
        <v>469</v>
      </c>
      <c r="T222" s="11" t="s">
        <v>468</v>
      </c>
    </row>
    <row r="223" spans="1:20" x14ac:dyDescent="0.2">
      <c r="A223" s="8" t="str">
        <f>_xlfn.IFS(B223="حديد","F",B223="مجلفن","M",B223="استانلس","S",B223="خشب","T")</f>
        <v>F</v>
      </c>
      <c r="B223" s="6" t="s">
        <v>15</v>
      </c>
      <c r="C223" s="8" t="str">
        <f>_xlfn.IFS(D223="تيلة","A",D223="صامولة","B",D223="مسمار","C",D223="وردة","D",D223="لوح","E",D223="مخوش","F",D223="كونتر","G",D223="مسدس","H",D223="M14","I",D223="M16","J",D223="M17","K",D223="M18","L",D223="M19","M",D223="M20","N",D223="M9","O",D223=100,"P",D223=125,"Q",D223=150,"R",D223="","S",D223="30mm","T",D223="مخ واطى","U",D223="35mm","V",D223="40mm","W",D223="45mm","X",D223="50mm","Y",D223="ستاندرد","Z",D223="60mm","1",D223="سوستة","2",D223="80mm","3",D223="90mm","4",D223="100mm","5",D223="150mm","6",D223="180mm","7",D223="200mm","8",D223="250mm","9")</f>
        <v>C</v>
      </c>
      <c r="D223" s="6" t="s">
        <v>73</v>
      </c>
      <c r="E223" s="8" t="str">
        <f>_xlfn.IFS(F223="الن","A",F223="عادة","B",F223="صليبة","C",F223="سن بنطة","D",F223="سن بنطة بوردة","E",F223="مخوش","F",F223="كونتر","G",F223="مسدس","H",F223="M14","I",F223="M16","J",F223="M17","K",F223="M18","L",F223="M19","M",F223="M20","N",F223="M9","O",F223=100,"P",F223=125,"Q",F223=150,"R",F223="","S",F223="30mm","T",F223="مخ واطى","U",F223="35mm","V",F223="40mm","W",F223="45mm","X",F223="50mm","Y",F223="ستاندرد","Z",F223="60mm","1",F223="سوستة","2",F223="80mm","3",F223="90mm","4",F223="100mm","5",F223="150mm","6",F223="180mm","7",F223="200mm","8",F223="250mm","9")</f>
        <v>A</v>
      </c>
      <c r="F223" s="6" t="s">
        <v>400</v>
      </c>
      <c r="G223" s="8" t="str">
        <f>_xlfn.IFS(H223="M3","A",H223="M4","B",H223="M5","C",H223="M6","D",H223="M7","E",H223="M8","F",H223="M10","G",H223="M12","H",H223="M14","I",H223="M16","J",H223="M17","K",H223="M18","L",H223="M19","M",H223="M20","N",H223="M9","O",H223=100,"P",H223=125,"Q",H223=150,"R",H223="","S",H223="30mm","T",H223="مخ واطى","U",H223="35mm","V",H223="40mm","W",H223="45mm","X",H223="50mm","Y",H223="ستاندرد","Z",H223="60mm","1",H223="سوستة","2",H223="80mm","3",H223="90mm","4",H223="100mm","5",H223="150mm","6",H223="180mm","7",H223="200mm","8",H223="250mm","9")</f>
        <v>D</v>
      </c>
      <c r="H223" s="12" t="s">
        <v>36</v>
      </c>
      <c r="I223" s="8" t="str">
        <f>_xlfn.IFS(J223=10,"A",J223=12,"B",J223=15,"C",J223=20,"D",J223=25,"E",J223=30,"F",J223=35,"G",J223=40,"H",J223=45,"I",J223=50,"J",J223=55,"K",J223=60,"L",J223=65,"M",J223=70,"N",J223=75,"O",J223=80,"P",J223=90,"Q",J223=100,"R",J223="","S",J223=120,"T",J223=125,"U",J223=150,"V",J223=200,"W",J223=250,"X",J223=280,"Y",J223=300,"Z",J223=500,"1",J223=600,"2",J223=1000,"3",J223=1200,"4",J223=6,"5",J223="150mm","6",J223="180mm","7",J223="200mm","8",J223="250mm","9")</f>
        <v>A</v>
      </c>
      <c r="J223" s="12">
        <v>10</v>
      </c>
      <c r="K223" s="8" t="str">
        <f>_xlfn.IFS(L223="1mm","A",L223="1.2mm","B",L223="1.5mm","C",L223="2mm","D",L223="3mm","E",L223="4mm","F",L223="5mm","G",L223="6mm","H",L223="8mm","I",L223="10mm","J",L223="12mm","K",L223="14mm","L",L223="16mm","M",L223="عادة","N",L223="18mm","O",L223="20mm","P",L223="معكوسة","Q",L223="25mm","R",L223="","S",L223="30mm","T",L223="مخ واطى","U",L223="35mm","V",L223="40mm","W",L223="45mm","X",L223="50mm","Y",L223="ستاندرد","Z",L223="60mm","1",L223="سوستة","2",L223="80mm","3",L223="90mm","4",L223="100mm","5",L223="150mm","6",L223="180mm","7",L223="200mm","8",L223="250mm","9")</f>
        <v>U</v>
      </c>
      <c r="L223" s="6" t="s">
        <v>75</v>
      </c>
      <c r="M223" s="7" t="str">
        <f>C223&amp;" "&amp;E223&amp;" "&amp;G223&amp;I223&amp;" "&amp;A223&amp;" "&amp;K223&amp;"-0"&amp;"-0"&amp;"-0"&amp;"-0"&amp;"-0"&amp;"-0"&amp;"-0"&amp;"-0"</f>
        <v>C A DA F U-0-0-0-0-0-0-0-0</v>
      </c>
      <c r="N223" s="6" t="str">
        <f>D223&amp;" "&amp;F223&amp;" "&amp;H223&amp;"*"&amp;J223&amp;" "&amp;B223&amp;" "&amp;L223</f>
        <v>مسمار الن M6*10 حديد مخ واطى</v>
      </c>
      <c r="O223" s="6"/>
      <c r="P223" s="6"/>
      <c r="R223" s="11" t="s">
        <v>467</v>
      </c>
      <c r="T223" s="11" t="s">
        <v>466</v>
      </c>
    </row>
    <row r="224" spans="1:20" x14ac:dyDescent="0.2">
      <c r="A224" s="8" t="str">
        <f>_xlfn.IFS(B224="حديد","F",B224="مجلفن","M",B224="استانلس","S",B224="خشب","T")</f>
        <v>F</v>
      </c>
      <c r="B224" s="6" t="s">
        <v>15</v>
      </c>
      <c r="C224" s="8" t="str">
        <f>_xlfn.IFS(D224="تيلة","A",D224="صامولة","B",D224="مسمار","C",D224="وردة","D",D224="لوح","E",D224="مخوش","F",D224="كونتر","G",D224="مسدس","H",D224="M14","I",D224="M16","J",D224="M17","K",D224="M18","L",D224="M19","M",D224="M20","N",D224="M9","O",D224=100,"P",D224=125,"Q",D224=150,"R",D224="","S",D224="30mm","T",D224="مخ واطى","U",D224="35mm","V",D224="40mm","W",D224="45mm","X",D224="50mm","Y",D224="ستاندرد","Z",D224="60mm","1",D224="سوستة","2",D224="80mm","3",D224="90mm","4",D224="100mm","5",D224="150mm","6",D224="180mm","7",D224="200mm","8",D224="250mm","9")</f>
        <v>C</v>
      </c>
      <c r="D224" s="6" t="s">
        <v>73</v>
      </c>
      <c r="E224" s="8" t="str">
        <f>_xlfn.IFS(F224="الن","A",F224="عادة","B",F224="صليبة","C",F224="سن بنطة","D",F224="سن بنطة بوردة","E",F224="مخوش","F",F224="كونتر","G",F224="مسدس","H",F224="M14","I",F224="M16","J",F224="M17","K",F224="M18","L",F224="M19","M",F224="M20","N",F224="M9","O",F224=100,"P",F224=125,"Q",F224=150,"R",F224="","S",F224="30mm","T",F224="مخ واطى","U",F224="35mm","V",F224="40mm","W",F224="45mm","X",F224="50mm","Y",F224="ستاندرد","Z",F224="60mm","1",F224="سوستة","2",F224="80mm","3",F224="90mm","4",F224="100mm","5",F224="150mm","6",F224="180mm","7",F224="200mm","8",F224="250mm","9")</f>
        <v>A</v>
      </c>
      <c r="F224" s="6" t="s">
        <v>400</v>
      </c>
      <c r="G224" s="8" t="str">
        <f>_xlfn.IFS(H224="M3","A",H224="M4","B",H224="M5","C",H224="M6","D",H224="M7","E",H224="M8","F",H224="M10","G",H224="M12","H",H224="M14","I",H224="M16","J",H224="M17","K",H224="M18","L",H224="M19","M",H224="M20","N",H224="M9","O",H224=100,"P",H224=125,"Q",H224=150,"R",H224="","S",H224="30mm","T",H224="مخ واطى","U",H224="35mm","V",H224="40mm","W",H224="45mm","X",H224="50mm","Y",H224="ستاندرد","Z",H224="60mm","1",H224="سوستة","2",H224="80mm","3",H224="90mm","4",H224="100mm","5",H224="150mm","6",H224="180mm","7",H224="200mm","8",H224="250mm","9")</f>
        <v>D</v>
      </c>
      <c r="H224" s="12" t="s">
        <v>36</v>
      </c>
      <c r="I224" s="8" t="str">
        <f>_xlfn.IFS(J224=10,"A",J224=12,"B",J224=15,"C",J224=20,"D",J224=25,"E",J224=30,"F",J224=35,"G",J224=40,"H",J224=45,"I",J224=50,"J",J224=55,"K",J224=60,"L",J224=65,"M",J224=70,"N",J224=75,"O",J224=80,"P",J224=90,"Q",J224=100,"R",J224="","S",J224=120,"T",J224=125,"U",J224=150,"V",J224=200,"W",J224=250,"X",J224=280,"Y",J224=300,"Z",J224=500,"1",J224=600,"2",J224=1000,"3",J224=1200,"4",J224=6,"5",J224="150mm","6",J224="180mm","7",J224="200mm","8",J224="250mm","9")</f>
        <v>C</v>
      </c>
      <c r="J224" s="12">
        <v>15</v>
      </c>
      <c r="K224" s="8" t="str">
        <f>_xlfn.IFS(L224="1mm","A",L224="1.2mm","B",L224="1.5mm","C",L224="2mm","D",L224="3mm","E",L224="4mm","F",L224="5mm","G",L224="6mm","H",L224="8mm","I",L224="10mm","J",L224="12mm","K",L224="14mm","L",L224="16mm","M",L224="عادة","N",L224="18mm","O",L224="20mm","P",L224="معكوسة","Q",L224="25mm","R",L224="","S",L224="30mm","T",L224="مخ واطى","U",L224="35mm","V",L224="40mm","W",L224="45mm","X",L224="50mm","Y",L224="ستاندرد","Z",L224="60mm","1",L224="سوستة","2",L224="80mm","3",L224="90mm","4",L224="100mm","5",L224="150mm","6",L224="180mm","7",L224="200mm","8",L224="250mm","9")</f>
        <v>Z</v>
      </c>
      <c r="L224" s="6" t="s">
        <v>71</v>
      </c>
      <c r="M224" s="7" t="str">
        <f>C224&amp;" "&amp;E224&amp;" "&amp;G224&amp;I224&amp;" "&amp;A224&amp;" "&amp;K224&amp;"-0"&amp;"-0"&amp;"-0"&amp;"-0"&amp;"-0"&amp;"-0"&amp;"-0"&amp;"-0"</f>
        <v>C A DC F Z-0-0-0-0-0-0-0-0</v>
      </c>
      <c r="N224" s="6" t="str">
        <f>D224&amp;" "&amp;F224&amp;" "&amp;H224&amp;"*"&amp;J224&amp;" "&amp;B224&amp;" "&amp;L224</f>
        <v>مسمار الن M6*15 حديد ستاندرد</v>
      </c>
      <c r="O224" s="6"/>
      <c r="P224" s="6"/>
      <c r="R224" s="11" t="s">
        <v>465</v>
      </c>
      <c r="T224" s="11" t="s">
        <v>453</v>
      </c>
    </row>
    <row r="225" spans="1:20" x14ac:dyDescent="0.2">
      <c r="A225" s="8" t="str">
        <f>_xlfn.IFS(B225="حديد","F",B225="مجلفن","M",B225="استانلس","S",B225="خشب","T")</f>
        <v>F</v>
      </c>
      <c r="B225" s="6" t="s">
        <v>15</v>
      </c>
      <c r="C225" s="8" t="str">
        <f>_xlfn.IFS(D225="تيلة","A",D225="صامولة","B",D225="مسمار","C",D225="وردة","D",D225="لوح","E",D225="مخوش","F",D225="كونتر","G",D225="مسدس","H",D225="M14","I",D225="M16","J",D225="M17","K",D225="M18","L",D225="M19","M",D225="M20","N",D225="M9","O",D225=100,"P",D225=125,"Q",D225=150,"R",D225="","S",D225="30mm","T",D225="مخ واطى","U",D225="35mm","V",D225="40mm","W",D225="45mm","X",D225="50mm","Y",D225="ستاندرد","Z",D225="60mm","1",D225="سوستة","2",D225="80mm","3",D225="90mm","4",D225="100mm","5",D225="150mm","6",D225="180mm","7",D225="200mm","8",D225="250mm","9")</f>
        <v>C</v>
      </c>
      <c r="D225" s="6" t="s">
        <v>73</v>
      </c>
      <c r="E225" s="8" t="str">
        <f>_xlfn.IFS(F225="الن","A",F225="عادة","B",F225="صليبة","C",F225="سن بنطة","D",F225="سن بنطة بوردة","E",F225="مخوش","F",F225="كونتر","G",F225="مسدس","H",F225="M14","I",F225="M16","J",F225="M17","K",F225="M18","L",F225="M19","M",F225="M20","N",F225="M9","O",F225=100,"P",F225=125,"Q",F225=150,"R",F225="","S",F225="30mm","T",F225="مخ واطى","U",F225="35mm","V",F225="40mm","W",F225="45mm","X",F225="50mm","Y",F225="ستاندرد","Z",F225="60mm","1",F225="سوستة","2",F225="80mm","3",F225="90mm","4",F225="100mm","5",F225="150mm","6",F225="180mm","7",F225="200mm","8",F225="250mm","9")</f>
        <v>A</v>
      </c>
      <c r="F225" s="6" t="s">
        <v>400</v>
      </c>
      <c r="G225" s="8" t="str">
        <f>_xlfn.IFS(H225="M3","A",H225="M4","B",H225="M5","C",H225="M6","D",H225="M7","E",H225="M8","F",H225="M10","G",H225="M12","H",H225="M14","I",H225="M16","J",H225="M17","K",H225="M18","L",H225="M19","M",H225="M20","N",H225="M9","O",H225=100,"P",H225=125,"Q",H225=150,"R",H225="","S",H225="30mm","T",H225="مخ واطى","U",H225="35mm","V",H225="40mm","W",H225="45mm","X",H225="50mm","Y",H225="ستاندرد","Z",H225="60mm","1",H225="سوستة","2",H225="80mm","3",H225="90mm","4",H225="100mm","5",H225="150mm","6",H225="180mm","7",H225="200mm","8",H225="250mm","9")</f>
        <v>D</v>
      </c>
      <c r="H225" s="12" t="s">
        <v>36</v>
      </c>
      <c r="I225" s="8" t="str">
        <f>_xlfn.IFS(J225=10,"A",J225=12,"B",J225=15,"C",J225=20,"D",J225=25,"E",J225=30,"F",J225=35,"G",J225=40,"H",J225=45,"I",J225=50,"J",J225=55,"K",J225=60,"L",J225=65,"M",J225=70,"N",J225=75,"O",J225=80,"P",J225=90,"Q",J225=100,"R",J225="","S",J225=120,"T",J225=125,"U",J225=150,"V",J225=200,"W",J225=250,"X",J225=280,"Y",J225=300,"Z",J225=500,"1",J225=600,"2",J225=1000,"3",J225=1200,"4",J225=6,"5",J225="150mm","6",J225="180mm","7",J225="200mm","8",J225="250mm","9")</f>
        <v>C</v>
      </c>
      <c r="J225" s="12">
        <v>15</v>
      </c>
      <c r="K225" s="8" t="str">
        <f>_xlfn.IFS(L225="1mm","A",L225="1.2mm","B",L225="1.5mm","C",L225="2mm","D",L225="3mm","E",L225="4mm","F",L225="5mm","G",L225="6mm","H",L225="8mm","I",L225="10mm","J",L225="12mm","K",L225="14mm","L",L225="16mm","M",L225="عادة","N",L225="18mm","O",L225="20mm","P",L225="معكوسة","Q",L225="25mm","R",L225="","S",L225="30mm","T",L225="مخ واطى","U",L225="35mm","V",L225="40mm","W",L225="45mm","X",L225="50mm","Y",L225="ستاندرد","Z",L225="60mm","1",L225="سوستة","2",L225="80mm","3",L225="90mm","4",L225="100mm","5",L225="150mm","6",L225="180mm","7",L225="200mm","8",L225="250mm","9")</f>
        <v>U</v>
      </c>
      <c r="L225" s="6" t="s">
        <v>75</v>
      </c>
      <c r="M225" s="7" t="str">
        <f>C225&amp;" "&amp;E225&amp;" "&amp;G225&amp;I225&amp;" "&amp;A225&amp;" "&amp;K225&amp;"-0"&amp;"-0"&amp;"-0"&amp;"-0"&amp;"-0"&amp;"-0"&amp;"-0"&amp;"-0"</f>
        <v>C A DC F U-0-0-0-0-0-0-0-0</v>
      </c>
      <c r="N225" s="6" t="str">
        <f>D225&amp;" "&amp;F225&amp;" "&amp;H225&amp;"*"&amp;J225&amp;" "&amp;B225&amp;" "&amp;L225</f>
        <v>مسمار الن M6*15 حديد مخ واطى</v>
      </c>
      <c r="O225" s="6"/>
      <c r="P225" s="6"/>
      <c r="R225" s="11" t="s">
        <v>464</v>
      </c>
      <c r="T225" s="11" t="s">
        <v>451</v>
      </c>
    </row>
    <row r="226" spans="1:20" x14ac:dyDescent="0.2">
      <c r="A226" s="8" t="str">
        <f>_xlfn.IFS(B226="حديد","F",B226="مجلفن","M",B226="استانلس","S",B226="خشب","T")</f>
        <v>F</v>
      </c>
      <c r="B226" s="6" t="s">
        <v>15</v>
      </c>
      <c r="C226" s="8" t="str">
        <f>_xlfn.IFS(D226="تيلة","A",D226="صامولة","B",D226="مسمار","C",D226="وردة","D",D226="لوح","E",D226="مخوش","F",D226="كونتر","G",D226="مسدس","H",D226="M14","I",D226="M16","J",D226="M17","K",D226="M18","L",D226="M19","M",D226="M20","N",D226="M9","O",D226=100,"P",D226=125,"Q",D226=150,"R",D226="","S",D226="30mm","T",D226="مخ واطى","U",D226="35mm","V",D226="40mm","W",D226="45mm","X",D226="50mm","Y",D226="ستاندرد","Z",D226="60mm","1",D226="سوستة","2",D226="80mm","3",D226="90mm","4",D226="100mm","5",D226="150mm","6",D226="180mm","7",D226="200mm","8",D226="250mm","9")</f>
        <v>C</v>
      </c>
      <c r="D226" s="6" t="s">
        <v>73</v>
      </c>
      <c r="E226" s="8" t="str">
        <f>_xlfn.IFS(F226="الن","A",F226="عادة","B",F226="صليبة","C",F226="سن بنطة","D",F226="سن بنطة بوردة","E",F226="مخوش","F",F226="كونتر","G",F226="مسدس","H",F226="M14","I",F226="M16","J",F226="M17","K",F226="M18","L",F226="M19","M",F226="M20","N",F226="M9","O",F226=100,"P",F226=125,"Q",F226=150,"R",F226="","S",F226="30mm","T",F226="مخ واطى","U",F226="35mm","V",F226="40mm","W",F226="45mm","X",F226="50mm","Y",F226="ستاندرد","Z",F226="60mm","1",F226="سوستة","2",F226="80mm","3",F226="90mm","4",F226="100mm","5",F226="150mm","6",F226="180mm","7",F226="200mm","8",F226="250mm","9")</f>
        <v>A</v>
      </c>
      <c r="F226" s="6" t="s">
        <v>400</v>
      </c>
      <c r="G226" s="8" t="str">
        <f>_xlfn.IFS(H226="M3","A",H226="M4","B",H226="M5","C",H226="M6","D",H226="M7","E",H226="M8","F",H226="M10","G",H226="M12","H",H226="M14","I",H226="M16","J",H226="M17","K",H226="M18","L",H226="M19","M",H226="M20","N",H226="M9","O",H226=100,"P",H226=125,"Q",H226=150,"R",H226="","S",H226="30mm","T",H226="مخ واطى","U",H226="35mm","V",H226="40mm","W",H226="45mm","X",H226="50mm","Y",H226="ستاندرد","Z",H226="60mm","1",H226="سوستة","2",H226="80mm","3",H226="90mm","4",H226="100mm","5",H226="150mm","6",H226="180mm","7",H226="200mm","8",H226="250mm","9")</f>
        <v>D</v>
      </c>
      <c r="H226" s="12" t="s">
        <v>36</v>
      </c>
      <c r="I226" s="8" t="str">
        <f>_xlfn.IFS(J226=10,"A",J226=12,"B",J226=15,"C",J226=20,"D",J226=25,"E",J226=30,"F",J226=35,"G",J226=40,"H",J226=45,"I",J226=50,"J",J226=55,"K",J226=60,"L",J226=65,"M",J226=70,"N",J226=75,"O",J226=80,"P",J226=90,"Q",J226=100,"R",J226="","S",J226=120,"T",J226=125,"U",J226=150,"V",J226=200,"W",J226=250,"X",J226=280,"Y",J226=300,"Z",J226=500,"1",J226=600,"2",J226=1000,"3",J226=1200,"4",J226=6,"5",J226="150mm","6",J226="180mm","7",J226="200mm","8",J226="250mm","9")</f>
        <v>D</v>
      </c>
      <c r="J226" s="12">
        <v>20</v>
      </c>
      <c r="K226" s="8" t="str">
        <f>_xlfn.IFS(L226="1mm","A",L226="1.2mm","B",L226="1.5mm","C",L226="2mm","D",L226="3mm","E",L226="4mm","F",L226="5mm","G",L226="6mm","H",L226="8mm","I",L226="10mm","J",L226="12mm","K",L226="14mm","L",L226="16mm","M",L226="عادة","N",L226="18mm","O",L226="20mm","P",L226="معكوسة","Q",L226="25mm","R",L226="","S",L226="30mm","T",L226="مخ واطى","U",L226="35mm","V",L226="40mm","W",L226="45mm","X",L226="50mm","Y",L226="ستاندرد","Z",L226="60mm","1",L226="سوستة","2",L226="80mm","3",L226="90mm","4",L226="100mm","5",L226="150mm","6",L226="180mm","7",L226="200mm","8",L226="250mm","9")</f>
        <v>Z</v>
      </c>
      <c r="L226" s="6" t="s">
        <v>71</v>
      </c>
      <c r="M226" s="7" t="str">
        <f>C226&amp;" "&amp;E226&amp;" "&amp;G226&amp;I226&amp;" "&amp;A226&amp;" "&amp;K226&amp;"-0"&amp;"-0"&amp;"-0"&amp;"-0"&amp;"-0"&amp;"-0"&amp;"-0"&amp;"-0"</f>
        <v>C A DD F Z-0-0-0-0-0-0-0-0</v>
      </c>
      <c r="N226" s="6" t="str">
        <f>D226&amp;" "&amp;F226&amp;" "&amp;H226&amp;"*"&amp;J226&amp;" "&amp;B226&amp;" "&amp;L226</f>
        <v>مسمار الن M6*20 حديد ستاندرد</v>
      </c>
      <c r="O226" s="6"/>
      <c r="P226" s="6"/>
      <c r="R226" s="11" t="s">
        <v>463</v>
      </c>
      <c r="T226" s="11" t="s">
        <v>462</v>
      </c>
    </row>
    <row r="227" spans="1:20" x14ac:dyDescent="0.2">
      <c r="A227" s="8" t="str">
        <f>_xlfn.IFS(B227="حديد","F",B227="مجلفن","M",B227="استانلس","S",B227="خشب","T")</f>
        <v>F</v>
      </c>
      <c r="B227" s="6" t="s">
        <v>15</v>
      </c>
      <c r="C227" s="8" t="str">
        <f>_xlfn.IFS(D227="تيلة","A",D227="صامولة","B",D227="مسمار","C",D227="وردة","D",D227="لوح","E",D227="مخوش","F",D227="كونتر","G",D227="مسدس","H",D227="M14","I",D227="M16","J",D227="M17","K",D227="M18","L",D227="M19","M",D227="M20","N",D227="M9","O",D227=100,"P",D227=125,"Q",D227=150,"R",D227="","S",D227="30mm","T",D227="مخ واطى","U",D227="35mm","V",D227="40mm","W",D227="45mm","X",D227="50mm","Y",D227="ستاندرد","Z",D227="60mm","1",D227="سوستة","2",D227="80mm","3",D227="90mm","4",D227="100mm","5",D227="150mm","6",D227="180mm","7",D227="200mm","8",D227="250mm","9")</f>
        <v>C</v>
      </c>
      <c r="D227" s="6" t="s">
        <v>73</v>
      </c>
      <c r="E227" s="8" t="str">
        <f>_xlfn.IFS(F227="الن","A",F227="عادة","B",F227="صليبة","C",F227="سن بنطة","D",F227="سن بنطة بوردة","E",F227="مخوش","F",F227="كونتر","G",F227="مسدس","H",F227="M14","I",F227="M16","J",F227="M17","K",F227="M18","L",F227="M19","M",F227="M20","N",F227="M9","O",F227=100,"P",F227=125,"Q",F227=150,"R",F227="","S",F227="30mm","T",F227="مخ واطى","U",F227="35mm","V",F227="40mm","W",F227="45mm","X",F227="50mm","Y",F227="ستاندرد","Z",F227="60mm","1",F227="سوستة","2",F227="80mm","3",F227="90mm","4",F227="100mm","5",F227="150mm","6",F227="180mm","7",F227="200mm","8",F227="250mm","9")</f>
        <v>A</v>
      </c>
      <c r="F227" s="6" t="s">
        <v>400</v>
      </c>
      <c r="G227" s="8" t="str">
        <f>_xlfn.IFS(H227="M3","A",H227="M4","B",H227="M5","C",H227="M6","D",H227="M7","E",H227="M8","F",H227="M10","G",H227="M12","H",H227="M14","I",H227="M16","J",H227="M17","K",H227="M18","L",H227="M19","M",H227="M20","N",H227="M9","O",H227=100,"P",H227=125,"Q",H227=150,"R",H227="","S",H227="30mm","T",H227="مخ واطى","U",H227="35mm","V",H227="40mm","W",H227="45mm","X",H227="50mm","Y",H227="ستاندرد","Z",H227="60mm","1",H227="سوستة","2",H227="80mm","3",H227="90mm","4",H227="100mm","5",H227="150mm","6",H227="180mm","7",H227="200mm","8",H227="250mm","9")</f>
        <v>D</v>
      </c>
      <c r="H227" s="12" t="s">
        <v>36</v>
      </c>
      <c r="I227" s="8" t="str">
        <f>_xlfn.IFS(J227=10,"A",J227=12,"B",J227=15,"C",J227=20,"D",J227=25,"E",J227=30,"F",J227=35,"G",J227=40,"H",J227=45,"I",J227=50,"J",J227=55,"K",J227=60,"L",J227=65,"M",J227=70,"N",J227=75,"O",J227=80,"P",J227=90,"Q",J227=100,"R",J227="","S",J227=120,"T",J227=125,"U",J227=150,"V",J227=200,"W",J227=250,"X",J227=280,"Y",J227=300,"Z",J227=500,"1",J227=600,"2",J227=1000,"3",J227=1200,"4",J227=6,"5",J227="150mm","6",J227="180mm","7",J227="200mm","8",J227="250mm","9")</f>
        <v>D</v>
      </c>
      <c r="J227" s="12">
        <v>20</v>
      </c>
      <c r="K227" s="8" t="str">
        <f>_xlfn.IFS(L227="1mm","A",L227="1.2mm","B",L227="1.5mm","C",L227="2mm","D",L227="3mm","E",L227="4mm","F",L227="5mm","G",L227="6mm","H",L227="8mm","I",L227="10mm","J",L227="12mm","K",L227="14mm","L",L227="16mm","M",L227="عادة","N",L227="18mm","O",L227="20mm","P",L227="معكوسة","Q",L227="25mm","R",L227="","S",L227="30mm","T",L227="مخ واطى","U",L227="35mm","V",L227="40mm","W",L227="45mm","X",L227="50mm","Y",L227="ستاندرد","Z",L227="60mm","1",L227="سوستة","2",L227="80mm","3",L227="90mm","4",L227="100mm","5",L227="150mm","6",L227="180mm","7",L227="200mm","8",L227="250mm","9")</f>
        <v>U</v>
      </c>
      <c r="L227" s="6" t="s">
        <v>75</v>
      </c>
      <c r="M227" s="7" t="str">
        <f>C227&amp;" "&amp;E227&amp;" "&amp;G227&amp;I227&amp;" "&amp;A227&amp;" "&amp;K227&amp;"-0"&amp;"-0"&amp;"-0"&amp;"-0"&amp;"-0"&amp;"-0"&amp;"-0"&amp;"-0"</f>
        <v>C A DD F U-0-0-0-0-0-0-0-0</v>
      </c>
      <c r="N227" s="6" t="str">
        <f>D227&amp;" "&amp;F227&amp;" "&amp;H227&amp;"*"&amp;J227&amp;" "&amp;B227&amp;" "&amp;L227</f>
        <v>مسمار الن M6*20 حديد مخ واطى</v>
      </c>
      <c r="O227" s="6"/>
      <c r="P227" s="6"/>
      <c r="R227" s="11" t="s">
        <v>461</v>
      </c>
      <c r="T227" s="11" t="s">
        <v>460</v>
      </c>
    </row>
    <row r="228" spans="1:20" x14ac:dyDescent="0.2">
      <c r="A228" s="8" t="str">
        <f>_xlfn.IFS(B228="حديد","F",B228="مجلفن","M",B228="استانلس","S",B228="خشب","T")</f>
        <v>F</v>
      </c>
      <c r="B228" s="6" t="s">
        <v>15</v>
      </c>
      <c r="C228" s="8" t="str">
        <f>_xlfn.IFS(D228="تيلة","A",D228="صامولة","B",D228="مسمار","C",D228="وردة","D",D228="لوح","E",D228="مخوش","F",D228="كونتر","G",D228="مسدس","H",D228="M14","I",D228="M16","J",D228="M17","K",D228="M18","L",D228="M19","M",D228="M20","N",D228="M9","O",D228=100,"P",D228=125,"Q",D228=150,"R",D228="","S",D228="30mm","T",D228="مخ واطى","U",D228="35mm","V",D228="40mm","W",D228="45mm","X",D228="50mm","Y",D228="ستاندرد","Z",D228="60mm","1",D228="سوستة","2",D228="80mm","3",D228="90mm","4",D228="100mm","5",D228="150mm","6",D228="180mm","7",D228="200mm","8",D228="250mm","9")</f>
        <v>C</v>
      </c>
      <c r="D228" s="6" t="s">
        <v>73</v>
      </c>
      <c r="E228" s="8" t="str">
        <f>_xlfn.IFS(F228="الن","A",F228="عادة","B",F228="صليبة","C",F228="سن بنطة","D",F228="سن بنطة بوردة","E",F228="مخوش","F",F228="كونتر","G",F228="مسدس","H",F228="M14","I",F228="M16","J",F228="M17","K",F228="M18","L",F228="M19","M",F228="M20","N",F228="M9","O",F228=100,"P",F228=125,"Q",F228=150,"R",F228="","S",F228="30mm","T",F228="مخ واطى","U",F228="35mm","V",F228="40mm","W",F228="45mm","X",F228="50mm","Y",F228="ستاندرد","Z",F228="60mm","1",F228="سوستة","2",F228="80mm","3",F228="90mm","4",F228="100mm","5",F228="150mm","6",F228="180mm","7",F228="200mm","8",F228="250mm","9")</f>
        <v>A</v>
      </c>
      <c r="F228" s="6" t="s">
        <v>400</v>
      </c>
      <c r="G228" s="8" t="str">
        <f>_xlfn.IFS(H228="M3","A",H228="M4","B",H228="M5","C",H228="M6","D",H228="M7","E",H228="M8","F",H228="M10","G",H228="M12","H",H228="M14","I",H228="M16","J",H228="M17","K",H228="M18","L",H228="M19","M",H228="M20","N",H228="M9","O",H228=100,"P",H228=125,"Q",H228=150,"R",H228="","S",H228="30mm","T",H228="مخ واطى","U",H228="35mm","V",H228="40mm","W",H228="45mm","X",H228="50mm","Y",H228="ستاندرد","Z",H228="60mm","1",H228="سوستة","2",H228="80mm","3",H228="90mm","4",H228="100mm","5",H228="150mm","6",H228="180mm","7",H228="200mm","8",H228="250mm","9")</f>
        <v>D</v>
      </c>
      <c r="H228" s="12" t="s">
        <v>36</v>
      </c>
      <c r="I228" s="8" t="str">
        <f>_xlfn.IFS(J228=10,"A",J228=12,"B",J228=15,"C",J228=20,"D",J228=25,"E",J228=30,"F",J228=35,"G",J228=40,"H",J228=45,"I",J228=50,"J",J228=55,"K",J228=60,"L",J228=65,"M",J228=70,"N",J228=75,"O",J228=80,"P",J228=90,"Q",J228=100,"R",J228="","S",J228=120,"T",J228=125,"U",J228=150,"V",J228=200,"W",J228=250,"X",J228=280,"Y",J228=300,"Z",J228=500,"1",J228=600,"2",J228=1000,"3",J228=1200,"4",J228=6,"5",J228="150mm","6",J228="180mm","7",J228="200mm","8",J228="250mm","9")</f>
        <v>E</v>
      </c>
      <c r="J228" s="12">
        <v>25</v>
      </c>
      <c r="K228" s="8" t="str">
        <f>_xlfn.IFS(L228="1mm","A",L228="1.2mm","B",L228="1.5mm","C",L228="2mm","D",L228="3mm","E",L228="4mm","F",L228="5mm","G",L228="6mm","H",L228="8mm","I",L228="10mm","J",L228="12mm","K",L228="14mm","L",L228="16mm","M",L228="عادة","N",L228="18mm","O",L228="20mm","P",L228="معكوسة","Q",L228="25mm","R",L228="","S",L228="30mm","T",L228="مخ واطى","U",L228="35mm","V",L228="40mm","W",L228="45mm","X",L228="50mm","Y",L228="ستاندرد","Z",L228="60mm","1",L228="سوستة","2",L228="80mm","3",L228="90mm","4",L228="100mm","5",L228="150mm","6",L228="180mm","7",L228="200mm","8",L228="250mm","9")</f>
        <v>Z</v>
      </c>
      <c r="L228" s="6" t="s">
        <v>71</v>
      </c>
      <c r="M228" s="7" t="str">
        <f>C228&amp;" "&amp;E228&amp;" "&amp;G228&amp;I228&amp;" "&amp;A228&amp;" "&amp;K228&amp;"-0"&amp;"-0"&amp;"-0"&amp;"-0"&amp;"-0"&amp;"-0"&amp;"-0"&amp;"-0"</f>
        <v>C A DE F Z-0-0-0-0-0-0-0-0</v>
      </c>
      <c r="N228" s="6" t="str">
        <f>D228&amp;" "&amp;F228&amp;" "&amp;H228&amp;"*"&amp;J228&amp;" "&amp;B228&amp;" "&amp;L228</f>
        <v>مسمار الن M6*25 حديد ستاندرد</v>
      </c>
      <c r="O228" s="6"/>
      <c r="P228" s="6"/>
      <c r="R228" s="11" t="s">
        <v>459</v>
      </c>
      <c r="T228" s="11" t="s">
        <v>449</v>
      </c>
    </row>
    <row r="229" spans="1:20" x14ac:dyDescent="0.2">
      <c r="A229" s="8" t="str">
        <f>_xlfn.IFS(B229="حديد","F",B229="مجلفن","M",B229="استانلس","S",B229="خشب","T")</f>
        <v>F</v>
      </c>
      <c r="B229" s="6" t="s">
        <v>15</v>
      </c>
      <c r="C229" s="8" t="str">
        <f>_xlfn.IFS(D229="تيلة","A",D229="صامولة","B",D229="مسمار","C",D229="وردة","D",D229="لوح","E",D229="مخوش","F",D229="كونتر","G",D229="مسدس","H",D229="M14","I",D229="M16","J",D229="M17","K",D229="M18","L",D229="M19","M",D229="M20","N",D229="M9","O",D229=100,"P",D229=125,"Q",D229=150,"R",D229="","S",D229="30mm","T",D229="مخ واطى","U",D229="35mm","V",D229="40mm","W",D229="45mm","X",D229="50mm","Y",D229="ستاندرد","Z",D229="60mm","1",D229="سوستة","2",D229="80mm","3",D229="90mm","4",D229="100mm","5",D229="150mm","6",D229="180mm","7",D229="200mm","8",D229="250mm","9")</f>
        <v>C</v>
      </c>
      <c r="D229" s="6" t="s">
        <v>73</v>
      </c>
      <c r="E229" s="8" t="str">
        <f>_xlfn.IFS(F229="الن","A",F229="عادة","B",F229="صليبة","C",F229="سن بنطة","D",F229="سن بنطة بوردة","E",F229="مخوش","F",F229="كونتر","G",F229="مسدس","H",F229="M14","I",F229="M16","J",F229="M17","K",F229="M18","L",F229="M19","M",F229="M20","N",F229="M9","O",F229=100,"P",F229=125,"Q",F229=150,"R",F229="","S",F229="30mm","T",F229="مخ واطى","U",F229="35mm","V",F229="40mm","W",F229="45mm","X",F229="50mm","Y",F229="ستاندرد","Z",F229="60mm","1",F229="سوستة","2",F229="80mm","3",F229="90mm","4",F229="100mm","5",F229="150mm","6",F229="180mm","7",F229="200mm","8",F229="250mm","9")</f>
        <v>A</v>
      </c>
      <c r="F229" s="6" t="s">
        <v>400</v>
      </c>
      <c r="G229" s="8" t="str">
        <f>_xlfn.IFS(H229="M3","A",H229="M4","B",H229="M5","C",H229="M6","D",H229="M7","E",H229="M8","F",H229="M10","G",H229="M12","H",H229="M14","I",H229="M16","J",H229="M17","K",H229="M18","L",H229="M19","M",H229="M20","N",H229="M9","O",H229=100,"P",H229=125,"Q",H229=150,"R",H229="","S",H229="30mm","T",H229="مخ واطى","U",H229="35mm","V",H229="40mm","W",H229="45mm","X",H229="50mm","Y",H229="ستاندرد","Z",H229="60mm","1",H229="سوستة","2",H229="80mm","3",H229="90mm","4",H229="100mm","5",H229="150mm","6",H229="180mm","7",H229="200mm","8",H229="250mm","9")</f>
        <v>D</v>
      </c>
      <c r="H229" s="12" t="s">
        <v>36</v>
      </c>
      <c r="I229" s="8" t="str">
        <f>_xlfn.IFS(J229=10,"A",J229=12,"B",J229=15,"C",J229=20,"D",J229=25,"E",J229=30,"F",J229=35,"G",J229=40,"H",J229=45,"I",J229=50,"J",J229=55,"K",J229=60,"L",J229=65,"M",J229=70,"N",J229=75,"O",J229=80,"P",J229=90,"Q",J229=100,"R",J229="","S",J229=120,"T",J229=125,"U",J229=150,"V",J229=200,"W",J229=250,"X",J229=280,"Y",J229=300,"Z",J229=500,"1",J229=600,"2",J229=1000,"3",J229=1200,"4",J229=6,"5",J229="150mm","6",J229="180mm","7",J229="200mm","8",J229="250mm","9")</f>
        <v>E</v>
      </c>
      <c r="J229" s="12">
        <v>25</v>
      </c>
      <c r="K229" s="8" t="str">
        <f>_xlfn.IFS(L229="1mm","A",L229="1.2mm","B",L229="1.5mm","C",L229="2mm","D",L229="3mm","E",L229="4mm","F",L229="5mm","G",L229="6mm","H",L229="8mm","I",L229="10mm","J",L229="12mm","K",L229="14mm","L",L229="16mm","M",L229="عادة","N",L229="18mm","O",L229="20mm","P",L229="معكوسة","Q",L229="25mm","R",L229="","S",L229="30mm","T",L229="مخ واطى","U",L229="35mm","V",L229="40mm","W",L229="45mm","X",L229="50mm","Y",L229="ستاندرد","Z",L229="60mm","1",L229="سوستة","2",L229="80mm","3",L229="90mm","4",L229="100mm","5",L229="150mm","6",L229="180mm","7",L229="200mm","8",L229="250mm","9")</f>
        <v>U</v>
      </c>
      <c r="L229" s="6" t="s">
        <v>75</v>
      </c>
      <c r="M229" s="7" t="str">
        <f>C229&amp;" "&amp;E229&amp;" "&amp;G229&amp;I229&amp;" "&amp;A229&amp;" "&amp;K229&amp;"-0"&amp;"-0"&amp;"-0"&amp;"-0"&amp;"-0"&amp;"-0"&amp;"-0"&amp;"-0"</f>
        <v>C A DE F U-0-0-0-0-0-0-0-0</v>
      </c>
      <c r="N229" s="6" t="str">
        <f>D229&amp;" "&amp;F229&amp;" "&amp;H229&amp;"*"&amp;J229&amp;" "&amp;B229&amp;" "&amp;L229</f>
        <v>مسمار الن M6*25 حديد مخ واطى</v>
      </c>
      <c r="O229" s="6"/>
      <c r="P229" s="6"/>
      <c r="R229" s="11" t="s">
        <v>458</v>
      </c>
      <c r="T229" s="11" t="s">
        <v>448</v>
      </c>
    </row>
    <row r="230" spans="1:20" x14ac:dyDescent="0.2">
      <c r="A230" s="8" t="str">
        <f>_xlfn.IFS(B230="حديد","F",B230="مجلفن","M",B230="استانلس","S",B230="خشب","T")</f>
        <v>F</v>
      </c>
      <c r="B230" s="6" t="s">
        <v>15</v>
      </c>
      <c r="C230" s="8" t="str">
        <f>_xlfn.IFS(D230="تيلة","A",D230="صامولة","B",D230="مسمار","C",D230="وردة","D",D230="لوح","E",D230="مخوش","F",D230="كونتر","G",D230="مسدس","H",D230="M14","I",D230="M16","J",D230="M17","K",D230="M18","L",D230="M19","M",D230="M20","N",D230="M9","O",D230=100,"P",D230=125,"Q",D230=150,"R",D230="","S",D230="30mm","T",D230="مخ واطى","U",D230="35mm","V",D230="40mm","W",D230="45mm","X",D230="50mm","Y",D230="ستاندرد","Z",D230="60mm","1",D230="سوستة","2",D230="80mm","3",D230="90mm","4",D230="100mm","5",D230="150mm","6",D230="180mm","7",D230="200mm","8",D230="250mm","9")</f>
        <v>C</v>
      </c>
      <c r="D230" s="6" t="s">
        <v>73</v>
      </c>
      <c r="E230" s="8" t="str">
        <f>_xlfn.IFS(F230="الن","A",F230="عادة","B",F230="صليبة","C",F230="سن بنطة","D",F230="سن بنطة بوردة","E",F230="مخوش","F",F230="كونتر","G",F230="مسدس","H",F230="M14","I",F230="M16","J",F230="M17","K",F230="M18","L",F230="M19","M",F230="M20","N",F230="M9","O",F230=100,"P",F230=125,"Q",F230=150,"R",F230="","S",F230="30mm","T",F230="مخ واطى","U",F230="35mm","V",F230="40mm","W",F230="45mm","X",F230="50mm","Y",F230="ستاندرد","Z",F230="60mm","1",F230="سوستة","2",F230="80mm","3",F230="90mm","4",F230="100mm","5",F230="150mm","6",F230="180mm","7",F230="200mm","8",F230="250mm","9")</f>
        <v>A</v>
      </c>
      <c r="F230" s="6" t="s">
        <v>400</v>
      </c>
      <c r="G230" s="8" t="str">
        <f>_xlfn.IFS(H230="M3","A",H230="M4","B",H230="M5","C",H230="M6","D",H230="M7","E",H230="M8","F",H230="M10","G",H230="M12","H",H230="M14","I",H230="M16","J",H230="M17","K",H230="M18","L",H230="M19","M",H230="M20","N",H230="M9","O",H230=100,"P",H230=125,"Q",H230=150,"R",H230="","S",H230="30mm","T",H230="مخ واطى","U",H230="35mm","V",H230="40mm","W",H230="45mm","X",H230="50mm","Y",H230="ستاندرد","Z",H230="60mm","1",H230="سوستة","2",H230="80mm","3",H230="90mm","4",H230="100mm","5",H230="150mm","6",H230="180mm","7",H230="200mm","8",H230="250mm","9")</f>
        <v>D</v>
      </c>
      <c r="H230" s="12" t="s">
        <v>36</v>
      </c>
      <c r="I230" s="8" t="str">
        <f>_xlfn.IFS(J230=10,"A",J230=12,"B",J230=15,"C",J230=20,"D",J230=25,"E",J230=30,"F",J230=35,"G",J230=40,"H",J230=45,"I",J230=50,"J",J230=55,"K",J230=60,"L",J230=65,"M",J230=70,"N",J230=75,"O",J230=80,"P",J230=90,"Q",J230=100,"R",J230="","S",J230=120,"T",J230=125,"U",J230=150,"V",J230=200,"W",J230=250,"X",J230=280,"Y",J230=300,"Z",J230=500,"1",J230=600,"2",J230=1000,"3",J230=1200,"4",J230=6,"5",J230="150mm","6",J230="180mm","7",J230="200mm","8",J230="250mm","9")</f>
        <v>F</v>
      </c>
      <c r="J230" s="12">
        <v>30</v>
      </c>
      <c r="K230" s="8" t="str">
        <f>_xlfn.IFS(L230="1mm","A",L230="1.2mm","B",L230="1.5mm","C",L230="2mm","D",L230="3mm","E",L230="4mm","F",L230="5mm","G",L230="6mm","H",L230="8mm","I",L230="10mm","J",L230="12mm","K",L230="14mm","L",L230="16mm","M",L230="عادة","N",L230="18mm","O",L230="20mm","P",L230="معكوسة","Q",L230="25mm","R",L230="","S",L230="30mm","T",L230="مخ واطى","U",L230="35mm","V",L230="40mm","W",L230="45mm","X",L230="50mm","Y",L230="ستاندرد","Z",L230="60mm","1",L230="سوستة","2",L230="80mm","3",L230="90mm","4",L230="100mm","5",L230="150mm","6",L230="180mm","7",L230="200mm","8",L230="250mm","9")</f>
        <v>Z</v>
      </c>
      <c r="L230" s="6" t="s">
        <v>71</v>
      </c>
      <c r="M230" s="7" t="str">
        <f>C230&amp;" "&amp;E230&amp;" "&amp;G230&amp;I230&amp;" "&amp;A230&amp;" "&amp;K230&amp;"-0"&amp;"-0"&amp;"-0"&amp;"-0"&amp;"-0"&amp;"-0"&amp;"-0"&amp;"-0"</f>
        <v>C A DF F Z-0-0-0-0-0-0-0-0</v>
      </c>
      <c r="N230" s="6" t="str">
        <f>D230&amp;" "&amp;F230&amp;" "&amp;H230&amp;"*"&amp;J230&amp;" "&amp;B230&amp;" "&amp;L230</f>
        <v>مسمار الن M6*30 حديد ستاندرد</v>
      </c>
      <c r="O230" s="6"/>
      <c r="P230" s="6"/>
      <c r="R230" s="11" t="s">
        <v>457</v>
      </c>
      <c r="T230" s="11" t="s">
        <v>456</v>
      </c>
    </row>
    <row r="231" spans="1:20" x14ac:dyDescent="0.2">
      <c r="A231" s="8" t="str">
        <f>_xlfn.IFS(B231="حديد","F",B231="مجلفن","M",B231="استانلس","S",B231="خشب","T")</f>
        <v>F</v>
      </c>
      <c r="B231" s="6" t="s">
        <v>15</v>
      </c>
      <c r="C231" s="8" t="str">
        <f>_xlfn.IFS(D231="تيلة","A",D231="صامولة","B",D231="مسمار","C",D231="وردة","D",D231="لوح","E",D231="مخوش","F",D231="كونتر","G",D231="مسدس","H",D231="M14","I",D231="M16","J",D231="M17","K",D231="M18","L",D231="M19","M",D231="M20","N",D231="M9","O",D231=100,"P",D231=125,"Q",D231=150,"R",D231="","S",D231="30mm","T",D231="مخ واطى","U",D231="35mm","V",D231="40mm","W",D231="45mm","X",D231="50mm","Y",D231="ستاندرد","Z",D231="60mm","1",D231="سوستة","2",D231="80mm","3",D231="90mm","4",D231="100mm","5",D231="150mm","6",D231="180mm","7",D231="200mm","8",D231="250mm","9")</f>
        <v>C</v>
      </c>
      <c r="D231" s="6" t="s">
        <v>73</v>
      </c>
      <c r="E231" s="8" t="str">
        <f>_xlfn.IFS(F231="الن","A",F231="عادة","B",F231="صليبة","C",F231="سن بنطة","D",F231="سن بنطة بوردة","E",F231="مخوش","F",F231="كونتر","G",F231="مسدس","H",F231="M14","I",F231="M16","J",F231="M17","K",F231="M18","L",F231="M19","M",F231="M20","N",F231="M9","O",F231=100,"P",F231=125,"Q",F231=150,"R",F231="","S",F231="30mm","T",F231="مخ واطى","U",F231="35mm","V",F231="40mm","W",F231="45mm","X",F231="50mm","Y",F231="ستاندرد","Z",F231="60mm","1",F231="سوستة","2",F231="80mm","3",F231="90mm","4",F231="100mm","5",F231="150mm","6",F231="180mm","7",F231="200mm","8",F231="250mm","9")</f>
        <v>A</v>
      </c>
      <c r="F231" s="6" t="s">
        <v>400</v>
      </c>
      <c r="G231" s="8" t="str">
        <f>_xlfn.IFS(H231="M3","A",H231="M4","B",H231="M5","C",H231="M6","D",H231="M7","E",H231="M8","F",H231="M10","G",H231="M12","H",H231="M14","I",H231="M16","J",H231="M17","K",H231="M18","L",H231="M19","M",H231="M20","N",H231="M9","O",H231=100,"P",H231=125,"Q",H231=150,"R",H231="","S",H231="30mm","T",H231="مخ واطى","U",H231="35mm","V",H231="40mm","W",H231="45mm","X",H231="50mm","Y",H231="ستاندرد","Z",H231="60mm","1",H231="سوستة","2",H231="80mm","3",H231="90mm","4",H231="100mm","5",H231="150mm","6",H231="180mm","7",H231="200mm","8",H231="250mm","9")</f>
        <v>D</v>
      </c>
      <c r="H231" s="12" t="s">
        <v>36</v>
      </c>
      <c r="I231" s="8" t="str">
        <f>_xlfn.IFS(J231=10,"A",J231=12,"B",J231=15,"C",J231=20,"D",J231=25,"E",J231=30,"F",J231=35,"G",J231=40,"H",J231=45,"I",J231=50,"J",J231=55,"K",J231=60,"L",J231=65,"M",J231=70,"N",J231=75,"O",J231=80,"P",J231=90,"Q",J231=100,"R",J231="","S",J231=120,"T",J231=125,"U",J231=150,"V",J231=200,"W",J231=250,"X",J231=280,"Y",J231=300,"Z",J231=500,"1",J231=600,"2",J231=1000,"3",J231=1200,"4",J231=6,"5",J231="150mm","6",J231="180mm","7",J231="200mm","8",J231="250mm","9")</f>
        <v>F</v>
      </c>
      <c r="J231" s="12">
        <v>30</v>
      </c>
      <c r="K231" s="8" t="str">
        <f>_xlfn.IFS(L231="1mm","A",L231="1.2mm","B",L231="1.5mm","C",L231="2mm","D",L231="3mm","E",L231="4mm","F",L231="5mm","G",L231="6mm","H",L231="8mm","I",L231="10mm","J",L231="12mm","K",L231="14mm","L",L231="16mm","M",L231="عادة","N",L231="18mm","O",L231="20mm","P",L231="معكوسة","Q",L231="25mm","R",L231="","S",L231="30mm","T",L231="مخ واطى","U",L231="35mm","V",L231="40mm","W",L231="45mm","X",L231="50mm","Y",L231="ستاندرد","Z",L231="60mm","1",L231="سوستة","2",L231="80mm","3",L231="90mm","4",L231="100mm","5",L231="150mm","6",L231="180mm","7",L231="200mm","8",L231="250mm","9")</f>
        <v>U</v>
      </c>
      <c r="L231" s="6" t="s">
        <v>75</v>
      </c>
      <c r="M231" s="7" t="str">
        <f>C231&amp;" "&amp;E231&amp;" "&amp;G231&amp;I231&amp;" "&amp;A231&amp;" "&amp;K231&amp;"-0"&amp;"-0"&amp;"-0"&amp;"-0"&amp;"-0"&amp;"-0"&amp;"-0"&amp;"-0"</f>
        <v>C A DF F U-0-0-0-0-0-0-0-0</v>
      </c>
      <c r="N231" s="6" t="str">
        <f>D231&amp;" "&amp;F231&amp;" "&amp;H231&amp;"*"&amp;J231&amp;" "&amp;B231&amp;" "&amp;L231</f>
        <v>مسمار الن M6*30 حديد مخ واطى</v>
      </c>
      <c r="O231" s="6"/>
      <c r="P231" s="6"/>
      <c r="R231" s="11" t="s">
        <v>455</v>
      </c>
      <c r="T231" s="11" t="s">
        <v>454</v>
      </c>
    </row>
    <row r="232" spans="1:20" x14ac:dyDescent="0.2">
      <c r="A232" s="8" t="str">
        <f>_xlfn.IFS(B232="حديد","F",B232="مجلفن","M",B232="استانلس","S",B232="خشب","T")</f>
        <v>F</v>
      </c>
      <c r="B232" s="6" t="s">
        <v>15</v>
      </c>
      <c r="C232" s="8" t="str">
        <f>_xlfn.IFS(D232="تيلة","A",D232="صامولة","B",D232="مسمار","C",D232="وردة","D",D232="لوح","E",D232="مخوش","F",D232="كونتر","G",D232="مسدس","H",D232="M14","I",D232="M16","J",D232="M17","K",D232="M18","L",D232="M19","M",D232="M20","N",D232="M9","O",D232=100,"P",D232=125,"Q",D232=150,"R",D232="","S",D232="30mm","T",D232="مخ واطى","U",D232="35mm","V",D232="40mm","W",D232="45mm","X",D232="50mm","Y",D232="ستاندرد","Z",D232="60mm","1",D232="سوستة","2",D232="80mm","3",D232="90mm","4",D232="100mm","5",D232="150mm","6",D232="180mm","7",D232="200mm","8",D232="250mm","9")</f>
        <v>C</v>
      </c>
      <c r="D232" s="6" t="s">
        <v>73</v>
      </c>
      <c r="E232" s="8" t="str">
        <f>_xlfn.IFS(F232="الن","A",F232="عادة","B",F232="صليبة","C",F232="سن بنطة","D",F232="سن بنطة بوردة","E",F232="مخوش","F",F232="كونتر","G",F232="مسدس","H",F232="M14","I",F232="M16","J",F232="M17","K",F232="M18","L",F232="M19","M",F232="M20","N",F232="M9","O",F232=100,"P",F232=125,"Q",F232=150,"R",F232="","S",F232="30mm","T",F232="مخ واطى","U",F232="35mm","V",F232="40mm","W",F232="45mm","X",F232="50mm","Y",F232="ستاندرد","Z",F232="60mm","1",F232="سوستة","2",F232="80mm","3",F232="90mm","4",F232="100mm","5",F232="150mm","6",F232="180mm","7",F232="200mm","8",F232="250mm","9")</f>
        <v>A</v>
      </c>
      <c r="F232" s="6" t="s">
        <v>400</v>
      </c>
      <c r="G232" s="8" t="str">
        <f>_xlfn.IFS(H232="M3","A",H232="M4","B",H232="M5","C",H232="M6","D",H232="M7","E",H232="M8","F",H232="M10","G",H232="M12","H",H232="M14","I",H232="M16","J",H232="M17","K",H232="M18","L",H232="M19","M",H232="M20","N",H232="M9","O",H232=100,"P",H232=125,"Q",H232=150,"R",H232="","S",H232="30mm","T",H232="مخ واطى","U",H232="35mm","V",H232="40mm","W",H232="45mm","X",H232="50mm","Y",H232="ستاندرد","Z",H232="60mm","1",H232="سوستة","2",H232="80mm","3",H232="90mm","4",H232="100mm","5",H232="150mm","6",H232="180mm","7",H232="200mm","8",H232="250mm","9")</f>
        <v>D</v>
      </c>
      <c r="H232" s="12" t="s">
        <v>36</v>
      </c>
      <c r="I232" s="8" t="str">
        <f>_xlfn.IFS(J232=10,"A",J232=12,"B",J232=15,"C",J232=20,"D",J232=25,"E",J232=30,"F",J232=35,"G",J232=40,"H",J232=45,"I",J232=50,"J",J232=55,"K",J232=60,"L",J232=65,"M",J232=70,"N",J232=75,"O",J232=80,"P",J232=90,"Q",J232=100,"R",J232="","S",J232=120,"T",J232=125,"U",J232=150,"V",J232=200,"W",J232=250,"X",J232=280,"Y",J232=300,"Z",J232=500,"1",J232=600,"2",J232=1000,"3",J232=1200,"4",J232=6,"5",J232="150mm","6",J232="180mm","7",J232="200mm","8",J232="250mm","9")</f>
        <v>G</v>
      </c>
      <c r="J232" s="12">
        <v>35</v>
      </c>
      <c r="K232" s="8" t="str">
        <f>_xlfn.IFS(L232="1mm","A",L232="1.2mm","B",L232="1.5mm","C",L232="2mm","D",L232="3mm","E",L232="4mm","F",L232="5mm","G",L232="6mm","H",L232="8mm","I",L232="10mm","J",L232="12mm","K",L232="14mm","L",L232="16mm","M",L232="عادة","N",L232="18mm","O",L232="20mm","P",L232="معكوسة","Q",L232="25mm","R",L232="","S",L232="30mm","T",L232="مخ واطى","U",L232="35mm","V",L232="40mm","W",L232="45mm","X",L232="50mm","Y",L232="ستاندرد","Z",L232="60mm","1",L232="سوستة","2",L232="80mm","3",L232="90mm","4",L232="100mm","5",L232="150mm","6",L232="180mm","7",L232="200mm","8",L232="250mm","9")</f>
        <v>Z</v>
      </c>
      <c r="L232" s="6" t="s">
        <v>71</v>
      </c>
      <c r="M232" s="7" t="str">
        <f>C232&amp;" "&amp;E232&amp;" "&amp;G232&amp;I232&amp;" "&amp;A232&amp;" "&amp;K232&amp;"-0"&amp;"-0"&amp;"-0"&amp;"-0"&amp;"-0"&amp;"-0"&amp;"-0"&amp;"-0"</f>
        <v>C A DG F Z-0-0-0-0-0-0-0-0</v>
      </c>
      <c r="N232" s="6" t="str">
        <f>D232&amp;" "&amp;F232&amp;" "&amp;H232&amp;"*"&amp;J232&amp;" "&amp;B232&amp;" "&amp;L232</f>
        <v>مسمار الن M6*35 حديد ستاندرد</v>
      </c>
      <c r="O232" s="6"/>
      <c r="P232" s="6"/>
      <c r="R232" s="11" t="s">
        <v>453</v>
      </c>
      <c r="T232" s="11" t="s">
        <v>452</v>
      </c>
    </row>
    <row r="233" spans="1:20" x14ac:dyDescent="0.2">
      <c r="A233" s="8" t="str">
        <f>_xlfn.IFS(B233="حديد","F",B233="مجلفن","M",B233="استانلس","S",B233="خشب","T")</f>
        <v>F</v>
      </c>
      <c r="B233" s="6" t="s">
        <v>15</v>
      </c>
      <c r="C233" s="8" t="str">
        <f>_xlfn.IFS(D233="تيلة","A",D233="صامولة","B",D233="مسمار","C",D233="وردة","D",D233="لوح","E",D233="مخوش","F",D233="كونتر","G",D233="مسدس","H",D233="M14","I",D233="M16","J",D233="M17","K",D233="M18","L",D233="M19","M",D233="M20","N",D233="M9","O",D233=100,"P",D233=125,"Q",D233=150,"R",D233="","S",D233="30mm","T",D233="مخ واطى","U",D233="35mm","V",D233="40mm","W",D233="45mm","X",D233="50mm","Y",D233="ستاندرد","Z",D233="60mm","1",D233="سوستة","2",D233="80mm","3",D233="90mm","4",D233="100mm","5",D233="150mm","6",D233="180mm","7",D233="200mm","8",D233="250mm","9")</f>
        <v>C</v>
      </c>
      <c r="D233" s="6" t="s">
        <v>73</v>
      </c>
      <c r="E233" s="8" t="str">
        <f>_xlfn.IFS(F233="الن","A",F233="عادة","B",F233="صليبة","C",F233="سن بنطة","D",F233="سن بنطة بوردة","E",F233="مخوش","F",F233="كونتر","G",F233="مسدس","H",F233="M14","I",F233="M16","J",F233="M17","K",F233="M18","L",F233="M19","M",F233="M20","N",F233="M9","O",F233=100,"P",F233=125,"Q",F233=150,"R",F233="","S",F233="30mm","T",F233="مخ واطى","U",F233="35mm","V",F233="40mm","W",F233="45mm","X",F233="50mm","Y",F233="ستاندرد","Z",F233="60mm","1",F233="سوستة","2",F233="80mm","3",F233="90mm","4",F233="100mm","5",F233="150mm","6",F233="180mm","7",F233="200mm","8",F233="250mm","9")</f>
        <v>A</v>
      </c>
      <c r="F233" s="6" t="s">
        <v>400</v>
      </c>
      <c r="G233" s="8" t="str">
        <f>_xlfn.IFS(H233="M3","A",H233="M4","B",H233="M5","C",H233="M6","D",H233="M7","E",H233="M8","F",H233="M10","G",H233="M12","H",H233="M14","I",H233="M16","J",H233="M17","K",H233="M18","L",H233="M19","M",H233="M20","N",H233="M9","O",H233=100,"P",H233=125,"Q",H233=150,"R",H233="","S",H233="30mm","T",H233="مخ واطى","U",H233="35mm","V",H233="40mm","W",H233="45mm","X",H233="50mm","Y",H233="ستاندرد","Z",H233="60mm","1",H233="سوستة","2",H233="80mm","3",H233="90mm","4",H233="100mm","5",H233="150mm","6",H233="180mm","7",H233="200mm","8",H233="250mm","9")</f>
        <v>D</v>
      </c>
      <c r="H233" s="12" t="s">
        <v>36</v>
      </c>
      <c r="I233" s="8" t="str">
        <f>_xlfn.IFS(J233=10,"A",J233=12,"B",J233=15,"C",J233=20,"D",J233=25,"E",J233=30,"F",J233=35,"G",J233=40,"H",J233=45,"I",J233=50,"J",J233=55,"K",J233=60,"L",J233=65,"M",J233=70,"N",J233=75,"O",J233=80,"P",J233=90,"Q",J233=100,"R",J233="","S",J233=120,"T",J233=125,"U",J233=150,"V",J233=200,"W",J233=250,"X",J233=280,"Y",J233=300,"Z",J233=500,"1",J233=600,"2",J233=1000,"3",J233=1200,"4",J233=6,"5",J233="150mm","6",J233="180mm","7",J233="200mm","8",J233="250mm","9")</f>
        <v>G</v>
      </c>
      <c r="J233" s="12">
        <v>35</v>
      </c>
      <c r="K233" s="8" t="str">
        <f>_xlfn.IFS(L233="1mm","A",L233="1.2mm","B",L233="1.5mm","C",L233="2mm","D",L233="3mm","E",L233="4mm","F",L233="5mm","G",L233="6mm","H",L233="8mm","I",L233="10mm","J",L233="12mm","K",L233="14mm","L",L233="16mm","M",L233="عادة","N",L233="18mm","O",L233="20mm","P",L233="معكوسة","Q",L233="25mm","R",L233="","S",L233="30mm","T",L233="مخ واطى","U",L233="35mm","V",L233="40mm","W",L233="45mm","X",L233="50mm","Y",L233="ستاندرد","Z",L233="60mm","1",L233="سوستة","2",L233="80mm","3",L233="90mm","4",L233="100mm","5",L233="150mm","6",L233="180mm","7",L233="200mm","8",L233="250mm","9")</f>
        <v>U</v>
      </c>
      <c r="L233" s="6" t="s">
        <v>75</v>
      </c>
      <c r="M233" s="7" t="str">
        <f>C233&amp;" "&amp;E233&amp;" "&amp;G233&amp;I233&amp;" "&amp;A233&amp;" "&amp;K233&amp;"-0"&amp;"-0"&amp;"-0"&amp;"-0"&amp;"-0"&amp;"-0"&amp;"-0"&amp;"-0"</f>
        <v>C A DG F U-0-0-0-0-0-0-0-0</v>
      </c>
      <c r="N233" s="6" t="str">
        <f>D233&amp;" "&amp;F233&amp;" "&amp;H233&amp;"*"&amp;J233&amp;" "&amp;B233&amp;" "&amp;L233</f>
        <v>مسمار الن M6*35 حديد مخ واطى</v>
      </c>
      <c r="O233" s="6"/>
      <c r="P233" s="6"/>
      <c r="R233" s="11" t="s">
        <v>451</v>
      </c>
      <c r="T233" s="11" t="s">
        <v>450</v>
      </c>
    </row>
    <row r="234" spans="1:20" x14ac:dyDescent="0.2">
      <c r="A234" s="8" t="str">
        <f>_xlfn.IFS(B234="حديد","F",B234="مجلفن","M",B234="استانلس","S",B234="خشب","T")</f>
        <v>F</v>
      </c>
      <c r="B234" s="6" t="s">
        <v>15</v>
      </c>
      <c r="C234" s="8" t="str">
        <f>_xlfn.IFS(D234="تيلة","A",D234="صامولة","B",D234="مسمار","C",D234="وردة","D",D234="لوح","E",D234="مخوش","F",D234="كونتر","G",D234="مسدس","H",D234="M14","I",D234="M16","J",D234="M17","K",D234="M18","L",D234="M19","M",D234="M20","N",D234="M9","O",D234=100,"P",D234=125,"Q",D234=150,"R",D234="","S",D234="30mm","T",D234="مخ واطى","U",D234="35mm","V",D234="40mm","W",D234="45mm","X",D234="50mm","Y",D234="ستاندرد","Z",D234="60mm","1",D234="سوستة","2",D234="80mm","3",D234="90mm","4",D234="100mm","5",D234="150mm","6",D234="180mm","7",D234="200mm","8",D234="250mm","9")</f>
        <v>C</v>
      </c>
      <c r="D234" s="6" t="s">
        <v>73</v>
      </c>
      <c r="E234" s="8" t="str">
        <f>_xlfn.IFS(F234="الن","A",F234="عادة","B",F234="صليبة","C",F234="سن بنطة","D",F234="سن بنطة بوردة","E",F234="مخوش","F",F234="كونتر","G",F234="مسدس","H",F234="M14","I",F234="M16","J",F234="M17","K",F234="M18","L",F234="M19","M",F234="M20","N",F234="M9","O",F234=100,"P",F234=125,"Q",F234=150,"R",F234="","S",F234="30mm","T",F234="مخ واطى","U",F234="35mm","V",F234="40mm","W",F234="45mm","X",F234="50mm","Y",F234="ستاندرد","Z",F234="60mm","1",F234="سوستة","2",F234="80mm","3",F234="90mm","4",F234="100mm","5",F234="150mm","6",F234="180mm","7",F234="200mm","8",F234="250mm","9")</f>
        <v>A</v>
      </c>
      <c r="F234" s="6" t="s">
        <v>400</v>
      </c>
      <c r="G234" s="8" t="str">
        <f>_xlfn.IFS(H234="M3","A",H234="M4","B",H234="M5","C",H234="M6","D",H234="M7","E",H234="M8","F",H234="M10","G",H234="M12","H",H234="M14","I",H234="M16","J",H234="M17","K",H234="M18","L",H234="M19","M",H234="M20","N",H234="M9","O",H234=100,"P",H234=125,"Q",H234=150,"R",H234="","S",H234="30mm","T",H234="مخ واطى","U",H234="35mm","V",H234="40mm","W",H234="45mm","X",H234="50mm","Y",H234="ستاندرد","Z",H234="60mm","1",H234="سوستة","2",H234="80mm","3",H234="90mm","4",H234="100mm","5",H234="150mm","6",H234="180mm","7",H234="200mm","8",H234="250mm","9")</f>
        <v>D</v>
      </c>
      <c r="H234" s="12" t="s">
        <v>36</v>
      </c>
      <c r="I234" s="8" t="str">
        <f>_xlfn.IFS(J234=10,"A",J234=12,"B",J234=15,"C",J234=20,"D",J234=25,"E",J234=30,"F",J234=35,"G",J234=40,"H",J234=45,"I",J234=50,"J",J234=55,"K",J234=60,"L",J234=65,"M",J234=70,"N",J234=75,"O",J234=80,"P",J234=90,"Q",J234=100,"R",J234="","S",J234=120,"T",J234=125,"U",J234=150,"V",J234=200,"W",J234=250,"X",J234=280,"Y",J234=300,"Z",J234=500,"1",J234=600,"2",J234=1000,"3",J234=1200,"4",J234=6,"5",J234="150mm","6",J234="180mm","7",J234="200mm","8",J234="250mm","9")</f>
        <v>H</v>
      </c>
      <c r="J234" s="12">
        <v>40</v>
      </c>
      <c r="K234" s="8" t="str">
        <f>_xlfn.IFS(L234="1mm","A",L234="1.2mm","B",L234="1.5mm","C",L234="2mm","D",L234="3mm","E",L234="4mm","F",L234="5mm","G",L234="6mm","H",L234="8mm","I",L234="10mm","J",L234="12mm","K",L234="14mm","L",L234="16mm","M",L234="عادة","N",L234="18mm","O",L234="20mm","P",L234="معكوسة","Q",L234="25mm","R",L234="","S",L234="30mm","T",L234="مخ واطى","U",L234="35mm","V",L234="40mm","W",L234="45mm","X",L234="50mm","Y",L234="ستاندرد","Z",L234="60mm","1",L234="سوستة","2",L234="80mm","3",L234="90mm","4",L234="100mm","5",L234="150mm","6",L234="180mm","7",L234="200mm","8",L234="250mm","9")</f>
        <v>Z</v>
      </c>
      <c r="L234" s="6" t="s">
        <v>71</v>
      </c>
      <c r="M234" s="7" t="str">
        <f>C234&amp;" "&amp;E234&amp;" "&amp;G234&amp;I234&amp;" "&amp;A234&amp;" "&amp;K234&amp;"-0"&amp;"-0"&amp;"-0"&amp;"-0"&amp;"-0"&amp;"-0"&amp;"-0"&amp;"-0"</f>
        <v>C A DH F Z-0-0-0-0-0-0-0-0</v>
      </c>
      <c r="N234" s="6" t="str">
        <f>D234&amp;" "&amp;F234&amp;" "&amp;H234&amp;"*"&amp;J234&amp;" "&amp;B234&amp;" "&amp;L234</f>
        <v>مسمار الن M6*40 حديد ستاندرد</v>
      </c>
      <c r="O234" s="6"/>
      <c r="P234" s="6"/>
      <c r="R234" s="11" t="s">
        <v>449</v>
      </c>
      <c r="T234" s="11" t="s">
        <v>447</v>
      </c>
    </row>
    <row r="235" spans="1:20" x14ac:dyDescent="0.2">
      <c r="A235" s="8" t="str">
        <f>_xlfn.IFS(B235="حديد","F",B235="مجلفن","M",B235="استانلس","S",B235="خشب","T")</f>
        <v>F</v>
      </c>
      <c r="B235" s="6" t="s">
        <v>15</v>
      </c>
      <c r="C235" s="8" t="str">
        <f>_xlfn.IFS(D235="تيلة","A",D235="صامولة","B",D235="مسمار","C",D235="وردة","D",D235="لوح","E",D235="مخوش","F",D235="كونتر","G",D235="مسدس","H",D235="M14","I",D235="M16","J",D235="M17","K",D235="M18","L",D235="M19","M",D235="M20","N",D235="M9","O",D235=100,"P",D235=125,"Q",D235=150,"R",D235="","S",D235="30mm","T",D235="مخ واطى","U",D235="35mm","V",D235="40mm","W",D235="45mm","X",D235="50mm","Y",D235="ستاندرد","Z",D235="60mm","1",D235="سوستة","2",D235="80mm","3",D235="90mm","4",D235="100mm","5",D235="150mm","6",D235="180mm","7",D235="200mm","8",D235="250mm","9")</f>
        <v>C</v>
      </c>
      <c r="D235" s="6" t="s">
        <v>73</v>
      </c>
      <c r="E235" s="8" t="str">
        <f>_xlfn.IFS(F235="الن","A",F235="عادة","B",F235="صليبة","C",F235="سن بنطة","D",F235="سن بنطة بوردة","E",F235="مخوش","F",F235="كونتر","G",F235="مسدس","H",F235="M14","I",F235="M16","J",F235="M17","K",F235="M18","L",F235="M19","M",F235="M20","N",F235="M9","O",F235=100,"P",F235=125,"Q",F235=150,"R",F235="","S",F235="30mm","T",F235="مخ واطى","U",F235="35mm","V",F235="40mm","W",F235="45mm","X",F235="50mm","Y",F235="ستاندرد","Z",F235="60mm","1",F235="سوستة","2",F235="80mm","3",F235="90mm","4",F235="100mm","5",F235="150mm","6",F235="180mm","7",F235="200mm","8",F235="250mm","9")</f>
        <v>A</v>
      </c>
      <c r="F235" s="6" t="s">
        <v>400</v>
      </c>
      <c r="G235" s="8" t="str">
        <f>_xlfn.IFS(H235="M3","A",H235="M4","B",H235="M5","C",H235="M6","D",H235="M7","E",H235="M8","F",H235="M10","G",H235="M12","H",H235="M14","I",H235="M16","J",H235="M17","K",H235="M18","L",H235="M19","M",H235="M20","N",H235="M9","O",H235=100,"P",H235=125,"Q",H235=150,"R",H235="","S",H235="30mm","T",H235="مخ واطى","U",H235="35mm","V",H235="40mm","W",H235="45mm","X",H235="50mm","Y",H235="ستاندرد","Z",H235="60mm","1",H235="سوستة","2",H235="80mm","3",H235="90mm","4",H235="100mm","5",H235="150mm","6",H235="180mm","7",H235="200mm","8",H235="250mm","9")</f>
        <v>D</v>
      </c>
      <c r="H235" s="12" t="s">
        <v>36</v>
      </c>
      <c r="I235" s="8" t="str">
        <f>_xlfn.IFS(J235=10,"A",J235=12,"B",J235=15,"C",J235=20,"D",J235=25,"E",J235=30,"F",J235=35,"G",J235=40,"H",J235=45,"I",J235=50,"J",J235=55,"K",J235=60,"L",J235=65,"M",J235=70,"N",J235=75,"O",J235=80,"P",J235=90,"Q",J235=100,"R",J235="","S",J235=120,"T",J235=125,"U",J235=150,"V",J235=200,"W",J235=250,"X",J235=280,"Y",J235=300,"Z",J235=500,"1",J235=600,"2",J235=1000,"3",J235=1200,"4",J235=6,"5",J235="150mm","6",J235="180mm","7",J235="200mm","8",J235="250mm","9")</f>
        <v>H</v>
      </c>
      <c r="J235" s="12">
        <v>40</v>
      </c>
      <c r="K235" s="8" t="str">
        <f>_xlfn.IFS(L235="1mm","A",L235="1.2mm","B",L235="1.5mm","C",L235="2mm","D",L235="3mm","E",L235="4mm","F",L235="5mm","G",L235="6mm","H",L235="8mm","I",L235="10mm","J",L235="12mm","K",L235="14mm","L",L235="16mm","M",L235="عادة","N",L235="18mm","O",L235="20mm","P",L235="معكوسة","Q",L235="25mm","R",L235="","S",L235="30mm","T",L235="مخ واطى","U",L235="35mm","V",L235="40mm","W",L235="45mm","X",L235="50mm","Y",L235="ستاندرد","Z",L235="60mm","1",L235="سوستة","2",L235="80mm","3",L235="90mm","4",L235="100mm","5",L235="150mm","6",L235="180mm","7",L235="200mm","8",L235="250mm","9")</f>
        <v>U</v>
      </c>
      <c r="L235" s="6" t="s">
        <v>75</v>
      </c>
      <c r="M235" s="7" t="str">
        <f>C235&amp;" "&amp;E235&amp;" "&amp;G235&amp;I235&amp;" "&amp;A235&amp;" "&amp;K235&amp;"-0"&amp;"-0"&amp;"-0"&amp;"-0"&amp;"-0"&amp;"-0"&amp;"-0"&amp;"-0"</f>
        <v>C A DH F U-0-0-0-0-0-0-0-0</v>
      </c>
      <c r="N235" s="6" t="str">
        <f>D235&amp;" "&amp;F235&amp;" "&amp;H235&amp;"*"&amp;J235&amp;" "&amp;B235&amp;" "&amp;L235</f>
        <v>مسمار الن M6*40 حديد مخ واطى</v>
      </c>
      <c r="O235" s="6"/>
      <c r="P235" s="6"/>
      <c r="R235" s="11" t="s">
        <v>448</v>
      </c>
      <c r="T235" s="11" t="s">
        <v>446</v>
      </c>
    </row>
    <row r="236" spans="1:20" x14ac:dyDescent="0.2">
      <c r="A236" s="8" t="str">
        <f>_xlfn.IFS(B236="حديد","F",B236="مجلفن","M",B236="استانلس","S",B236="خشب","T")</f>
        <v>S</v>
      </c>
      <c r="B236" s="6" t="s">
        <v>7</v>
      </c>
      <c r="C236" s="8" t="str">
        <f>_xlfn.IFS(D236="تيلة","A",D236="صامولة","B",D236="مسمار","C",D236="وردة","D",D236="لوح","E",D236="مخوش","F",D236="كونتر","G",D236="مسدس","H",D236="M14","I",D236="M16","J",D236="M17","K",D236="M18","L",D236="M19","M",D236="M20","N",D236="M9","O",D236=100,"P",D236=125,"Q",D236=150,"R",D236="","S",D236="30mm","T",D236="مخ واطى","U",D236="35mm","V",D236="40mm","W",D236="45mm","X",D236="50mm","Y",D236="ستاندرد","Z",D236="60mm","1",D236="سوستة","2",D236="80mm","3",D236="90mm","4",D236="100mm","5",D236="150mm","6",D236="180mm","7",D236="200mm","8",D236="250mm","9")</f>
        <v>C</v>
      </c>
      <c r="D236" s="6" t="s">
        <v>73</v>
      </c>
      <c r="E236" s="8" t="str">
        <f>_xlfn.IFS(F236="الن","A",F236="عادة","B",F236="صليبة","C",F236="سن بنطة","D",F236="سن بنطة بوردة","E",F236="مخوش","F",F236="كونتر","G",F236="مسدس","H",F236="M14","I",F236="M16","J",F236="M17","K",F236="M18","L",F236="M19","M",F236="M20","N",F236="M9","O",F236=100,"P",F236=125,"Q",F236=150,"R",F236="","S",F236="30mm","T",F236="مخ واطى","U",F236="35mm","V",F236="40mm","W",F236="45mm","X",F236="50mm","Y",F236="ستاندرد","Z",F236="60mm","1",F236="سوستة","2",F236="80mm","3",F236="90mm","4",F236="100mm","5",F236="150mm","6",F236="180mm","7",F236="200mm","8",F236="250mm","9")</f>
        <v>A</v>
      </c>
      <c r="F236" s="6" t="s">
        <v>400</v>
      </c>
      <c r="G236" s="8" t="str">
        <f>_xlfn.IFS(H236="M3","A",H236="M4","B",H236="M5","C",H236="M6","D",H236="M7","E",H236="M8","F",H236="M10","G",H236="M12","H",H236="M14","I",H236="M16","J",H236="M17","K",H236="M18","L",H236="M19","M",H236="M20","N",H236="M9","O",H236=100,"P",H236=125,"Q",H236=150,"R",H236="","S",H236="30mm","T",H236="مخ واطى","U",H236="35mm","V",H236="40mm","W",H236="45mm","X",H236="50mm","Y",H236="ستاندرد","Z",H236="60mm","1",H236="سوستة","2",H236="80mm","3",H236="90mm","4",H236="100mm","5",H236="150mm","6",H236="180mm","7",H236="200mm","8",H236="250mm","9")</f>
        <v>F</v>
      </c>
      <c r="H236" s="12" t="s">
        <v>26</v>
      </c>
      <c r="I236" s="8" t="str">
        <f>_xlfn.IFS(J236=10,"A",J236=12,"B",J236=15,"C",J236=20,"D",J236=25,"E",J236=30,"F",J236=35,"G",J236=40,"H",J236=45,"I",J236=50,"J",J236=55,"K",J236=60,"L",J236=65,"M",J236=70,"N",J236=75,"O",J236=80,"P",J236=90,"Q",J236=100,"R",J236="","S",J236=120,"T",J236=125,"U",J236=150,"V",J236=200,"W",J236=250,"X",J236=280,"Y",J236=300,"Z",J236=500,"1",J236=600,"2",J236=1000,"3",J236=1200,"4",J236=6,"5",J236="150mm","6",J236="180mm","7",J236="200mm","8",J236="250mm","9")</f>
        <v>A</v>
      </c>
      <c r="J236" s="12">
        <v>10</v>
      </c>
      <c r="K236" s="8" t="str">
        <f>_xlfn.IFS(L236="1mm","A",L236="1.2mm","B",L236="1.5mm","C",L236="2mm","D",L236="3mm","E",L236="4mm","F",L236="5mm","G",L236="6mm","H",L236="8mm","I",L236="10mm","J",L236="12mm","K",L236="14mm","L",L236="16mm","M",L236="عادة","N",L236="18mm","O",L236="20mm","P",L236="معكوسة","Q",L236="25mm","R",L236="","S",L236="30mm","T",L236="مخ واطى","U",L236="35mm","V",L236="40mm","W",L236="45mm","X",L236="50mm","Y",L236="ستاندرد","Z",L236="60mm","1",L236="سوستة","2",L236="80mm","3",L236="90mm","4",L236="100mm","5",L236="150mm","6",L236="180mm","7",L236="200mm","8",L236="250mm","9")</f>
        <v>Z</v>
      </c>
      <c r="L236" s="6" t="s">
        <v>71</v>
      </c>
      <c r="M236" s="7" t="str">
        <f>C236&amp;" "&amp;E236&amp;" "&amp;G236&amp;I236&amp;" "&amp;A236&amp;" "&amp;K236&amp;"-0"&amp;"-0"&amp;"-0"&amp;"-0"&amp;"-0"&amp;"-0"&amp;"-0"&amp;"-0"</f>
        <v>C A FA S Z-0-0-0-0-0-0-0-0</v>
      </c>
      <c r="N236" s="6" t="str">
        <f>D236&amp;" "&amp;F236&amp;" "&amp;H236&amp;"*"&amp;J236&amp;" "&amp;B236&amp;" "&amp;L236</f>
        <v>مسمار الن M8*10 استانلس ستاندرد</v>
      </c>
      <c r="O236" s="6"/>
      <c r="P236" s="6"/>
      <c r="R236" s="11" t="s">
        <v>447</v>
      </c>
      <c r="T236" s="11" t="s">
        <v>433</v>
      </c>
    </row>
    <row r="237" spans="1:20" x14ac:dyDescent="0.2">
      <c r="A237" s="8" t="str">
        <f>_xlfn.IFS(B237="حديد","F",B237="مجلفن","M",B237="استانلس","S",B237="خشب","T")</f>
        <v>S</v>
      </c>
      <c r="B237" s="6" t="s">
        <v>7</v>
      </c>
      <c r="C237" s="8" t="str">
        <f>_xlfn.IFS(D237="تيلة","A",D237="صامولة","B",D237="مسمار","C",D237="وردة","D",D237="لوح","E",D237="مخوش","F",D237="كونتر","G",D237="مسدس","H",D237="M14","I",D237="M16","J",D237="M17","K",D237="M18","L",D237="M19","M",D237="M20","N",D237="M9","O",D237=100,"P",D237=125,"Q",D237=150,"R",D237="","S",D237="30mm","T",D237="مخ واطى","U",D237="35mm","V",D237="40mm","W",D237="45mm","X",D237="50mm","Y",D237="ستاندرد","Z",D237="60mm","1",D237="سوستة","2",D237="80mm","3",D237="90mm","4",D237="100mm","5",D237="150mm","6",D237="180mm","7",D237="200mm","8",D237="250mm","9")</f>
        <v>C</v>
      </c>
      <c r="D237" s="6" t="s">
        <v>73</v>
      </c>
      <c r="E237" s="8" t="str">
        <f>_xlfn.IFS(F237="الن","A",F237="عادة","B",F237="صليبة","C",F237="سن بنطة","D",F237="سن بنطة بوردة","E",F237="مخوش","F",F237="كونتر","G",F237="مسدس","H",F237="M14","I",F237="M16","J",F237="M17","K",F237="M18","L",F237="M19","M",F237="M20","N",F237="M9","O",F237=100,"P",F237=125,"Q",F237=150,"R",F237="","S",F237="30mm","T",F237="مخ واطى","U",F237="35mm","V",F237="40mm","W",F237="45mm","X",F237="50mm","Y",F237="ستاندرد","Z",F237="60mm","1",F237="سوستة","2",F237="80mm","3",F237="90mm","4",F237="100mm","5",F237="150mm","6",F237="180mm","7",F237="200mm","8",F237="250mm","9")</f>
        <v>A</v>
      </c>
      <c r="F237" s="6" t="s">
        <v>400</v>
      </c>
      <c r="G237" s="8" t="str">
        <f>_xlfn.IFS(H237="M3","A",H237="M4","B",H237="M5","C",H237="M6","D",H237="M7","E",H237="M8","F",H237="M10","G",H237="M12","H",H237="M14","I",H237="M16","J",H237="M17","K",H237="M18","L",H237="M19","M",H237="M20","N",H237="M9","O",H237=100,"P",H237=125,"Q",H237=150,"R",H237="","S",H237="30mm","T",H237="مخ واطى","U",H237="35mm","V",H237="40mm","W",H237="45mm","X",H237="50mm","Y",H237="ستاندرد","Z",H237="60mm","1",H237="سوستة","2",H237="80mm","3",H237="90mm","4",H237="100mm","5",H237="150mm","6",H237="180mm","7",H237="200mm","8",H237="250mm","9")</f>
        <v>F</v>
      </c>
      <c r="H237" s="12" t="s">
        <v>26</v>
      </c>
      <c r="I237" s="8" t="str">
        <f>_xlfn.IFS(J237=10,"A",J237=12,"B",J237=15,"C",J237=20,"D",J237=25,"E",J237=30,"F",J237=35,"G",J237=40,"H",J237=45,"I",J237=50,"J",J237=55,"K",J237=60,"L",J237=65,"M",J237=70,"N",J237=75,"O",J237=80,"P",J237=90,"Q",J237=100,"R",J237="","S",J237=120,"T",J237=125,"U",J237=150,"V",J237=200,"W",J237=250,"X",J237=280,"Y",J237=300,"Z",J237=500,"1",J237=600,"2",J237=1000,"3",J237=1200,"4",J237=6,"5",J237="150mm","6",J237="180mm","7",J237="200mm","8",J237="250mm","9")</f>
        <v>A</v>
      </c>
      <c r="J237" s="12">
        <v>10</v>
      </c>
      <c r="K237" s="8" t="str">
        <f>_xlfn.IFS(L237="1mm","A",L237="1.2mm","B",L237="1.5mm","C",L237="2mm","D",L237="3mm","E",L237="4mm","F",L237="5mm","G",L237="6mm","H",L237="8mm","I",L237="10mm","J",L237="12mm","K",L237="14mm","L",L237="16mm","M",L237="عادة","N",L237="18mm","O",L237="20mm","P",L237="معكوسة","Q",L237="25mm","R",L237="","S",L237="30mm","T",L237="مخ واطى","U",L237="35mm","V",L237="40mm","W",L237="45mm","X",L237="50mm","Y",L237="ستاندرد","Z",L237="60mm","1",L237="سوستة","2",L237="80mm","3",L237="90mm","4",L237="100mm","5",L237="150mm","6",L237="180mm","7",L237="200mm","8",L237="250mm","9")</f>
        <v>U</v>
      </c>
      <c r="L237" s="6" t="s">
        <v>75</v>
      </c>
      <c r="M237" s="7" t="str">
        <f>C237&amp;" "&amp;E237&amp;" "&amp;G237&amp;I237&amp;" "&amp;A237&amp;" "&amp;K237&amp;"-0"&amp;"-0"&amp;"-0"&amp;"-0"&amp;"-0"&amp;"-0"&amp;"-0"&amp;"-0"</f>
        <v>C A FA S U-0-0-0-0-0-0-0-0</v>
      </c>
      <c r="N237" s="6" t="str">
        <f>D237&amp;" "&amp;F237&amp;" "&amp;H237&amp;"*"&amp;J237&amp;" "&amp;B237&amp;" "&amp;L237</f>
        <v>مسمار الن M8*10 استانلس مخ واطى</v>
      </c>
      <c r="O237" s="6"/>
      <c r="P237" s="6"/>
      <c r="R237" s="11" t="s">
        <v>446</v>
      </c>
      <c r="T237" s="11" t="s">
        <v>432</v>
      </c>
    </row>
    <row r="238" spans="1:20" x14ac:dyDescent="0.2">
      <c r="A238" s="8" t="str">
        <f>_xlfn.IFS(B238="حديد","F",B238="مجلفن","M",B238="استانلس","S",B238="خشب","T")</f>
        <v>S</v>
      </c>
      <c r="B238" s="6" t="s">
        <v>7</v>
      </c>
      <c r="C238" s="8" t="str">
        <f>_xlfn.IFS(D238="تيلة","A",D238="صامولة","B",D238="مسمار","C",D238="وردة","D",D238="لوح","E",D238="مخوش","F",D238="كونتر","G",D238="مسدس","H",D238="M14","I",D238="M16","J",D238="M17","K",D238="M18","L",D238="M19","M",D238="M20","N",D238="M9","O",D238=100,"P",D238=125,"Q",D238=150,"R",D238="","S",D238="30mm","T",D238="مخ واطى","U",D238="35mm","V",D238="40mm","W",D238="45mm","X",D238="50mm","Y",D238="ستاندرد","Z",D238="60mm","1",D238="سوستة","2",D238="80mm","3",D238="90mm","4",D238="100mm","5",D238="150mm","6",D238="180mm","7",D238="200mm","8",D238="250mm","9")</f>
        <v>C</v>
      </c>
      <c r="D238" s="6" t="s">
        <v>73</v>
      </c>
      <c r="E238" s="8" t="str">
        <f>_xlfn.IFS(F238="الن","A",F238="عادة","B",F238="صليبة","C",F238="سن بنطة","D",F238="سن بنطة بوردة","E",F238="مخوش","F",F238="كونتر","G",F238="مسدس","H",F238="M14","I",F238="M16","J",F238="M17","K",F238="M18","L",F238="M19","M",F238="M20","N",F238="M9","O",F238=100,"P",F238=125,"Q",F238=150,"R",F238="","S",F238="30mm","T",F238="مخ واطى","U",F238="35mm","V",F238="40mm","W",F238="45mm","X",F238="50mm","Y",F238="ستاندرد","Z",F238="60mm","1",F238="سوستة","2",F238="80mm","3",F238="90mm","4",F238="100mm","5",F238="150mm","6",F238="180mm","7",F238="200mm","8",F238="250mm","9")</f>
        <v>A</v>
      </c>
      <c r="F238" s="6" t="s">
        <v>400</v>
      </c>
      <c r="G238" s="8" t="str">
        <f>_xlfn.IFS(H238="M3","A",H238="M4","B",H238="M5","C",H238="M6","D",H238="M7","E",H238="M8","F",H238="M10","G",H238="M12","H",H238="M14","I",H238="M16","J",H238="M17","K",H238="M18","L",H238="M19","M",H238="M20","N",H238="M9","O",H238=100,"P",H238=125,"Q",H238=150,"R",H238="","S",H238="30mm","T",H238="مخ واطى","U",H238="35mm","V",H238="40mm","W",H238="45mm","X",H238="50mm","Y",H238="ستاندرد","Z",H238="60mm","1",H238="سوستة","2",H238="80mm","3",H238="90mm","4",H238="100mm","5",H238="150mm","6",H238="180mm","7",H238="200mm","8",H238="250mm","9")</f>
        <v>F</v>
      </c>
      <c r="H238" s="12" t="s">
        <v>26</v>
      </c>
      <c r="I238" s="8" t="str">
        <f>_xlfn.IFS(J238=10,"A",J238=12,"B",J238=15,"C",J238=20,"D",J238=25,"E",J238=30,"F",J238=35,"G",J238=40,"H",J238=45,"I",J238=50,"J",J238=55,"K",J238=60,"L",J238=65,"M",J238=70,"N",J238=75,"O",J238=80,"P",J238=90,"Q",J238=100,"R",J238="","S",J238=120,"T",J238=125,"U",J238=150,"V",J238=200,"W",J238=250,"X",J238=280,"Y",J238=300,"Z",J238=500,"1",J238=600,"2",J238=1000,"3",J238=1200,"4",J238=6,"5",J238="150mm","6",J238="180mm","7",J238="200mm","8",J238="250mm","9")</f>
        <v>C</v>
      </c>
      <c r="J238" s="12">
        <v>15</v>
      </c>
      <c r="K238" s="8" t="str">
        <f>_xlfn.IFS(L238="1mm","A",L238="1.2mm","B",L238="1.5mm","C",L238="2mm","D",L238="3mm","E",L238="4mm","F",L238="5mm","G",L238="6mm","H",L238="8mm","I",L238="10mm","J",L238="12mm","K",L238="14mm","L",L238="16mm","M",L238="عادة","N",L238="18mm","O",L238="20mm","P",L238="معكوسة","Q",L238="25mm","R",L238="","S",L238="30mm","T",L238="مخ واطى","U",L238="35mm","V",L238="40mm","W",L238="45mm","X",L238="50mm","Y",L238="ستاندرد","Z",L238="60mm","1",L238="سوستة","2",L238="80mm","3",L238="90mm","4",L238="100mm","5",L238="150mm","6",L238="180mm","7",L238="200mm","8",L238="250mm","9")</f>
        <v>Z</v>
      </c>
      <c r="L238" s="6" t="s">
        <v>71</v>
      </c>
      <c r="M238" s="7" t="str">
        <f>C238&amp;" "&amp;E238&amp;" "&amp;G238&amp;I238&amp;" "&amp;A238&amp;" "&amp;K238&amp;"-0"&amp;"-0"&amp;"-0"&amp;"-0"&amp;"-0"&amp;"-0"&amp;"-0"&amp;"-0"</f>
        <v>C A FC S Z-0-0-0-0-0-0-0-0</v>
      </c>
      <c r="N238" s="6" t="str">
        <f>D238&amp;" "&amp;F238&amp;" "&amp;H238&amp;"*"&amp;J238&amp;" "&amp;B238&amp;" "&amp;L238</f>
        <v>مسمار الن M8*15 استانلس ستاندرد</v>
      </c>
      <c r="O238" s="6"/>
      <c r="P238" s="6"/>
      <c r="R238" s="11" t="s">
        <v>445</v>
      </c>
      <c r="T238" s="11" t="s">
        <v>437</v>
      </c>
    </row>
    <row r="239" spans="1:20" x14ac:dyDescent="0.2">
      <c r="A239" s="8" t="str">
        <f>_xlfn.IFS(B239="حديد","F",B239="مجلفن","M",B239="استانلس","S",B239="خشب","T")</f>
        <v>S</v>
      </c>
      <c r="B239" s="6" t="s">
        <v>7</v>
      </c>
      <c r="C239" s="8" t="str">
        <f>_xlfn.IFS(D239="تيلة","A",D239="صامولة","B",D239="مسمار","C",D239="وردة","D",D239="لوح","E",D239="مخوش","F",D239="كونتر","G",D239="مسدس","H",D239="M14","I",D239="M16","J",D239="M17","K",D239="M18","L",D239="M19","M",D239="M20","N",D239="M9","O",D239=100,"P",D239=125,"Q",D239=150,"R",D239="","S",D239="30mm","T",D239="مخ واطى","U",D239="35mm","V",D239="40mm","W",D239="45mm","X",D239="50mm","Y",D239="ستاندرد","Z",D239="60mm","1",D239="سوستة","2",D239="80mm","3",D239="90mm","4",D239="100mm","5",D239="150mm","6",D239="180mm","7",D239="200mm","8",D239="250mm","9")</f>
        <v>C</v>
      </c>
      <c r="D239" s="6" t="s">
        <v>73</v>
      </c>
      <c r="E239" s="8" t="str">
        <f>_xlfn.IFS(F239="الن","A",F239="عادة","B",F239="صليبة","C",F239="سن بنطة","D",F239="سن بنطة بوردة","E",F239="مخوش","F",F239="كونتر","G",F239="مسدس","H",F239="M14","I",F239="M16","J",F239="M17","K",F239="M18","L",F239="M19","M",F239="M20","N",F239="M9","O",F239=100,"P",F239=125,"Q",F239=150,"R",F239="","S",F239="30mm","T",F239="مخ واطى","U",F239="35mm","V",F239="40mm","W",F239="45mm","X",F239="50mm","Y",F239="ستاندرد","Z",F239="60mm","1",F239="سوستة","2",F239="80mm","3",F239="90mm","4",F239="100mm","5",F239="150mm","6",F239="180mm","7",F239="200mm","8",F239="250mm","9")</f>
        <v>A</v>
      </c>
      <c r="F239" s="6" t="s">
        <v>400</v>
      </c>
      <c r="G239" s="8" t="str">
        <f>_xlfn.IFS(H239="M3","A",H239="M4","B",H239="M5","C",H239="M6","D",H239="M7","E",H239="M8","F",H239="M10","G",H239="M12","H",H239="M14","I",H239="M16","J",H239="M17","K",H239="M18","L",H239="M19","M",H239="M20","N",H239="M9","O",H239=100,"P",H239=125,"Q",H239=150,"R",H239="","S",H239="30mm","T",H239="مخ واطى","U",H239="35mm","V",H239="40mm","W",H239="45mm","X",H239="50mm","Y",H239="ستاندرد","Z",H239="60mm","1",H239="سوستة","2",H239="80mm","3",H239="90mm","4",H239="100mm","5",H239="150mm","6",H239="180mm","7",H239="200mm","8",H239="250mm","9")</f>
        <v>F</v>
      </c>
      <c r="H239" s="12" t="s">
        <v>26</v>
      </c>
      <c r="I239" s="8" t="str">
        <f>_xlfn.IFS(J239=10,"A",J239=12,"B",J239=15,"C",J239=20,"D",J239=25,"E",J239=30,"F",J239=35,"G",J239=40,"H",J239=45,"I",J239=50,"J",J239=55,"K",J239=60,"L",J239=65,"M",J239=70,"N",J239=75,"O",J239=80,"P",J239=90,"Q",J239=100,"R",J239="","S",J239=120,"T",J239=125,"U",J239=150,"V",J239=200,"W",J239=250,"X",J239=280,"Y",J239=300,"Z",J239=500,"1",J239=600,"2",J239=1000,"3",J239=1200,"4",J239=6,"5",J239="150mm","6",J239="180mm","7",J239="200mm","8",J239="250mm","9")</f>
        <v>C</v>
      </c>
      <c r="J239" s="12">
        <v>15</v>
      </c>
      <c r="K239" s="8" t="str">
        <f>_xlfn.IFS(L239="1mm","A",L239="1.2mm","B",L239="1.5mm","C",L239="2mm","D",L239="3mm","E",L239="4mm","F",L239="5mm","G",L239="6mm","H",L239="8mm","I",L239="10mm","J",L239="12mm","K",L239="14mm","L",L239="16mm","M",L239="عادة","N",L239="18mm","O",L239="20mm","P",L239="معكوسة","Q",L239="25mm","R",L239="","S",L239="30mm","T",L239="مخ واطى","U",L239="35mm","V",L239="40mm","W",L239="45mm","X",L239="50mm","Y",L239="ستاندرد","Z",L239="60mm","1",L239="سوستة","2",L239="80mm","3",L239="90mm","4",L239="100mm","5",L239="150mm","6",L239="180mm","7",L239="200mm","8",L239="250mm","9")</f>
        <v>U</v>
      </c>
      <c r="L239" s="6" t="s">
        <v>75</v>
      </c>
      <c r="M239" s="7" t="str">
        <f>C239&amp;" "&amp;E239&amp;" "&amp;G239&amp;I239&amp;" "&amp;A239&amp;" "&amp;K239&amp;"-0"&amp;"-0"&amp;"-0"&amp;"-0"&amp;"-0"&amp;"-0"&amp;"-0"&amp;"-0"</f>
        <v>C A FC S U-0-0-0-0-0-0-0-0</v>
      </c>
      <c r="N239" s="6" t="str">
        <f>D239&amp;" "&amp;F239&amp;" "&amp;H239&amp;"*"&amp;J239&amp;" "&amp;B239&amp;" "&amp;L239</f>
        <v>مسمار الن M8*15 استانلس مخ واطى</v>
      </c>
      <c r="O239" s="6"/>
      <c r="P239" s="6"/>
      <c r="R239" s="11" t="s">
        <v>444</v>
      </c>
      <c r="T239" s="11" t="s">
        <v>435</v>
      </c>
    </row>
    <row r="240" spans="1:20" x14ac:dyDescent="0.2">
      <c r="A240" s="8" t="str">
        <f>_xlfn.IFS(B240="حديد","F",B240="مجلفن","M",B240="استانلس","S",B240="خشب","T")</f>
        <v>S</v>
      </c>
      <c r="B240" s="6" t="s">
        <v>7</v>
      </c>
      <c r="C240" s="8" t="str">
        <f>_xlfn.IFS(D240="تيلة","A",D240="صامولة","B",D240="مسمار","C",D240="وردة","D",D240="لوح","E",D240="مخوش","F",D240="كونتر","G",D240="مسدس","H",D240="M14","I",D240="M16","J",D240="M17","K",D240="M18","L",D240="M19","M",D240="M20","N",D240="M9","O",D240=100,"P",D240=125,"Q",D240=150,"R",D240="","S",D240="30mm","T",D240="مخ واطى","U",D240="35mm","V",D240="40mm","W",D240="45mm","X",D240="50mm","Y",D240="ستاندرد","Z",D240="60mm","1",D240="سوستة","2",D240="80mm","3",D240="90mm","4",D240="100mm","5",D240="150mm","6",D240="180mm","7",D240="200mm","8",D240="250mm","9")</f>
        <v>C</v>
      </c>
      <c r="D240" s="6" t="s">
        <v>73</v>
      </c>
      <c r="E240" s="8" t="str">
        <f>_xlfn.IFS(F240="الن","A",F240="عادة","B",F240="صليبة","C",F240="سن بنطة","D",F240="سن بنطة بوردة","E",F240="مخوش","F",F240="كونتر","G",F240="مسدس","H",F240="M14","I",F240="M16","J",F240="M17","K",F240="M18","L",F240="M19","M",F240="M20","N",F240="M9","O",F240=100,"P",F240=125,"Q",F240=150,"R",F240="","S",F240="30mm","T",F240="مخ واطى","U",F240="35mm","V",F240="40mm","W",F240="45mm","X",F240="50mm","Y",F240="ستاندرد","Z",F240="60mm","1",F240="سوستة","2",F240="80mm","3",F240="90mm","4",F240="100mm","5",F240="150mm","6",F240="180mm","7",F240="200mm","8",F240="250mm","9")</f>
        <v>A</v>
      </c>
      <c r="F240" s="6" t="s">
        <v>400</v>
      </c>
      <c r="G240" s="8" t="str">
        <f>_xlfn.IFS(H240="M3","A",H240="M4","B",H240="M5","C",H240="M6","D",H240="M7","E",H240="M8","F",H240="M10","G",H240="M12","H",H240="M14","I",H240="M16","J",H240="M17","K",H240="M18","L",H240="M19","M",H240="M20","N",H240="M9","O",H240=100,"P",H240=125,"Q",H240=150,"R",H240="","S",H240="30mm","T",H240="مخ واطى","U",H240="35mm","V",H240="40mm","W",H240="45mm","X",H240="50mm","Y",H240="ستاندرد","Z",H240="60mm","1",H240="سوستة","2",H240="80mm","3",H240="90mm","4",H240="100mm","5",H240="150mm","6",H240="180mm","7",H240="200mm","8",H240="250mm","9")</f>
        <v>F</v>
      </c>
      <c r="H240" s="12" t="s">
        <v>26</v>
      </c>
      <c r="I240" s="8" t="str">
        <f>_xlfn.IFS(J240=10,"A",J240=12,"B",J240=15,"C",J240=20,"D",J240=25,"E",J240=30,"F",J240=35,"G",J240=40,"H",J240=45,"I",J240=50,"J",J240=55,"K",J240=60,"L",J240=65,"M",J240=70,"N",J240=75,"O",J240=80,"P",J240=90,"Q",J240=100,"R",J240="","S",J240=120,"T",J240=125,"U",J240=150,"V",J240=200,"W",J240=250,"X",J240=280,"Y",J240=300,"Z",J240=500,"1",J240=600,"2",J240=1000,"3",J240=1200,"4",J240=6,"5",J240="150mm","6",J240="180mm","7",J240="200mm","8",J240="250mm","9")</f>
        <v>D</v>
      </c>
      <c r="J240" s="12">
        <v>20</v>
      </c>
      <c r="K240" s="8" t="str">
        <f>_xlfn.IFS(L240="1mm","A",L240="1.2mm","B",L240="1.5mm","C",L240="2mm","D",L240="3mm","E",L240="4mm","F",L240="5mm","G",L240="6mm","H",L240="8mm","I",L240="10mm","J",L240="12mm","K",L240="14mm","L",L240="16mm","M",L240="عادة","N",L240="18mm","O",L240="20mm","P",L240="معكوسة","Q",L240="25mm","R",L240="","S",L240="30mm","T",L240="مخ واطى","U",L240="35mm","V",L240="40mm","W",L240="45mm","X",L240="50mm","Y",L240="ستاندرد","Z",L240="60mm","1",L240="سوستة","2",L240="80mm","3",L240="90mm","4",L240="100mm","5",L240="150mm","6",L240="180mm","7",L240="200mm","8",L240="250mm","9")</f>
        <v>Z</v>
      </c>
      <c r="L240" s="6" t="s">
        <v>71</v>
      </c>
      <c r="M240" s="7" t="str">
        <f>C240&amp;" "&amp;E240&amp;" "&amp;G240&amp;I240&amp;" "&amp;A240&amp;" "&amp;K240&amp;"-0"&amp;"-0"&amp;"-0"&amp;"-0"&amp;"-0"&amp;"-0"&amp;"-0"&amp;"-0"</f>
        <v>C A FD S Z-0-0-0-0-0-0-0-0</v>
      </c>
      <c r="N240" s="6" t="str">
        <f>D240&amp;" "&amp;F240&amp;" "&amp;H240&amp;"*"&amp;J240&amp;" "&amp;B240&amp;" "&amp;L240</f>
        <v>مسمار الن M8*20 استانلس ستاندرد</v>
      </c>
      <c r="O240" s="6"/>
      <c r="P240" s="6"/>
      <c r="R240" s="11" t="s">
        <v>443</v>
      </c>
      <c r="T240" s="11" t="s">
        <v>401</v>
      </c>
    </row>
    <row r="241" spans="1:20" x14ac:dyDescent="0.2">
      <c r="A241" s="8" t="str">
        <f>_xlfn.IFS(B241="حديد","F",B241="مجلفن","M",B241="استانلس","S",B241="خشب","T")</f>
        <v>S</v>
      </c>
      <c r="B241" s="6" t="s">
        <v>7</v>
      </c>
      <c r="C241" s="8" t="str">
        <f>_xlfn.IFS(D241="تيلة","A",D241="صامولة","B",D241="مسمار","C",D241="وردة","D",D241="لوح","E",D241="مخوش","F",D241="كونتر","G",D241="مسدس","H",D241="M14","I",D241="M16","J",D241="M17","K",D241="M18","L",D241="M19","M",D241="M20","N",D241="M9","O",D241=100,"P",D241=125,"Q",D241=150,"R",D241="","S",D241="30mm","T",D241="مخ واطى","U",D241="35mm","V",D241="40mm","W",D241="45mm","X",D241="50mm","Y",D241="ستاندرد","Z",D241="60mm","1",D241="سوستة","2",D241="80mm","3",D241="90mm","4",D241="100mm","5",D241="150mm","6",D241="180mm","7",D241="200mm","8",D241="250mm","9")</f>
        <v>C</v>
      </c>
      <c r="D241" s="6" t="s">
        <v>73</v>
      </c>
      <c r="E241" s="8" t="str">
        <f>_xlfn.IFS(F241="الن","A",F241="عادة","B",F241="صليبة","C",F241="سن بنطة","D",F241="سن بنطة بوردة","E",F241="مخوش","F",F241="كونتر","G",F241="مسدس","H",F241="M14","I",F241="M16","J",F241="M17","K",F241="M18","L",F241="M19","M",F241="M20","N",F241="M9","O",F241=100,"P",F241=125,"Q",F241=150,"R",F241="","S",F241="30mm","T",F241="مخ واطى","U",F241="35mm","V",F241="40mm","W",F241="45mm","X",F241="50mm","Y",F241="ستاندرد","Z",F241="60mm","1",F241="سوستة","2",F241="80mm","3",F241="90mm","4",F241="100mm","5",F241="150mm","6",F241="180mm","7",F241="200mm","8",F241="250mm","9")</f>
        <v>A</v>
      </c>
      <c r="F241" s="6" t="s">
        <v>400</v>
      </c>
      <c r="G241" s="8" t="str">
        <f>_xlfn.IFS(H241="M3","A",H241="M4","B",H241="M5","C",H241="M6","D",H241="M7","E",H241="M8","F",H241="M10","G",H241="M12","H",H241="M14","I",H241="M16","J",H241="M17","K",H241="M18","L",H241="M19","M",H241="M20","N",H241="M9","O",H241=100,"P",H241=125,"Q",H241=150,"R",H241="","S",H241="30mm","T",H241="مخ واطى","U",H241="35mm","V",H241="40mm","W",H241="45mm","X",H241="50mm","Y",H241="ستاندرد","Z",H241="60mm","1",H241="سوستة","2",H241="80mm","3",H241="90mm","4",H241="100mm","5",H241="150mm","6",H241="180mm","7",H241="200mm","8",H241="250mm","9")</f>
        <v>F</v>
      </c>
      <c r="H241" s="12" t="s">
        <v>26</v>
      </c>
      <c r="I241" s="8" t="str">
        <f>_xlfn.IFS(J241=10,"A",J241=12,"B",J241=15,"C",J241=20,"D",J241=25,"E",J241=30,"F",J241=35,"G",J241=40,"H",J241=45,"I",J241=50,"J",J241=55,"K",J241=60,"L",J241=65,"M",J241=70,"N",J241=75,"O",J241=80,"P",J241=90,"Q",J241=100,"R",J241="","S",J241=120,"T",J241=125,"U",J241=150,"V",J241=200,"W",J241=250,"X",J241=280,"Y",J241=300,"Z",J241=500,"1",J241=600,"2",J241=1000,"3",J241=1200,"4",J241=6,"5",J241="150mm","6",J241="180mm","7",J241="200mm","8",J241="250mm","9")</f>
        <v>D</v>
      </c>
      <c r="J241" s="12">
        <v>20</v>
      </c>
      <c r="K241" s="8" t="str">
        <f>_xlfn.IFS(L241="1mm","A",L241="1.2mm","B",L241="1.5mm","C",L241="2mm","D",L241="3mm","E",L241="4mm","F",L241="5mm","G",L241="6mm","H",L241="8mm","I",L241="10mm","J",L241="12mm","K",L241="14mm","L",L241="16mm","M",L241="عادة","N",L241="18mm","O",L241="20mm","P",L241="معكوسة","Q",L241="25mm","R",L241="","S",L241="30mm","T",L241="مخ واطى","U",L241="35mm","V",L241="40mm","W",L241="45mm","X",L241="50mm","Y",L241="ستاندرد","Z",L241="60mm","1",L241="سوستة","2",L241="80mm","3",L241="90mm","4",L241="100mm","5",L241="150mm","6",L241="180mm","7",L241="200mm","8",L241="250mm","9")</f>
        <v>U</v>
      </c>
      <c r="L241" s="6" t="s">
        <v>75</v>
      </c>
      <c r="M241" s="7" t="str">
        <f>C241&amp;" "&amp;E241&amp;" "&amp;G241&amp;I241&amp;" "&amp;A241&amp;" "&amp;K241&amp;"-0"&amp;"-0"&amp;"-0"&amp;"-0"&amp;"-0"&amp;"-0"&amp;"-0"&amp;"-0"</f>
        <v>C A FD S U-0-0-0-0-0-0-0-0</v>
      </c>
      <c r="N241" s="6" t="str">
        <f>D241&amp;" "&amp;F241&amp;" "&amp;H241&amp;"*"&amp;J241&amp;" "&amp;B241&amp;" "&amp;L241</f>
        <v>مسمار الن M8*20 استانلس مخ واطى</v>
      </c>
      <c r="O241" s="6"/>
      <c r="P241" s="6"/>
      <c r="R241" s="11" t="s">
        <v>442</v>
      </c>
      <c r="T241" s="11" t="s">
        <v>399</v>
      </c>
    </row>
    <row r="242" spans="1:20" x14ac:dyDescent="0.2">
      <c r="A242" s="8" t="str">
        <f>_xlfn.IFS(B242="حديد","F",B242="مجلفن","M",B242="استانلس","S",B242="خشب","T")</f>
        <v>S</v>
      </c>
      <c r="B242" s="6" t="s">
        <v>7</v>
      </c>
      <c r="C242" s="8" t="str">
        <f>_xlfn.IFS(D242="تيلة","A",D242="صامولة","B",D242="مسمار","C",D242="وردة","D",D242="لوح","E",D242="مخوش","F",D242="كونتر","G",D242="مسدس","H",D242="M14","I",D242="M16","J",D242="M17","K",D242="M18","L",D242="M19","M",D242="M20","N",D242="M9","O",D242=100,"P",D242=125,"Q",D242=150,"R",D242="","S",D242="30mm","T",D242="مخ واطى","U",D242="35mm","V",D242="40mm","W",D242="45mm","X",D242="50mm","Y",D242="ستاندرد","Z",D242="60mm","1",D242="سوستة","2",D242="80mm","3",D242="90mm","4",D242="100mm","5",D242="150mm","6",D242="180mm","7",D242="200mm","8",D242="250mm","9")</f>
        <v>C</v>
      </c>
      <c r="D242" s="6" t="s">
        <v>73</v>
      </c>
      <c r="E242" s="8" t="str">
        <f>_xlfn.IFS(F242="الن","A",F242="عادة","B",F242="صليبة","C",F242="سن بنطة","D",F242="سن بنطة بوردة","E",F242="مخوش","F",F242="كونتر","G",F242="مسدس","H",F242="M14","I",F242="M16","J",F242="M17","K",F242="M18","L",F242="M19","M",F242="M20","N",F242="M9","O",F242=100,"P",F242=125,"Q",F242=150,"R",F242="","S",F242="30mm","T",F242="مخ واطى","U",F242="35mm","V",F242="40mm","W",F242="45mm","X",F242="50mm","Y",F242="ستاندرد","Z",F242="60mm","1",F242="سوستة","2",F242="80mm","3",F242="90mm","4",F242="100mm","5",F242="150mm","6",F242="180mm","7",F242="200mm","8",F242="250mm","9")</f>
        <v>A</v>
      </c>
      <c r="F242" s="6" t="s">
        <v>400</v>
      </c>
      <c r="G242" s="8" t="str">
        <f>_xlfn.IFS(H242="M3","A",H242="M4","B",H242="M5","C",H242="M6","D",H242="M7","E",H242="M8","F",H242="M10","G",H242="M12","H",H242="M14","I",H242="M16","J",H242="M17","K",H242="M18","L",H242="M19","M",H242="M20","N",H242="M9","O",H242=100,"P",H242=125,"Q",H242=150,"R",H242="","S",H242="30mm","T",H242="مخ واطى","U",H242="35mm","V",H242="40mm","W",H242="45mm","X",H242="50mm","Y",H242="ستاندرد","Z",H242="60mm","1",H242="سوستة","2",H242="80mm","3",H242="90mm","4",H242="100mm","5",H242="150mm","6",H242="180mm","7",H242="200mm","8",H242="250mm","9")</f>
        <v>F</v>
      </c>
      <c r="H242" s="12" t="s">
        <v>26</v>
      </c>
      <c r="I242" s="8" t="str">
        <f>_xlfn.IFS(J242=10,"A",J242=12,"B",J242=15,"C",J242=20,"D",J242=25,"E",J242=30,"F",J242=35,"G",J242=40,"H",J242=45,"I",J242=50,"J",J242=55,"K",J242=60,"L",J242=65,"M",J242=70,"N",J242=75,"O",J242=80,"P",J242=90,"Q",J242=100,"R",J242="","S",J242=120,"T",J242=125,"U",J242=150,"V",J242=200,"W",J242=250,"X",J242=280,"Y",J242=300,"Z",J242=500,"1",J242=600,"2",J242=1000,"3",J242=1200,"4",J242=6,"5",J242="150mm","6",J242="180mm","7",J242="200mm","8",J242="250mm","9")</f>
        <v>E</v>
      </c>
      <c r="J242" s="12">
        <v>25</v>
      </c>
      <c r="K242" s="8" t="str">
        <f>_xlfn.IFS(L242="1mm","A",L242="1.2mm","B",L242="1.5mm","C",L242="2mm","D",L242="3mm","E",L242="4mm","F",L242="5mm","G",L242="6mm","H",L242="8mm","I",L242="10mm","J",L242="12mm","K",L242="14mm","L",L242="16mm","M",L242="عادة","N",L242="18mm","O",L242="20mm","P",L242="معكوسة","Q",L242="25mm","R",L242="","S",L242="30mm","T",L242="مخ واطى","U",L242="35mm","V",L242="40mm","W",L242="45mm","X",L242="50mm","Y",L242="ستاندرد","Z",L242="60mm","1",L242="سوستة","2",L242="80mm","3",L242="90mm","4",L242="100mm","5",L242="150mm","6",L242="180mm","7",L242="200mm","8",L242="250mm","9")</f>
        <v>Z</v>
      </c>
      <c r="L242" s="6" t="s">
        <v>71</v>
      </c>
      <c r="M242" s="7" t="str">
        <f>C242&amp;" "&amp;E242&amp;" "&amp;G242&amp;I242&amp;" "&amp;A242&amp;" "&amp;K242&amp;"-0"&amp;"-0"&amp;"-0"&amp;"-0"&amp;"-0"&amp;"-0"&amp;"-0"&amp;"-0"</f>
        <v>C A FE S Z-0-0-0-0-0-0-0-0</v>
      </c>
      <c r="N242" s="6" t="str">
        <f>D242&amp;" "&amp;F242&amp;" "&amp;H242&amp;"*"&amp;J242&amp;" "&amp;B242&amp;" "&amp;L242</f>
        <v>مسمار الن M8*25 استانلس ستاندرد</v>
      </c>
      <c r="O242" s="6"/>
      <c r="P242" s="6"/>
      <c r="R242" s="11" t="s">
        <v>441</v>
      </c>
      <c r="T242" s="11" t="s">
        <v>445</v>
      </c>
    </row>
    <row r="243" spans="1:20" x14ac:dyDescent="0.2">
      <c r="A243" s="8" t="str">
        <f>_xlfn.IFS(B243="حديد","F",B243="مجلفن","M",B243="استانلس","S",B243="خشب","T")</f>
        <v>S</v>
      </c>
      <c r="B243" s="6" t="s">
        <v>7</v>
      </c>
      <c r="C243" s="8" t="str">
        <f>_xlfn.IFS(D243="تيلة","A",D243="صامولة","B",D243="مسمار","C",D243="وردة","D",D243="لوح","E",D243="مخوش","F",D243="كونتر","G",D243="مسدس","H",D243="M14","I",D243="M16","J",D243="M17","K",D243="M18","L",D243="M19","M",D243="M20","N",D243="M9","O",D243=100,"P",D243=125,"Q",D243=150,"R",D243="","S",D243="30mm","T",D243="مخ واطى","U",D243="35mm","V",D243="40mm","W",D243="45mm","X",D243="50mm","Y",D243="ستاندرد","Z",D243="60mm","1",D243="سوستة","2",D243="80mm","3",D243="90mm","4",D243="100mm","5",D243="150mm","6",D243="180mm","7",D243="200mm","8",D243="250mm","9")</f>
        <v>C</v>
      </c>
      <c r="D243" s="6" t="s">
        <v>73</v>
      </c>
      <c r="E243" s="8" t="str">
        <f>_xlfn.IFS(F243="الن","A",F243="عادة","B",F243="صليبة","C",F243="سن بنطة","D",F243="سن بنطة بوردة","E",F243="مخوش","F",F243="كونتر","G",F243="مسدس","H",F243="M14","I",F243="M16","J",F243="M17","K",F243="M18","L",F243="M19","M",F243="M20","N",F243="M9","O",F243=100,"P",F243=125,"Q",F243=150,"R",F243="","S",F243="30mm","T",F243="مخ واطى","U",F243="35mm","V",F243="40mm","W",F243="45mm","X",F243="50mm","Y",F243="ستاندرد","Z",F243="60mm","1",F243="سوستة","2",F243="80mm","3",F243="90mm","4",F243="100mm","5",F243="150mm","6",F243="180mm","7",F243="200mm","8",F243="250mm","9")</f>
        <v>A</v>
      </c>
      <c r="F243" s="6" t="s">
        <v>400</v>
      </c>
      <c r="G243" s="8" t="str">
        <f>_xlfn.IFS(H243="M3","A",H243="M4","B",H243="M5","C",H243="M6","D",H243="M7","E",H243="M8","F",H243="M10","G",H243="M12","H",H243="M14","I",H243="M16","J",H243="M17","K",H243="M18","L",H243="M19","M",H243="M20","N",H243="M9","O",H243=100,"P",H243=125,"Q",H243=150,"R",H243="","S",H243="30mm","T",H243="مخ واطى","U",H243="35mm","V",H243="40mm","W",H243="45mm","X",H243="50mm","Y",H243="ستاندرد","Z",H243="60mm","1",H243="سوستة","2",H243="80mm","3",H243="90mm","4",H243="100mm","5",H243="150mm","6",H243="180mm","7",H243="200mm","8",H243="250mm","9")</f>
        <v>F</v>
      </c>
      <c r="H243" s="12" t="s">
        <v>26</v>
      </c>
      <c r="I243" s="8" t="str">
        <f>_xlfn.IFS(J243=10,"A",J243=12,"B",J243=15,"C",J243=20,"D",J243=25,"E",J243=30,"F",J243=35,"G",J243=40,"H",J243=45,"I",J243=50,"J",J243=55,"K",J243=60,"L",J243=65,"M",J243=70,"N",J243=75,"O",J243=80,"P",J243=90,"Q",J243=100,"R",J243="","S",J243=120,"T",J243=125,"U",J243=150,"V",J243=200,"W",J243=250,"X",J243=280,"Y",J243=300,"Z",J243=500,"1",J243=600,"2",J243=1000,"3",J243=1200,"4",J243=6,"5",J243="150mm","6",J243="180mm","7",J243="200mm","8",J243="250mm","9")</f>
        <v>E</v>
      </c>
      <c r="J243" s="12">
        <v>25</v>
      </c>
      <c r="K243" s="8" t="str">
        <f>_xlfn.IFS(L243="1mm","A",L243="1.2mm","B",L243="1.5mm","C",L243="2mm","D",L243="3mm","E",L243="4mm","F",L243="5mm","G",L243="6mm","H",L243="8mm","I",L243="10mm","J",L243="12mm","K",L243="14mm","L",L243="16mm","M",L243="عادة","N",L243="18mm","O",L243="20mm","P",L243="معكوسة","Q",L243="25mm","R",L243="","S",L243="30mm","T",L243="مخ واطى","U",L243="35mm","V",L243="40mm","W",L243="45mm","X",L243="50mm","Y",L243="ستاندرد","Z",L243="60mm","1",L243="سوستة","2",L243="80mm","3",L243="90mm","4",L243="100mm","5",L243="150mm","6",L243="180mm","7",L243="200mm","8",L243="250mm","9")</f>
        <v>U</v>
      </c>
      <c r="L243" s="6" t="s">
        <v>75</v>
      </c>
      <c r="M243" s="7" t="str">
        <f>C243&amp;" "&amp;E243&amp;" "&amp;G243&amp;I243&amp;" "&amp;A243&amp;" "&amp;K243&amp;"-0"&amp;"-0"&amp;"-0"&amp;"-0"&amp;"-0"&amp;"-0"&amp;"-0"&amp;"-0"</f>
        <v>C A FE S U-0-0-0-0-0-0-0-0</v>
      </c>
      <c r="N243" s="6" t="str">
        <f>D243&amp;" "&amp;F243&amp;" "&amp;H243&amp;"*"&amp;J243&amp;" "&amp;B243&amp;" "&amp;L243</f>
        <v>مسمار الن M8*25 استانلس مخ واطى</v>
      </c>
      <c r="O243" s="6"/>
      <c r="P243" s="6"/>
      <c r="R243" s="11" t="s">
        <v>440</v>
      </c>
      <c r="T243" s="11" t="s">
        <v>444</v>
      </c>
    </row>
    <row r="244" spans="1:20" x14ac:dyDescent="0.2">
      <c r="A244" s="8" t="str">
        <f>_xlfn.IFS(B244="حديد","F",B244="مجلفن","M",B244="استانلس","S",B244="خشب","T")</f>
        <v>S</v>
      </c>
      <c r="B244" s="6" t="s">
        <v>7</v>
      </c>
      <c r="C244" s="8" t="str">
        <f>_xlfn.IFS(D244="تيلة","A",D244="صامولة","B",D244="مسمار","C",D244="وردة","D",D244="لوح","E",D244="مخوش","F",D244="كونتر","G",D244="مسدس","H",D244="M14","I",D244="M16","J",D244="M17","K",D244="M18","L",D244="M19","M",D244="M20","N",D244="M9","O",D244=100,"P",D244=125,"Q",D244=150,"R",D244="","S",D244="30mm","T",D244="مخ واطى","U",D244="35mm","V",D244="40mm","W",D244="45mm","X",D244="50mm","Y",D244="ستاندرد","Z",D244="60mm","1",D244="سوستة","2",D244="80mm","3",D244="90mm","4",D244="100mm","5",D244="150mm","6",D244="180mm","7",D244="200mm","8",D244="250mm","9")</f>
        <v>C</v>
      </c>
      <c r="D244" s="6" t="s">
        <v>73</v>
      </c>
      <c r="E244" s="8" t="str">
        <f>_xlfn.IFS(F244="الن","A",F244="عادة","B",F244="صليبة","C",F244="سن بنطة","D",F244="سن بنطة بوردة","E",F244="مخوش","F",F244="كونتر","G",F244="مسدس","H",F244="M14","I",F244="M16","J",F244="M17","K",F244="M18","L",F244="M19","M",F244="M20","N",F244="M9","O",F244=100,"P",F244=125,"Q",F244=150,"R",F244="","S",F244="30mm","T",F244="مخ واطى","U",F244="35mm","V",F244="40mm","W",F244="45mm","X",F244="50mm","Y",F244="ستاندرد","Z",F244="60mm","1",F244="سوستة","2",F244="80mm","3",F244="90mm","4",F244="100mm","5",F244="150mm","6",F244="180mm","7",F244="200mm","8",F244="250mm","9")</f>
        <v>A</v>
      </c>
      <c r="F244" s="6" t="s">
        <v>400</v>
      </c>
      <c r="G244" s="8" t="str">
        <f>_xlfn.IFS(H244="M3","A",H244="M4","B",H244="M5","C",H244="M6","D",H244="M7","E",H244="M8","F",H244="M10","G",H244="M12","H",H244="M14","I",H244="M16","J",H244="M17","K",H244="M18","L",H244="M19","M",H244="M20","N",H244="M9","O",H244=100,"P",H244=125,"Q",H244=150,"R",H244="","S",H244="30mm","T",H244="مخ واطى","U",H244="35mm","V",H244="40mm","W",H244="45mm","X",H244="50mm","Y",H244="ستاندرد","Z",H244="60mm","1",H244="سوستة","2",H244="80mm","3",H244="90mm","4",H244="100mm","5",H244="150mm","6",H244="180mm","7",H244="200mm","8",H244="250mm","9")</f>
        <v>F</v>
      </c>
      <c r="H244" s="12" t="s">
        <v>26</v>
      </c>
      <c r="I244" s="8" t="str">
        <f>_xlfn.IFS(J244=10,"A",J244=12,"B",J244=15,"C",J244=20,"D",J244=25,"E",J244=30,"F",J244=35,"G",J244=40,"H",J244=45,"I",J244=50,"J",J244=55,"K",J244=60,"L",J244=65,"M",J244=70,"N",J244=75,"O",J244=80,"P",J244=90,"Q",J244=100,"R",J244="","S",J244=120,"T",J244=125,"U",J244=150,"V",J244=200,"W",J244=250,"X",J244=280,"Y",J244=300,"Z",J244=500,"1",J244=600,"2",J244=1000,"3",J244=1200,"4",J244=6,"5",J244="150mm","6",J244="180mm","7",J244="200mm","8",J244="250mm","9")</f>
        <v>F</v>
      </c>
      <c r="J244" s="12">
        <v>30</v>
      </c>
      <c r="K244" s="8" t="str">
        <f>_xlfn.IFS(L244="1mm","A",L244="1.2mm","B",L244="1.5mm","C",L244="2mm","D",L244="3mm","E",L244="4mm","F",L244="5mm","G",L244="6mm","H",L244="8mm","I",L244="10mm","J",L244="12mm","K",L244="14mm","L",L244="16mm","M",L244="عادة","N",L244="18mm","O",L244="20mm","P",L244="معكوسة","Q",L244="25mm","R",L244="","S",L244="30mm","T",L244="مخ واطى","U",L244="35mm","V",L244="40mm","W",L244="45mm","X",L244="50mm","Y",L244="ستاندرد","Z",L244="60mm","1",L244="سوستة","2",L244="80mm","3",L244="90mm","4",L244="100mm","5",L244="150mm","6",L244="180mm","7",L244="200mm","8",L244="250mm","9")</f>
        <v>Z</v>
      </c>
      <c r="L244" s="6" t="s">
        <v>71</v>
      </c>
      <c r="M244" s="7" t="str">
        <f>C244&amp;" "&amp;E244&amp;" "&amp;G244&amp;I244&amp;" "&amp;A244&amp;" "&amp;K244&amp;"-0"&amp;"-0"&amp;"-0"&amp;"-0"&amp;"-0"&amp;"-0"&amp;"-0"&amp;"-0"</f>
        <v>C A FF S Z-0-0-0-0-0-0-0-0</v>
      </c>
      <c r="N244" s="6" t="str">
        <f>D244&amp;" "&amp;F244&amp;" "&amp;H244&amp;"*"&amp;J244&amp;" "&amp;B244&amp;" "&amp;L244</f>
        <v>مسمار الن M8*30 استانلس ستاندرد</v>
      </c>
      <c r="O244" s="6"/>
      <c r="P244" s="6"/>
      <c r="R244" s="11" t="s">
        <v>439</v>
      </c>
      <c r="T244" s="11" t="s">
        <v>431</v>
      </c>
    </row>
    <row r="245" spans="1:20" x14ac:dyDescent="0.2">
      <c r="A245" s="8" t="str">
        <f>_xlfn.IFS(B245="حديد","F",B245="مجلفن","M",B245="استانلس","S",B245="خشب","T")</f>
        <v>S</v>
      </c>
      <c r="B245" s="6" t="s">
        <v>7</v>
      </c>
      <c r="C245" s="8" t="str">
        <f>_xlfn.IFS(D245="تيلة","A",D245="صامولة","B",D245="مسمار","C",D245="وردة","D",D245="لوح","E",D245="مخوش","F",D245="كونتر","G",D245="مسدس","H",D245="M14","I",D245="M16","J",D245="M17","K",D245="M18","L",D245="M19","M",D245="M20","N",D245="M9","O",D245=100,"P",D245=125,"Q",D245=150,"R",D245="","S",D245="30mm","T",D245="مخ واطى","U",D245="35mm","V",D245="40mm","W",D245="45mm","X",D245="50mm","Y",D245="ستاندرد","Z",D245="60mm","1",D245="سوستة","2",D245="80mm","3",D245="90mm","4",D245="100mm","5",D245="150mm","6",D245="180mm","7",D245="200mm","8",D245="250mm","9")</f>
        <v>C</v>
      </c>
      <c r="D245" s="6" t="s">
        <v>73</v>
      </c>
      <c r="E245" s="8" t="str">
        <f>_xlfn.IFS(F245="الن","A",F245="عادة","B",F245="صليبة","C",F245="سن بنطة","D",F245="سن بنطة بوردة","E",F245="مخوش","F",F245="كونتر","G",F245="مسدس","H",F245="M14","I",F245="M16","J",F245="M17","K",F245="M18","L",F245="M19","M",F245="M20","N",F245="M9","O",F245=100,"P",F245=125,"Q",F245=150,"R",F245="","S",F245="30mm","T",F245="مخ واطى","U",F245="35mm","V",F245="40mm","W",F245="45mm","X",F245="50mm","Y",F245="ستاندرد","Z",F245="60mm","1",F245="سوستة","2",F245="80mm","3",F245="90mm","4",F245="100mm","5",F245="150mm","6",F245="180mm","7",F245="200mm","8",F245="250mm","9")</f>
        <v>A</v>
      </c>
      <c r="F245" s="6" t="s">
        <v>400</v>
      </c>
      <c r="G245" s="8" t="str">
        <f>_xlfn.IFS(H245="M3","A",H245="M4","B",H245="M5","C",H245="M6","D",H245="M7","E",H245="M8","F",H245="M10","G",H245="M12","H",H245="M14","I",H245="M16","J",H245="M17","K",H245="M18","L",H245="M19","M",H245="M20","N",H245="M9","O",H245=100,"P",H245=125,"Q",H245=150,"R",H245="","S",H245="30mm","T",H245="مخ واطى","U",H245="35mm","V",H245="40mm","W",H245="45mm","X",H245="50mm","Y",H245="ستاندرد","Z",H245="60mm","1",H245="سوستة","2",H245="80mm","3",H245="90mm","4",H245="100mm","5",H245="150mm","6",H245="180mm","7",H245="200mm","8",H245="250mm","9")</f>
        <v>F</v>
      </c>
      <c r="H245" s="12" t="s">
        <v>26</v>
      </c>
      <c r="I245" s="8" t="str">
        <f>_xlfn.IFS(J245=10,"A",J245=12,"B",J245=15,"C",J245=20,"D",J245=25,"E",J245=30,"F",J245=35,"G",J245=40,"H",J245=45,"I",J245=50,"J",J245=55,"K",J245=60,"L",J245=65,"M",J245=70,"N",J245=75,"O",J245=80,"P",J245=90,"Q",J245=100,"R",J245="","S",J245=120,"T",J245=125,"U",J245=150,"V",J245=200,"W",J245=250,"X",J245=280,"Y",J245=300,"Z",J245=500,"1",J245=600,"2",J245=1000,"3",J245=1200,"4",J245=6,"5",J245="150mm","6",J245="180mm","7",J245="200mm","8",J245="250mm","9")</f>
        <v>F</v>
      </c>
      <c r="J245" s="12">
        <v>30</v>
      </c>
      <c r="K245" s="8" t="str">
        <f>_xlfn.IFS(L245="1mm","A",L245="1.2mm","B",L245="1.5mm","C",L245="2mm","D",L245="3mm","E",L245="4mm","F",L245="5mm","G",L245="6mm","H",L245="8mm","I",L245="10mm","J",L245="12mm","K",L245="14mm","L",L245="16mm","M",L245="عادة","N",L245="18mm","O",L245="20mm","P",L245="معكوسة","Q",L245="25mm","R",L245="","S",L245="30mm","T",L245="مخ واطى","U",L245="35mm","V",L245="40mm","W",L245="45mm","X",L245="50mm","Y",L245="ستاندرد","Z",L245="60mm","1",L245="سوستة","2",L245="80mm","3",L245="90mm","4",L245="100mm","5",L245="150mm","6",L245="180mm","7",L245="200mm","8",L245="250mm","9")</f>
        <v>U</v>
      </c>
      <c r="L245" s="6" t="s">
        <v>75</v>
      </c>
      <c r="M245" s="7" t="str">
        <f>C245&amp;" "&amp;E245&amp;" "&amp;G245&amp;I245&amp;" "&amp;A245&amp;" "&amp;K245&amp;"-0"&amp;"-0"&amp;"-0"&amp;"-0"&amp;"-0"&amp;"-0"&amp;"-0"&amp;"-0"</f>
        <v>C A FF S U-0-0-0-0-0-0-0-0</v>
      </c>
      <c r="N245" s="6" t="str">
        <f>D245&amp;" "&amp;F245&amp;" "&amp;H245&amp;"*"&amp;J245&amp;" "&amp;B245&amp;" "&amp;L245</f>
        <v>مسمار الن M8*30 استانلس مخ واطى</v>
      </c>
      <c r="O245" s="6"/>
      <c r="P245" s="6"/>
      <c r="R245" s="11" t="s">
        <v>438</v>
      </c>
      <c r="T245" s="11" t="s">
        <v>429</v>
      </c>
    </row>
    <row r="246" spans="1:20" x14ac:dyDescent="0.2">
      <c r="A246" s="8" t="str">
        <f>_xlfn.IFS(B246="حديد","F",B246="مجلفن","M",B246="استانلس","S",B246="خشب","T")</f>
        <v>S</v>
      </c>
      <c r="B246" s="6" t="s">
        <v>7</v>
      </c>
      <c r="C246" s="8" t="str">
        <f>_xlfn.IFS(D246="تيلة","A",D246="صامولة","B",D246="مسمار","C",D246="وردة","D",D246="لوح","E",D246="مخوش","F",D246="كونتر","G",D246="مسدس","H",D246="M14","I",D246="M16","J",D246="M17","K",D246="M18","L",D246="M19","M",D246="M20","N",D246="M9","O",D246=100,"P",D246=125,"Q",D246=150,"R",D246="","S",D246="30mm","T",D246="مخ واطى","U",D246="35mm","V",D246="40mm","W",D246="45mm","X",D246="50mm","Y",D246="ستاندرد","Z",D246="60mm","1",D246="سوستة","2",D246="80mm","3",D246="90mm","4",D246="100mm","5",D246="150mm","6",D246="180mm","7",D246="200mm","8",D246="250mm","9")</f>
        <v>C</v>
      </c>
      <c r="D246" s="6" t="s">
        <v>73</v>
      </c>
      <c r="E246" s="8" t="str">
        <f>_xlfn.IFS(F246="الن","A",F246="عادة","B",F246="صليبة","C",F246="سن بنطة","D",F246="سن بنطة بوردة","E",F246="مخوش","F",F246="كونتر","G",F246="مسدس","H",F246="M14","I",F246="M16","J",F246="M17","K",F246="M18","L",F246="M19","M",F246="M20","N",F246="M9","O",F246=100,"P",F246=125,"Q",F246=150,"R",F246="","S",F246="30mm","T",F246="مخ واطى","U",F246="35mm","V",F246="40mm","W",F246="45mm","X",F246="50mm","Y",F246="ستاندرد","Z",F246="60mm","1",F246="سوستة","2",F246="80mm","3",F246="90mm","4",F246="100mm","5",F246="150mm","6",F246="180mm","7",F246="200mm","8",F246="250mm","9")</f>
        <v>A</v>
      </c>
      <c r="F246" s="6" t="s">
        <v>400</v>
      </c>
      <c r="G246" s="8" t="str">
        <f>_xlfn.IFS(H246="M3","A",H246="M4","B",H246="M5","C",H246="M6","D",H246="M7","E",H246="M8","F",H246="M10","G",H246="M12","H",H246="M14","I",H246="M16","J",H246="M17","K",H246="M18","L",H246="M19","M",H246="M20","N",H246="M9","O",H246=100,"P",H246=125,"Q",H246=150,"R",H246="","S",H246="30mm","T",H246="مخ واطى","U",H246="35mm","V",H246="40mm","W",H246="45mm","X",H246="50mm","Y",H246="ستاندرد","Z",H246="60mm","1",H246="سوستة","2",H246="80mm","3",H246="90mm","4",H246="100mm","5",H246="150mm","6",H246="180mm","7",H246="200mm","8",H246="250mm","9")</f>
        <v>F</v>
      </c>
      <c r="H246" s="12" t="s">
        <v>26</v>
      </c>
      <c r="I246" s="8" t="str">
        <f>_xlfn.IFS(J246=10,"A",J246=12,"B",J246=15,"C",J246=20,"D",J246=25,"E",J246=30,"F",J246=35,"G",J246=40,"H",J246=45,"I",J246=50,"J",J246=55,"K",J246=60,"L",J246=65,"M",J246=70,"N",J246=75,"O",J246=80,"P",J246=90,"Q",J246=100,"R",J246="","S",J246=120,"T",J246=125,"U",J246=150,"V",J246=200,"W",J246=250,"X",J246=280,"Y",J246=300,"Z",J246=500,"1",J246=600,"2",J246=1000,"3",J246=1200,"4",J246=6,"5",J246="150mm","6",J246="180mm","7",J246="200mm","8",J246="250mm","9")</f>
        <v>G</v>
      </c>
      <c r="J246" s="12">
        <v>35</v>
      </c>
      <c r="K246" s="8" t="str">
        <f>_xlfn.IFS(L246="1mm","A",L246="1.2mm","B",L246="1.5mm","C",L246="2mm","D",L246="3mm","E",L246="4mm","F",L246="5mm","G",L246="6mm","H",L246="8mm","I",L246="10mm","J",L246="12mm","K",L246="14mm","L",L246="16mm","M",L246="عادة","N",L246="18mm","O",L246="20mm","P",L246="معكوسة","Q",L246="25mm","R",L246="","S",L246="30mm","T",L246="مخ واطى","U",L246="35mm","V",L246="40mm","W",L246="45mm","X",L246="50mm","Y",L246="ستاندرد","Z",L246="60mm","1",L246="سوستة","2",L246="80mm","3",L246="90mm","4",L246="100mm","5",L246="150mm","6",L246="180mm","7",L246="200mm","8",L246="250mm","9")</f>
        <v>Z</v>
      </c>
      <c r="L246" s="6" t="s">
        <v>71</v>
      </c>
      <c r="M246" s="7" t="str">
        <f>C246&amp;" "&amp;E246&amp;" "&amp;G246&amp;I246&amp;" "&amp;A246&amp;" "&amp;K246&amp;"-0"&amp;"-0"&amp;"-0"&amp;"-0"&amp;"-0"&amp;"-0"&amp;"-0"&amp;"-0"</f>
        <v>C A FG S Z-0-0-0-0-0-0-0-0</v>
      </c>
      <c r="N246" s="6" t="str">
        <f>D246&amp;" "&amp;F246&amp;" "&amp;H246&amp;"*"&amp;J246&amp;" "&amp;B246&amp;" "&amp;L246</f>
        <v>مسمار الن M8*35 استانلس ستاندرد</v>
      </c>
      <c r="O246" s="6"/>
      <c r="P246" s="6"/>
      <c r="R246" s="11" t="s">
        <v>436</v>
      </c>
      <c r="T246" s="11" t="s">
        <v>443</v>
      </c>
    </row>
    <row r="247" spans="1:20" x14ac:dyDescent="0.2">
      <c r="A247" s="8" t="str">
        <f>_xlfn.IFS(B247="حديد","F",B247="مجلفن","M",B247="استانلس","S",B247="خشب","T")</f>
        <v>S</v>
      </c>
      <c r="B247" s="6" t="s">
        <v>7</v>
      </c>
      <c r="C247" s="8" t="str">
        <f>_xlfn.IFS(D247="تيلة","A",D247="صامولة","B",D247="مسمار","C",D247="وردة","D",D247="لوح","E",D247="مخوش","F",D247="كونتر","G",D247="مسدس","H",D247="M14","I",D247="M16","J",D247="M17","K",D247="M18","L",D247="M19","M",D247="M20","N",D247="M9","O",D247=100,"P",D247=125,"Q",D247=150,"R",D247="","S",D247="30mm","T",D247="مخ واطى","U",D247="35mm","V",D247="40mm","W",D247="45mm","X",D247="50mm","Y",D247="ستاندرد","Z",D247="60mm","1",D247="سوستة","2",D247="80mm","3",D247="90mm","4",D247="100mm","5",D247="150mm","6",D247="180mm","7",D247="200mm","8",D247="250mm","9")</f>
        <v>C</v>
      </c>
      <c r="D247" s="6" t="s">
        <v>73</v>
      </c>
      <c r="E247" s="8" t="str">
        <f>_xlfn.IFS(F247="الن","A",F247="عادة","B",F247="صليبة","C",F247="سن بنطة","D",F247="سن بنطة بوردة","E",F247="مخوش","F",F247="كونتر","G",F247="مسدس","H",F247="M14","I",F247="M16","J",F247="M17","K",F247="M18","L",F247="M19","M",F247="M20","N",F247="M9","O",F247=100,"P",F247=125,"Q",F247=150,"R",F247="","S",F247="30mm","T",F247="مخ واطى","U",F247="35mm","V",F247="40mm","W",F247="45mm","X",F247="50mm","Y",F247="ستاندرد","Z",F247="60mm","1",F247="سوستة","2",F247="80mm","3",F247="90mm","4",F247="100mm","5",F247="150mm","6",F247="180mm","7",F247="200mm","8",F247="250mm","9")</f>
        <v>A</v>
      </c>
      <c r="F247" s="6" t="s">
        <v>400</v>
      </c>
      <c r="G247" s="8" t="str">
        <f>_xlfn.IFS(H247="M3","A",H247="M4","B",H247="M5","C",H247="M6","D",H247="M7","E",H247="M8","F",H247="M10","G",H247="M12","H",H247="M14","I",H247="M16","J",H247="M17","K",H247="M18","L",H247="M19","M",H247="M20","N",H247="M9","O",H247=100,"P",H247=125,"Q",H247=150,"R",H247="","S",H247="30mm","T",H247="مخ واطى","U",H247="35mm","V",H247="40mm","W",H247="45mm","X",H247="50mm","Y",H247="ستاندرد","Z",H247="60mm","1",H247="سوستة","2",H247="80mm","3",H247="90mm","4",H247="100mm","5",H247="150mm","6",H247="180mm","7",H247="200mm","8",H247="250mm","9")</f>
        <v>F</v>
      </c>
      <c r="H247" s="12" t="s">
        <v>26</v>
      </c>
      <c r="I247" s="8" t="str">
        <f>_xlfn.IFS(J247=10,"A",J247=12,"B",J247=15,"C",J247=20,"D",J247=25,"E",J247=30,"F",J247=35,"G",J247=40,"H",J247=45,"I",J247=50,"J",J247=55,"K",J247=60,"L",J247=65,"M",J247=70,"N",J247=75,"O",J247=80,"P",J247=90,"Q",J247=100,"R",J247="","S",J247=120,"T",J247=125,"U",J247=150,"V",J247=200,"W",J247=250,"X",J247=280,"Y",J247=300,"Z",J247=500,"1",J247=600,"2",J247=1000,"3",J247=1200,"4",J247=6,"5",J247="150mm","6",J247="180mm","7",J247="200mm","8",J247="250mm","9")</f>
        <v>G</v>
      </c>
      <c r="J247" s="12">
        <v>35</v>
      </c>
      <c r="K247" s="8" t="str">
        <f>_xlfn.IFS(L247="1mm","A",L247="1.2mm","B",L247="1.5mm","C",L247="2mm","D",L247="3mm","E",L247="4mm","F",L247="5mm","G",L247="6mm","H",L247="8mm","I",L247="10mm","J",L247="12mm","K",L247="14mm","L",L247="16mm","M",L247="عادة","N",L247="18mm","O",L247="20mm","P",L247="معكوسة","Q",L247="25mm","R",L247="","S",L247="30mm","T",L247="مخ واطى","U",L247="35mm","V",L247="40mm","W",L247="45mm","X",L247="50mm","Y",L247="ستاندرد","Z",L247="60mm","1",L247="سوستة","2",L247="80mm","3",L247="90mm","4",L247="100mm","5",L247="150mm","6",L247="180mm","7",L247="200mm","8",L247="250mm","9")</f>
        <v>U</v>
      </c>
      <c r="L247" s="6" t="s">
        <v>75</v>
      </c>
      <c r="M247" s="7" t="str">
        <f>C247&amp;" "&amp;E247&amp;" "&amp;G247&amp;I247&amp;" "&amp;A247&amp;" "&amp;K247&amp;"-0"&amp;"-0"&amp;"-0"&amp;"-0"&amp;"-0"&amp;"-0"&amp;"-0"&amp;"-0"</f>
        <v>C A FG S U-0-0-0-0-0-0-0-0</v>
      </c>
      <c r="N247" s="6" t="str">
        <f>D247&amp;" "&amp;F247&amp;" "&amp;H247&amp;"*"&amp;J247&amp;" "&amp;B247&amp;" "&amp;L247</f>
        <v>مسمار الن M8*35 استانلس مخ واطى</v>
      </c>
      <c r="O247" s="6"/>
      <c r="P247" s="6"/>
      <c r="R247" s="11" t="s">
        <v>434</v>
      </c>
      <c r="T247" s="11" t="s">
        <v>442</v>
      </c>
    </row>
    <row r="248" spans="1:20" x14ac:dyDescent="0.2">
      <c r="A248" s="8" t="str">
        <f>_xlfn.IFS(B248="حديد","F",B248="مجلفن","M",B248="استانلس","S",B248="خشب","T")</f>
        <v>S</v>
      </c>
      <c r="B248" s="6" t="s">
        <v>7</v>
      </c>
      <c r="C248" s="8" t="str">
        <f>_xlfn.IFS(D248="تيلة","A",D248="صامولة","B",D248="مسمار","C",D248="وردة","D",D248="لوح","E",D248="مخوش","F",D248="كونتر","G",D248="مسدس","H",D248="M14","I",D248="M16","J",D248="M17","K",D248="M18","L",D248="M19","M",D248="M20","N",D248="M9","O",D248=100,"P",D248=125,"Q",D248=150,"R",D248="","S",D248="30mm","T",D248="مخ واطى","U",D248="35mm","V",D248="40mm","W",D248="45mm","X",D248="50mm","Y",D248="ستاندرد","Z",D248="60mm","1",D248="سوستة","2",D248="80mm","3",D248="90mm","4",D248="100mm","5",D248="150mm","6",D248="180mm","7",D248="200mm","8",D248="250mm","9")</f>
        <v>C</v>
      </c>
      <c r="D248" s="6" t="s">
        <v>73</v>
      </c>
      <c r="E248" s="8" t="str">
        <f>_xlfn.IFS(F248="الن","A",F248="عادة","B",F248="صليبة","C",F248="سن بنطة","D",F248="سن بنطة بوردة","E",F248="مخوش","F",F248="كونتر","G",F248="مسدس","H",F248="M14","I",F248="M16","J",F248="M17","K",F248="M18","L",F248="M19","M",F248="M20","N",F248="M9","O",F248=100,"P",F248=125,"Q",F248=150,"R",F248="","S",F248="30mm","T",F248="مخ واطى","U",F248="35mm","V",F248="40mm","W",F248="45mm","X",F248="50mm","Y",F248="ستاندرد","Z",F248="60mm","1",F248="سوستة","2",F248="80mm","3",F248="90mm","4",F248="100mm","5",F248="150mm","6",F248="180mm","7",F248="200mm","8",F248="250mm","9")</f>
        <v>A</v>
      </c>
      <c r="F248" s="6" t="s">
        <v>400</v>
      </c>
      <c r="G248" s="8" t="str">
        <f>_xlfn.IFS(H248="M3","A",H248="M4","B",H248="M5","C",H248="M6","D",H248="M7","E",H248="M8","F",H248="M10","G",H248="M12","H",H248="M14","I",H248="M16","J",H248="M17","K",H248="M18","L",H248="M19","M",H248="M20","N",H248="M9","O",H248=100,"P",H248=125,"Q",H248=150,"R",H248="","S",H248="30mm","T",H248="مخ واطى","U",H248="35mm","V",H248="40mm","W",H248="45mm","X",H248="50mm","Y",H248="ستاندرد","Z",H248="60mm","1",H248="سوستة","2",H248="80mm","3",H248="90mm","4",H248="100mm","5",H248="150mm","6",H248="180mm","7",H248="200mm","8",H248="250mm","9")</f>
        <v>F</v>
      </c>
      <c r="H248" s="12" t="s">
        <v>26</v>
      </c>
      <c r="I248" s="8" t="str">
        <f>_xlfn.IFS(J248=10,"A",J248=12,"B",J248=15,"C",J248=20,"D",J248=25,"E",J248=30,"F",J248=35,"G",J248=40,"H",J248=45,"I",J248=50,"J",J248=55,"K",J248=60,"L",J248=65,"M",J248=70,"N",J248=75,"O",J248=80,"P",J248=90,"Q",J248=100,"R",J248="","S",J248=120,"T",J248=125,"U",J248=150,"V",J248=200,"W",J248=250,"X",J248=280,"Y",J248=300,"Z",J248=500,"1",J248=600,"2",J248=1000,"3",J248=1200,"4",J248=6,"5",J248="150mm","6",J248="180mm","7",J248="200mm","8",J248="250mm","9")</f>
        <v>H</v>
      </c>
      <c r="J248" s="12">
        <v>40</v>
      </c>
      <c r="K248" s="8" t="str">
        <f>_xlfn.IFS(L248="1mm","A",L248="1.2mm","B",L248="1.5mm","C",L248="2mm","D",L248="3mm","E",L248="4mm","F",L248="5mm","G",L248="6mm","H",L248="8mm","I",L248="10mm","J",L248="12mm","K",L248="14mm","L",L248="16mm","M",L248="عادة","N",L248="18mm","O",L248="20mm","P",L248="معكوسة","Q",L248="25mm","R",L248="","S",L248="30mm","T",L248="مخ واطى","U",L248="35mm","V",L248="40mm","W",L248="45mm","X",L248="50mm","Y",L248="ستاندرد","Z",L248="60mm","1",L248="سوستة","2",L248="80mm","3",L248="90mm","4",L248="100mm","5",L248="150mm","6",L248="180mm","7",L248="200mm","8",L248="250mm","9")</f>
        <v>Z</v>
      </c>
      <c r="L248" s="6" t="s">
        <v>71</v>
      </c>
      <c r="M248" s="7" t="str">
        <f>C248&amp;" "&amp;E248&amp;" "&amp;G248&amp;I248&amp;" "&amp;A248&amp;" "&amp;K248&amp;"-0"&amp;"-0"&amp;"-0"&amp;"-0"&amp;"-0"&amp;"-0"&amp;"-0"&amp;"-0"</f>
        <v>C A FH S Z-0-0-0-0-0-0-0-0</v>
      </c>
      <c r="N248" s="6" t="str">
        <f>D248&amp;" "&amp;F248&amp;" "&amp;H248&amp;"*"&amp;J248&amp;" "&amp;B248&amp;" "&amp;L248</f>
        <v>مسمار الن M8*40 استانلس ستاندرد</v>
      </c>
      <c r="O248" s="6"/>
      <c r="P248" s="6"/>
      <c r="R248" s="11" t="s">
        <v>430</v>
      </c>
      <c r="T248" s="11" t="s">
        <v>427</v>
      </c>
    </row>
    <row r="249" spans="1:20" x14ac:dyDescent="0.2">
      <c r="A249" s="8" t="str">
        <f>_xlfn.IFS(B249="حديد","F",B249="مجلفن","M",B249="استانلس","S",B249="خشب","T")</f>
        <v>S</v>
      </c>
      <c r="B249" s="6" t="s">
        <v>7</v>
      </c>
      <c r="C249" s="8" t="str">
        <f>_xlfn.IFS(D249="تيلة","A",D249="صامولة","B",D249="مسمار","C",D249="وردة","D",D249="لوح","E",D249="مخوش","F",D249="كونتر","G",D249="مسدس","H",D249="M14","I",D249="M16","J",D249="M17","K",D249="M18","L",D249="M19","M",D249="M20","N",D249="M9","O",D249=100,"P",D249=125,"Q",D249=150,"R",D249="","S",D249="30mm","T",D249="مخ واطى","U",D249="35mm","V",D249="40mm","W",D249="45mm","X",D249="50mm","Y",D249="ستاندرد","Z",D249="60mm","1",D249="سوستة","2",D249="80mm","3",D249="90mm","4",D249="100mm","5",D249="150mm","6",D249="180mm","7",D249="200mm","8",D249="250mm","9")</f>
        <v>C</v>
      </c>
      <c r="D249" s="6" t="s">
        <v>73</v>
      </c>
      <c r="E249" s="8" t="str">
        <f>_xlfn.IFS(F249="الن","A",F249="عادة","B",F249="صليبة","C",F249="سن بنطة","D",F249="سن بنطة بوردة","E",F249="مخوش","F",F249="كونتر","G",F249="مسدس","H",F249="M14","I",F249="M16","J",F249="M17","K",F249="M18","L",F249="M19","M",F249="M20","N",F249="M9","O",F249=100,"P",F249=125,"Q",F249=150,"R",F249="","S",F249="30mm","T",F249="مخ واطى","U",F249="35mm","V",F249="40mm","W",F249="45mm","X",F249="50mm","Y",F249="ستاندرد","Z",F249="60mm","1",F249="سوستة","2",F249="80mm","3",F249="90mm","4",F249="100mm","5",F249="150mm","6",F249="180mm","7",F249="200mm","8",F249="250mm","9")</f>
        <v>A</v>
      </c>
      <c r="F249" s="6" t="s">
        <v>400</v>
      </c>
      <c r="G249" s="8" t="str">
        <f>_xlfn.IFS(H249="M3","A",H249="M4","B",H249="M5","C",H249="M6","D",H249="M7","E",H249="M8","F",H249="M10","G",H249="M12","H",H249="M14","I",H249="M16","J",H249="M17","K",H249="M18","L",H249="M19","M",H249="M20","N",H249="M9","O",H249=100,"P",H249=125,"Q",H249=150,"R",H249="","S",H249="30mm","T",H249="مخ واطى","U",H249="35mm","V",H249="40mm","W",H249="45mm","X",H249="50mm","Y",H249="ستاندرد","Z",H249="60mm","1",H249="سوستة","2",H249="80mm","3",H249="90mm","4",H249="100mm","5",H249="150mm","6",H249="180mm","7",H249="200mm","8",H249="250mm","9")</f>
        <v>F</v>
      </c>
      <c r="H249" s="12" t="s">
        <v>26</v>
      </c>
      <c r="I249" s="8" t="str">
        <f>_xlfn.IFS(J249=10,"A",J249=12,"B",J249=15,"C",J249=20,"D",J249=25,"E",J249=30,"F",J249=35,"G",J249=40,"H",J249=45,"I",J249=50,"J",J249=55,"K",J249=60,"L",J249=65,"M",J249=70,"N",J249=75,"O",J249=80,"P",J249=90,"Q",J249=100,"R",J249="","S",J249=120,"T",J249=125,"U",J249=150,"V",J249=200,"W",J249=250,"X",J249=280,"Y",J249=300,"Z",J249=500,"1",J249=600,"2",J249=1000,"3",J249=1200,"4",J249=6,"5",J249="150mm","6",J249="180mm","7",J249="200mm","8",J249="250mm","9")</f>
        <v>H</v>
      </c>
      <c r="J249" s="12">
        <v>40</v>
      </c>
      <c r="K249" s="8" t="str">
        <f>_xlfn.IFS(L249="1mm","A",L249="1.2mm","B",L249="1.5mm","C",L249="2mm","D",L249="3mm","E",L249="4mm","F",L249="5mm","G",L249="6mm","H",L249="8mm","I",L249="10mm","J",L249="12mm","K",L249="14mm","L",L249="16mm","M",L249="عادة","N",L249="18mm","O",L249="20mm","P",L249="معكوسة","Q",L249="25mm","R",L249="","S",L249="30mm","T",L249="مخ واطى","U",L249="35mm","V",L249="40mm","W",L249="45mm","X",L249="50mm","Y",L249="ستاندرد","Z",L249="60mm","1",L249="سوستة","2",L249="80mm","3",L249="90mm","4",L249="100mm","5",L249="150mm","6",L249="180mm","7",L249="200mm","8",L249="250mm","9")</f>
        <v>U</v>
      </c>
      <c r="L249" s="6" t="s">
        <v>75</v>
      </c>
      <c r="M249" s="7" t="str">
        <f>C249&amp;" "&amp;E249&amp;" "&amp;G249&amp;I249&amp;" "&amp;A249&amp;" "&amp;K249&amp;"-0"&amp;"-0"&amp;"-0"&amp;"-0"&amp;"-0"&amp;"-0"&amp;"-0"&amp;"-0"</f>
        <v>C A FH S U-0-0-0-0-0-0-0-0</v>
      </c>
      <c r="N249" s="6" t="str">
        <f>D249&amp;" "&amp;F249&amp;" "&amp;H249&amp;"*"&amp;J249&amp;" "&amp;B249&amp;" "&amp;L249</f>
        <v>مسمار الن M8*40 استانلس مخ واطى</v>
      </c>
      <c r="O249" s="6"/>
      <c r="P249" s="6"/>
      <c r="R249" s="11" t="s">
        <v>428</v>
      </c>
      <c r="T249" s="11" t="s">
        <v>426</v>
      </c>
    </row>
    <row r="250" spans="1:20" x14ac:dyDescent="0.2">
      <c r="A250" s="8" t="str">
        <f>_xlfn.IFS(B250="حديد","F",B250="مجلفن","M",B250="استانلس","S",B250="خشب","T")</f>
        <v>S</v>
      </c>
      <c r="B250" s="6" t="s">
        <v>7</v>
      </c>
      <c r="C250" s="8" t="str">
        <f>_xlfn.IFS(D250="تيلة","A",D250="صامولة","B",D250="مسمار","C",D250="وردة","D",D250="لوح","E",D250="مخوش","F",D250="كونتر","G",D250="مسدس","H",D250="M14","I",D250="M16","J",D250="M17","K",D250="M18","L",D250="M19","M",D250="M20","N",D250="M9","O",D250=100,"P",D250=125,"Q",D250=150,"R",D250="","S",D250="30mm","T",D250="مخ واطى","U",D250="35mm","V",D250="40mm","W",D250="45mm","X",D250="50mm","Y",D250="ستاندرد","Z",D250="60mm","1",D250="سوستة","2",D250="80mm","3",D250="90mm","4",D250="100mm","5",D250="150mm","6",D250="180mm","7",D250="200mm","8",D250="250mm","9")</f>
        <v>C</v>
      </c>
      <c r="D250" s="6" t="s">
        <v>73</v>
      </c>
      <c r="E250" s="8" t="str">
        <f>_xlfn.IFS(F250="الن","A",F250="عادة","B",F250="صليبة","C",F250="سن بنطة","D",F250="سن بنطة بوردة","E",F250="مخوش","F",F250="كونتر","G",F250="مسدس","H",F250="M14","I",F250="M16","J",F250="M17","K",F250="M18","L",F250="M19","M",F250="M20","N",F250="M9","O",F250=100,"P",F250=125,"Q",F250=150,"R",F250="","S",F250="30mm","T",F250="مخ واطى","U",F250="35mm","V",F250="40mm","W",F250="45mm","X",F250="50mm","Y",F250="ستاندرد","Z",F250="60mm","1",F250="سوستة","2",F250="80mm","3",F250="90mm","4",F250="100mm","5",F250="150mm","6",F250="180mm","7",F250="200mm","8",F250="250mm","9")</f>
        <v>A</v>
      </c>
      <c r="F250" s="6" t="s">
        <v>400</v>
      </c>
      <c r="G250" s="8" t="str">
        <f>_xlfn.IFS(H250="M3","A",H250="M4","B",H250="M5","C",H250="M6","D",H250="M7","E",H250="M8","F",H250="M10","G",H250="M12","H",H250="M14","I",H250="M16","J",H250="M17","K",H250="M18","L",H250="M19","M",H250="M20","N",H250="M9","O",H250=100,"P",H250=125,"Q",H250=150,"R",H250="","S",H250="30mm","T",H250="مخ واطى","U",H250="35mm","V",H250="40mm","W",H250="45mm","X",H250="50mm","Y",H250="ستاندرد","Z",H250="60mm","1",H250="سوستة","2",H250="80mm","3",H250="90mm","4",H250="100mm","5",H250="150mm","6",H250="180mm","7",H250="200mm","8",H250="250mm","9")</f>
        <v>F</v>
      </c>
      <c r="H250" s="12" t="s">
        <v>26</v>
      </c>
      <c r="I250" s="8" t="str">
        <f>_xlfn.IFS(J250=10,"A",J250=12,"B",J250=15,"C",J250=20,"D",J250=25,"E",J250=30,"F",J250=35,"G",J250=40,"H",J250=45,"I",J250=50,"J",J250=55,"K",J250=60,"L",J250=65,"M",J250=70,"N",J250=75,"O",J250=80,"P",J250=90,"Q",J250=100,"R",J250="","S",J250=120,"T",J250=125,"U",J250=150,"V",J250=200,"W",J250=250,"X",J250=280,"Y",J250=300,"Z",J250=500,"1",J250=600,"2",J250=1000,"3",J250=1200,"4",J250=6,"5",J250="150mm","6",J250="180mm","7",J250="200mm","8",J250="250mm","9")</f>
        <v>I</v>
      </c>
      <c r="J250" s="12">
        <v>45</v>
      </c>
      <c r="K250" s="8" t="str">
        <f>_xlfn.IFS(L250="1mm","A",L250="1.2mm","B",L250="1.5mm","C",L250="2mm","D",L250="3mm","E",L250="4mm","F",L250="5mm","G",L250="6mm","H",L250="8mm","I",L250="10mm","J",L250="12mm","K",L250="14mm","L",L250="16mm","M",L250="عادة","N",L250="18mm","O",L250="20mm","P",L250="معكوسة","Q",L250="25mm","R",L250="","S",L250="30mm","T",L250="مخ واطى","U",L250="35mm","V",L250="40mm","W",L250="45mm","X",L250="50mm","Y",L250="ستاندرد","Z",L250="60mm","1",L250="سوستة","2",L250="80mm","3",L250="90mm","4",L250="100mm","5",L250="150mm","6",L250="180mm","7",L250="200mm","8",L250="250mm","9")</f>
        <v>Z</v>
      </c>
      <c r="L250" s="6" t="s">
        <v>71</v>
      </c>
      <c r="M250" s="7" t="str">
        <f>C250&amp;" "&amp;E250&amp;" "&amp;G250&amp;I250&amp;" "&amp;A250&amp;" "&amp;K250&amp;"-0"&amp;"-0"&amp;"-0"&amp;"-0"&amp;"-0"&amp;"-0"&amp;"-0"&amp;"-0"</f>
        <v>C A FI S Z-0-0-0-0-0-0-0-0</v>
      </c>
      <c r="N250" s="6" t="str">
        <f>D250&amp;" "&amp;F250&amp;" "&amp;H250&amp;"*"&amp;J250&amp;" "&amp;B250&amp;" "&amp;L250</f>
        <v>مسمار الن M8*45 استانلس ستاندرد</v>
      </c>
      <c r="O250" s="6"/>
      <c r="P250" s="6"/>
      <c r="R250" s="11" t="s">
        <v>424</v>
      </c>
      <c r="T250" s="11" t="s">
        <v>441</v>
      </c>
    </row>
    <row r="251" spans="1:20" x14ac:dyDescent="0.2">
      <c r="A251" s="8" t="str">
        <f>_xlfn.IFS(B251="حديد","F",B251="مجلفن","M",B251="استانلس","S",B251="خشب","T")</f>
        <v>S</v>
      </c>
      <c r="B251" s="6" t="s">
        <v>7</v>
      </c>
      <c r="C251" s="8" t="str">
        <f>_xlfn.IFS(D251="تيلة","A",D251="صامولة","B",D251="مسمار","C",D251="وردة","D",D251="لوح","E",D251="مخوش","F",D251="كونتر","G",D251="مسدس","H",D251="M14","I",D251="M16","J",D251="M17","K",D251="M18","L",D251="M19","M",D251="M20","N",D251="M9","O",D251=100,"P",D251=125,"Q",D251=150,"R",D251="","S",D251="30mm","T",D251="مخ واطى","U",D251="35mm","V",D251="40mm","W",D251="45mm","X",D251="50mm","Y",D251="ستاندرد","Z",D251="60mm","1",D251="سوستة","2",D251="80mm","3",D251="90mm","4",D251="100mm","5",D251="150mm","6",D251="180mm","7",D251="200mm","8",D251="250mm","9")</f>
        <v>C</v>
      </c>
      <c r="D251" s="6" t="s">
        <v>73</v>
      </c>
      <c r="E251" s="8" t="str">
        <f>_xlfn.IFS(F251="الن","A",F251="عادة","B",F251="صليبة","C",F251="سن بنطة","D",F251="سن بنطة بوردة","E",F251="مخوش","F",F251="كونتر","G",F251="مسدس","H",F251="M14","I",F251="M16","J",F251="M17","K",F251="M18","L",F251="M19","M",F251="M20","N",F251="M9","O",F251=100,"P",F251=125,"Q",F251=150,"R",F251="","S",F251="30mm","T",F251="مخ واطى","U",F251="35mm","V",F251="40mm","W",F251="45mm","X",F251="50mm","Y",F251="ستاندرد","Z",F251="60mm","1",F251="سوستة","2",F251="80mm","3",F251="90mm","4",F251="100mm","5",F251="150mm","6",F251="180mm","7",F251="200mm","8",F251="250mm","9")</f>
        <v>A</v>
      </c>
      <c r="F251" s="6" t="s">
        <v>400</v>
      </c>
      <c r="G251" s="8" t="str">
        <f>_xlfn.IFS(H251="M3","A",H251="M4","B",H251="M5","C",H251="M6","D",H251="M7","E",H251="M8","F",H251="M10","G",H251="M12","H",H251="M14","I",H251="M16","J",H251="M17","K",H251="M18","L",H251="M19","M",H251="M20","N",H251="M9","O",H251=100,"P",H251=125,"Q",H251=150,"R",H251="","S",H251="30mm","T",H251="مخ واطى","U",H251="35mm","V",H251="40mm","W",H251="45mm","X",H251="50mm","Y",H251="ستاندرد","Z",H251="60mm","1",H251="سوستة","2",H251="80mm","3",H251="90mm","4",H251="100mm","5",H251="150mm","6",H251="180mm","7",H251="200mm","8",H251="250mm","9")</f>
        <v>F</v>
      </c>
      <c r="H251" s="12" t="s">
        <v>26</v>
      </c>
      <c r="I251" s="8" t="str">
        <f>_xlfn.IFS(J251=10,"A",J251=12,"B",J251=15,"C",J251=20,"D",J251=25,"E",J251=30,"F",J251=35,"G",J251=40,"H",J251=45,"I",J251=50,"J",J251=55,"K",J251=60,"L",J251=65,"M",J251=70,"N",J251=75,"O",J251=80,"P",J251=90,"Q",J251=100,"R",J251="","S",J251=120,"T",J251=125,"U",J251=150,"V",J251=200,"W",J251=250,"X",J251=280,"Y",J251=300,"Z",J251=500,"1",J251=600,"2",J251=1000,"3",J251=1200,"4",J251=6,"5",J251="150mm","6",J251="180mm","7",J251="200mm","8",J251="250mm","9")</f>
        <v>I</v>
      </c>
      <c r="J251" s="12">
        <v>45</v>
      </c>
      <c r="K251" s="8" t="str">
        <f>_xlfn.IFS(L251="1mm","A",L251="1.2mm","B",L251="1.5mm","C",L251="2mm","D",L251="3mm","E",L251="4mm","F",L251="5mm","G",L251="6mm","H",L251="8mm","I",L251="10mm","J",L251="12mm","K",L251="14mm","L",L251="16mm","M",L251="عادة","N",L251="18mm","O",L251="20mm","P",L251="معكوسة","Q",L251="25mm","R",L251="","S",L251="30mm","T",L251="مخ واطى","U",L251="35mm","V",L251="40mm","W",L251="45mm","X",L251="50mm","Y",L251="ستاندرد","Z",L251="60mm","1",L251="سوستة","2",L251="80mm","3",L251="90mm","4",L251="100mm","5",L251="150mm","6",L251="180mm","7",L251="200mm","8",L251="250mm","9")</f>
        <v>U</v>
      </c>
      <c r="L251" s="6" t="s">
        <v>75</v>
      </c>
      <c r="M251" s="7" t="str">
        <f>C251&amp;" "&amp;E251&amp;" "&amp;G251&amp;I251&amp;" "&amp;A251&amp;" "&amp;K251&amp;"-0"&amp;"-0"&amp;"-0"&amp;"-0"&amp;"-0"&amp;"-0"&amp;"-0"&amp;"-0"</f>
        <v>C A FI S U-0-0-0-0-0-0-0-0</v>
      </c>
      <c r="N251" s="6" t="str">
        <f>D251&amp;" "&amp;F251&amp;" "&amp;H251&amp;"*"&amp;J251&amp;" "&amp;B251&amp;" "&amp;L251</f>
        <v>مسمار الن M8*45 استانلس مخ واطى</v>
      </c>
      <c r="O251" s="6"/>
      <c r="P251" s="6"/>
      <c r="R251" s="11" t="s">
        <v>422</v>
      </c>
      <c r="T251" s="11" t="s">
        <v>440</v>
      </c>
    </row>
    <row r="252" spans="1:20" x14ac:dyDescent="0.2">
      <c r="A252" s="8" t="str">
        <f>_xlfn.IFS(B252="حديد","F",B252="مجلفن","M",B252="استانلس","S",B252="خشب","T")</f>
        <v>S</v>
      </c>
      <c r="B252" s="6" t="s">
        <v>7</v>
      </c>
      <c r="C252" s="8" t="str">
        <f>_xlfn.IFS(D252="تيلة","A",D252="صامولة","B",D252="مسمار","C",D252="وردة","D",D252="لوح","E",D252="مخوش","F",D252="كونتر","G",D252="مسدس","H",D252="M14","I",D252="M16","J",D252="M17","K",D252="M18","L",D252="M19","M",D252="M20","N",D252="M9","O",D252=100,"P",D252=125,"Q",D252=150,"R",D252="","S",D252="30mm","T",D252="مخ واطى","U",D252="35mm","V",D252="40mm","W",D252="45mm","X",D252="50mm","Y",D252="ستاندرد","Z",D252="60mm","1",D252="سوستة","2",D252="80mm","3",D252="90mm","4",D252="100mm","5",D252="150mm","6",D252="180mm","7",D252="200mm","8",D252="250mm","9")</f>
        <v>C</v>
      </c>
      <c r="D252" s="6" t="s">
        <v>73</v>
      </c>
      <c r="E252" s="8" t="str">
        <f>_xlfn.IFS(F252="الن","A",F252="عادة","B",F252="صليبة","C",F252="سن بنطة","D",F252="سن بنطة بوردة","E",F252="مخوش","F",F252="كونتر","G",F252="مسدس","H",F252="M14","I",F252="M16","J",F252="M17","K",F252="M18","L",F252="M19","M",F252="M20","N",F252="M9","O",F252=100,"P",F252=125,"Q",F252=150,"R",F252="","S",F252="30mm","T",F252="مخ واطى","U",F252="35mm","V",F252="40mm","W",F252="45mm","X",F252="50mm","Y",F252="ستاندرد","Z",F252="60mm","1",F252="سوستة","2",F252="80mm","3",F252="90mm","4",F252="100mm","5",F252="150mm","6",F252="180mm","7",F252="200mm","8",F252="250mm","9")</f>
        <v>A</v>
      </c>
      <c r="F252" s="6" t="s">
        <v>400</v>
      </c>
      <c r="G252" s="8" t="str">
        <f>_xlfn.IFS(H252="M3","A",H252="M4","B",H252="M5","C",H252="M6","D",H252="M7","E",H252="M8","F",H252="M10","G",H252="M12","H",H252="M14","I",H252="M16","J",H252="M17","K",H252="M18","L",H252="M19","M",H252="M20","N",H252="M9","O",H252=100,"P",H252=125,"Q",H252=150,"R",H252="","S",H252="30mm","T",H252="مخ واطى","U",H252="35mm","V",H252="40mm","W",H252="45mm","X",H252="50mm","Y",H252="ستاندرد","Z",H252="60mm","1",H252="سوستة","2",H252="80mm","3",H252="90mm","4",H252="100mm","5",H252="150mm","6",H252="180mm","7",H252="200mm","8",H252="250mm","9")</f>
        <v>F</v>
      </c>
      <c r="H252" s="12" t="s">
        <v>26</v>
      </c>
      <c r="I252" s="8" t="str">
        <f>_xlfn.IFS(J252=10,"A",J252=12,"B",J252=15,"C",J252=20,"D",J252=25,"E",J252=30,"F",J252=35,"G",J252=40,"H",J252=45,"I",J252=50,"J",J252=55,"K",J252=60,"L",J252=65,"M",J252=70,"N",J252=75,"O",J252=80,"P",J252=90,"Q",J252=100,"R",J252="","S",J252=120,"T",J252=125,"U",J252=150,"V",J252=200,"W",J252=250,"X",J252=280,"Y",J252=300,"Z",J252=500,"1",J252=600,"2",J252=1000,"3",J252=1200,"4",J252=6,"5",J252="150mm","6",J252="180mm","7",J252="200mm","8",J252="250mm","9")</f>
        <v>J</v>
      </c>
      <c r="J252" s="12">
        <v>50</v>
      </c>
      <c r="K252" s="8" t="str">
        <f>_xlfn.IFS(L252="1mm","A",L252="1.2mm","B",L252="1.5mm","C",L252="2mm","D",L252="3mm","E",L252="4mm","F",L252="5mm","G",L252="6mm","H",L252="8mm","I",L252="10mm","J",L252="12mm","K",L252="14mm","L",L252="16mm","M",L252="عادة","N",L252="18mm","O",L252="20mm","P",L252="معكوسة","Q",L252="25mm","R",L252="","S",L252="30mm","T",L252="مخ واطى","U",L252="35mm","V",L252="40mm","W",L252="45mm","X",L252="50mm","Y",L252="ستاندرد","Z",L252="60mm","1",L252="سوستة","2",L252="80mm","3",L252="90mm","4",L252="100mm","5",L252="150mm","6",L252="180mm","7",L252="200mm","8",L252="250mm","9")</f>
        <v>Z</v>
      </c>
      <c r="L252" s="6" t="s">
        <v>71</v>
      </c>
      <c r="M252" s="7" t="str">
        <f>C252&amp;" "&amp;E252&amp;" "&amp;G252&amp;I252&amp;" "&amp;A252&amp;" "&amp;K252&amp;"-0"&amp;"-0"&amp;"-0"&amp;"-0"&amp;"-0"&amp;"-0"&amp;"-0"&amp;"-0"</f>
        <v>C A FJ S Z-0-0-0-0-0-0-0-0</v>
      </c>
      <c r="N252" s="6" t="str">
        <f>D252&amp;" "&amp;F252&amp;" "&amp;H252&amp;"*"&amp;J252&amp;" "&amp;B252&amp;" "&amp;L252</f>
        <v>مسمار الن M8*50 استانلس ستاندرد</v>
      </c>
      <c r="O252" s="6"/>
      <c r="P252" s="6"/>
      <c r="R252" s="11" t="s">
        <v>418</v>
      </c>
      <c r="T252" s="11" t="s">
        <v>425</v>
      </c>
    </row>
    <row r="253" spans="1:20" x14ac:dyDescent="0.2">
      <c r="A253" s="8" t="str">
        <f>_xlfn.IFS(B253="حديد","F",B253="مجلفن","M",B253="استانلس","S",B253="خشب","T")</f>
        <v>S</v>
      </c>
      <c r="B253" s="6" t="s">
        <v>7</v>
      </c>
      <c r="C253" s="8" t="str">
        <f>_xlfn.IFS(D253="تيلة","A",D253="صامولة","B",D253="مسمار","C",D253="وردة","D",D253="لوح","E",D253="مخوش","F",D253="كونتر","G",D253="مسدس","H",D253="M14","I",D253="M16","J",D253="M17","K",D253="M18","L",D253="M19","M",D253="M20","N",D253="M9","O",D253=100,"P",D253=125,"Q",D253=150,"R",D253="","S",D253="30mm","T",D253="مخ واطى","U",D253="35mm","V",D253="40mm","W",D253="45mm","X",D253="50mm","Y",D253="ستاندرد","Z",D253="60mm","1",D253="سوستة","2",D253="80mm","3",D253="90mm","4",D253="100mm","5",D253="150mm","6",D253="180mm","7",D253="200mm","8",D253="250mm","9")</f>
        <v>C</v>
      </c>
      <c r="D253" s="6" t="s">
        <v>73</v>
      </c>
      <c r="E253" s="8" t="str">
        <f>_xlfn.IFS(F253="الن","A",F253="عادة","B",F253="صليبة","C",F253="سن بنطة","D",F253="سن بنطة بوردة","E",F253="مخوش","F",F253="كونتر","G",F253="مسدس","H",F253="M14","I",F253="M16","J",F253="M17","K",F253="M18","L",F253="M19","M",F253="M20","N",F253="M9","O",F253=100,"P",F253=125,"Q",F253=150,"R",F253="","S",F253="30mm","T",F253="مخ واطى","U",F253="35mm","V",F253="40mm","W",F253="45mm","X",F253="50mm","Y",F253="ستاندرد","Z",F253="60mm","1",F253="سوستة","2",F253="80mm","3",F253="90mm","4",F253="100mm","5",F253="150mm","6",F253="180mm","7",F253="200mm","8",F253="250mm","9")</f>
        <v>A</v>
      </c>
      <c r="F253" s="6" t="s">
        <v>400</v>
      </c>
      <c r="G253" s="8" t="str">
        <f>_xlfn.IFS(H253="M3","A",H253="M4","B",H253="M5","C",H253="M6","D",H253="M7","E",H253="M8","F",H253="M10","G",H253="M12","H",H253="M14","I",H253="M16","J",H253="M17","K",H253="M18","L",H253="M19","M",H253="M20","N",H253="M9","O",H253=100,"P",H253=125,"Q",H253=150,"R",H253="","S",H253="30mm","T",H253="مخ واطى","U",H253="35mm","V",H253="40mm","W",H253="45mm","X",H253="50mm","Y",H253="ستاندرد","Z",H253="60mm","1",H253="سوستة","2",H253="80mm","3",H253="90mm","4",H253="100mm","5",H253="150mm","6",H253="180mm","7",H253="200mm","8",H253="250mm","9")</f>
        <v>F</v>
      </c>
      <c r="H253" s="12" t="s">
        <v>26</v>
      </c>
      <c r="I253" s="8" t="str">
        <f>_xlfn.IFS(J253=10,"A",J253=12,"B",J253=15,"C",J253=20,"D",J253=25,"E",J253=30,"F",J253=35,"G",J253=40,"H",J253=45,"I",J253=50,"J",J253=55,"K",J253=60,"L",J253=65,"M",J253=70,"N",J253=75,"O",J253=80,"P",J253=90,"Q",J253=100,"R",J253="","S",J253=120,"T",J253=125,"U",J253=150,"V",J253=200,"W",J253=250,"X",J253=280,"Y",J253=300,"Z",J253=500,"1",J253=600,"2",J253=1000,"3",J253=1200,"4",J253=6,"5",J253="150mm","6",J253="180mm","7",J253="200mm","8",J253="250mm","9")</f>
        <v>J</v>
      </c>
      <c r="J253" s="12">
        <v>50</v>
      </c>
      <c r="K253" s="8" t="str">
        <f>_xlfn.IFS(L253="1mm","A",L253="1.2mm","B",L253="1.5mm","C",L253="2mm","D",L253="3mm","E",L253="4mm","F",L253="5mm","G",L253="6mm","H",L253="8mm","I",L253="10mm","J",L253="12mm","K",L253="14mm","L",L253="16mm","M",L253="عادة","N",L253="18mm","O",L253="20mm","P",L253="معكوسة","Q",L253="25mm","R",L253="","S",L253="30mm","T",L253="مخ واطى","U",L253="35mm","V",L253="40mm","W",L253="45mm","X",L253="50mm","Y",L253="ستاندرد","Z",L253="60mm","1",L253="سوستة","2",L253="80mm","3",L253="90mm","4",L253="100mm","5",L253="150mm","6",L253="180mm","7",L253="200mm","8",L253="250mm","9")</f>
        <v>U</v>
      </c>
      <c r="L253" s="6" t="s">
        <v>75</v>
      </c>
      <c r="M253" s="7" t="str">
        <f>C253&amp;" "&amp;E253&amp;" "&amp;G253&amp;I253&amp;" "&amp;A253&amp;" "&amp;K253&amp;"-0"&amp;"-0"&amp;"-0"&amp;"-0"&amp;"-0"&amp;"-0"&amp;"-0"&amp;"-0"</f>
        <v>C A FJ S U-0-0-0-0-0-0-0-0</v>
      </c>
      <c r="N253" s="6" t="str">
        <f>D253&amp;" "&amp;F253&amp;" "&amp;H253&amp;"*"&amp;J253&amp;" "&amp;B253&amp;" "&amp;L253</f>
        <v>مسمار الن M8*50 استانلس مخ واطى</v>
      </c>
      <c r="O253" s="6"/>
      <c r="P253" s="6"/>
      <c r="R253" s="11" t="s">
        <v>416</v>
      </c>
      <c r="T253" s="11" t="s">
        <v>423</v>
      </c>
    </row>
    <row r="254" spans="1:20" x14ac:dyDescent="0.2">
      <c r="A254" s="8" t="str">
        <f>_xlfn.IFS(B254="حديد","F",B254="مجلفن","M",B254="استانلس","S",B254="خشب","T")</f>
        <v>S</v>
      </c>
      <c r="B254" s="6" t="s">
        <v>7</v>
      </c>
      <c r="C254" s="8" t="str">
        <f>_xlfn.IFS(D254="تيلة","A",D254="صامولة","B",D254="مسمار","C",D254="وردة","D",D254="لوح","E",D254="مخوش","F",D254="كونتر","G",D254="مسدس","H",D254="M14","I",D254="M16","J",D254="M17","K",D254="M18","L",D254="M19","M",D254="M20","N",D254="M9","O",D254=100,"P",D254=125,"Q",D254=150,"R",D254="","S",D254="30mm","T",D254="مخ واطى","U",D254="35mm","V",D254="40mm","W",D254="45mm","X",D254="50mm","Y",D254="ستاندرد","Z",D254="60mm","1",D254="سوستة","2",D254="80mm","3",D254="90mm","4",D254="100mm","5",D254="150mm","6",D254="180mm","7",D254="200mm","8",D254="250mm","9")</f>
        <v>C</v>
      </c>
      <c r="D254" s="6" t="s">
        <v>73</v>
      </c>
      <c r="E254" s="8" t="str">
        <f>_xlfn.IFS(F254="الن","A",F254="عادة","B",F254="صليبة","C",F254="سن بنطة","D",F254="سن بنطة بوردة","E",F254="مخوش","F",F254="كونتر","G",F254="مسدس","H",F254="M14","I",F254="M16","J",F254="M17","K",F254="M18","L",F254="M19","M",F254="M20","N",F254="M9","O",F254=100,"P",F254=125,"Q",F254=150,"R",F254="","S",F254="30mm","T",F254="مخ واطى","U",F254="35mm","V",F254="40mm","W",F254="45mm","X",F254="50mm","Y",F254="ستاندرد","Z",F254="60mm","1",F254="سوستة","2",F254="80mm","3",F254="90mm","4",F254="100mm","5",F254="150mm","6",F254="180mm","7",F254="200mm","8",F254="250mm","9")</f>
        <v>A</v>
      </c>
      <c r="F254" s="6" t="s">
        <v>400</v>
      </c>
      <c r="G254" s="8" t="str">
        <f>_xlfn.IFS(H254="M3","A",H254="M4","B",H254="M5","C",H254="M6","D",H254="M7","E",H254="M8","F",H254="M10","G",H254="M12","H",H254="M14","I",H254="M16","J",H254="M17","K",H254="M18","L",H254="M19","M",H254="M20","N",H254="M9","O",H254=100,"P",H254=125,"Q",H254=150,"R",H254="","S",H254="30mm","T",H254="مخ واطى","U",H254="35mm","V",H254="40mm","W",H254="45mm","X",H254="50mm","Y",H254="ستاندرد","Z",H254="60mm","1",H254="سوستة","2",H254="80mm","3",H254="90mm","4",H254="100mm","5",H254="150mm","6",H254="180mm","7",H254="200mm","8",H254="250mm","9")</f>
        <v>F</v>
      </c>
      <c r="H254" s="12" t="s">
        <v>26</v>
      </c>
      <c r="I254" s="8" t="str">
        <f>_xlfn.IFS(J254=10,"A",J254=12,"B",J254=15,"C",J254=20,"D",J254=25,"E",J254=30,"F",J254=35,"G",J254=40,"H",J254=45,"I",J254=50,"J",J254=55,"K",J254=60,"L",J254=65,"M",J254=70,"N",J254=75,"O",J254=80,"P",J254=90,"Q",J254=100,"R",J254="","S",J254=120,"T",J254=125,"U",J254=150,"V",J254=200,"W",J254=250,"X",J254=280,"Y",J254=300,"Z",J254=500,"1",J254=600,"2",J254=1000,"3",J254=1200,"4",J254=6,"5",J254="150mm","6",J254="180mm","7",J254="200mm","8",J254="250mm","9")</f>
        <v>L</v>
      </c>
      <c r="J254" s="12">
        <v>60</v>
      </c>
      <c r="K254" s="8" t="str">
        <f>_xlfn.IFS(L254="1mm","A",L254="1.2mm","B",L254="1.5mm","C",L254="2mm","D",L254="3mm","E",L254="4mm","F",L254="5mm","G",L254="6mm","H",L254="8mm","I",L254="10mm","J",L254="12mm","K",L254="14mm","L",L254="16mm","M",L254="عادة","N",L254="18mm","O",L254="20mm","P",L254="معكوسة","Q",L254="25mm","R",L254="","S",L254="30mm","T",L254="مخ واطى","U",L254="35mm","V",L254="40mm","W",L254="45mm","X",L254="50mm","Y",L254="ستاندرد","Z",L254="60mm","1",L254="سوستة","2",L254="80mm","3",L254="90mm","4",L254="100mm","5",L254="150mm","6",L254="180mm","7",L254="200mm","8",L254="250mm","9")</f>
        <v>Z</v>
      </c>
      <c r="L254" s="6" t="s">
        <v>71</v>
      </c>
      <c r="M254" s="7" t="str">
        <f>C254&amp;" "&amp;E254&amp;" "&amp;G254&amp;I254&amp;" "&amp;A254&amp;" "&amp;K254&amp;"-0"&amp;"-0"&amp;"-0"&amp;"-0"&amp;"-0"&amp;"-0"&amp;"-0"&amp;"-0"</f>
        <v>C A FL S Z-0-0-0-0-0-0-0-0</v>
      </c>
      <c r="N254" s="6" t="str">
        <f>D254&amp;" "&amp;F254&amp;" "&amp;H254&amp;"*"&amp;J254&amp;" "&amp;B254&amp;" "&amp;L254</f>
        <v>مسمار الن M8*60 استانلس ستاندرد</v>
      </c>
      <c r="O254" s="6"/>
      <c r="P254" s="6"/>
      <c r="R254" s="11" t="s">
        <v>412</v>
      </c>
      <c r="T254" s="11" t="s">
        <v>439</v>
      </c>
    </row>
    <row r="255" spans="1:20" x14ac:dyDescent="0.2">
      <c r="A255" s="8" t="str">
        <f>_xlfn.IFS(B255="حديد","F",B255="مجلفن","M",B255="استانلس","S",B255="خشب","T")</f>
        <v>S</v>
      </c>
      <c r="B255" s="6" t="s">
        <v>7</v>
      </c>
      <c r="C255" s="8" t="str">
        <f>_xlfn.IFS(D255="تيلة","A",D255="صامولة","B",D255="مسمار","C",D255="وردة","D",D255="لوح","E",D255="مخوش","F",D255="كونتر","G",D255="مسدس","H",D255="M14","I",D255="M16","J",D255="M17","K",D255="M18","L",D255="M19","M",D255="M20","N",D255="M9","O",D255=100,"P",D255=125,"Q",D255=150,"R",D255="","S",D255="30mm","T",D255="مخ واطى","U",D255="35mm","V",D255="40mm","W",D255="45mm","X",D255="50mm","Y",D255="ستاندرد","Z",D255="60mm","1",D255="سوستة","2",D255="80mm","3",D255="90mm","4",D255="100mm","5",D255="150mm","6",D255="180mm","7",D255="200mm","8",D255="250mm","9")</f>
        <v>C</v>
      </c>
      <c r="D255" s="6" t="s">
        <v>73</v>
      </c>
      <c r="E255" s="8" t="str">
        <f>_xlfn.IFS(F255="الن","A",F255="عادة","B",F255="صليبة","C",F255="سن بنطة","D",F255="سن بنطة بوردة","E",F255="مخوش","F",F255="كونتر","G",F255="مسدس","H",F255="M14","I",F255="M16","J",F255="M17","K",F255="M18","L",F255="M19","M",F255="M20","N",F255="M9","O",F255=100,"P",F255=125,"Q",F255=150,"R",F255="","S",F255="30mm","T",F255="مخ واطى","U",F255="35mm","V",F255="40mm","W",F255="45mm","X",F255="50mm","Y",F255="ستاندرد","Z",F255="60mm","1",F255="سوستة","2",F255="80mm","3",F255="90mm","4",F255="100mm","5",F255="150mm","6",F255="180mm","7",F255="200mm","8",F255="250mm","9")</f>
        <v>A</v>
      </c>
      <c r="F255" s="6" t="s">
        <v>400</v>
      </c>
      <c r="G255" s="8" t="str">
        <f>_xlfn.IFS(H255="M3","A",H255="M4","B",H255="M5","C",H255="M6","D",H255="M7","E",H255="M8","F",H255="M10","G",H255="M12","H",H255="M14","I",H255="M16","J",H255="M17","K",H255="M18","L",H255="M19","M",H255="M20","N",H255="M9","O",H255=100,"P",H255=125,"Q",H255=150,"R",H255="","S",H255="30mm","T",H255="مخ واطى","U",H255="35mm","V",H255="40mm","W",H255="45mm","X",H255="50mm","Y",H255="ستاندرد","Z",H255="60mm","1",H255="سوستة","2",H255="80mm","3",H255="90mm","4",H255="100mm","5",H255="150mm","6",H255="180mm","7",H255="200mm","8",H255="250mm","9")</f>
        <v>F</v>
      </c>
      <c r="H255" s="12" t="s">
        <v>26</v>
      </c>
      <c r="I255" s="8" t="str">
        <f>_xlfn.IFS(J255=10,"A",J255=12,"B",J255=15,"C",J255=20,"D",J255=25,"E",J255=30,"F",J255=35,"G",J255=40,"H",J255=45,"I",J255=50,"J",J255=55,"K",J255=60,"L",J255=65,"M",J255=70,"N",J255=75,"O",J255=80,"P",J255=90,"Q",J255=100,"R",J255="","S",J255=120,"T",J255=125,"U",J255=150,"V",J255=200,"W",J255=250,"X",J255=280,"Y",J255=300,"Z",J255=500,"1",J255=600,"2",J255=1000,"3",J255=1200,"4",J255=6,"5",J255="150mm","6",J255="180mm","7",J255="200mm","8",J255="250mm","9")</f>
        <v>L</v>
      </c>
      <c r="J255" s="12">
        <v>60</v>
      </c>
      <c r="K255" s="8" t="str">
        <f>_xlfn.IFS(L255="1mm","A",L255="1.2mm","B",L255="1.5mm","C",L255="2mm","D",L255="3mm","E",L255="4mm","F",L255="5mm","G",L255="6mm","H",L255="8mm","I",L255="10mm","J",L255="12mm","K",L255="14mm","L",L255="16mm","M",L255="عادة","N",L255="18mm","O",L255="20mm","P",L255="معكوسة","Q",L255="25mm","R",L255="","S",L255="30mm","T",L255="مخ واطى","U",L255="35mm","V",L255="40mm","W",L255="45mm","X",L255="50mm","Y",L255="ستاندرد","Z",L255="60mm","1",L255="سوستة","2",L255="80mm","3",L255="90mm","4",L255="100mm","5",L255="150mm","6",L255="180mm","7",L255="200mm","8",L255="250mm","9")</f>
        <v>U</v>
      </c>
      <c r="L255" s="6" t="s">
        <v>75</v>
      </c>
      <c r="M255" s="7" t="str">
        <f>C255&amp;" "&amp;E255&amp;" "&amp;G255&amp;I255&amp;" "&amp;A255&amp;" "&amp;K255&amp;"-0"&amp;"-0"&amp;"-0"&amp;"-0"&amp;"-0"&amp;"-0"&amp;"-0"&amp;"-0"</f>
        <v>C A FL S U-0-0-0-0-0-0-0-0</v>
      </c>
      <c r="N255" s="6" t="str">
        <f>D255&amp;" "&amp;F255&amp;" "&amp;H255&amp;"*"&amp;J255&amp;" "&amp;B255&amp;" "&amp;L255</f>
        <v>مسمار الن M8*60 استانلس مخ واطى</v>
      </c>
      <c r="O255" s="6"/>
      <c r="P255" s="6"/>
      <c r="R255" s="11" t="s">
        <v>410</v>
      </c>
      <c r="T255" s="11" t="s">
        <v>438</v>
      </c>
    </row>
    <row r="256" spans="1:20" x14ac:dyDescent="0.2">
      <c r="A256" s="8" t="str">
        <f>_xlfn.IFS(B256="حديد","F",B256="مجلفن","M",B256="استانلس","S",B256="خشب","T")</f>
        <v>S</v>
      </c>
      <c r="B256" s="6" t="s">
        <v>7</v>
      </c>
      <c r="C256" s="8" t="str">
        <f>_xlfn.IFS(D256="تيلة","A",D256="صامولة","B",D256="مسمار","C",D256="وردة","D",D256="لوح","E",D256="مخوش","F",D256="كونتر","G",D256="مسدس","H",D256="M14","I",D256="M16","J",D256="M17","K",D256="M18","L",D256="M19","M",D256="M20","N",D256="M9","O",D256=100,"P",D256=125,"Q",D256=150,"R",D256="","S",D256="30mm","T",D256="مخ واطى","U",D256="35mm","V",D256="40mm","W",D256="45mm","X",D256="50mm","Y",D256="ستاندرد","Z",D256="60mm","1",D256="سوستة","2",D256="80mm","3",D256="90mm","4",D256="100mm","5",D256="150mm","6",D256="180mm","7",D256="200mm","8",D256="250mm","9")</f>
        <v>C</v>
      </c>
      <c r="D256" s="6" t="s">
        <v>73</v>
      </c>
      <c r="E256" s="8" t="str">
        <f>_xlfn.IFS(F256="الن","A",F256="عادة","B",F256="صليبة","C",F256="سن بنطة","D",F256="سن بنطة بوردة","E",F256="مخوش","F",F256="كونتر","G",F256="مسدس","H",F256="M14","I",F256="M16","J",F256="M17","K",F256="M18","L",F256="M19","M",F256="M20","N",F256="M9","O",F256=100,"P",F256=125,"Q",F256=150,"R",F256="","S",F256="30mm","T",F256="مخ واطى","U",F256="35mm","V",F256="40mm","W",F256="45mm","X",F256="50mm","Y",F256="ستاندرد","Z",F256="60mm","1",F256="سوستة","2",F256="80mm","3",F256="90mm","4",F256="100mm","5",F256="150mm","6",F256="180mm","7",F256="200mm","8",F256="250mm","9")</f>
        <v>A</v>
      </c>
      <c r="F256" s="6" t="s">
        <v>400</v>
      </c>
      <c r="G256" s="8" t="str">
        <f>_xlfn.IFS(H256="M3","A",H256="M4","B",H256="M5","C",H256="M6","D",H256="M7","E",H256="M8","F",H256="M10","G",H256="M12","H",H256="M14","I",H256="M16","J",H256="M17","K",H256="M18","L",H256="M19","M",H256="M20","N",H256="M9","O",H256=100,"P",H256=125,"Q",H256=150,"R",H256="","S",H256="30mm","T",H256="مخ واطى","U",H256="35mm","V",H256="40mm","W",H256="45mm","X",H256="50mm","Y",H256="ستاندرد","Z",H256="60mm","1",H256="سوستة","2",H256="80mm","3",H256="90mm","4",H256="100mm","5",H256="150mm","6",H256="180mm","7",H256="200mm","8",H256="250mm","9")</f>
        <v>F</v>
      </c>
      <c r="H256" s="12" t="s">
        <v>26</v>
      </c>
      <c r="I256" s="8" t="str">
        <f>_xlfn.IFS(J256=10,"A",J256=12,"B",J256=15,"C",J256=20,"D",J256=25,"E",J256=30,"F",J256=35,"G",J256=40,"H",J256=45,"I",J256=50,"J",J256=55,"K",J256=60,"L",J256=65,"M",J256=70,"N",J256=75,"O",J256=80,"P",J256=90,"Q",J256=100,"R",J256="","S",J256=120,"T",J256=125,"U",J256=150,"V",J256=200,"W",J256=250,"X",J256=280,"Y",J256=300,"Z",J256=500,"1",J256=600,"2",J256=1000,"3",J256=1200,"4",J256=6,"5",J256="150mm","6",J256="180mm","7",J256="200mm","8",J256="250mm","9")</f>
        <v>P</v>
      </c>
      <c r="J256" s="12">
        <v>80</v>
      </c>
      <c r="K256" s="8" t="str">
        <f>_xlfn.IFS(L256="1mm","A",L256="1.2mm","B",L256="1.5mm","C",L256="2mm","D",L256="3mm","E",L256="4mm","F",L256="5mm","G",L256="6mm","H",L256="8mm","I",L256="10mm","J",L256="12mm","K",L256="14mm","L",L256="16mm","M",L256="عادة","N",L256="18mm","O",L256="20mm","P",L256="معكوسة","Q",L256="25mm","R",L256="","S",L256="30mm","T",L256="مخ واطى","U",L256="35mm","V",L256="40mm","W",L256="45mm","X",L256="50mm","Y",L256="ستاندرد","Z",L256="60mm","1",L256="سوستة","2",L256="80mm","3",L256="90mm","4",L256="100mm","5",L256="150mm","6",L256="180mm","7",L256="200mm","8",L256="250mm","9")</f>
        <v>Z</v>
      </c>
      <c r="L256" s="6" t="s">
        <v>71</v>
      </c>
      <c r="M256" s="7" t="str">
        <f>C256&amp;" "&amp;E256&amp;" "&amp;G256&amp;I256&amp;" "&amp;A256&amp;" "&amp;K256&amp;"-0"&amp;"-0"&amp;"-0"&amp;"-0"&amp;"-0"&amp;"-0"&amp;"-0"&amp;"-0"</f>
        <v>C A FP S Z-0-0-0-0-0-0-0-0</v>
      </c>
      <c r="N256" s="6" t="str">
        <f>D256&amp;" "&amp;F256&amp;" "&amp;H256&amp;"*"&amp;J256&amp;" "&amp;B256&amp;" "&amp;L256</f>
        <v>مسمار الن M8*80 استانلس ستاندرد</v>
      </c>
      <c r="O256" s="6"/>
      <c r="P256" s="6"/>
      <c r="R256" s="11" t="s">
        <v>406</v>
      </c>
      <c r="T256" s="11" t="s">
        <v>421</v>
      </c>
    </row>
    <row r="257" spans="1:20" x14ac:dyDescent="0.2">
      <c r="A257" s="8" t="str">
        <f>_xlfn.IFS(B257="حديد","F",B257="مجلفن","M",B257="استانلس","S",B257="خشب","T")</f>
        <v>S</v>
      </c>
      <c r="B257" s="6" t="s">
        <v>7</v>
      </c>
      <c r="C257" s="8" t="str">
        <f>_xlfn.IFS(D257="تيلة","A",D257="صامولة","B",D257="مسمار","C",D257="وردة","D",D257="لوح","E",D257="مخوش","F",D257="كونتر","G",D257="مسدس","H",D257="M14","I",D257="M16","J",D257="M17","K",D257="M18","L",D257="M19","M",D257="M20","N",D257="M9","O",D257=100,"P",D257=125,"Q",D257=150,"R",D257="","S",D257="30mm","T",D257="مخ واطى","U",D257="35mm","V",D257="40mm","W",D257="45mm","X",D257="50mm","Y",D257="ستاندرد","Z",D257="60mm","1",D257="سوستة","2",D257="80mm","3",D257="90mm","4",D257="100mm","5",D257="150mm","6",D257="180mm","7",D257="200mm","8",D257="250mm","9")</f>
        <v>C</v>
      </c>
      <c r="D257" s="6" t="s">
        <v>73</v>
      </c>
      <c r="E257" s="8" t="str">
        <f>_xlfn.IFS(F257="الن","A",F257="عادة","B",F257="صليبة","C",F257="سن بنطة","D",F257="سن بنطة بوردة","E",F257="مخوش","F",F257="كونتر","G",F257="مسدس","H",F257="M14","I",F257="M16","J",F257="M17","K",F257="M18","L",F257="M19","M",F257="M20","N",F257="M9","O",F257=100,"P",F257=125,"Q",F257=150,"R",F257="","S",F257="30mm","T",F257="مخ واطى","U",F257="35mm","V",F257="40mm","W",F257="45mm","X",F257="50mm","Y",F257="ستاندرد","Z",F257="60mm","1",F257="سوستة","2",F257="80mm","3",F257="90mm","4",F257="100mm","5",F257="150mm","6",F257="180mm","7",F257="200mm","8",F257="250mm","9")</f>
        <v>A</v>
      </c>
      <c r="F257" s="6" t="s">
        <v>400</v>
      </c>
      <c r="G257" s="8" t="str">
        <f>_xlfn.IFS(H257="M3","A",H257="M4","B",H257="M5","C",H257="M6","D",H257="M7","E",H257="M8","F",H257="M10","G",H257="M12","H",H257="M14","I",H257="M16","J",H257="M17","K",H257="M18","L",H257="M19","M",H257="M20","N",H257="M9","O",H257=100,"P",H257=125,"Q",H257=150,"R",H257="","S",H257="30mm","T",H257="مخ واطى","U",H257="35mm","V",H257="40mm","W",H257="45mm","X",H257="50mm","Y",H257="ستاندرد","Z",H257="60mm","1",H257="سوستة","2",H257="80mm","3",H257="90mm","4",H257="100mm","5",H257="150mm","6",H257="180mm","7",H257="200mm","8",H257="250mm","9")</f>
        <v>F</v>
      </c>
      <c r="H257" s="12" t="s">
        <v>26</v>
      </c>
      <c r="I257" s="8" t="str">
        <f>_xlfn.IFS(J257=10,"A",J257=12,"B",J257=15,"C",J257=20,"D",J257=25,"E",J257=30,"F",J257=35,"G",J257=40,"H",J257=45,"I",J257=50,"J",J257=55,"K",J257=60,"L",J257=65,"M",J257=70,"N",J257=75,"O",J257=80,"P",J257=90,"Q",J257=100,"R",J257="","S",J257=120,"T",J257=125,"U",J257=150,"V",J257=200,"W",J257=250,"X",J257=280,"Y",J257=300,"Z",J257=500,"1",J257=600,"2",J257=1000,"3",J257=1200,"4",J257=6,"5",J257="150mm","6",J257="180mm","7",J257="200mm","8",J257="250mm","9")</f>
        <v>P</v>
      </c>
      <c r="J257" s="12">
        <v>80</v>
      </c>
      <c r="K257" s="8" t="str">
        <f>_xlfn.IFS(L257="1mm","A",L257="1.2mm","B",L257="1.5mm","C",L257="2mm","D",L257="3mm","E",L257="4mm","F",L257="5mm","G",L257="6mm","H",L257="8mm","I",L257="10mm","J",L257="12mm","K",L257="14mm","L",L257="16mm","M",L257="عادة","N",L257="18mm","O",L257="20mm","P",L257="معكوسة","Q",L257="25mm","R",L257="","S",L257="30mm","T",L257="مخ واطى","U",L257="35mm","V",L257="40mm","W",L257="45mm","X",L257="50mm","Y",L257="ستاندرد","Z",L257="60mm","1",L257="سوستة","2",L257="80mm","3",L257="90mm","4",L257="100mm","5",L257="150mm","6",L257="180mm","7",L257="200mm","8",L257="250mm","9")</f>
        <v>U</v>
      </c>
      <c r="L257" s="6" t="s">
        <v>75</v>
      </c>
      <c r="M257" s="7" t="str">
        <f>C257&amp;" "&amp;E257&amp;" "&amp;G257&amp;I257&amp;" "&amp;A257&amp;" "&amp;K257&amp;"-0"&amp;"-0"&amp;"-0"&amp;"-0"&amp;"-0"&amp;"-0"&amp;"-0"&amp;"-0"</f>
        <v>C A FP S U-0-0-0-0-0-0-0-0</v>
      </c>
      <c r="N257" s="6" t="str">
        <f>D257&amp;" "&amp;F257&amp;" "&amp;H257&amp;"*"&amp;J257&amp;" "&amp;B257&amp;" "&amp;L257</f>
        <v>مسمار الن M8*80 استانلس مخ واطى</v>
      </c>
      <c r="O257" s="6"/>
      <c r="P257" s="6"/>
      <c r="R257" s="11" t="s">
        <v>404</v>
      </c>
      <c r="T257" s="11" t="s">
        <v>420</v>
      </c>
    </row>
    <row r="258" spans="1:20" x14ac:dyDescent="0.2">
      <c r="A258" s="8" t="str">
        <f>_xlfn.IFS(B258="حديد","F",B258="مجلفن","M",B258="استانلس","S",B258="خشب","T")</f>
        <v>S</v>
      </c>
      <c r="B258" s="6" t="s">
        <v>7</v>
      </c>
      <c r="C258" s="8" t="str">
        <f>_xlfn.IFS(D258="تيلة","A",D258="صامولة","B",D258="مسمار","C",D258="وردة","D",D258="لوح","E",D258="مخوش","F",D258="كونتر","G",D258="مسدس","H",D258="M14","I",D258="M16","J",D258="M17","K",D258="M18","L",D258="M19","M",D258="M20","N",D258="M9","O",D258=100,"P",D258=125,"Q",D258=150,"R",D258="","S",D258="30mm","T",D258="مخ واطى","U",D258="35mm","V",D258="40mm","W",D258="45mm","X",D258="50mm","Y",D258="ستاندرد","Z",D258="60mm","1",D258="سوستة","2",D258="80mm","3",D258="90mm","4",D258="100mm","5",D258="150mm","6",D258="180mm","7",D258="200mm","8",D258="250mm","9")</f>
        <v>C</v>
      </c>
      <c r="D258" s="6" t="s">
        <v>73</v>
      </c>
      <c r="E258" s="8" t="str">
        <f>_xlfn.IFS(F258="الن","A",F258="عادة","B",F258="صليبة","C",F258="سن بنطة","D",F258="سن بنطة بوردة","E",F258="مخوش","F",F258="كونتر","G",F258="مسدس","H",F258="M14","I",F258="M16","J",F258="M17","K",F258="M18","L",F258="M19","M",F258="M20","N",F258="M9","O",F258=100,"P",F258=125,"Q",F258=150,"R",F258="","S",F258="30mm","T",F258="مخ واطى","U",F258="35mm","V",F258="40mm","W",F258="45mm","X",F258="50mm","Y",F258="ستاندرد","Z",F258="60mm","1",F258="سوستة","2",F258="80mm","3",F258="90mm","4",F258="100mm","5",F258="150mm","6",F258="180mm","7",F258="200mm","8",F258="250mm","9")</f>
        <v>A</v>
      </c>
      <c r="F258" s="6" t="s">
        <v>400</v>
      </c>
      <c r="G258" s="8" t="str">
        <f>_xlfn.IFS(H258="M3","A",H258="M4","B",H258="M5","C",H258="M6","D",H258="M7","E",H258="M8","F",H258="M10","G",H258="M12","H",H258="M14","I",H258="M16","J",H258="M17","K",H258="M18","L",H258="M19","M",H258="M20","N",H258="M9","O",H258=100,"P",H258=125,"Q",H258=150,"R",H258="","S",H258="30mm","T",H258="مخ واطى","U",H258="35mm","V",H258="40mm","W",H258="45mm","X",H258="50mm","Y",H258="ستاندرد","Z",H258="60mm","1",H258="سوستة","2",H258="80mm","3",H258="90mm","4",H258="100mm","5",H258="150mm","6",H258="180mm","7",H258="200mm","8",H258="250mm","9")</f>
        <v>F</v>
      </c>
      <c r="H258" s="12" t="s">
        <v>26</v>
      </c>
      <c r="I258" s="8" t="str">
        <f>_xlfn.IFS(J258=10,"A",J258=12,"B",J258=15,"C",J258=20,"D",J258=25,"E",J258=30,"F",J258=35,"G",J258=40,"H",J258=45,"I",J258=50,"J",J258=55,"K",J258=60,"L",J258=65,"M",J258=70,"N",J258=75,"O",J258=80,"P",J258=90,"Q",J258=100,"R",J258="","S",J258=120,"T",J258=125,"U",J258=150,"V",J258=200,"W",J258=250,"X",J258=280,"Y",J258=300,"Z",J258=500,"1",J258=600,"2",J258=1000,"3",J258=1200,"4",J258=6,"5",J258="150mm","6",J258="180mm","7",J258="200mm","8",J258="250mm","9")</f>
        <v>R</v>
      </c>
      <c r="J258" s="12">
        <v>100</v>
      </c>
      <c r="K258" s="8" t="str">
        <f>_xlfn.IFS(L258="1mm","A",L258="1.2mm","B",L258="1.5mm","C",L258="2mm","D",L258="3mm","E",L258="4mm","F",L258="5mm","G",L258="6mm","H",L258="8mm","I",L258="10mm","J",L258="12mm","K",L258="14mm","L",L258="16mm","M",L258="عادة","N",L258="18mm","O",L258="20mm","P",L258="معكوسة","Q",L258="25mm","R",L258="","S",L258="30mm","T",L258="مخ واطى","U",L258="35mm","V",L258="40mm","W",L258="45mm","X",L258="50mm","Y",L258="ستاندرد","Z",L258="60mm","1",L258="سوستة","2",L258="80mm","3",L258="90mm","4",L258="100mm","5",L258="150mm","6",L258="180mm","7",L258="200mm","8",L258="250mm","9")</f>
        <v>Z</v>
      </c>
      <c r="L258" s="6" t="s">
        <v>71</v>
      </c>
      <c r="M258" s="7" t="str">
        <f>C258&amp;" "&amp;E258&amp;" "&amp;G258&amp;I258&amp;" "&amp;A258&amp;" "&amp;K258&amp;"-0"&amp;"-0"&amp;"-0"&amp;"-0"&amp;"-0"&amp;"-0"&amp;"-0"&amp;"-0"</f>
        <v>C A FR S Z-0-0-0-0-0-0-0-0</v>
      </c>
      <c r="N258" s="6" t="str">
        <f>D258&amp;" "&amp;F258&amp;" "&amp;H258&amp;"*"&amp;J258&amp;" "&amp;B258&amp;" "&amp;L258</f>
        <v>مسمار الن M8*100 استانلس ستاندرد</v>
      </c>
      <c r="O258" s="6"/>
      <c r="P258" s="6"/>
      <c r="R258" s="11" t="s">
        <v>437</v>
      </c>
      <c r="T258" s="11" t="s">
        <v>436</v>
      </c>
    </row>
    <row r="259" spans="1:20" x14ac:dyDescent="0.2">
      <c r="A259" s="8" t="str">
        <f>_xlfn.IFS(B259="حديد","F",B259="مجلفن","M",B259="استانلس","S",B259="خشب","T")</f>
        <v>S</v>
      </c>
      <c r="B259" s="6" t="s">
        <v>7</v>
      </c>
      <c r="C259" s="8" t="str">
        <f>_xlfn.IFS(D259="تيلة","A",D259="صامولة","B",D259="مسمار","C",D259="وردة","D",D259="لوح","E",D259="مخوش","F",D259="كونتر","G",D259="مسدس","H",D259="M14","I",D259="M16","J",D259="M17","K",D259="M18","L",D259="M19","M",D259="M20","N",D259="M9","O",D259=100,"P",D259=125,"Q",D259=150,"R",D259="","S",D259="30mm","T",D259="مخ واطى","U",D259="35mm","V",D259="40mm","W",D259="45mm","X",D259="50mm","Y",D259="ستاندرد","Z",D259="60mm","1",D259="سوستة","2",D259="80mm","3",D259="90mm","4",D259="100mm","5",D259="150mm","6",D259="180mm","7",D259="200mm","8",D259="250mm","9")</f>
        <v>C</v>
      </c>
      <c r="D259" s="6" t="s">
        <v>73</v>
      </c>
      <c r="E259" s="8" t="str">
        <f>_xlfn.IFS(F259="الن","A",F259="عادة","B",F259="صليبة","C",F259="سن بنطة","D",F259="سن بنطة بوردة","E",F259="مخوش","F",F259="كونتر","G",F259="مسدس","H",F259="M14","I",F259="M16","J",F259="M17","K",F259="M18","L",F259="M19","M",F259="M20","N",F259="M9","O",F259=100,"P",F259=125,"Q",F259=150,"R",F259="","S",F259="30mm","T",F259="مخ واطى","U",F259="35mm","V",F259="40mm","W",F259="45mm","X",F259="50mm","Y",F259="ستاندرد","Z",F259="60mm","1",F259="سوستة","2",F259="80mm","3",F259="90mm","4",F259="100mm","5",F259="150mm","6",F259="180mm","7",F259="200mm","8",F259="250mm","9")</f>
        <v>A</v>
      </c>
      <c r="F259" s="6" t="s">
        <v>400</v>
      </c>
      <c r="G259" s="8" t="str">
        <f>_xlfn.IFS(H259="M3","A",H259="M4","B",H259="M5","C",H259="M6","D",H259="M7","E",H259="M8","F",H259="M10","G",H259="M12","H",H259="M14","I",H259="M16","J",H259="M17","K",H259="M18","L",H259="M19","M",H259="M20","N",H259="M9","O",H259=100,"P",H259=125,"Q",H259=150,"R",H259="","S",H259="30mm","T",H259="مخ واطى","U",H259="35mm","V",H259="40mm","W",H259="45mm","X",H259="50mm","Y",H259="ستاندرد","Z",H259="60mm","1",H259="سوستة","2",H259="80mm","3",H259="90mm","4",H259="100mm","5",H259="150mm","6",H259="180mm","7",H259="200mm","8",H259="250mm","9")</f>
        <v>F</v>
      </c>
      <c r="H259" s="12" t="s">
        <v>26</v>
      </c>
      <c r="I259" s="8" t="str">
        <f>_xlfn.IFS(J259=10,"A",J259=12,"B",J259=15,"C",J259=20,"D",J259=25,"E",J259=30,"F",J259=35,"G",J259=40,"H",J259=45,"I",J259=50,"J",J259=55,"K",J259=60,"L",J259=65,"M",J259=70,"N",J259=75,"O",J259=80,"P",J259=90,"Q",J259=100,"R",J259="","S",J259=120,"T",J259=125,"U",J259=150,"V",J259=200,"W",J259=250,"X",J259=280,"Y",J259=300,"Z",J259=500,"1",J259=600,"2",J259=1000,"3",J259=1200,"4",J259=6,"5",J259="150mm","6",J259="180mm","7",J259="200mm","8",J259="250mm","9")</f>
        <v>R</v>
      </c>
      <c r="J259" s="12">
        <v>100</v>
      </c>
      <c r="K259" s="8" t="str">
        <f>_xlfn.IFS(L259="1mm","A",L259="1.2mm","B",L259="1.5mm","C",L259="2mm","D",L259="3mm","E",L259="4mm","F",L259="5mm","G",L259="6mm","H",L259="8mm","I",L259="10mm","J",L259="12mm","K",L259="14mm","L",L259="16mm","M",L259="عادة","N",L259="18mm","O",L259="20mm","P",L259="معكوسة","Q",L259="25mm","R",L259="","S",L259="30mm","T",L259="مخ واطى","U",L259="35mm","V",L259="40mm","W",L259="45mm","X",L259="50mm","Y",L259="ستاندرد","Z",L259="60mm","1",L259="سوستة","2",L259="80mm","3",L259="90mm","4",L259="100mm","5",L259="150mm","6",L259="180mm","7",L259="200mm","8",L259="250mm","9")</f>
        <v>U</v>
      </c>
      <c r="L259" s="6" t="s">
        <v>75</v>
      </c>
      <c r="M259" s="7" t="str">
        <f>C259&amp;" "&amp;E259&amp;" "&amp;G259&amp;I259&amp;" "&amp;A259&amp;" "&amp;K259&amp;"-0"&amp;"-0"&amp;"-0"&amp;"-0"&amp;"-0"&amp;"-0"&amp;"-0"&amp;"-0"</f>
        <v>C A FR S U-0-0-0-0-0-0-0-0</v>
      </c>
      <c r="N259" s="6" t="str">
        <f>D259&amp;" "&amp;F259&amp;" "&amp;H259&amp;"*"&amp;J259&amp;" "&amp;B259&amp;" "&amp;L259</f>
        <v>مسمار الن M8*100 استانلس مخ واطى</v>
      </c>
      <c r="O259" s="6"/>
      <c r="P259" s="6"/>
      <c r="R259" s="11" t="s">
        <v>435</v>
      </c>
      <c r="T259" s="11" t="s">
        <v>434</v>
      </c>
    </row>
    <row r="260" spans="1:20" x14ac:dyDescent="0.2">
      <c r="A260" s="8" t="str">
        <f>_xlfn.IFS(B260="حديد","F",B260="مجلفن","M",B260="استانلس","S",B260="خشب","T")</f>
        <v>F</v>
      </c>
      <c r="B260" s="6" t="s">
        <v>15</v>
      </c>
      <c r="C260" s="8" t="str">
        <f>_xlfn.IFS(D260="تيلة","A",D260="صامولة","B",D260="مسمار","C",D260="وردة","D",D260="لوح","E",D260="مخوش","F",D260="كونتر","G",D260="مسدس","H",D260="M14","I",D260="M16","J",D260="M17","K",D260="M18","L",D260="M19","M",D260="M20","N",D260="M9","O",D260=100,"P",D260=125,"Q",D260=150,"R",D260="","S",D260="30mm","T",D260="مخ واطى","U",D260="35mm","V",D260="40mm","W",D260="45mm","X",D260="50mm","Y",D260="ستاندرد","Z",D260="60mm","1",D260="سوستة","2",D260="80mm","3",D260="90mm","4",D260="100mm","5",D260="150mm","6",D260="180mm","7",D260="200mm","8",D260="250mm","9")</f>
        <v>C</v>
      </c>
      <c r="D260" s="6" t="s">
        <v>73</v>
      </c>
      <c r="E260" s="8" t="str">
        <f>_xlfn.IFS(F260="الن","A",F260="عادة","B",F260="صليبة","C",F260="سن بنطة","D",F260="سن بنطة بوردة","E",F260="مخوش","F",F260="كونتر","G",F260="مسدس","H",F260="M14","I",F260="M16","J",F260="M17","K",F260="M18","L",F260="M19","M",F260="M20","N",F260="M9","O",F260=100,"P",F260=125,"Q",F260=150,"R",F260="","S",F260="30mm","T",F260="مخ واطى","U",F260="35mm","V",F260="40mm","W",F260="45mm","X",F260="50mm","Y",F260="ستاندرد","Z",F260="60mm","1",F260="سوستة","2",F260="80mm","3",F260="90mm","4",F260="100mm","5",F260="150mm","6",F260="180mm","7",F260="200mm","8",F260="250mm","9")</f>
        <v>A</v>
      </c>
      <c r="F260" s="6" t="s">
        <v>400</v>
      </c>
      <c r="G260" s="8" t="str">
        <f>_xlfn.IFS(H260="M3","A",H260="M4","B",H260="M5","C",H260="M6","D",H260="M7","E",H260="M8","F",H260="M10","G",H260="M12","H",H260="M14","I",H260="M16","J",H260="M17","K",H260="M18","L",H260="M19","M",H260="M20","N",H260="M9","O",H260=100,"P",H260=125,"Q",H260=150,"R",H260="","S",H260="30mm","T",H260="مخ واطى","U",H260="35mm","V",H260="40mm","W",H260="45mm","X",H260="50mm","Y",H260="ستاندرد","Z",H260="60mm","1",H260="سوستة","2",H260="80mm","3",H260="90mm","4",H260="100mm","5",H260="150mm","6",H260="180mm","7",H260="200mm","8",H260="250mm","9")</f>
        <v>F</v>
      </c>
      <c r="H260" s="12" t="s">
        <v>26</v>
      </c>
      <c r="I260" s="8" t="str">
        <f>_xlfn.IFS(J260=10,"A",J260=12,"B",J260=15,"C",J260=20,"D",J260=25,"E",J260=30,"F",J260=35,"G",J260=40,"H",J260=45,"I",J260=50,"J",J260=55,"K",J260=60,"L",J260=65,"M",J260=70,"N",J260=75,"O",J260=80,"P",J260=90,"Q",J260=100,"R",J260="","S",J260=120,"T",J260=125,"U",J260=150,"V",J260=200,"W",J260=250,"X",J260=280,"Y",J260=300,"Z",J260=500,"1",J260=600,"2",J260=1000,"3",J260=1200,"4",J260=6,"5",J260="150mm","6",J260="180mm","7",J260="200mm","8",J260="250mm","9")</f>
        <v>A</v>
      </c>
      <c r="J260" s="12">
        <v>10</v>
      </c>
      <c r="K260" s="8" t="str">
        <f>_xlfn.IFS(L260="1mm","A",L260="1.2mm","B",L260="1.5mm","C",L260="2mm","D",L260="3mm","E",L260="4mm","F",L260="5mm","G",L260="6mm","H",L260="8mm","I",L260="10mm","J",L260="12mm","K",L260="14mm","L",L260="16mm","M",L260="عادة","N",L260="18mm","O",L260="20mm","P",L260="معكوسة","Q",L260="25mm","R",L260="","S",L260="30mm","T",L260="مخ واطى","U",L260="35mm","V",L260="40mm","W",L260="45mm","X",L260="50mm","Y",L260="ستاندرد","Z",L260="60mm","1",L260="سوستة","2",L260="80mm","3",L260="90mm","4",L260="100mm","5",L260="150mm","6",L260="180mm","7",L260="200mm","8",L260="250mm","9")</f>
        <v>Z</v>
      </c>
      <c r="L260" s="6" t="s">
        <v>71</v>
      </c>
      <c r="M260" s="7" t="str">
        <f>C260&amp;" "&amp;E260&amp;" "&amp;G260&amp;I260&amp;" "&amp;A260&amp;" "&amp;K260&amp;"-0"&amp;"-0"&amp;"-0"&amp;"-0"&amp;"-0"&amp;"-0"&amp;"-0"&amp;"-0"</f>
        <v>C A FA F Z-0-0-0-0-0-0-0-0</v>
      </c>
      <c r="N260" s="6" t="str">
        <f>D260&amp;" "&amp;F260&amp;" "&amp;H260&amp;"*"&amp;J260&amp;" "&amp;B260&amp;" "&amp;L260</f>
        <v>مسمار الن M8*10 حديد ستاندرد</v>
      </c>
      <c r="O260" s="6"/>
      <c r="P260" s="6"/>
      <c r="R260" s="11" t="s">
        <v>433</v>
      </c>
      <c r="T260" s="11" t="s">
        <v>419</v>
      </c>
    </row>
    <row r="261" spans="1:20" x14ac:dyDescent="0.2">
      <c r="A261" s="8" t="str">
        <f>_xlfn.IFS(B261="حديد","F",B261="مجلفن","M",B261="استانلس","S",B261="خشب","T")</f>
        <v>F</v>
      </c>
      <c r="B261" s="6" t="s">
        <v>15</v>
      </c>
      <c r="C261" s="8" t="str">
        <f>_xlfn.IFS(D261="تيلة","A",D261="صامولة","B",D261="مسمار","C",D261="وردة","D",D261="لوح","E",D261="مخوش","F",D261="كونتر","G",D261="مسدس","H",D261="M14","I",D261="M16","J",D261="M17","K",D261="M18","L",D261="M19","M",D261="M20","N",D261="M9","O",D261=100,"P",D261=125,"Q",D261=150,"R",D261="","S",D261="30mm","T",D261="مخ واطى","U",D261="35mm","V",D261="40mm","W",D261="45mm","X",D261="50mm","Y",D261="ستاندرد","Z",D261="60mm","1",D261="سوستة","2",D261="80mm","3",D261="90mm","4",D261="100mm","5",D261="150mm","6",D261="180mm","7",D261="200mm","8",D261="250mm","9")</f>
        <v>C</v>
      </c>
      <c r="D261" s="6" t="s">
        <v>73</v>
      </c>
      <c r="E261" s="8" t="str">
        <f>_xlfn.IFS(F261="الن","A",F261="عادة","B",F261="صليبة","C",F261="سن بنطة","D",F261="سن بنطة بوردة","E",F261="مخوش","F",F261="كونتر","G",F261="مسدس","H",F261="M14","I",F261="M16","J",F261="M17","K",F261="M18","L",F261="M19","M",F261="M20","N",F261="M9","O",F261=100,"P",F261=125,"Q",F261=150,"R",F261="","S",F261="30mm","T",F261="مخ واطى","U",F261="35mm","V",F261="40mm","W",F261="45mm","X",F261="50mm","Y",F261="ستاندرد","Z",F261="60mm","1",F261="سوستة","2",F261="80mm","3",F261="90mm","4",F261="100mm","5",F261="150mm","6",F261="180mm","7",F261="200mm","8",F261="250mm","9")</f>
        <v>A</v>
      </c>
      <c r="F261" s="6" t="s">
        <v>400</v>
      </c>
      <c r="G261" s="8" t="str">
        <f>_xlfn.IFS(H261="M3","A",H261="M4","B",H261="M5","C",H261="M6","D",H261="M7","E",H261="M8","F",H261="M10","G",H261="M12","H",H261="M14","I",H261="M16","J",H261="M17","K",H261="M18","L",H261="M19","M",H261="M20","N",H261="M9","O",H261=100,"P",H261=125,"Q",H261=150,"R",H261="","S",H261="30mm","T",H261="مخ واطى","U",H261="35mm","V",H261="40mm","W",H261="45mm","X",H261="50mm","Y",H261="ستاندرد","Z",H261="60mm","1",H261="سوستة","2",H261="80mm","3",H261="90mm","4",H261="100mm","5",H261="150mm","6",H261="180mm","7",H261="200mm","8",H261="250mm","9")</f>
        <v>F</v>
      </c>
      <c r="H261" s="12" t="s">
        <v>26</v>
      </c>
      <c r="I261" s="8" t="str">
        <f>_xlfn.IFS(J261=10,"A",J261=12,"B",J261=15,"C",J261=20,"D",J261=25,"E",J261=30,"F",J261=35,"G",J261=40,"H",J261=45,"I",J261=50,"J",J261=55,"K",J261=60,"L",J261=65,"M",J261=70,"N",J261=75,"O",J261=80,"P",J261=90,"Q",J261=100,"R",J261="","S",J261=120,"T",J261=125,"U",J261=150,"V",J261=200,"W",J261=250,"X",J261=280,"Y",J261=300,"Z",J261=500,"1",J261=600,"2",J261=1000,"3",J261=1200,"4",J261=6,"5",J261="150mm","6",J261="180mm","7",J261="200mm","8",J261="250mm","9")</f>
        <v>A</v>
      </c>
      <c r="J261" s="12">
        <v>10</v>
      </c>
      <c r="K261" s="8" t="str">
        <f>_xlfn.IFS(L261="1mm","A",L261="1.2mm","B",L261="1.5mm","C",L261="2mm","D",L261="3mm","E",L261="4mm","F",L261="5mm","G",L261="6mm","H",L261="8mm","I",L261="10mm","J",L261="12mm","K",L261="14mm","L",L261="16mm","M",L261="عادة","N",L261="18mm","O",L261="20mm","P",L261="معكوسة","Q",L261="25mm","R",L261="","S",L261="30mm","T",L261="مخ واطى","U",L261="35mm","V",L261="40mm","W",L261="45mm","X",L261="50mm","Y",L261="ستاندرد","Z",L261="60mm","1",L261="سوستة","2",L261="80mm","3",L261="90mm","4",L261="100mm","5",L261="150mm","6",L261="180mm","7",L261="200mm","8",L261="250mm","9")</f>
        <v>U</v>
      </c>
      <c r="L261" s="6" t="s">
        <v>75</v>
      </c>
      <c r="M261" s="7" t="str">
        <f>C261&amp;" "&amp;E261&amp;" "&amp;G261&amp;I261&amp;" "&amp;A261&amp;" "&amp;K261&amp;"-0"&amp;"-0"&amp;"-0"&amp;"-0"&amp;"-0"&amp;"-0"&amp;"-0"&amp;"-0"</f>
        <v>C A FA F U-0-0-0-0-0-0-0-0</v>
      </c>
      <c r="N261" s="6" t="str">
        <f>D261&amp;" "&amp;F261&amp;" "&amp;H261&amp;"*"&amp;J261&amp;" "&amp;B261&amp;" "&amp;L261</f>
        <v>مسمار الن M8*10 حديد مخ واطى</v>
      </c>
      <c r="O261" s="6"/>
      <c r="P261" s="6"/>
      <c r="R261" s="11" t="s">
        <v>432</v>
      </c>
      <c r="T261" s="11" t="s">
        <v>417</v>
      </c>
    </row>
    <row r="262" spans="1:20" x14ac:dyDescent="0.2">
      <c r="A262" s="8" t="str">
        <f>_xlfn.IFS(B262="حديد","F",B262="مجلفن","M",B262="استانلس","S",B262="خشب","T")</f>
        <v>F</v>
      </c>
      <c r="B262" s="6" t="s">
        <v>15</v>
      </c>
      <c r="C262" s="8" t="str">
        <f>_xlfn.IFS(D262="تيلة","A",D262="صامولة","B",D262="مسمار","C",D262="وردة","D",D262="لوح","E",D262="مخوش","F",D262="كونتر","G",D262="مسدس","H",D262="M14","I",D262="M16","J",D262="M17","K",D262="M18","L",D262="M19","M",D262="M20","N",D262="M9","O",D262=100,"P",D262=125,"Q",D262=150,"R",D262="","S",D262="30mm","T",D262="مخ واطى","U",D262="35mm","V",D262="40mm","W",D262="45mm","X",D262="50mm","Y",D262="ستاندرد","Z",D262="60mm","1",D262="سوستة","2",D262="80mm","3",D262="90mm","4",D262="100mm","5",D262="150mm","6",D262="180mm","7",D262="200mm","8",D262="250mm","9")</f>
        <v>C</v>
      </c>
      <c r="D262" s="6" t="s">
        <v>73</v>
      </c>
      <c r="E262" s="8" t="str">
        <f>_xlfn.IFS(F262="الن","A",F262="عادة","B",F262="صليبة","C",F262="سن بنطة","D",F262="سن بنطة بوردة","E",F262="مخوش","F",F262="كونتر","G",F262="مسدس","H",F262="M14","I",F262="M16","J",F262="M17","K",F262="M18","L",F262="M19","M",F262="M20","N",F262="M9","O",F262=100,"P",F262=125,"Q",F262=150,"R",F262="","S",F262="30mm","T",F262="مخ واطى","U",F262="35mm","V",F262="40mm","W",F262="45mm","X",F262="50mm","Y",F262="ستاندرد","Z",F262="60mm","1",F262="سوستة","2",F262="80mm","3",F262="90mm","4",F262="100mm","5",F262="150mm","6",F262="180mm","7",F262="200mm","8",F262="250mm","9")</f>
        <v>A</v>
      </c>
      <c r="F262" s="6" t="s">
        <v>400</v>
      </c>
      <c r="G262" s="8" t="str">
        <f>_xlfn.IFS(H262="M3","A",H262="M4","B",H262="M5","C",H262="M6","D",H262="M7","E",H262="M8","F",H262="M10","G",H262="M12","H",H262="M14","I",H262="M16","J",H262="M17","K",H262="M18","L",H262="M19","M",H262="M20","N",H262="M9","O",H262=100,"P",H262=125,"Q",H262=150,"R",H262="","S",H262="30mm","T",H262="مخ واطى","U",H262="35mm","V",H262="40mm","W",H262="45mm","X",H262="50mm","Y",H262="ستاندرد","Z",H262="60mm","1",H262="سوستة","2",H262="80mm","3",H262="90mm","4",H262="100mm","5",H262="150mm","6",H262="180mm","7",H262="200mm","8",H262="250mm","9")</f>
        <v>F</v>
      </c>
      <c r="H262" s="12" t="s">
        <v>26</v>
      </c>
      <c r="I262" s="8" t="str">
        <f>_xlfn.IFS(J262=10,"A",J262=12,"B",J262=15,"C",J262=20,"D",J262=25,"E",J262=30,"F",J262=35,"G",J262=40,"H",J262=45,"I",J262=50,"J",J262=55,"K",J262=60,"L",J262=65,"M",J262=70,"N",J262=75,"O",J262=80,"P",J262=90,"Q",J262=100,"R",J262="","S",J262=120,"T",J262=125,"U",J262=150,"V",J262=200,"W",J262=250,"X",J262=280,"Y",J262=300,"Z",J262=500,"1",J262=600,"2",J262=1000,"3",J262=1200,"4",J262=6,"5",J262="150mm","6",J262="180mm","7",J262="200mm","8",J262="250mm","9")</f>
        <v>C</v>
      </c>
      <c r="J262" s="12">
        <v>15</v>
      </c>
      <c r="K262" s="8" t="str">
        <f>_xlfn.IFS(L262="1mm","A",L262="1.2mm","B",L262="1.5mm","C",L262="2mm","D",L262="3mm","E",L262="4mm","F",L262="5mm","G",L262="6mm","H",L262="8mm","I",L262="10mm","J",L262="12mm","K",L262="14mm","L",L262="16mm","M",L262="عادة","N",L262="18mm","O",L262="20mm","P",L262="معكوسة","Q",L262="25mm","R",L262="","S",L262="30mm","T",L262="مخ واطى","U",L262="35mm","V",L262="40mm","W",L262="45mm","X",L262="50mm","Y",L262="ستاندرد","Z",L262="60mm","1",L262="سوستة","2",L262="80mm","3",L262="90mm","4",L262="100mm","5",L262="150mm","6",L262="180mm","7",L262="200mm","8",L262="250mm","9")</f>
        <v>Z</v>
      </c>
      <c r="L262" s="6" t="s">
        <v>71</v>
      </c>
      <c r="M262" s="7" t="str">
        <f>C262&amp;" "&amp;E262&amp;" "&amp;G262&amp;I262&amp;" "&amp;A262&amp;" "&amp;K262&amp;"-0"&amp;"-0"&amp;"-0"&amp;"-0"&amp;"-0"&amp;"-0"&amp;"-0"&amp;"-0"</f>
        <v>C A FC F Z-0-0-0-0-0-0-0-0</v>
      </c>
      <c r="N262" s="6" t="str">
        <f>D262&amp;" "&amp;F262&amp;" "&amp;H262&amp;"*"&amp;J262&amp;" "&amp;B262&amp;" "&amp;L262</f>
        <v>مسمار الن M8*15 حديد ستاندرد</v>
      </c>
      <c r="O262" s="6"/>
      <c r="P262" s="6"/>
      <c r="R262" s="11" t="s">
        <v>431</v>
      </c>
      <c r="T262" s="11" t="s">
        <v>430</v>
      </c>
    </row>
    <row r="263" spans="1:20" x14ac:dyDescent="0.2">
      <c r="A263" s="8" t="str">
        <f>_xlfn.IFS(B263="حديد","F",B263="مجلفن","M",B263="استانلس","S",B263="خشب","T")</f>
        <v>F</v>
      </c>
      <c r="B263" s="6" t="s">
        <v>15</v>
      </c>
      <c r="C263" s="8" t="str">
        <f>_xlfn.IFS(D263="تيلة","A",D263="صامولة","B",D263="مسمار","C",D263="وردة","D",D263="لوح","E",D263="مخوش","F",D263="كونتر","G",D263="مسدس","H",D263="M14","I",D263="M16","J",D263="M17","K",D263="M18","L",D263="M19","M",D263="M20","N",D263="M9","O",D263=100,"P",D263=125,"Q",D263=150,"R",D263="","S",D263="30mm","T",D263="مخ واطى","U",D263="35mm","V",D263="40mm","W",D263="45mm","X",D263="50mm","Y",D263="ستاندرد","Z",D263="60mm","1",D263="سوستة","2",D263="80mm","3",D263="90mm","4",D263="100mm","5",D263="150mm","6",D263="180mm","7",D263="200mm","8",D263="250mm","9")</f>
        <v>C</v>
      </c>
      <c r="D263" s="6" t="s">
        <v>73</v>
      </c>
      <c r="E263" s="8" t="str">
        <f>_xlfn.IFS(F263="الن","A",F263="عادة","B",F263="صليبة","C",F263="سن بنطة","D",F263="سن بنطة بوردة","E",F263="مخوش","F",F263="كونتر","G",F263="مسدس","H",F263="M14","I",F263="M16","J",F263="M17","K",F263="M18","L",F263="M19","M",F263="M20","N",F263="M9","O",F263=100,"P",F263=125,"Q",F263=150,"R",F263="","S",F263="30mm","T",F263="مخ واطى","U",F263="35mm","V",F263="40mm","W",F263="45mm","X",F263="50mm","Y",F263="ستاندرد","Z",F263="60mm","1",F263="سوستة","2",F263="80mm","3",F263="90mm","4",F263="100mm","5",F263="150mm","6",F263="180mm","7",F263="200mm","8",F263="250mm","9")</f>
        <v>A</v>
      </c>
      <c r="F263" s="6" t="s">
        <v>400</v>
      </c>
      <c r="G263" s="8" t="str">
        <f>_xlfn.IFS(H263="M3","A",H263="M4","B",H263="M5","C",H263="M6","D",H263="M7","E",H263="M8","F",H263="M10","G",H263="M12","H",H263="M14","I",H263="M16","J",H263="M17","K",H263="M18","L",H263="M19","M",H263="M20","N",H263="M9","O",H263=100,"P",H263=125,"Q",H263=150,"R",H263="","S",H263="30mm","T",H263="مخ واطى","U",H263="35mm","V",H263="40mm","W",H263="45mm","X",H263="50mm","Y",H263="ستاندرد","Z",H263="60mm","1",H263="سوستة","2",H263="80mm","3",H263="90mm","4",H263="100mm","5",H263="150mm","6",H263="180mm","7",H263="200mm","8",H263="250mm","9")</f>
        <v>F</v>
      </c>
      <c r="H263" s="12" t="s">
        <v>26</v>
      </c>
      <c r="I263" s="8" t="str">
        <f>_xlfn.IFS(J263=10,"A",J263=12,"B",J263=15,"C",J263=20,"D",J263=25,"E",J263=30,"F",J263=35,"G",J263=40,"H",J263=45,"I",J263=50,"J",J263=55,"K",J263=60,"L",J263=65,"M",J263=70,"N",J263=75,"O",J263=80,"P",J263=90,"Q",J263=100,"R",J263="","S",J263=120,"T",J263=125,"U",J263=150,"V",J263=200,"W",J263=250,"X",J263=280,"Y",J263=300,"Z",J263=500,"1",J263=600,"2",J263=1000,"3",J263=1200,"4",J263=6,"5",J263="150mm","6",J263="180mm","7",J263="200mm","8",J263="250mm","9")</f>
        <v>C</v>
      </c>
      <c r="J263" s="12">
        <v>15</v>
      </c>
      <c r="K263" s="8" t="str">
        <f>_xlfn.IFS(L263="1mm","A",L263="1.2mm","B",L263="1.5mm","C",L263="2mm","D",L263="3mm","E",L263="4mm","F",L263="5mm","G",L263="6mm","H",L263="8mm","I",L263="10mm","J",L263="12mm","K",L263="14mm","L",L263="16mm","M",L263="عادة","N",L263="18mm","O",L263="20mm","P",L263="معكوسة","Q",L263="25mm","R",L263="","S",L263="30mm","T",L263="مخ واطى","U",L263="35mm","V",L263="40mm","W",L263="45mm","X",L263="50mm","Y",L263="ستاندرد","Z",L263="60mm","1",L263="سوستة","2",L263="80mm","3",L263="90mm","4",L263="100mm","5",L263="150mm","6",L263="180mm","7",L263="200mm","8",L263="250mm","9")</f>
        <v>U</v>
      </c>
      <c r="L263" s="6" t="s">
        <v>75</v>
      </c>
      <c r="M263" s="7" t="str">
        <f>C263&amp;" "&amp;E263&amp;" "&amp;G263&amp;I263&amp;" "&amp;A263&amp;" "&amp;K263&amp;"-0"&amp;"-0"&amp;"-0"&amp;"-0"&amp;"-0"&amp;"-0"&amp;"-0"&amp;"-0"</f>
        <v>C A FC F U-0-0-0-0-0-0-0-0</v>
      </c>
      <c r="N263" s="6" t="str">
        <f>D263&amp;" "&amp;F263&amp;" "&amp;H263&amp;"*"&amp;J263&amp;" "&amp;B263&amp;" "&amp;L263</f>
        <v>مسمار الن M8*15 حديد مخ واطى</v>
      </c>
      <c r="O263" s="6"/>
      <c r="P263" s="6"/>
      <c r="R263" s="11" t="s">
        <v>429</v>
      </c>
      <c r="T263" s="11" t="s">
        <v>428</v>
      </c>
    </row>
    <row r="264" spans="1:20" x14ac:dyDescent="0.2">
      <c r="A264" s="8" t="str">
        <f>_xlfn.IFS(B264="حديد","F",B264="مجلفن","M",B264="استانلس","S",B264="خشب","T")</f>
        <v>F</v>
      </c>
      <c r="B264" s="6" t="s">
        <v>15</v>
      </c>
      <c r="C264" s="8" t="str">
        <f>_xlfn.IFS(D264="تيلة","A",D264="صامولة","B",D264="مسمار","C",D264="وردة","D",D264="لوح","E",D264="مخوش","F",D264="كونتر","G",D264="مسدس","H",D264="M14","I",D264="M16","J",D264="M17","K",D264="M18","L",D264="M19","M",D264="M20","N",D264="M9","O",D264=100,"P",D264=125,"Q",D264=150,"R",D264="","S",D264="30mm","T",D264="مخ واطى","U",D264="35mm","V",D264="40mm","W",D264="45mm","X",D264="50mm","Y",D264="ستاندرد","Z",D264="60mm","1",D264="سوستة","2",D264="80mm","3",D264="90mm","4",D264="100mm","5",D264="150mm","6",D264="180mm","7",D264="200mm","8",D264="250mm","9")</f>
        <v>C</v>
      </c>
      <c r="D264" s="6" t="s">
        <v>73</v>
      </c>
      <c r="E264" s="8" t="str">
        <f>_xlfn.IFS(F264="الن","A",F264="عادة","B",F264="صليبة","C",F264="سن بنطة","D",F264="سن بنطة بوردة","E",F264="مخوش","F",F264="كونتر","G",F264="مسدس","H",F264="M14","I",F264="M16","J",F264="M17","K",F264="M18","L",F264="M19","M",F264="M20","N",F264="M9","O",F264=100,"P",F264=125,"Q",F264=150,"R",F264="","S",F264="30mm","T",F264="مخ واطى","U",F264="35mm","V",F264="40mm","W",F264="45mm","X",F264="50mm","Y",F264="ستاندرد","Z",F264="60mm","1",F264="سوستة","2",F264="80mm","3",F264="90mm","4",F264="100mm","5",F264="150mm","6",F264="180mm","7",F264="200mm","8",F264="250mm","9")</f>
        <v>A</v>
      </c>
      <c r="F264" s="6" t="s">
        <v>400</v>
      </c>
      <c r="G264" s="8" t="str">
        <f>_xlfn.IFS(H264="M3","A",H264="M4","B",H264="M5","C",H264="M6","D",H264="M7","E",H264="M8","F",H264="M10","G",H264="M12","H",H264="M14","I",H264="M16","J",H264="M17","K",H264="M18","L",H264="M19","M",H264="M20","N",H264="M9","O",H264=100,"P",H264=125,"Q",H264=150,"R",H264="","S",H264="30mm","T",H264="مخ واطى","U",H264="35mm","V",H264="40mm","W",H264="45mm","X",H264="50mm","Y",H264="ستاندرد","Z",H264="60mm","1",H264="سوستة","2",H264="80mm","3",H264="90mm","4",H264="100mm","5",H264="150mm","6",H264="180mm","7",H264="200mm","8",H264="250mm","9")</f>
        <v>F</v>
      </c>
      <c r="H264" s="12" t="s">
        <v>26</v>
      </c>
      <c r="I264" s="8" t="str">
        <f>_xlfn.IFS(J264=10,"A",J264=12,"B",J264=15,"C",J264=20,"D",J264=25,"E",J264=30,"F",J264=35,"G",J264=40,"H",J264=45,"I",J264=50,"J",J264=55,"K",J264=60,"L",J264=65,"M",J264=70,"N",J264=75,"O",J264=80,"P",J264=90,"Q",J264=100,"R",J264="","S",J264=120,"T",J264=125,"U",J264=150,"V",J264=200,"W",J264=250,"X",J264=280,"Y",J264=300,"Z",J264=500,"1",J264=600,"2",J264=1000,"3",J264=1200,"4",J264=6,"5",J264="150mm","6",J264="180mm","7",J264="200mm","8",J264="250mm","9")</f>
        <v>D</v>
      </c>
      <c r="J264" s="12">
        <v>20</v>
      </c>
      <c r="K264" s="8" t="str">
        <f>_xlfn.IFS(L264="1mm","A",L264="1.2mm","B",L264="1.5mm","C",L264="2mm","D",L264="3mm","E",L264="4mm","F",L264="5mm","G",L264="6mm","H",L264="8mm","I",L264="10mm","J",L264="12mm","K",L264="14mm","L",L264="16mm","M",L264="عادة","N",L264="18mm","O",L264="20mm","P",L264="معكوسة","Q",L264="25mm","R",L264="","S",L264="30mm","T",L264="مخ واطى","U",L264="35mm","V",L264="40mm","W",L264="45mm","X",L264="50mm","Y",L264="ستاندرد","Z",L264="60mm","1",L264="سوستة","2",L264="80mm","3",L264="90mm","4",L264="100mm","5",L264="150mm","6",L264="180mm","7",L264="200mm","8",L264="250mm","9")</f>
        <v>Z</v>
      </c>
      <c r="L264" s="6" t="s">
        <v>71</v>
      </c>
      <c r="M264" s="7" t="str">
        <f>C264&amp;" "&amp;E264&amp;" "&amp;G264&amp;I264&amp;" "&amp;A264&amp;" "&amp;K264&amp;"-0"&amp;"-0"&amp;"-0"&amp;"-0"&amp;"-0"&amp;"-0"&amp;"-0"&amp;"-0"</f>
        <v>C A FD F Z-0-0-0-0-0-0-0-0</v>
      </c>
      <c r="N264" s="6" t="str">
        <f>D264&amp;" "&amp;F264&amp;" "&amp;H264&amp;"*"&amp;J264&amp;" "&amp;B264&amp;" "&amp;L264</f>
        <v>مسمار الن M8*20 حديد ستاندرد</v>
      </c>
      <c r="O264" s="6"/>
      <c r="P264" s="6"/>
      <c r="R264" s="11" t="s">
        <v>427</v>
      </c>
      <c r="T264" s="11" t="s">
        <v>415</v>
      </c>
    </row>
    <row r="265" spans="1:20" x14ac:dyDescent="0.2">
      <c r="A265" s="8" t="str">
        <f>_xlfn.IFS(B265="حديد","F",B265="مجلفن","M",B265="استانلس","S",B265="خشب","T")</f>
        <v>F</v>
      </c>
      <c r="B265" s="6" t="s">
        <v>15</v>
      </c>
      <c r="C265" s="8" t="str">
        <f>_xlfn.IFS(D265="تيلة","A",D265="صامولة","B",D265="مسمار","C",D265="وردة","D",D265="لوح","E",D265="مخوش","F",D265="كونتر","G",D265="مسدس","H",D265="M14","I",D265="M16","J",D265="M17","K",D265="M18","L",D265="M19","M",D265="M20","N",D265="M9","O",D265=100,"P",D265=125,"Q",D265=150,"R",D265="","S",D265="30mm","T",D265="مخ واطى","U",D265="35mm","V",D265="40mm","W",D265="45mm","X",D265="50mm","Y",D265="ستاندرد","Z",D265="60mm","1",D265="سوستة","2",D265="80mm","3",D265="90mm","4",D265="100mm","5",D265="150mm","6",D265="180mm","7",D265="200mm","8",D265="250mm","9")</f>
        <v>C</v>
      </c>
      <c r="D265" s="6" t="s">
        <v>73</v>
      </c>
      <c r="E265" s="8" t="str">
        <f>_xlfn.IFS(F265="الن","A",F265="عادة","B",F265="صليبة","C",F265="سن بنطة","D",F265="سن بنطة بوردة","E",F265="مخوش","F",F265="كونتر","G",F265="مسدس","H",F265="M14","I",F265="M16","J",F265="M17","K",F265="M18","L",F265="M19","M",F265="M20","N",F265="M9","O",F265=100,"P",F265=125,"Q",F265=150,"R",F265="","S",F265="30mm","T",F265="مخ واطى","U",F265="35mm","V",F265="40mm","W",F265="45mm","X",F265="50mm","Y",F265="ستاندرد","Z",F265="60mm","1",F265="سوستة","2",F265="80mm","3",F265="90mm","4",F265="100mm","5",F265="150mm","6",F265="180mm","7",F265="200mm","8",F265="250mm","9")</f>
        <v>A</v>
      </c>
      <c r="F265" s="6" t="s">
        <v>400</v>
      </c>
      <c r="G265" s="8" t="str">
        <f>_xlfn.IFS(H265="M3","A",H265="M4","B",H265="M5","C",H265="M6","D",H265="M7","E",H265="M8","F",H265="M10","G",H265="M12","H",H265="M14","I",H265="M16","J",H265="M17","K",H265="M18","L",H265="M19","M",H265="M20","N",H265="M9","O",H265=100,"P",H265=125,"Q",H265=150,"R",H265="","S",H265="30mm","T",H265="مخ واطى","U",H265="35mm","V",H265="40mm","W",H265="45mm","X",H265="50mm","Y",H265="ستاندرد","Z",H265="60mm","1",H265="سوستة","2",H265="80mm","3",H265="90mm","4",H265="100mm","5",H265="150mm","6",H265="180mm","7",H265="200mm","8",H265="250mm","9")</f>
        <v>F</v>
      </c>
      <c r="H265" s="12" t="s">
        <v>26</v>
      </c>
      <c r="I265" s="8" t="str">
        <f>_xlfn.IFS(J265=10,"A",J265=12,"B",J265=15,"C",J265=20,"D",J265=25,"E",J265=30,"F",J265=35,"G",J265=40,"H",J265=45,"I",J265=50,"J",J265=55,"K",J265=60,"L",J265=65,"M",J265=70,"N",J265=75,"O",J265=80,"P",J265=90,"Q",J265=100,"R",J265="","S",J265=120,"T",J265=125,"U",J265=150,"V",J265=200,"W",J265=250,"X",J265=280,"Y",J265=300,"Z",J265=500,"1",J265=600,"2",J265=1000,"3",J265=1200,"4",J265=6,"5",J265="150mm","6",J265="180mm","7",J265="200mm","8",J265="250mm","9")</f>
        <v>D</v>
      </c>
      <c r="J265" s="12">
        <v>20</v>
      </c>
      <c r="K265" s="8" t="str">
        <f>_xlfn.IFS(L265="1mm","A",L265="1.2mm","B",L265="1.5mm","C",L265="2mm","D",L265="3mm","E",L265="4mm","F",L265="5mm","G",L265="6mm","H",L265="8mm","I",L265="10mm","J",L265="12mm","K",L265="14mm","L",L265="16mm","M",L265="عادة","N",L265="18mm","O",L265="20mm","P",L265="معكوسة","Q",L265="25mm","R",L265="","S",L265="30mm","T",L265="مخ واطى","U",L265="35mm","V",L265="40mm","W",L265="45mm","X",L265="50mm","Y",L265="ستاندرد","Z",L265="60mm","1",L265="سوستة","2",L265="80mm","3",L265="90mm","4",L265="100mm","5",L265="150mm","6",L265="180mm","7",L265="200mm","8",L265="250mm","9")</f>
        <v>U</v>
      </c>
      <c r="L265" s="6" t="s">
        <v>75</v>
      </c>
      <c r="M265" s="7" t="str">
        <f>C265&amp;" "&amp;E265&amp;" "&amp;G265&amp;I265&amp;" "&amp;A265&amp;" "&amp;K265&amp;"-0"&amp;"-0"&amp;"-0"&amp;"-0"&amp;"-0"&amp;"-0"&amp;"-0"&amp;"-0"</f>
        <v>C A FD F U-0-0-0-0-0-0-0-0</v>
      </c>
      <c r="N265" s="6" t="str">
        <f>D265&amp;" "&amp;F265&amp;" "&amp;H265&amp;"*"&amp;J265&amp;" "&amp;B265&amp;" "&amp;L265</f>
        <v>مسمار الن M8*20 حديد مخ واطى</v>
      </c>
      <c r="O265" s="6"/>
      <c r="P265" s="6"/>
      <c r="R265" s="11" t="s">
        <v>426</v>
      </c>
      <c r="T265" s="11" t="s">
        <v>414</v>
      </c>
    </row>
    <row r="266" spans="1:20" x14ac:dyDescent="0.2">
      <c r="A266" s="8" t="str">
        <f>_xlfn.IFS(B266="حديد","F",B266="مجلفن","M",B266="استانلس","S",B266="خشب","T")</f>
        <v>F</v>
      </c>
      <c r="B266" s="6" t="s">
        <v>15</v>
      </c>
      <c r="C266" s="8" t="str">
        <f>_xlfn.IFS(D266="تيلة","A",D266="صامولة","B",D266="مسمار","C",D266="وردة","D",D266="لوح","E",D266="مخوش","F",D266="كونتر","G",D266="مسدس","H",D266="M14","I",D266="M16","J",D266="M17","K",D266="M18","L",D266="M19","M",D266="M20","N",D266="M9","O",D266=100,"P",D266=125,"Q",D266=150,"R",D266="","S",D266="30mm","T",D266="مخ واطى","U",D266="35mm","V",D266="40mm","W",D266="45mm","X",D266="50mm","Y",D266="ستاندرد","Z",D266="60mm","1",D266="سوستة","2",D266="80mm","3",D266="90mm","4",D266="100mm","5",D266="150mm","6",D266="180mm","7",D266="200mm","8",D266="250mm","9")</f>
        <v>C</v>
      </c>
      <c r="D266" s="6" t="s">
        <v>73</v>
      </c>
      <c r="E266" s="8" t="str">
        <f>_xlfn.IFS(F266="الن","A",F266="عادة","B",F266="صليبة","C",F266="سن بنطة","D",F266="سن بنطة بوردة","E",F266="مخوش","F",F266="كونتر","G",F266="مسدس","H",F266="M14","I",F266="M16","J",F266="M17","K",F266="M18","L",F266="M19","M",F266="M20","N",F266="M9","O",F266=100,"P",F266=125,"Q",F266=150,"R",F266="","S",F266="30mm","T",F266="مخ واطى","U",F266="35mm","V",F266="40mm","W",F266="45mm","X",F266="50mm","Y",F266="ستاندرد","Z",F266="60mm","1",F266="سوستة","2",F266="80mm","3",F266="90mm","4",F266="100mm","5",F266="150mm","6",F266="180mm","7",F266="200mm","8",F266="250mm","9")</f>
        <v>A</v>
      </c>
      <c r="F266" s="6" t="s">
        <v>400</v>
      </c>
      <c r="G266" s="8" t="str">
        <f>_xlfn.IFS(H266="M3","A",H266="M4","B",H266="M5","C",H266="M6","D",H266="M7","E",H266="M8","F",H266="M10","G",H266="M12","H",H266="M14","I",H266="M16","J",H266="M17","K",H266="M18","L",H266="M19","M",H266="M20","N",H266="M9","O",H266=100,"P",H266=125,"Q",H266=150,"R",H266="","S",H266="30mm","T",H266="مخ واطى","U",H266="35mm","V",H266="40mm","W",H266="45mm","X",H266="50mm","Y",H266="ستاندرد","Z",H266="60mm","1",H266="سوستة","2",H266="80mm","3",H266="90mm","4",H266="100mm","5",H266="150mm","6",H266="180mm","7",H266="200mm","8",H266="250mm","9")</f>
        <v>F</v>
      </c>
      <c r="H266" s="12" t="s">
        <v>26</v>
      </c>
      <c r="I266" s="8" t="str">
        <f>_xlfn.IFS(J266=10,"A",J266=12,"B",J266=15,"C",J266=20,"D",J266=25,"E",J266=30,"F",J266=35,"G",J266=40,"H",J266=45,"I",J266=50,"J",J266=55,"K",J266=60,"L",J266=65,"M",J266=70,"N",J266=75,"O",J266=80,"P",J266=90,"Q",J266=100,"R",J266="","S",J266=120,"T",J266=125,"U",J266=150,"V",J266=200,"W",J266=250,"X",J266=280,"Y",J266=300,"Z",J266=500,"1",J266=600,"2",J266=1000,"3",J266=1200,"4",J266=6,"5",J266="150mm","6",J266="180mm","7",J266="200mm","8",J266="250mm","9")</f>
        <v>E</v>
      </c>
      <c r="J266" s="12">
        <v>25</v>
      </c>
      <c r="K266" s="8" t="str">
        <f>_xlfn.IFS(L266="1mm","A",L266="1.2mm","B",L266="1.5mm","C",L266="2mm","D",L266="3mm","E",L266="4mm","F",L266="5mm","G",L266="6mm","H",L266="8mm","I",L266="10mm","J",L266="12mm","K",L266="14mm","L",L266="16mm","M",L266="عادة","N",L266="18mm","O",L266="20mm","P",L266="معكوسة","Q",L266="25mm","R",L266="","S",L266="30mm","T",L266="مخ واطى","U",L266="35mm","V",L266="40mm","W",L266="45mm","X",L266="50mm","Y",L266="ستاندرد","Z",L266="60mm","1",L266="سوستة","2",L266="80mm","3",L266="90mm","4",L266="100mm","5",L266="150mm","6",L266="180mm","7",L266="200mm","8",L266="250mm","9")</f>
        <v>Z</v>
      </c>
      <c r="L266" s="6" t="s">
        <v>71</v>
      </c>
      <c r="M266" s="7" t="str">
        <f>C266&amp;" "&amp;E266&amp;" "&amp;G266&amp;I266&amp;" "&amp;A266&amp;" "&amp;K266&amp;"-0"&amp;"-0"&amp;"-0"&amp;"-0"&amp;"-0"&amp;"-0"&amp;"-0"&amp;"-0"</f>
        <v>C A FE F Z-0-0-0-0-0-0-0-0</v>
      </c>
      <c r="N266" s="6" t="str">
        <f>D266&amp;" "&amp;F266&amp;" "&amp;H266&amp;"*"&amp;J266&amp;" "&amp;B266&amp;" "&amp;L266</f>
        <v>مسمار الن M8*25 حديد ستاندرد</v>
      </c>
      <c r="O266" s="6"/>
      <c r="P266" s="6"/>
      <c r="R266" s="11" t="s">
        <v>425</v>
      </c>
      <c r="T266" s="11" t="s">
        <v>424</v>
      </c>
    </row>
    <row r="267" spans="1:20" x14ac:dyDescent="0.2">
      <c r="A267" s="8" t="str">
        <f>_xlfn.IFS(B267="حديد","F",B267="مجلفن","M",B267="استانلس","S",B267="خشب","T")</f>
        <v>F</v>
      </c>
      <c r="B267" s="6" t="s">
        <v>15</v>
      </c>
      <c r="C267" s="8" t="str">
        <f>_xlfn.IFS(D267="تيلة","A",D267="صامولة","B",D267="مسمار","C",D267="وردة","D",D267="لوح","E",D267="مخوش","F",D267="كونتر","G",D267="مسدس","H",D267="M14","I",D267="M16","J",D267="M17","K",D267="M18","L",D267="M19","M",D267="M20","N",D267="M9","O",D267=100,"P",D267=125,"Q",D267=150,"R",D267="","S",D267="30mm","T",D267="مخ واطى","U",D267="35mm","V",D267="40mm","W",D267="45mm","X",D267="50mm","Y",D267="ستاندرد","Z",D267="60mm","1",D267="سوستة","2",D267="80mm","3",D267="90mm","4",D267="100mm","5",D267="150mm","6",D267="180mm","7",D267="200mm","8",D267="250mm","9")</f>
        <v>C</v>
      </c>
      <c r="D267" s="6" t="s">
        <v>73</v>
      </c>
      <c r="E267" s="8" t="str">
        <f>_xlfn.IFS(F267="الن","A",F267="عادة","B",F267="صليبة","C",F267="سن بنطة","D",F267="سن بنطة بوردة","E",F267="مخوش","F",F267="كونتر","G",F267="مسدس","H",F267="M14","I",F267="M16","J",F267="M17","K",F267="M18","L",F267="M19","M",F267="M20","N",F267="M9","O",F267=100,"P",F267=125,"Q",F267=150,"R",F267="","S",F267="30mm","T",F267="مخ واطى","U",F267="35mm","V",F267="40mm","W",F267="45mm","X",F267="50mm","Y",F267="ستاندرد","Z",F267="60mm","1",F267="سوستة","2",F267="80mm","3",F267="90mm","4",F267="100mm","5",F267="150mm","6",F267="180mm","7",F267="200mm","8",F267="250mm","9")</f>
        <v>A</v>
      </c>
      <c r="F267" s="6" t="s">
        <v>400</v>
      </c>
      <c r="G267" s="8" t="str">
        <f>_xlfn.IFS(H267="M3","A",H267="M4","B",H267="M5","C",H267="M6","D",H267="M7","E",H267="M8","F",H267="M10","G",H267="M12","H",H267="M14","I",H267="M16","J",H267="M17","K",H267="M18","L",H267="M19","M",H267="M20","N",H267="M9","O",H267=100,"P",H267=125,"Q",H267=150,"R",H267="","S",H267="30mm","T",H267="مخ واطى","U",H267="35mm","V",H267="40mm","W",H267="45mm","X",H267="50mm","Y",H267="ستاندرد","Z",H267="60mm","1",H267="سوستة","2",H267="80mm","3",H267="90mm","4",H267="100mm","5",H267="150mm","6",H267="180mm","7",H267="200mm","8",H267="250mm","9")</f>
        <v>F</v>
      </c>
      <c r="H267" s="12" t="s">
        <v>26</v>
      </c>
      <c r="I267" s="8" t="str">
        <f>_xlfn.IFS(J267=10,"A",J267=12,"B",J267=15,"C",J267=20,"D",J267=25,"E",J267=30,"F",J267=35,"G",J267=40,"H",J267=45,"I",J267=50,"J",J267=55,"K",J267=60,"L",J267=65,"M",J267=70,"N",J267=75,"O",J267=80,"P",J267=90,"Q",J267=100,"R",J267="","S",J267=120,"T",J267=125,"U",J267=150,"V",J267=200,"W",J267=250,"X",J267=280,"Y",J267=300,"Z",J267=500,"1",J267=600,"2",J267=1000,"3",J267=1200,"4",J267=6,"5",J267="150mm","6",J267="180mm","7",J267="200mm","8",J267="250mm","9")</f>
        <v>E</v>
      </c>
      <c r="J267" s="12">
        <v>25</v>
      </c>
      <c r="K267" s="8" t="str">
        <f>_xlfn.IFS(L267="1mm","A",L267="1.2mm","B",L267="1.5mm","C",L267="2mm","D",L267="3mm","E",L267="4mm","F",L267="5mm","G",L267="6mm","H",L267="8mm","I",L267="10mm","J",L267="12mm","K",L267="14mm","L",L267="16mm","M",L267="عادة","N",L267="18mm","O",L267="20mm","P",L267="معكوسة","Q",L267="25mm","R",L267="","S",L267="30mm","T",L267="مخ واطى","U",L267="35mm","V",L267="40mm","W",L267="45mm","X",L267="50mm","Y",L267="ستاندرد","Z",L267="60mm","1",L267="سوستة","2",L267="80mm","3",L267="90mm","4",L267="100mm","5",L267="150mm","6",L267="180mm","7",L267="200mm","8",L267="250mm","9")</f>
        <v>U</v>
      </c>
      <c r="L267" s="6" t="s">
        <v>75</v>
      </c>
      <c r="M267" s="7" t="str">
        <f>C267&amp;" "&amp;E267&amp;" "&amp;G267&amp;I267&amp;" "&amp;A267&amp;" "&amp;K267&amp;"-0"&amp;"-0"&amp;"-0"&amp;"-0"&amp;"-0"&amp;"-0"&amp;"-0"&amp;"-0"</f>
        <v>C A FE F U-0-0-0-0-0-0-0-0</v>
      </c>
      <c r="N267" s="6" t="str">
        <f>D267&amp;" "&amp;F267&amp;" "&amp;H267&amp;"*"&amp;J267&amp;" "&amp;B267&amp;" "&amp;L267</f>
        <v>مسمار الن M8*25 حديد مخ واطى</v>
      </c>
      <c r="O267" s="6"/>
      <c r="P267" s="6"/>
      <c r="R267" s="11" t="s">
        <v>423</v>
      </c>
      <c r="T267" s="11" t="s">
        <v>422</v>
      </c>
    </row>
    <row r="268" spans="1:20" x14ac:dyDescent="0.2">
      <c r="A268" s="8" t="str">
        <f>_xlfn.IFS(B268="حديد","F",B268="مجلفن","M",B268="استانلس","S",B268="خشب","T")</f>
        <v>F</v>
      </c>
      <c r="B268" s="6" t="s">
        <v>15</v>
      </c>
      <c r="C268" s="8" t="str">
        <f>_xlfn.IFS(D268="تيلة","A",D268="صامولة","B",D268="مسمار","C",D268="وردة","D",D268="لوح","E",D268="مخوش","F",D268="كونتر","G",D268="مسدس","H",D268="M14","I",D268="M16","J",D268="M17","K",D268="M18","L",D268="M19","M",D268="M20","N",D268="M9","O",D268=100,"P",D268=125,"Q",D268=150,"R",D268="","S",D268="30mm","T",D268="مخ واطى","U",D268="35mm","V",D268="40mm","W",D268="45mm","X",D268="50mm","Y",D268="ستاندرد","Z",D268="60mm","1",D268="سوستة","2",D268="80mm","3",D268="90mm","4",D268="100mm","5",D268="150mm","6",D268="180mm","7",D268="200mm","8",D268="250mm","9")</f>
        <v>C</v>
      </c>
      <c r="D268" s="6" t="s">
        <v>73</v>
      </c>
      <c r="E268" s="8" t="str">
        <f>_xlfn.IFS(F268="الن","A",F268="عادة","B",F268="صليبة","C",F268="سن بنطة","D",F268="سن بنطة بوردة","E",F268="مخوش","F",F268="كونتر","G",F268="مسدس","H",F268="M14","I",F268="M16","J",F268="M17","K",F268="M18","L",F268="M19","M",F268="M20","N",F268="M9","O",F268=100,"P",F268=125,"Q",F268=150,"R",F268="","S",F268="30mm","T",F268="مخ واطى","U",F268="35mm","V",F268="40mm","W",F268="45mm","X",F268="50mm","Y",F268="ستاندرد","Z",F268="60mm","1",F268="سوستة","2",F268="80mm","3",F268="90mm","4",F268="100mm","5",F268="150mm","6",F268="180mm","7",F268="200mm","8",F268="250mm","9")</f>
        <v>A</v>
      </c>
      <c r="F268" s="6" t="s">
        <v>400</v>
      </c>
      <c r="G268" s="8" t="str">
        <f>_xlfn.IFS(H268="M3","A",H268="M4","B",H268="M5","C",H268="M6","D",H268="M7","E",H268="M8","F",H268="M10","G",H268="M12","H",H268="M14","I",H268="M16","J",H268="M17","K",H268="M18","L",H268="M19","M",H268="M20","N",H268="M9","O",H268=100,"P",H268=125,"Q",H268=150,"R",H268="","S",H268="30mm","T",H268="مخ واطى","U",H268="35mm","V",H268="40mm","W",H268="45mm","X",H268="50mm","Y",H268="ستاندرد","Z",H268="60mm","1",H268="سوستة","2",H268="80mm","3",H268="90mm","4",H268="100mm","5",H268="150mm","6",H268="180mm","7",H268="200mm","8",H268="250mm","9")</f>
        <v>F</v>
      </c>
      <c r="H268" s="12" t="s">
        <v>26</v>
      </c>
      <c r="I268" s="8" t="str">
        <f>_xlfn.IFS(J268=10,"A",J268=12,"B",J268=15,"C",J268=20,"D",J268=25,"E",J268=30,"F",J268=35,"G",J268=40,"H",J268=45,"I",J268=50,"J",J268=55,"K",J268=60,"L",J268=65,"M",J268=70,"N",J268=75,"O",J268=80,"P",J268=90,"Q",J268=100,"R",J268="","S",J268=120,"T",J268=125,"U",J268=150,"V",J268=200,"W",J268=250,"X",J268=280,"Y",J268=300,"Z",J268=500,"1",J268=600,"2",J268=1000,"3",J268=1200,"4",J268=6,"5",J268="150mm","6",J268="180mm","7",J268="200mm","8",J268="250mm","9")</f>
        <v>F</v>
      </c>
      <c r="J268" s="12">
        <v>30</v>
      </c>
      <c r="K268" s="8" t="str">
        <f>_xlfn.IFS(L268="1mm","A",L268="1.2mm","B",L268="1.5mm","C",L268="2mm","D",L268="3mm","E",L268="4mm","F",L268="5mm","G",L268="6mm","H",L268="8mm","I",L268="10mm","J",L268="12mm","K",L268="14mm","L",L268="16mm","M",L268="عادة","N",L268="18mm","O",L268="20mm","P",L268="معكوسة","Q",L268="25mm","R",L268="","S",L268="30mm","T",L268="مخ واطى","U",L268="35mm","V",L268="40mm","W",L268="45mm","X",L268="50mm","Y",L268="ستاندرد","Z",L268="60mm","1",L268="سوستة","2",L268="80mm","3",L268="90mm","4",L268="100mm","5",L268="150mm","6",L268="180mm","7",L268="200mm","8",L268="250mm","9")</f>
        <v>Z</v>
      </c>
      <c r="L268" s="6" t="s">
        <v>71</v>
      </c>
      <c r="M268" s="7" t="str">
        <f>C268&amp;" "&amp;E268&amp;" "&amp;G268&amp;I268&amp;" "&amp;A268&amp;" "&amp;K268&amp;"-0"&amp;"-0"&amp;"-0"&amp;"-0"&amp;"-0"&amp;"-0"&amp;"-0"&amp;"-0"</f>
        <v>C A FF F Z-0-0-0-0-0-0-0-0</v>
      </c>
      <c r="N268" s="6" t="str">
        <f>D268&amp;" "&amp;F268&amp;" "&amp;H268&amp;"*"&amp;J268&amp;" "&amp;B268&amp;" "&amp;L268</f>
        <v>مسمار الن M8*30 حديد ستاندرد</v>
      </c>
      <c r="O268" s="6"/>
      <c r="P268" s="6"/>
      <c r="R268" s="11" t="s">
        <v>421</v>
      </c>
      <c r="T268" s="11" t="s">
        <v>413</v>
      </c>
    </row>
    <row r="269" spans="1:20" x14ac:dyDescent="0.2">
      <c r="A269" s="8" t="str">
        <f>_xlfn.IFS(B269="حديد","F",B269="مجلفن","M",B269="استانلس","S",B269="خشب","T")</f>
        <v>F</v>
      </c>
      <c r="B269" s="6" t="s">
        <v>15</v>
      </c>
      <c r="C269" s="8" t="str">
        <f>_xlfn.IFS(D269="تيلة","A",D269="صامولة","B",D269="مسمار","C",D269="وردة","D",D269="لوح","E",D269="مخوش","F",D269="كونتر","G",D269="مسدس","H",D269="M14","I",D269="M16","J",D269="M17","K",D269="M18","L",D269="M19","M",D269="M20","N",D269="M9","O",D269=100,"P",D269=125,"Q",D269=150,"R",D269="","S",D269="30mm","T",D269="مخ واطى","U",D269="35mm","V",D269="40mm","W",D269="45mm","X",D269="50mm","Y",D269="ستاندرد","Z",D269="60mm","1",D269="سوستة","2",D269="80mm","3",D269="90mm","4",D269="100mm","5",D269="150mm","6",D269="180mm","7",D269="200mm","8",D269="250mm","9")</f>
        <v>C</v>
      </c>
      <c r="D269" s="6" t="s">
        <v>73</v>
      </c>
      <c r="E269" s="8" t="str">
        <f>_xlfn.IFS(F269="الن","A",F269="عادة","B",F269="صليبة","C",F269="سن بنطة","D",F269="سن بنطة بوردة","E",F269="مخوش","F",F269="كونتر","G",F269="مسدس","H",F269="M14","I",F269="M16","J",F269="M17","K",F269="M18","L",F269="M19","M",F269="M20","N",F269="M9","O",F269=100,"P",F269=125,"Q",F269=150,"R",F269="","S",F269="30mm","T",F269="مخ واطى","U",F269="35mm","V",F269="40mm","W",F269="45mm","X",F269="50mm","Y",F269="ستاندرد","Z",F269="60mm","1",F269="سوستة","2",F269="80mm","3",F269="90mm","4",F269="100mm","5",F269="150mm","6",F269="180mm","7",F269="200mm","8",F269="250mm","9")</f>
        <v>A</v>
      </c>
      <c r="F269" s="6" t="s">
        <v>400</v>
      </c>
      <c r="G269" s="8" t="str">
        <f>_xlfn.IFS(H269="M3","A",H269="M4","B",H269="M5","C",H269="M6","D",H269="M7","E",H269="M8","F",H269="M10","G",H269="M12","H",H269="M14","I",H269="M16","J",H269="M17","K",H269="M18","L",H269="M19","M",H269="M20","N",H269="M9","O",H269=100,"P",H269=125,"Q",H269=150,"R",H269="","S",H269="30mm","T",H269="مخ واطى","U",H269="35mm","V",H269="40mm","W",H269="45mm","X",H269="50mm","Y",H269="ستاندرد","Z",H269="60mm","1",H269="سوستة","2",H269="80mm","3",H269="90mm","4",H269="100mm","5",H269="150mm","6",H269="180mm","7",H269="200mm","8",H269="250mm","9")</f>
        <v>F</v>
      </c>
      <c r="H269" s="12" t="s">
        <v>26</v>
      </c>
      <c r="I269" s="8" t="str">
        <f>_xlfn.IFS(J269=10,"A",J269=12,"B",J269=15,"C",J269=20,"D",J269=25,"E",J269=30,"F",J269=35,"G",J269=40,"H",J269=45,"I",J269=50,"J",J269=55,"K",J269=60,"L",J269=65,"M",J269=70,"N",J269=75,"O",J269=80,"P",J269=90,"Q",J269=100,"R",J269="","S",J269=120,"T",J269=125,"U",J269=150,"V",J269=200,"W",J269=250,"X",J269=280,"Y",J269=300,"Z",J269=500,"1",J269=600,"2",J269=1000,"3",J269=1200,"4",J269=6,"5",J269="150mm","6",J269="180mm","7",J269="200mm","8",J269="250mm","9")</f>
        <v>F</v>
      </c>
      <c r="J269" s="12">
        <v>30</v>
      </c>
      <c r="K269" s="8" t="str">
        <f>_xlfn.IFS(L269="1mm","A",L269="1.2mm","B",L269="1.5mm","C",L269="2mm","D",L269="3mm","E",L269="4mm","F",L269="5mm","G",L269="6mm","H",L269="8mm","I",L269="10mm","J",L269="12mm","K",L269="14mm","L",L269="16mm","M",L269="عادة","N",L269="18mm","O",L269="20mm","P",L269="معكوسة","Q",L269="25mm","R",L269="","S",L269="30mm","T",L269="مخ واطى","U",L269="35mm","V",L269="40mm","W",L269="45mm","X",L269="50mm","Y",L269="ستاندرد","Z",L269="60mm","1",L269="سوستة","2",L269="80mm","3",L269="90mm","4",L269="100mm","5",L269="150mm","6",L269="180mm","7",L269="200mm","8",L269="250mm","9")</f>
        <v>U</v>
      </c>
      <c r="L269" s="6" t="s">
        <v>75</v>
      </c>
      <c r="M269" s="7" t="str">
        <f>C269&amp;" "&amp;E269&amp;" "&amp;G269&amp;I269&amp;" "&amp;A269&amp;" "&amp;K269&amp;"-0"&amp;"-0"&amp;"-0"&amp;"-0"&amp;"-0"&amp;"-0"&amp;"-0"&amp;"-0"</f>
        <v>C A FF F U-0-0-0-0-0-0-0-0</v>
      </c>
      <c r="N269" s="6" t="str">
        <f>D269&amp;" "&amp;F269&amp;" "&amp;H269&amp;"*"&amp;J269&amp;" "&amp;B269&amp;" "&amp;L269</f>
        <v>مسمار الن M8*30 حديد مخ واطى</v>
      </c>
      <c r="O269" s="6"/>
      <c r="P269" s="6"/>
      <c r="R269" s="11" t="s">
        <v>420</v>
      </c>
      <c r="T269" s="11" t="s">
        <v>411</v>
      </c>
    </row>
    <row r="270" spans="1:20" x14ac:dyDescent="0.2">
      <c r="A270" s="8" t="str">
        <f>_xlfn.IFS(B270="حديد","F",B270="مجلفن","M",B270="استانلس","S",B270="خشب","T")</f>
        <v>F</v>
      </c>
      <c r="B270" s="6" t="s">
        <v>15</v>
      </c>
      <c r="C270" s="8" t="str">
        <f>_xlfn.IFS(D270="تيلة","A",D270="صامولة","B",D270="مسمار","C",D270="وردة","D",D270="لوح","E",D270="مخوش","F",D270="كونتر","G",D270="مسدس","H",D270="M14","I",D270="M16","J",D270="M17","K",D270="M18","L",D270="M19","M",D270="M20","N",D270="M9","O",D270=100,"P",D270=125,"Q",D270=150,"R",D270="","S",D270="30mm","T",D270="مخ واطى","U",D270="35mm","V",D270="40mm","W",D270="45mm","X",D270="50mm","Y",D270="ستاندرد","Z",D270="60mm","1",D270="سوستة","2",D270="80mm","3",D270="90mm","4",D270="100mm","5",D270="150mm","6",D270="180mm","7",D270="200mm","8",D270="250mm","9")</f>
        <v>C</v>
      </c>
      <c r="D270" s="6" t="s">
        <v>73</v>
      </c>
      <c r="E270" s="8" t="str">
        <f>_xlfn.IFS(F270="الن","A",F270="عادة","B",F270="صليبة","C",F270="سن بنطة","D",F270="سن بنطة بوردة","E",F270="مخوش","F",F270="كونتر","G",F270="مسدس","H",F270="M14","I",F270="M16","J",F270="M17","K",F270="M18","L",F270="M19","M",F270="M20","N",F270="M9","O",F270=100,"P",F270=125,"Q",F270=150,"R",F270="","S",F270="30mm","T",F270="مخ واطى","U",F270="35mm","V",F270="40mm","W",F270="45mm","X",F270="50mm","Y",F270="ستاندرد","Z",F270="60mm","1",F270="سوستة","2",F270="80mm","3",F270="90mm","4",F270="100mm","5",F270="150mm","6",F270="180mm","7",F270="200mm","8",F270="250mm","9")</f>
        <v>A</v>
      </c>
      <c r="F270" s="6" t="s">
        <v>400</v>
      </c>
      <c r="G270" s="8" t="str">
        <f>_xlfn.IFS(H270="M3","A",H270="M4","B",H270="M5","C",H270="M6","D",H270="M7","E",H270="M8","F",H270="M10","G",H270="M12","H",H270="M14","I",H270="M16","J",H270="M17","K",H270="M18","L",H270="M19","M",H270="M20","N",H270="M9","O",H270=100,"P",H270=125,"Q",H270=150,"R",H270="","S",H270="30mm","T",H270="مخ واطى","U",H270="35mm","V",H270="40mm","W",H270="45mm","X",H270="50mm","Y",H270="ستاندرد","Z",H270="60mm","1",H270="سوستة","2",H270="80mm","3",H270="90mm","4",H270="100mm","5",H270="150mm","6",H270="180mm","7",H270="200mm","8",H270="250mm","9")</f>
        <v>F</v>
      </c>
      <c r="H270" s="12" t="s">
        <v>26</v>
      </c>
      <c r="I270" s="8" t="str">
        <f>_xlfn.IFS(J270=10,"A",J270=12,"B",J270=15,"C",J270=20,"D",J270=25,"E",J270=30,"F",J270=35,"G",J270=40,"H",J270=45,"I",J270=50,"J",J270=55,"K",J270=60,"L",J270=65,"M",J270=70,"N",J270=75,"O",J270=80,"P",J270=90,"Q",J270=100,"R",J270="","S",J270=120,"T",J270=125,"U",J270=150,"V",J270=200,"W",J270=250,"X",J270=280,"Y",J270=300,"Z",J270=500,"1",J270=600,"2",J270=1000,"3",J270=1200,"4",J270=6,"5",J270="150mm","6",J270="180mm","7",J270="200mm","8",J270="250mm","9")</f>
        <v>G</v>
      </c>
      <c r="J270" s="12">
        <v>35</v>
      </c>
      <c r="K270" s="8" t="str">
        <f>_xlfn.IFS(L270="1mm","A",L270="1.2mm","B",L270="1.5mm","C",L270="2mm","D",L270="3mm","E",L270="4mm","F",L270="5mm","G",L270="6mm","H",L270="8mm","I",L270="10mm","J",L270="12mm","K",L270="14mm","L",L270="16mm","M",L270="عادة","N",L270="18mm","O",L270="20mm","P",L270="معكوسة","Q",L270="25mm","R",L270="","S",L270="30mm","T",L270="مخ واطى","U",L270="35mm","V",L270="40mm","W",L270="45mm","X",L270="50mm","Y",L270="ستاندرد","Z",L270="60mm","1",L270="سوستة","2",L270="80mm","3",L270="90mm","4",L270="100mm","5",L270="150mm","6",L270="180mm","7",L270="200mm","8",L270="250mm","9")</f>
        <v>Z</v>
      </c>
      <c r="L270" s="6" t="s">
        <v>71</v>
      </c>
      <c r="M270" s="7" t="str">
        <f>C270&amp;" "&amp;E270&amp;" "&amp;G270&amp;I270&amp;" "&amp;A270&amp;" "&amp;K270&amp;"-0"&amp;"-0"&amp;"-0"&amp;"-0"&amp;"-0"&amp;"-0"&amp;"-0"&amp;"-0"</f>
        <v>C A FG F Z-0-0-0-0-0-0-0-0</v>
      </c>
      <c r="N270" s="6" t="str">
        <f>D270&amp;" "&amp;F270&amp;" "&amp;H270&amp;"*"&amp;J270&amp;" "&amp;B270&amp;" "&amp;L270</f>
        <v>مسمار الن M8*35 حديد ستاندرد</v>
      </c>
      <c r="O270" s="6"/>
      <c r="P270" s="6"/>
      <c r="R270" s="11" t="s">
        <v>419</v>
      </c>
      <c r="T270" s="11" t="s">
        <v>418</v>
      </c>
    </row>
    <row r="271" spans="1:20" x14ac:dyDescent="0.2">
      <c r="A271" s="8" t="str">
        <f>_xlfn.IFS(B271="حديد","F",B271="مجلفن","M",B271="استانلس","S",B271="خشب","T")</f>
        <v>F</v>
      </c>
      <c r="B271" s="6" t="s">
        <v>15</v>
      </c>
      <c r="C271" s="8" t="str">
        <f>_xlfn.IFS(D271="تيلة","A",D271="صامولة","B",D271="مسمار","C",D271="وردة","D",D271="لوح","E",D271="مخوش","F",D271="كونتر","G",D271="مسدس","H",D271="M14","I",D271="M16","J",D271="M17","K",D271="M18","L",D271="M19","M",D271="M20","N",D271="M9","O",D271=100,"P",D271=125,"Q",D271=150,"R",D271="","S",D271="30mm","T",D271="مخ واطى","U",D271="35mm","V",D271="40mm","W",D271="45mm","X",D271="50mm","Y",D271="ستاندرد","Z",D271="60mm","1",D271="سوستة","2",D271="80mm","3",D271="90mm","4",D271="100mm","5",D271="150mm","6",D271="180mm","7",D271="200mm","8",D271="250mm","9")</f>
        <v>C</v>
      </c>
      <c r="D271" s="6" t="s">
        <v>73</v>
      </c>
      <c r="E271" s="8" t="str">
        <f>_xlfn.IFS(F271="الن","A",F271="عادة","B",F271="صليبة","C",F271="سن بنطة","D",F271="سن بنطة بوردة","E",F271="مخوش","F",F271="كونتر","G",F271="مسدس","H",F271="M14","I",F271="M16","J",F271="M17","K",F271="M18","L",F271="M19","M",F271="M20","N",F271="M9","O",F271=100,"P",F271=125,"Q",F271=150,"R",F271="","S",F271="30mm","T",F271="مخ واطى","U",F271="35mm","V",F271="40mm","W",F271="45mm","X",F271="50mm","Y",F271="ستاندرد","Z",F271="60mm","1",F271="سوستة","2",F271="80mm","3",F271="90mm","4",F271="100mm","5",F271="150mm","6",F271="180mm","7",F271="200mm","8",F271="250mm","9")</f>
        <v>A</v>
      </c>
      <c r="F271" s="6" t="s">
        <v>400</v>
      </c>
      <c r="G271" s="8" t="str">
        <f>_xlfn.IFS(H271="M3","A",H271="M4","B",H271="M5","C",H271="M6","D",H271="M7","E",H271="M8","F",H271="M10","G",H271="M12","H",H271="M14","I",H271="M16","J",H271="M17","K",H271="M18","L",H271="M19","M",H271="M20","N",H271="M9","O",H271=100,"P",H271=125,"Q",H271=150,"R",H271="","S",H271="30mm","T",H271="مخ واطى","U",H271="35mm","V",H271="40mm","W",H271="45mm","X",H271="50mm","Y",H271="ستاندرد","Z",H271="60mm","1",H271="سوستة","2",H271="80mm","3",H271="90mm","4",H271="100mm","5",H271="150mm","6",H271="180mm","7",H271="200mm","8",H271="250mm","9")</f>
        <v>F</v>
      </c>
      <c r="H271" s="12" t="s">
        <v>26</v>
      </c>
      <c r="I271" s="8" t="str">
        <f>_xlfn.IFS(J271=10,"A",J271=12,"B",J271=15,"C",J271=20,"D",J271=25,"E",J271=30,"F",J271=35,"G",J271=40,"H",J271=45,"I",J271=50,"J",J271=55,"K",J271=60,"L",J271=65,"M",J271=70,"N",J271=75,"O",J271=80,"P",J271=90,"Q",J271=100,"R",J271="","S",J271=120,"T",J271=125,"U",J271=150,"V",J271=200,"W",J271=250,"X",J271=280,"Y",J271=300,"Z",J271=500,"1",J271=600,"2",J271=1000,"3",J271=1200,"4",J271=6,"5",J271="150mm","6",J271="180mm","7",J271="200mm","8",J271="250mm","9")</f>
        <v>G</v>
      </c>
      <c r="J271" s="12">
        <v>35</v>
      </c>
      <c r="K271" s="8" t="str">
        <f>_xlfn.IFS(L271="1mm","A",L271="1.2mm","B",L271="1.5mm","C",L271="2mm","D",L271="3mm","E",L271="4mm","F",L271="5mm","G",L271="6mm","H",L271="8mm","I",L271="10mm","J",L271="12mm","K",L271="14mm","L",L271="16mm","M",L271="عادة","N",L271="18mm","O",L271="20mm","P",L271="معكوسة","Q",L271="25mm","R",L271="","S",L271="30mm","T",L271="مخ واطى","U",L271="35mm","V",L271="40mm","W",L271="45mm","X",L271="50mm","Y",L271="ستاندرد","Z",L271="60mm","1",L271="سوستة","2",L271="80mm","3",L271="90mm","4",L271="100mm","5",L271="150mm","6",L271="180mm","7",L271="200mm","8",L271="250mm","9")</f>
        <v>U</v>
      </c>
      <c r="L271" s="6" t="s">
        <v>75</v>
      </c>
      <c r="M271" s="7" t="str">
        <f>C271&amp;" "&amp;E271&amp;" "&amp;G271&amp;I271&amp;" "&amp;A271&amp;" "&amp;K271&amp;"-0"&amp;"-0"&amp;"-0"&amp;"-0"&amp;"-0"&amp;"-0"&amp;"-0"&amp;"-0"</f>
        <v>C A FG F U-0-0-0-0-0-0-0-0</v>
      </c>
      <c r="N271" s="6" t="str">
        <f>D271&amp;" "&amp;F271&amp;" "&amp;H271&amp;"*"&amp;J271&amp;" "&amp;B271&amp;" "&amp;L271</f>
        <v>مسمار الن M8*35 حديد مخ واطى</v>
      </c>
      <c r="O271" s="6"/>
      <c r="P271" s="6"/>
      <c r="R271" s="11" t="s">
        <v>417</v>
      </c>
      <c r="T271" s="11" t="s">
        <v>416</v>
      </c>
    </row>
    <row r="272" spans="1:20" x14ac:dyDescent="0.2">
      <c r="A272" s="8" t="str">
        <f>_xlfn.IFS(B272="حديد","F",B272="مجلفن","M",B272="استانلس","S",B272="خشب","T")</f>
        <v>F</v>
      </c>
      <c r="B272" s="6" t="s">
        <v>15</v>
      </c>
      <c r="C272" s="8" t="str">
        <f>_xlfn.IFS(D272="تيلة","A",D272="صامولة","B",D272="مسمار","C",D272="وردة","D",D272="لوح","E",D272="مخوش","F",D272="كونتر","G",D272="مسدس","H",D272="M14","I",D272="M16","J",D272="M17","K",D272="M18","L",D272="M19","M",D272="M20","N",D272="M9","O",D272=100,"P",D272=125,"Q",D272=150,"R",D272="","S",D272="30mm","T",D272="مخ واطى","U",D272="35mm","V",D272="40mm","W",D272="45mm","X",D272="50mm","Y",D272="ستاندرد","Z",D272="60mm","1",D272="سوستة","2",D272="80mm","3",D272="90mm","4",D272="100mm","5",D272="150mm","6",D272="180mm","7",D272="200mm","8",D272="250mm","9")</f>
        <v>C</v>
      </c>
      <c r="D272" s="6" t="s">
        <v>73</v>
      </c>
      <c r="E272" s="8" t="str">
        <f>_xlfn.IFS(F272="الن","A",F272="عادة","B",F272="صليبة","C",F272="سن بنطة","D",F272="سن بنطة بوردة","E",F272="مخوش","F",F272="كونتر","G",F272="مسدس","H",F272="M14","I",F272="M16","J",F272="M17","K",F272="M18","L",F272="M19","M",F272="M20","N",F272="M9","O",F272=100,"P",F272=125,"Q",F272=150,"R",F272="","S",F272="30mm","T",F272="مخ واطى","U",F272="35mm","V",F272="40mm","W",F272="45mm","X",F272="50mm","Y",F272="ستاندرد","Z",F272="60mm","1",F272="سوستة","2",F272="80mm","3",F272="90mm","4",F272="100mm","5",F272="150mm","6",F272="180mm","7",F272="200mm","8",F272="250mm","9")</f>
        <v>A</v>
      </c>
      <c r="F272" s="6" t="s">
        <v>400</v>
      </c>
      <c r="G272" s="8" t="str">
        <f>_xlfn.IFS(H272="M3","A",H272="M4","B",H272="M5","C",H272="M6","D",H272="M7","E",H272="M8","F",H272="M10","G",H272="M12","H",H272="M14","I",H272="M16","J",H272="M17","K",H272="M18","L",H272="M19","M",H272="M20","N",H272="M9","O",H272=100,"P",H272=125,"Q",H272=150,"R",H272="","S",H272="30mm","T",H272="مخ واطى","U",H272="35mm","V",H272="40mm","W",H272="45mm","X",H272="50mm","Y",H272="ستاندرد","Z",H272="60mm","1",H272="سوستة","2",H272="80mm","3",H272="90mm","4",H272="100mm","5",H272="150mm","6",H272="180mm","7",H272="200mm","8",H272="250mm","9")</f>
        <v>F</v>
      </c>
      <c r="H272" s="12" t="s">
        <v>26</v>
      </c>
      <c r="I272" s="8" t="str">
        <f>_xlfn.IFS(J272=10,"A",J272=12,"B",J272=15,"C",J272=20,"D",J272=25,"E",J272=30,"F",J272=35,"G",J272=40,"H",J272=45,"I",J272=50,"J",J272=55,"K",J272=60,"L",J272=65,"M",J272=70,"N",J272=75,"O",J272=80,"P",J272=90,"Q",J272=100,"R",J272="","S",J272=120,"T",J272=125,"U",J272=150,"V",J272=200,"W",J272=250,"X",J272=280,"Y",J272=300,"Z",J272=500,"1",J272=600,"2",J272=1000,"3",J272=1200,"4",J272=6,"5",J272="150mm","6",J272="180mm","7",J272="200mm","8",J272="250mm","9")</f>
        <v>H</v>
      </c>
      <c r="J272" s="12">
        <v>40</v>
      </c>
      <c r="K272" s="8" t="str">
        <f>_xlfn.IFS(L272="1mm","A",L272="1.2mm","B",L272="1.5mm","C",L272="2mm","D",L272="3mm","E",L272="4mm","F",L272="5mm","G",L272="6mm","H",L272="8mm","I",L272="10mm","J",L272="12mm","K",L272="14mm","L",L272="16mm","M",L272="عادة","N",L272="18mm","O",L272="20mm","P",L272="معكوسة","Q",L272="25mm","R",L272="","S",L272="30mm","T",L272="مخ واطى","U",L272="35mm","V",L272="40mm","W",L272="45mm","X",L272="50mm","Y",L272="ستاندرد","Z",L272="60mm","1",L272="سوستة","2",L272="80mm","3",L272="90mm","4",L272="100mm","5",L272="150mm","6",L272="180mm","7",L272="200mm","8",L272="250mm","9")</f>
        <v>Z</v>
      </c>
      <c r="L272" s="6" t="s">
        <v>71</v>
      </c>
      <c r="M272" s="7" t="str">
        <f>C272&amp;" "&amp;E272&amp;" "&amp;G272&amp;I272&amp;" "&amp;A272&amp;" "&amp;K272&amp;"-0"&amp;"-0"&amp;"-0"&amp;"-0"&amp;"-0"&amp;"-0"&amp;"-0"&amp;"-0"</f>
        <v>C A FH F Z-0-0-0-0-0-0-0-0</v>
      </c>
      <c r="N272" s="6" t="str">
        <f>D272&amp;" "&amp;F272&amp;" "&amp;H272&amp;"*"&amp;J272&amp;" "&amp;B272&amp;" "&amp;L272</f>
        <v>مسمار الن M8*40 حديد ستاندرد</v>
      </c>
      <c r="O272" s="6"/>
      <c r="P272" s="6"/>
      <c r="R272" s="11" t="s">
        <v>415</v>
      </c>
      <c r="T272" s="11" t="s">
        <v>409</v>
      </c>
    </row>
    <row r="273" spans="1:20" x14ac:dyDescent="0.2">
      <c r="A273" s="8" t="str">
        <f>_xlfn.IFS(B273="حديد","F",B273="مجلفن","M",B273="استانلس","S",B273="خشب","T")</f>
        <v>F</v>
      </c>
      <c r="B273" s="6" t="s">
        <v>15</v>
      </c>
      <c r="C273" s="8" t="str">
        <f>_xlfn.IFS(D273="تيلة","A",D273="صامولة","B",D273="مسمار","C",D273="وردة","D",D273="لوح","E",D273="مخوش","F",D273="كونتر","G",D273="مسدس","H",D273="M14","I",D273="M16","J",D273="M17","K",D273="M18","L",D273="M19","M",D273="M20","N",D273="M9","O",D273=100,"P",D273=125,"Q",D273=150,"R",D273="","S",D273="30mm","T",D273="مخ واطى","U",D273="35mm","V",D273="40mm","W",D273="45mm","X",D273="50mm","Y",D273="ستاندرد","Z",D273="60mm","1",D273="سوستة","2",D273="80mm","3",D273="90mm","4",D273="100mm","5",D273="150mm","6",D273="180mm","7",D273="200mm","8",D273="250mm","9")</f>
        <v>C</v>
      </c>
      <c r="D273" s="6" t="s">
        <v>73</v>
      </c>
      <c r="E273" s="8" t="str">
        <f>_xlfn.IFS(F273="الن","A",F273="عادة","B",F273="صليبة","C",F273="سن بنطة","D",F273="سن بنطة بوردة","E",F273="مخوش","F",F273="كونتر","G",F273="مسدس","H",F273="M14","I",F273="M16","J",F273="M17","K",F273="M18","L",F273="M19","M",F273="M20","N",F273="M9","O",F273=100,"P",F273=125,"Q",F273=150,"R",F273="","S",F273="30mm","T",F273="مخ واطى","U",F273="35mm","V",F273="40mm","W",F273="45mm","X",F273="50mm","Y",F273="ستاندرد","Z",F273="60mm","1",F273="سوستة","2",F273="80mm","3",F273="90mm","4",F273="100mm","5",F273="150mm","6",F273="180mm","7",F273="200mm","8",F273="250mm","9")</f>
        <v>A</v>
      </c>
      <c r="F273" s="6" t="s">
        <v>400</v>
      </c>
      <c r="G273" s="8" t="str">
        <f>_xlfn.IFS(H273="M3","A",H273="M4","B",H273="M5","C",H273="M6","D",H273="M7","E",H273="M8","F",H273="M10","G",H273="M12","H",H273="M14","I",H273="M16","J",H273="M17","K",H273="M18","L",H273="M19","M",H273="M20","N",H273="M9","O",H273=100,"P",H273=125,"Q",H273=150,"R",H273="","S",H273="30mm","T",H273="مخ واطى","U",H273="35mm","V",H273="40mm","W",H273="45mm","X",H273="50mm","Y",H273="ستاندرد","Z",H273="60mm","1",H273="سوستة","2",H273="80mm","3",H273="90mm","4",H273="100mm","5",H273="150mm","6",H273="180mm","7",H273="200mm","8",H273="250mm","9")</f>
        <v>F</v>
      </c>
      <c r="H273" s="12" t="s">
        <v>26</v>
      </c>
      <c r="I273" s="8" t="str">
        <f>_xlfn.IFS(J273=10,"A",J273=12,"B",J273=15,"C",J273=20,"D",J273=25,"E",J273=30,"F",J273=35,"G",J273=40,"H",J273=45,"I",J273=50,"J",J273=55,"K",J273=60,"L",J273=65,"M",J273=70,"N",J273=75,"O",J273=80,"P",J273=90,"Q",J273=100,"R",J273="","S",J273=120,"T",J273=125,"U",J273=150,"V",J273=200,"W",J273=250,"X",J273=280,"Y",J273=300,"Z",J273=500,"1",J273=600,"2",J273=1000,"3",J273=1200,"4",J273=6,"5",J273="150mm","6",J273="180mm","7",J273="200mm","8",J273="250mm","9")</f>
        <v>H</v>
      </c>
      <c r="J273" s="12">
        <v>40</v>
      </c>
      <c r="K273" s="8" t="str">
        <f>_xlfn.IFS(L273="1mm","A",L273="1.2mm","B",L273="1.5mm","C",L273="2mm","D",L273="3mm","E",L273="4mm","F",L273="5mm","G",L273="6mm","H",L273="8mm","I",L273="10mm","J",L273="12mm","K",L273="14mm","L",L273="16mm","M",L273="عادة","N",L273="18mm","O",L273="20mm","P",L273="معكوسة","Q",L273="25mm","R",L273="","S",L273="30mm","T",L273="مخ واطى","U",L273="35mm","V",L273="40mm","W",L273="45mm","X",L273="50mm","Y",L273="ستاندرد","Z",L273="60mm","1",L273="سوستة","2",L273="80mm","3",L273="90mm","4",L273="100mm","5",L273="150mm","6",L273="180mm","7",L273="200mm","8",L273="250mm","9")</f>
        <v>U</v>
      </c>
      <c r="L273" s="6" t="s">
        <v>75</v>
      </c>
      <c r="M273" s="7" t="str">
        <f>C273&amp;" "&amp;E273&amp;" "&amp;G273&amp;I273&amp;" "&amp;A273&amp;" "&amp;K273&amp;"-0"&amp;"-0"&amp;"-0"&amp;"-0"&amp;"-0"&amp;"-0"&amp;"-0"&amp;"-0"</f>
        <v>C A FH F U-0-0-0-0-0-0-0-0</v>
      </c>
      <c r="N273" s="6" t="str">
        <f>D273&amp;" "&amp;F273&amp;" "&amp;H273&amp;"*"&amp;J273&amp;" "&amp;B273&amp;" "&amp;L273</f>
        <v>مسمار الن M8*40 حديد مخ واطى</v>
      </c>
      <c r="O273" s="6"/>
      <c r="P273" s="6"/>
      <c r="R273" s="11" t="s">
        <v>414</v>
      </c>
      <c r="T273" s="11" t="s">
        <v>408</v>
      </c>
    </row>
    <row r="274" spans="1:20" x14ac:dyDescent="0.2">
      <c r="A274" s="8" t="str">
        <f>_xlfn.IFS(B274="حديد","F",B274="مجلفن","M",B274="استانلس","S",B274="خشب","T")</f>
        <v>F</v>
      </c>
      <c r="B274" s="6" t="s">
        <v>15</v>
      </c>
      <c r="C274" s="8" t="str">
        <f>_xlfn.IFS(D274="تيلة","A",D274="صامولة","B",D274="مسمار","C",D274="وردة","D",D274="لوح","E",D274="مخوش","F",D274="كونتر","G",D274="مسدس","H",D274="M14","I",D274="M16","J",D274="M17","K",D274="M18","L",D274="M19","M",D274="M20","N",D274="M9","O",D274=100,"P",D274=125,"Q",D274=150,"R",D274="","S",D274="30mm","T",D274="مخ واطى","U",D274="35mm","V",D274="40mm","W",D274="45mm","X",D274="50mm","Y",D274="ستاندرد","Z",D274="60mm","1",D274="سوستة","2",D274="80mm","3",D274="90mm","4",D274="100mm","5",D274="150mm","6",D274="180mm","7",D274="200mm","8",D274="250mm","9")</f>
        <v>C</v>
      </c>
      <c r="D274" s="6" t="s">
        <v>73</v>
      </c>
      <c r="E274" s="8" t="str">
        <f>_xlfn.IFS(F274="الن","A",F274="عادة","B",F274="صليبة","C",F274="سن بنطة","D",F274="سن بنطة بوردة","E",F274="مخوش","F",F274="كونتر","G",F274="مسدس","H",F274="M14","I",F274="M16","J",F274="M17","K",F274="M18","L",F274="M19","M",F274="M20","N",F274="M9","O",F274=100,"P",F274=125,"Q",F274=150,"R",F274="","S",F274="30mm","T",F274="مخ واطى","U",F274="35mm","V",F274="40mm","W",F274="45mm","X",F274="50mm","Y",F274="ستاندرد","Z",F274="60mm","1",F274="سوستة","2",F274="80mm","3",F274="90mm","4",F274="100mm","5",F274="150mm","6",F274="180mm","7",F274="200mm","8",F274="250mm","9")</f>
        <v>A</v>
      </c>
      <c r="F274" s="6" t="s">
        <v>400</v>
      </c>
      <c r="G274" s="8" t="str">
        <f>_xlfn.IFS(H274="M3","A",H274="M4","B",H274="M5","C",H274="M6","D",H274="M7","E",H274="M8","F",H274="M10","G",H274="M12","H",H274="M14","I",H274="M16","J",H274="M17","K",H274="M18","L",H274="M19","M",H274="M20","N",H274="M9","O",H274=100,"P",H274=125,"Q",H274=150,"R",H274="","S",H274="30mm","T",H274="مخ واطى","U",H274="35mm","V",H274="40mm","W",H274="45mm","X",H274="50mm","Y",H274="ستاندرد","Z",H274="60mm","1",H274="سوستة","2",H274="80mm","3",H274="90mm","4",H274="100mm","5",H274="150mm","6",H274="180mm","7",H274="200mm","8",H274="250mm","9")</f>
        <v>F</v>
      </c>
      <c r="H274" s="12" t="s">
        <v>26</v>
      </c>
      <c r="I274" s="8" t="str">
        <f>_xlfn.IFS(J274=10,"A",J274=12,"B",J274=15,"C",J274=20,"D",J274=25,"E",J274=30,"F",J274=35,"G",J274=40,"H",J274=45,"I",J274=50,"J",J274=55,"K",J274=60,"L",J274=65,"M",J274=70,"N",J274=75,"O",J274=80,"P",J274=90,"Q",J274=100,"R",J274="","S",J274=120,"T",J274=125,"U",J274=150,"V",J274=200,"W",J274=250,"X",J274=280,"Y",J274=300,"Z",J274=500,"1",J274=600,"2",J274=1000,"3",J274=1200,"4",J274=6,"5",J274="150mm","6",J274="180mm","7",J274="200mm","8",J274="250mm","9")</f>
        <v>I</v>
      </c>
      <c r="J274" s="12">
        <v>45</v>
      </c>
      <c r="K274" s="8" t="str">
        <f>_xlfn.IFS(L274="1mm","A",L274="1.2mm","B",L274="1.5mm","C",L274="2mm","D",L274="3mm","E",L274="4mm","F",L274="5mm","G",L274="6mm","H",L274="8mm","I",L274="10mm","J",L274="12mm","K",L274="14mm","L",L274="16mm","M",L274="عادة","N",L274="18mm","O",L274="20mm","P",L274="معكوسة","Q",L274="25mm","R",L274="","S",L274="30mm","T",L274="مخ واطى","U",L274="35mm","V",L274="40mm","W",L274="45mm","X",L274="50mm","Y",L274="ستاندرد","Z",L274="60mm","1",L274="سوستة","2",L274="80mm","3",L274="90mm","4",L274="100mm","5",L274="150mm","6",L274="180mm","7",L274="200mm","8",L274="250mm","9")</f>
        <v>Z</v>
      </c>
      <c r="L274" s="6" t="s">
        <v>71</v>
      </c>
      <c r="M274" s="7" t="str">
        <f>C274&amp;" "&amp;E274&amp;" "&amp;G274&amp;I274&amp;" "&amp;A274&amp;" "&amp;K274&amp;"-0"&amp;"-0"&amp;"-0"&amp;"-0"&amp;"-0"&amp;"-0"&amp;"-0"&amp;"-0"</f>
        <v>C A FI F Z-0-0-0-0-0-0-0-0</v>
      </c>
      <c r="N274" s="6" t="str">
        <f>D274&amp;" "&amp;F274&amp;" "&amp;H274&amp;"*"&amp;J274&amp;" "&amp;B274&amp;" "&amp;L274</f>
        <v>مسمار الن M8*45 حديد ستاندرد</v>
      </c>
      <c r="O274" s="6"/>
      <c r="P274" s="6"/>
      <c r="R274" s="11" t="s">
        <v>413</v>
      </c>
      <c r="T274" s="11" t="s">
        <v>412</v>
      </c>
    </row>
    <row r="275" spans="1:20" x14ac:dyDescent="0.2">
      <c r="A275" s="8" t="str">
        <f>_xlfn.IFS(B275="حديد","F",B275="مجلفن","M",B275="استانلس","S",B275="خشب","T")</f>
        <v>F</v>
      </c>
      <c r="B275" s="6" t="s">
        <v>15</v>
      </c>
      <c r="C275" s="8" t="str">
        <f>_xlfn.IFS(D275="تيلة","A",D275="صامولة","B",D275="مسمار","C",D275="وردة","D",D275="لوح","E",D275="مخوش","F",D275="كونتر","G",D275="مسدس","H",D275="M14","I",D275="M16","J",D275="M17","K",D275="M18","L",D275="M19","M",D275="M20","N",D275="M9","O",D275=100,"P",D275=125,"Q",D275=150,"R",D275="","S",D275="30mm","T",D275="مخ واطى","U",D275="35mm","V",D275="40mm","W",D275="45mm","X",D275="50mm","Y",D275="ستاندرد","Z",D275="60mm","1",D275="سوستة","2",D275="80mm","3",D275="90mm","4",D275="100mm","5",D275="150mm","6",D275="180mm","7",D275="200mm","8",D275="250mm","9")</f>
        <v>C</v>
      </c>
      <c r="D275" s="6" t="s">
        <v>73</v>
      </c>
      <c r="E275" s="8" t="str">
        <f>_xlfn.IFS(F275="الن","A",F275="عادة","B",F275="صليبة","C",F275="سن بنطة","D",F275="سن بنطة بوردة","E",F275="مخوش","F",F275="كونتر","G",F275="مسدس","H",F275="M14","I",F275="M16","J",F275="M17","K",F275="M18","L",F275="M19","M",F275="M20","N",F275="M9","O",F275=100,"P",F275=125,"Q",F275=150,"R",F275="","S",F275="30mm","T",F275="مخ واطى","U",F275="35mm","V",F275="40mm","W",F275="45mm","X",F275="50mm","Y",F275="ستاندرد","Z",F275="60mm","1",F275="سوستة","2",F275="80mm","3",F275="90mm","4",F275="100mm","5",F275="150mm","6",F275="180mm","7",F275="200mm","8",F275="250mm","9")</f>
        <v>A</v>
      </c>
      <c r="F275" s="6" t="s">
        <v>400</v>
      </c>
      <c r="G275" s="8" t="str">
        <f>_xlfn.IFS(H275="M3","A",H275="M4","B",H275="M5","C",H275="M6","D",H275="M7","E",H275="M8","F",H275="M10","G",H275="M12","H",H275="M14","I",H275="M16","J",H275="M17","K",H275="M18","L",H275="M19","M",H275="M20","N",H275="M9","O",H275=100,"P",H275=125,"Q",H275=150,"R",H275="","S",H275="30mm","T",H275="مخ واطى","U",H275="35mm","V",H275="40mm","W",H275="45mm","X",H275="50mm","Y",H275="ستاندرد","Z",H275="60mm","1",H275="سوستة","2",H275="80mm","3",H275="90mm","4",H275="100mm","5",H275="150mm","6",H275="180mm","7",H275="200mm","8",H275="250mm","9")</f>
        <v>F</v>
      </c>
      <c r="H275" s="12" t="s">
        <v>26</v>
      </c>
      <c r="I275" s="8" t="str">
        <f>_xlfn.IFS(J275=10,"A",J275=12,"B",J275=15,"C",J275=20,"D",J275=25,"E",J275=30,"F",J275=35,"G",J275=40,"H",J275=45,"I",J275=50,"J",J275=55,"K",J275=60,"L",J275=65,"M",J275=70,"N",J275=75,"O",J275=80,"P",J275=90,"Q",J275=100,"R",J275="","S",J275=120,"T",J275=125,"U",J275=150,"V",J275=200,"W",J275=250,"X",J275=280,"Y",J275=300,"Z",J275=500,"1",J275=600,"2",J275=1000,"3",J275=1200,"4",J275=6,"5",J275="150mm","6",J275="180mm","7",J275="200mm","8",J275="250mm","9")</f>
        <v>I</v>
      </c>
      <c r="J275" s="12">
        <v>45</v>
      </c>
      <c r="K275" s="8" t="str">
        <f>_xlfn.IFS(L275="1mm","A",L275="1.2mm","B",L275="1.5mm","C",L275="2mm","D",L275="3mm","E",L275="4mm","F",L275="5mm","G",L275="6mm","H",L275="8mm","I",L275="10mm","J",L275="12mm","K",L275="14mm","L",L275="16mm","M",L275="عادة","N",L275="18mm","O",L275="20mm","P",L275="معكوسة","Q",L275="25mm","R",L275="","S",L275="30mm","T",L275="مخ واطى","U",L275="35mm","V",L275="40mm","W",L275="45mm","X",L275="50mm","Y",L275="ستاندرد","Z",L275="60mm","1",L275="سوستة","2",L275="80mm","3",L275="90mm","4",L275="100mm","5",L275="150mm","6",L275="180mm","7",L275="200mm","8",L275="250mm","9")</f>
        <v>U</v>
      </c>
      <c r="L275" s="6" t="s">
        <v>75</v>
      </c>
      <c r="M275" s="7" t="str">
        <f>C275&amp;" "&amp;E275&amp;" "&amp;G275&amp;I275&amp;" "&amp;A275&amp;" "&amp;K275&amp;"-0"&amp;"-0"&amp;"-0"&amp;"-0"&amp;"-0"&amp;"-0"&amp;"-0"&amp;"-0"</f>
        <v>C A FI F U-0-0-0-0-0-0-0-0</v>
      </c>
      <c r="N275" s="6" t="str">
        <f>D275&amp;" "&amp;F275&amp;" "&amp;H275&amp;"*"&amp;J275&amp;" "&amp;B275&amp;" "&amp;L275</f>
        <v>مسمار الن M8*45 حديد مخ واطى</v>
      </c>
      <c r="O275" s="6"/>
      <c r="P275" s="6"/>
      <c r="R275" s="11" t="s">
        <v>411</v>
      </c>
      <c r="T275" s="11" t="s">
        <v>410</v>
      </c>
    </row>
    <row r="276" spans="1:20" x14ac:dyDescent="0.2">
      <c r="A276" s="8" t="str">
        <f>_xlfn.IFS(B276="حديد","F",B276="مجلفن","M",B276="استانلس","S",B276="خشب","T")</f>
        <v>F</v>
      </c>
      <c r="B276" s="6" t="s">
        <v>15</v>
      </c>
      <c r="C276" s="8" t="str">
        <f>_xlfn.IFS(D276="تيلة","A",D276="صامولة","B",D276="مسمار","C",D276="وردة","D",D276="لوح","E",D276="مخوش","F",D276="كونتر","G",D276="مسدس","H",D276="M14","I",D276="M16","J",D276="M17","K",D276="M18","L",D276="M19","M",D276="M20","N",D276="M9","O",D276=100,"P",D276=125,"Q",D276=150,"R",D276="","S",D276="30mm","T",D276="مخ واطى","U",D276="35mm","V",D276="40mm","W",D276="45mm","X",D276="50mm","Y",D276="ستاندرد","Z",D276="60mm","1",D276="سوستة","2",D276="80mm","3",D276="90mm","4",D276="100mm","5",D276="150mm","6",D276="180mm","7",D276="200mm","8",D276="250mm","9")</f>
        <v>C</v>
      </c>
      <c r="D276" s="6" t="s">
        <v>73</v>
      </c>
      <c r="E276" s="8" t="str">
        <f>_xlfn.IFS(F276="الن","A",F276="عادة","B",F276="صليبة","C",F276="سن بنطة","D",F276="سن بنطة بوردة","E",F276="مخوش","F",F276="كونتر","G",F276="مسدس","H",F276="M14","I",F276="M16","J",F276="M17","K",F276="M18","L",F276="M19","M",F276="M20","N",F276="M9","O",F276=100,"P",F276=125,"Q",F276=150,"R",F276="","S",F276="30mm","T",F276="مخ واطى","U",F276="35mm","V",F276="40mm","W",F276="45mm","X",F276="50mm","Y",F276="ستاندرد","Z",F276="60mm","1",F276="سوستة","2",F276="80mm","3",F276="90mm","4",F276="100mm","5",F276="150mm","6",F276="180mm","7",F276="200mm","8",F276="250mm","9")</f>
        <v>A</v>
      </c>
      <c r="F276" s="6" t="s">
        <v>400</v>
      </c>
      <c r="G276" s="8" t="str">
        <f>_xlfn.IFS(H276="M3","A",H276="M4","B",H276="M5","C",H276="M6","D",H276="M7","E",H276="M8","F",H276="M10","G",H276="M12","H",H276="M14","I",H276="M16","J",H276="M17","K",H276="M18","L",H276="M19","M",H276="M20","N",H276="M9","O",H276=100,"P",H276=125,"Q",H276=150,"R",H276="","S",H276="30mm","T",H276="مخ واطى","U",H276="35mm","V",H276="40mm","W",H276="45mm","X",H276="50mm","Y",H276="ستاندرد","Z",H276="60mm","1",H276="سوستة","2",H276="80mm","3",H276="90mm","4",H276="100mm","5",H276="150mm","6",H276="180mm","7",H276="200mm","8",H276="250mm","9")</f>
        <v>F</v>
      </c>
      <c r="H276" s="12" t="s">
        <v>26</v>
      </c>
      <c r="I276" s="8" t="str">
        <f>_xlfn.IFS(J276=10,"A",J276=12,"B",J276=15,"C",J276=20,"D",J276=25,"E",J276=30,"F",J276=35,"G",J276=40,"H",J276=45,"I",J276=50,"J",J276=55,"K",J276=60,"L",J276=65,"M",J276=70,"N",J276=75,"O",J276=80,"P",J276=90,"Q",J276=100,"R",J276="","S",J276=120,"T",J276=125,"U",J276=150,"V",J276=200,"W",J276=250,"X",J276=280,"Y",J276=300,"Z",J276=500,"1",J276=600,"2",J276=1000,"3",J276=1200,"4",J276=6,"5",J276="150mm","6",J276="180mm","7",J276="200mm","8",J276="250mm","9")</f>
        <v>J</v>
      </c>
      <c r="J276" s="12">
        <v>50</v>
      </c>
      <c r="K276" s="8" t="str">
        <f>_xlfn.IFS(L276="1mm","A",L276="1.2mm","B",L276="1.5mm","C",L276="2mm","D",L276="3mm","E",L276="4mm","F",L276="5mm","G",L276="6mm","H",L276="8mm","I",L276="10mm","J",L276="12mm","K",L276="14mm","L",L276="16mm","M",L276="عادة","N",L276="18mm","O",L276="20mm","P",L276="معكوسة","Q",L276="25mm","R",L276="","S",L276="30mm","T",L276="مخ واطى","U",L276="35mm","V",L276="40mm","W",L276="45mm","X",L276="50mm","Y",L276="ستاندرد","Z",L276="60mm","1",L276="سوستة","2",L276="80mm","3",L276="90mm","4",L276="100mm","5",L276="150mm","6",L276="180mm","7",L276="200mm","8",L276="250mm","9")</f>
        <v>Z</v>
      </c>
      <c r="L276" s="6" t="s">
        <v>71</v>
      </c>
      <c r="M276" s="7" t="str">
        <f>C276&amp;" "&amp;E276&amp;" "&amp;G276&amp;I276&amp;" "&amp;A276&amp;" "&amp;K276&amp;"-0"&amp;"-0"&amp;"-0"&amp;"-0"&amp;"-0"&amp;"-0"&amp;"-0"&amp;"-0"</f>
        <v>C A FJ F Z-0-0-0-0-0-0-0-0</v>
      </c>
      <c r="N276" s="6" t="str">
        <f>D276&amp;" "&amp;F276&amp;" "&amp;H276&amp;"*"&amp;J276&amp;" "&amp;B276&amp;" "&amp;L276</f>
        <v>مسمار الن M8*50 حديد ستاندرد</v>
      </c>
      <c r="O276" s="6"/>
      <c r="P276" s="6"/>
      <c r="R276" s="11" t="s">
        <v>409</v>
      </c>
      <c r="T276" s="11" t="s">
        <v>407</v>
      </c>
    </row>
    <row r="277" spans="1:20" x14ac:dyDescent="0.2">
      <c r="A277" s="8" t="str">
        <f>_xlfn.IFS(B277="حديد","F",B277="مجلفن","M",B277="استانلس","S",B277="خشب","T")</f>
        <v>F</v>
      </c>
      <c r="B277" s="6" t="s">
        <v>15</v>
      </c>
      <c r="C277" s="8" t="str">
        <f>_xlfn.IFS(D277="تيلة","A",D277="صامولة","B",D277="مسمار","C",D277="وردة","D",D277="لوح","E",D277="مخوش","F",D277="كونتر","G",D277="مسدس","H",D277="M14","I",D277="M16","J",D277="M17","K",D277="M18","L",D277="M19","M",D277="M20","N",D277="M9","O",D277=100,"P",D277=125,"Q",D277=150,"R",D277="","S",D277="30mm","T",D277="مخ واطى","U",D277="35mm","V",D277="40mm","W",D277="45mm","X",D277="50mm","Y",D277="ستاندرد","Z",D277="60mm","1",D277="سوستة","2",D277="80mm","3",D277="90mm","4",D277="100mm","5",D277="150mm","6",D277="180mm","7",D277="200mm","8",D277="250mm","9")</f>
        <v>C</v>
      </c>
      <c r="D277" s="6" t="s">
        <v>73</v>
      </c>
      <c r="E277" s="8" t="str">
        <f>_xlfn.IFS(F277="الن","A",F277="عادة","B",F277="صليبة","C",F277="سن بنطة","D",F277="سن بنطة بوردة","E",F277="مخوش","F",F277="كونتر","G",F277="مسدس","H",F277="M14","I",F277="M16","J",F277="M17","K",F277="M18","L",F277="M19","M",F277="M20","N",F277="M9","O",F277=100,"P",F277=125,"Q",F277=150,"R",F277="","S",F277="30mm","T",F277="مخ واطى","U",F277="35mm","V",F277="40mm","W",F277="45mm","X",F277="50mm","Y",F277="ستاندرد","Z",F277="60mm","1",F277="سوستة","2",F277="80mm","3",F277="90mm","4",F277="100mm","5",F277="150mm","6",F277="180mm","7",F277="200mm","8",F277="250mm","9")</f>
        <v>A</v>
      </c>
      <c r="F277" s="6" t="s">
        <v>400</v>
      </c>
      <c r="G277" s="8" t="str">
        <f>_xlfn.IFS(H277="M3","A",H277="M4","B",H277="M5","C",H277="M6","D",H277="M7","E",H277="M8","F",H277="M10","G",H277="M12","H",H277="M14","I",H277="M16","J",H277="M17","K",H277="M18","L",H277="M19","M",H277="M20","N",H277="M9","O",H277=100,"P",H277=125,"Q",H277=150,"R",H277="","S",H277="30mm","T",H277="مخ واطى","U",H277="35mm","V",H277="40mm","W",H277="45mm","X",H277="50mm","Y",H277="ستاندرد","Z",H277="60mm","1",H277="سوستة","2",H277="80mm","3",H277="90mm","4",H277="100mm","5",H277="150mm","6",H277="180mm","7",H277="200mm","8",H277="250mm","9")</f>
        <v>F</v>
      </c>
      <c r="H277" s="12" t="s">
        <v>26</v>
      </c>
      <c r="I277" s="8" t="str">
        <f>_xlfn.IFS(J277=10,"A",J277=12,"B",J277=15,"C",J277=20,"D",J277=25,"E",J277=30,"F",J277=35,"G",J277=40,"H",J277=45,"I",J277=50,"J",J277=55,"K",J277=60,"L",J277=65,"M",J277=70,"N",J277=75,"O",J277=80,"P",J277=90,"Q",J277=100,"R",J277="","S",J277=120,"T",J277=125,"U",J277=150,"V",J277=200,"W",J277=250,"X",J277=280,"Y",J277=300,"Z",J277=500,"1",J277=600,"2",J277=1000,"3",J277=1200,"4",J277=6,"5",J277="150mm","6",J277="180mm","7",J277="200mm","8",J277="250mm","9")</f>
        <v>J</v>
      </c>
      <c r="J277" s="12">
        <v>50</v>
      </c>
      <c r="K277" s="8" t="str">
        <f>_xlfn.IFS(L277="1mm","A",L277="1.2mm","B",L277="1.5mm","C",L277="2mm","D",L277="3mm","E",L277="4mm","F",L277="5mm","G",L277="6mm","H",L277="8mm","I",L277="10mm","J",L277="12mm","K",L277="14mm","L",L277="16mm","M",L277="عادة","N",L277="18mm","O",L277="20mm","P",L277="معكوسة","Q",L277="25mm","R",L277="","S",L277="30mm","T",L277="مخ واطى","U",L277="35mm","V",L277="40mm","W",L277="45mm","X",L277="50mm","Y",L277="ستاندرد","Z",L277="60mm","1",L277="سوستة","2",L277="80mm","3",L277="90mm","4",L277="100mm","5",L277="150mm","6",L277="180mm","7",L277="200mm","8",L277="250mm","9")</f>
        <v>U</v>
      </c>
      <c r="L277" s="6" t="s">
        <v>75</v>
      </c>
      <c r="M277" s="7" t="str">
        <f>C277&amp;" "&amp;E277&amp;" "&amp;G277&amp;I277&amp;" "&amp;A277&amp;" "&amp;K277&amp;"-0"&amp;"-0"&amp;"-0"&amp;"-0"&amp;"-0"&amp;"-0"&amp;"-0"&amp;"-0"</f>
        <v>C A FJ F U-0-0-0-0-0-0-0-0</v>
      </c>
      <c r="N277" s="6" t="str">
        <f>D277&amp;" "&amp;F277&amp;" "&amp;H277&amp;"*"&amp;J277&amp;" "&amp;B277&amp;" "&amp;L277</f>
        <v>مسمار الن M8*50 حديد مخ واطى</v>
      </c>
      <c r="O277" s="6"/>
      <c r="P277" s="6"/>
      <c r="R277" s="11" t="s">
        <v>408</v>
      </c>
      <c r="T277" s="11" t="s">
        <v>405</v>
      </c>
    </row>
    <row r="278" spans="1:20" x14ac:dyDescent="0.2">
      <c r="A278" s="8" t="str">
        <f>_xlfn.IFS(B278="حديد","F",B278="مجلفن","M",B278="استانلس","S",B278="خشب","T")</f>
        <v>F</v>
      </c>
      <c r="B278" s="6" t="s">
        <v>15</v>
      </c>
      <c r="C278" s="8" t="str">
        <f>_xlfn.IFS(D278="تيلة","A",D278="صامولة","B",D278="مسمار","C",D278="وردة","D",D278="لوح","E",D278="مخوش","F",D278="كونتر","G",D278="مسدس","H",D278="M14","I",D278="M16","J",D278="M17","K",D278="M18","L",D278="M19","M",D278="M20","N",D278="M9","O",D278=100,"P",D278=125,"Q",D278=150,"R",D278="","S",D278="30mm","T",D278="مخ واطى","U",D278="35mm","V",D278="40mm","W",D278="45mm","X",D278="50mm","Y",D278="ستاندرد","Z",D278="60mm","1",D278="سوستة","2",D278="80mm","3",D278="90mm","4",D278="100mm","5",D278="150mm","6",D278="180mm","7",D278="200mm","8",D278="250mm","9")</f>
        <v>C</v>
      </c>
      <c r="D278" s="6" t="s">
        <v>73</v>
      </c>
      <c r="E278" s="8" t="str">
        <f>_xlfn.IFS(F278="الن","A",F278="عادة","B",F278="صليبة","C",F278="سن بنطة","D",F278="سن بنطة بوردة","E",F278="مخوش","F",F278="كونتر","G",F278="مسدس","H",F278="M14","I",F278="M16","J",F278="M17","K",F278="M18","L",F278="M19","M",F278="M20","N",F278="M9","O",F278=100,"P",F278=125,"Q",F278=150,"R",F278="","S",F278="30mm","T",F278="مخ واطى","U",F278="35mm","V",F278="40mm","W",F278="45mm","X",F278="50mm","Y",F278="ستاندرد","Z",F278="60mm","1",F278="سوستة","2",F278="80mm","3",F278="90mm","4",F278="100mm","5",F278="150mm","6",F278="180mm","7",F278="200mm","8",F278="250mm","9")</f>
        <v>A</v>
      </c>
      <c r="F278" s="6" t="s">
        <v>400</v>
      </c>
      <c r="G278" s="8" t="str">
        <f>_xlfn.IFS(H278="M3","A",H278="M4","B",H278="M5","C",H278="M6","D",H278="M7","E",H278="M8","F",H278="M10","G",H278="M12","H",H278="M14","I",H278="M16","J",H278="M17","K",H278="M18","L",H278="M19","M",H278="M20","N",H278="M9","O",H278=100,"P",H278=125,"Q",H278=150,"R",H278="","S",H278="30mm","T",H278="مخ واطى","U",H278="35mm","V",H278="40mm","W",H278="45mm","X",H278="50mm","Y",H278="ستاندرد","Z",H278="60mm","1",H278="سوستة","2",H278="80mm","3",H278="90mm","4",H278="100mm","5",H278="150mm","6",H278="180mm","7",H278="200mm","8",H278="250mm","9")</f>
        <v>F</v>
      </c>
      <c r="H278" s="12" t="s">
        <v>26</v>
      </c>
      <c r="I278" s="8" t="str">
        <f>_xlfn.IFS(J278=10,"A",J278=12,"B",J278=15,"C",J278=20,"D",J278=25,"E",J278=30,"F",J278=35,"G",J278=40,"H",J278=45,"I",J278=50,"J",J278=55,"K",J278=60,"L",J278=65,"M",J278=70,"N",J278=75,"O",J278=80,"P",J278=90,"Q",J278=100,"R",J278="","S",J278=120,"T",J278=125,"U",J278=150,"V",J278=200,"W",J278=250,"X",J278=280,"Y",J278=300,"Z",J278=500,"1",J278=600,"2",J278=1000,"3",J278=1200,"4",J278=6,"5",J278="150mm","6",J278="180mm","7",J278="200mm","8",J278="250mm","9")</f>
        <v>L</v>
      </c>
      <c r="J278" s="12">
        <v>60</v>
      </c>
      <c r="K278" s="8" t="str">
        <f>_xlfn.IFS(L278="1mm","A",L278="1.2mm","B",L278="1.5mm","C",L278="2mm","D",L278="3mm","E",L278="4mm","F",L278="5mm","G",L278="6mm","H",L278="8mm","I",L278="10mm","J",L278="12mm","K",L278="14mm","L",L278="16mm","M",L278="عادة","N",L278="18mm","O",L278="20mm","P",L278="معكوسة","Q",L278="25mm","R",L278="","S",L278="30mm","T",L278="مخ واطى","U",L278="35mm","V",L278="40mm","W",L278="45mm","X",L278="50mm","Y",L278="ستاندرد","Z",L278="60mm","1",L278="سوستة","2",L278="80mm","3",L278="90mm","4",L278="100mm","5",L278="150mm","6",L278="180mm","7",L278="200mm","8",L278="250mm","9")</f>
        <v>Z</v>
      </c>
      <c r="L278" s="6" t="s">
        <v>71</v>
      </c>
      <c r="M278" s="7" t="str">
        <f>C278&amp;" "&amp;E278&amp;" "&amp;G278&amp;I278&amp;" "&amp;A278&amp;" "&amp;K278&amp;"-0"&amp;"-0"&amp;"-0"&amp;"-0"&amp;"-0"&amp;"-0"&amp;"-0"&amp;"-0"</f>
        <v>C A FL F Z-0-0-0-0-0-0-0-0</v>
      </c>
      <c r="N278" s="6" t="str">
        <f>D278&amp;" "&amp;F278&amp;" "&amp;H278&amp;"*"&amp;J278&amp;" "&amp;B278&amp;" "&amp;L278</f>
        <v>مسمار الن M8*60 حديد ستاندرد</v>
      </c>
      <c r="O278" s="6"/>
      <c r="P278" s="6"/>
      <c r="R278" s="11" t="s">
        <v>407</v>
      </c>
      <c r="T278" s="11" t="s">
        <v>406</v>
      </c>
    </row>
    <row r="279" spans="1:20" x14ac:dyDescent="0.2">
      <c r="A279" s="8" t="str">
        <f>_xlfn.IFS(B279="حديد","F",B279="مجلفن","M",B279="استانلس","S",B279="خشب","T")</f>
        <v>F</v>
      </c>
      <c r="B279" s="6" t="s">
        <v>15</v>
      </c>
      <c r="C279" s="8" t="str">
        <f>_xlfn.IFS(D279="تيلة","A",D279="صامولة","B",D279="مسمار","C",D279="وردة","D",D279="لوح","E",D279="مخوش","F",D279="كونتر","G",D279="مسدس","H",D279="M14","I",D279="M16","J",D279="M17","K",D279="M18","L",D279="M19","M",D279="M20","N",D279="M9","O",D279=100,"P",D279=125,"Q",D279=150,"R",D279="","S",D279="30mm","T",D279="مخ واطى","U",D279="35mm","V",D279="40mm","W",D279="45mm","X",D279="50mm","Y",D279="ستاندرد","Z",D279="60mm","1",D279="سوستة","2",D279="80mm","3",D279="90mm","4",D279="100mm","5",D279="150mm","6",D279="180mm","7",D279="200mm","8",D279="250mm","9")</f>
        <v>C</v>
      </c>
      <c r="D279" s="6" t="s">
        <v>73</v>
      </c>
      <c r="E279" s="8" t="str">
        <f>_xlfn.IFS(F279="الن","A",F279="عادة","B",F279="صليبة","C",F279="سن بنطة","D",F279="سن بنطة بوردة","E",F279="مخوش","F",F279="كونتر","G",F279="مسدس","H",F279="M14","I",F279="M16","J",F279="M17","K",F279="M18","L",F279="M19","M",F279="M20","N",F279="M9","O",F279=100,"P",F279=125,"Q",F279=150,"R",F279="","S",F279="30mm","T",F279="مخ واطى","U",F279="35mm","V",F279="40mm","W",F279="45mm","X",F279="50mm","Y",F279="ستاندرد","Z",F279="60mm","1",F279="سوستة","2",F279="80mm","3",F279="90mm","4",F279="100mm","5",F279="150mm","6",F279="180mm","7",F279="200mm","8",F279="250mm","9")</f>
        <v>A</v>
      </c>
      <c r="F279" s="6" t="s">
        <v>400</v>
      </c>
      <c r="G279" s="8" t="str">
        <f>_xlfn.IFS(H279="M3","A",H279="M4","B",H279="M5","C",H279="M6","D",H279="M7","E",H279="M8","F",H279="M10","G",H279="M12","H",H279="M14","I",H279="M16","J",H279="M17","K",H279="M18","L",H279="M19","M",H279="M20","N",H279="M9","O",H279=100,"P",H279=125,"Q",H279=150,"R",H279="","S",H279="30mm","T",H279="مخ واطى","U",H279="35mm","V",H279="40mm","W",H279="45mm","X",H279="50mm","Y",H279="ستاندرد","Z",H279="60mm","1",H279="سوستة","2",H279="80mm","3",H279="90mm","4",H279="100mm","5",H279="150mm","6",H279="180mm","7",H279="200mm","8",H279="250mm","9")</f>
        <v>F</v>
      </c>
      <c r="H279" s="12" t="s">
        <v>26</v>
      </c>
      <c r="I279" s="8" t="str">
        <f>_xlfn.IFS(J279=10,"A",J279=12,"B",J279=15,"C",J279=20,"D",J279=25,"E",J279=30,"F",J279=35,"G",J279=40,"H",J279=45,"I",J279=50,"J",J279=55,"K",J279=60,"L",J279=65,"M",J279=70,"N",J279=75,"O",J279=80,"P",J279=90,"Q",J279=100,"R",J279="","S",J279=120,"T",J279=125,"U",J279=150,"V",J279=200,"W",J279=250,"X",J279=280,"Y",J279=300,"Z",J279=500,"1",J279=600,"2",J279=1000,"3",J279=1200,"4",J279=6,"5",J279="150mm","6",J279="180mm","7",J279="200mm","8",J279="250mm","9")</f>
        <v>L</v>
      </c>
      <c r="J279" s="12">
        <v>60</v>
      </c>
      <c r="K279" s="8" t="str">
        <f>_xlfn.IFS(L279="1mm","A",L279="1.2mm","B",L279="1.5mm","C",L279="2mm","D",L279="3mm","E",L279="4mm","F",L279="5mm","G",L279="6mm","H",L279="8mm","I",L279="10mm","J",L279="12mm","K",L279="14mm","L",L279="16mm","M",L279="عادة","N",L279="18mm","O",L279="20mm","P",L279="معكوسة","Q",L279="25mm","R",L279="","S",L279="30mm","T",L279="مخ واطى","U",L279="35mm","V",L279="40mm","W",L279="45mm","X",L279="50mm","Y",L279="ستاندرد","Z",L279="60mm","1",L279="سوستة","2",L279="80mm","3",L279="90mm","4",L279="100mm","5",L279="150mm","6",L279="180mm","7",L279="200mm","8",L279="250mm","9")</f>
        <v>U</v>
      </c>
      <c r="L279" s="6" t="s">
        <v>75</v>
      </c>
      <c r="M279" s="7" t="str">
        <f>C279&amp;" "&amp;E279&amp;" "&amp;G279&amp;I279&amp;" "&amp;A279&amp;" "&amp;K279&amp;"-0"&amp;"-0"&amp;"-0"&amp;"-0"&amp;"-0"&amp;"-0"&amp;"-0"&amp;"-0"</f>
        <v>C A FL F U-0-0-0-0-0-0-0-0</v>
      </c>
      <c r="N279" s="6" t="str">
        <f>D279&amp;" "&amp;F279&amp;" "&amp;H279&amp;"*"&amp;J279&amp;" "&amp;B279&amp;" "&amp;L279</f>
        <v>مسمار الن M8*60 حديد مخ واطى</v>
      </c>
      <c r="O279" s="6"/>
      <c r="P279" s="6"/>
      <c r="R279" s="11" t="s">
        <v>405</v>
      </c>
      <c r="T279" s="11" t="s">
        <v>404</v>
      </c>
    </row>
    <row r="280" spans="1:20" x14ac:dyDescent="0.2">
      <c r="A280" s="8" t="str">
        <f>_xlfn.IFS(B280="حديد","F",B280="مجلفن","M",B280="استانلس","S",B280="خشب","T")</f>
        <v>F</v>
      </c>
      <c r="B280" s="6" t="s">
        <v>15</v>
      </c>
      <c r="C280" s="8" t="str">
        <f>_xlfn.IFS(D280="تيلة","A",D280="صامولة","B",D280="مسمار","C",D280="وردة","D",D280="لوح","E",D280="مخوش","F",D280="كونتر","G",D280="مسدس","H",D280="M14","I",D280="M16","J",D280="M17","K",D280="M18","L",D280="M19","M",D280="M20","N",D280="M9","O",D280=100,"P",D280=125,"Q",D280=150,"R",D280="","S",D280="30mm","T",D280="مخ واطى","U",D280="35mm","V",D280="40mm","W",D280="45mm","X",D280="50mm","Y",D280="ستاندرد","Z",D280="60mm","1",D280="سوستة","2",D280="80mm","3",D280="90mm","4",D280="100mm","5",D280="150mm","6",D280="180mm","7",D280="200mm","8",D280="250mm","9")</f>
        <v>C</v>
      </c>
      <c r="D280" s="6" t="s">
        <v>73</v>
      </c>
      <c r="E280" s="8" t="str">
        <f>_xlfn.IFS(F280="الن","A",F280="عادة","B",F280="صليبة","C",F280="سن بنطة","D",F280="سن بنطة بوردة","E",F280="مخوش","F",F280="كونتر","G",F280="مسدس","H",F280="M14","I",F280="M16","J",F280="M17","K",F280="M18","L",F280="M19","M",F280="M20","N",F280="M9","O",F280=100,"P",F280=125,"Q",F280=150,"R",F280="","S",F280="30mm","T",F280="مخ واطى","U",F280="35mm","V",F280="40mm","W",F280="45mm","X",F280="50mm","Y",F280="ستاندرد","Z",F280="60mm","1",F280="سوستة","2",F280="80mm","3",F280="90mm","4",F280="100mm","5",F280="150mm","6",F280="180mm","7",F280="200mm","8",F280="250mm","9")</f>
        <v>A</v>
      </c>
      <c r="F280" s="6" t="s">
        <v>400</v>
      </c>
      <c r="G280" s="8" t="str">
        <f>_xlfn.IFS(H280="M3","A",H280="M4","B",H280="M5","C",H280="M6","D",H280="M7","E",H280="M8","F",H280="M10","G",H280="M12","H",H280="M14","I",H280="M16","J",H280="M17","K",H280="M18","L",H280="M19","M",H280="M20","N",H280="M9","O",H280=100,"P",H280=125,"Q",H280=150,"R",H280="","S",H280="30mm","T",H280="مخ واطى","U",H280="35mm","V",H280="40mm","W",H280="45mm","X",H280="50mm","Y",H280="ستاندرد","Z",H280="60mm","1",H280="سوستة","2",H280="80mm","3",H280="90mm","4",H280="100mm","5",H280="150mm","6",H280="180mm","7",H280="200mm","8",H280="250mm","9")</f>
        <v>F</v>
      </c>
      <c r="H280" s="12" t="s">
        <v>26</v>
      </c>
      <c r="I280" s="8" t="str">
        <f>_xlfn.IFS(J280=10,"A",J280=12,"B",J280=15,"C",J280=20,"D",J280=25,"E",J280=30,"F",J280=35,"G",J280=40,"H",J280=45,"I",J280=50,"J",J280=55,"K",J280=60,"L",J280=65,"M",J280=70,"N",J280=75,"O",J280=80,"P",J280=90,"Q",J280=100,"R",J280="","S",J280=120,"T",J280=125,"U",J280=150,"V",J280=200,"W",J280=250,"X",J280=280,"Y",J280=300,"Z",J280=500,"1",J280=600,"2",J280=1000,"3",J280=1200,"4",J280=6,"5",J280="150mm","6",J280="180mm","7",J280="200mm","8",J280="250mm","9")</f>
        <v>P</v>
      </c>
      <c r="J280" s="12">
        <v>80</v>
      </c>
      <c r="K280" s="8" t="str">
        <f>_xlfn.IFS(L280="1mm","A",L280="1.2mm","B",L280="1.5mm","C",L280="2mm","D",L280="3mm","E",L280="4mm","F",L280="5mm","G",L280="6mm","H",L280="8mm","I",L280="10mm","J",L280="12mm","K",L280="14mm","L",L280="16mm","M",L280="عادة","N",L280="18mm","O",L280="20mm","P",L280="معكوسة","Q",L280="25mm","R",L280="","S",L280="30mm","T",L280="مخ واطى","U",L280="35mm","V",L280="40mm","W",L280="45mm","X",L280="50mm","Y",L280="ستاندرد","Z",L280="60mm","1",L280="سوستة","2",L280="80mm","3",L280="90mm","4",L280="100mm","5",L280="150mm","6",L280="180mm","7",L280="200mm","8",L280="250mm","9")</f>
        <v>Z</v>
      </c>
      <c r="L280" s="6" t="s">
        <v>71</v>
      </c>
      <c r="M280" s="7" t="str">
        <f>C280&amp;" "&amp;E280&amp;" "&amp;G280&amp;I280&amp;" "&amp;A280&amp;" "&amp;K280&amp;"-0"&amp;"-0"&amp;"-0"&amp;"-0"&amp;"-0"&amp;"-0"&amp;"-0"&amp;"-0"</f>
        <v>C A FP F Z-0-0-0-0-0-0-0-0</v>
      </c>
      <c r="N280" s="6" t="str">
        <f>D280&amp;" "&amp;F280&amp;" "&amp;H280&amp;"*"&amp;J280&amp;" "&amp;B280&amp;" "&amp;L280</f>
        <v>مسمار الن M8*80 حديد ستاندرد</v>
      </c>
      <c r="O280" s="6"/>
      <c r="P280" s="6"/>
      <c r="R280" s="11" t="s">
        <v>403</v>
      </c>
      <c r="T280" s="11" t="s">
        <v>403</v>
      </c>
    </row>
    <row r="281" spans="1:20" x14ac:dyDescent="0.2">
      <c r="A281" s="8" t="str">
        <f>_xlfn.IFS(B281="حديد","F",B281="مجلفن","M",B281="استانلس","S",B281="خشب","T")</f>
        <v>F</v>
      </c>
      <c r="B281" s="6" t="s">
        <v>15</v>
      </c>
      <c r="C281" s="8" t="str">
        <f>_xlfn.IFS(D281="تيلة","A",D281="صامولة","B",D281="مسمار","C",D281="وردة","D",D281="لوح","E",D281="مخوش","F",D281="كونتر","G",D281="مسدس","H",D281="M14","I",D281="M16","J",D281="M17","K",D281="M18","L",D281="M19","M",D281="M20","N",D281="M9","O",D281=100,"P",D281=125,"Q",D281=150,"R",D281="","S",D281="30mm","T",D281="مخ واطى","U",D281="35mm","V",D281="40mm","W",D281="45mm","X",D281="50mm","Y",D281="ستاندرد","Z",D281="60mm","1",D281="سوستة","2",D281="80mm","3",D281="90mm","4",D281="100mm","5",D281="150mm","6",D281="180mm","7",D281="200mm","8",D281="250mm","9")</f>
        <v>C</v>
      </c>
      <c r="D281" s="6" t="s">
        <v>73</v>
      </c>
      <c r="E281" s="8" t="str">
        <f>_xlfn.IFS(F281="الن","A",F281="عادة","B",F281="صليبة","C",F281="سن بنطة","D",F281="سن بنطة بوردة","E",F281="مخوش","F",F281="كونتر","G",F281="مسدس","H",F281="M14","I",F281="M16","J",F281="M17","K",F281="M18","L",F281="M19","M",F281="M20","N",F281="M9","O",F281=100,"P",F281=125,"Q",F281=150,"R",F281="","S",F281="30mm","T",F281="مخ واطى","U",F281="35mm","V",F281="40mm","W",F281="45mm","X",F281="50mm","Y",F281="ستاندرد","Z",F281="60mm","1",F281="سوستة","2",F281="80mm","3",F281="90mm","4",F281="100mm","5",F281="150mm","6",F281="180mm","7",F281="200mm","8",F281="250mm","9")</f>
        <v>A</v>
      </c>
      <c r="F281" s="6" t="s">
        <v>400</v>
      </c>
      <c r="G281" s="8" t="str">
        <f>_xlfn.IFS(H281="M3","A",H281="M4","B",H281="M5","C",H281="M6","D",H281="M7","E",H281="M8","F",H281="M10","G",H281="M12","H",H281="M14","I",H281="M16","J",H281="M17","K",H281="M18","L",H281="M19","M",H281="M20","N",H281="M9","O",H281=100,"P",H281=125,"Q",H281=150,"R",H281="","S",H281="30mm","T",H281="مخ واطى","U",H281="35mm","V",H281="40mm","W",H281="45mm","X",H281="50mm","Y",H281="ستاندرد","Z",H281="60mm","1",H281="سوستة","2",H281="80mm","3",H281="90mm","4",H281="100mm","5",H281="150mm","6",H281="180mm","7",H281="200mm","8",H281="250mm","9")</f>
        <v>F</v>
      </c>
      <c r="H281" s="12" t="s">
        <v>26</v>
      </c>
      <c r="I281" s="8" t="str">
        <f>_xlfn.IFS(J281=10,"A",J281=12,"B",J281=15,"C",J281=20,"D",J281=25,"E",J281=30,"F",J281=35,"G",J281=40,"H",J281=45,"I",J281=50,"J",J281=55,"K",J281=60,"L",J281=65,"M",J281=70,"N",J281=75,"O",J281=80,"P",J281=90,"Q",J281=100,"R",J281="","S",J281=120,"T",J281=125,"U",J281=150,"V",J281=200,"W",J281=250,"X",J281=280,"Y",J281=300,"Z",J281=500,"1",J281=600,"2",J281=1000,"3",J281=1200,"4",J281=6,"5",J281="150mm","6",J281="180mm","7",J281="200mm","8",J281="250mm","9")</f>
        <v>P</v>
      </c>
      <c r="J281" s="12">
        <v>80</v>
      </c>
      <c r="K281" s="8" t="str">
        <f>_xlfn.IFS(L281="1mm","A",L281="1.2mm","B",L281="1.5mm","C",L281="2mm","D",L281="3mm","E",L281="4mm","F",L281="5mm","G",L281="6mm","H",L281="8mm","I",L281="10mm","J",L281="12mm","K",L281="14mm","L",L281="16mm","M",L281="عادة","N",L281="18mm","O",L281="20mm","P",L281="معكوسة","Q",L281="25mm","R",L281="","S",L281="30mm","T",L281="مخ واطى","U",L281="35mm","V",L281="40mm","W",L281="45mm","X",L281="50mm","Y",L281="ستاندرد","Z",L281="60mm","1",L281="سوستة","2",L281="80mm","3",L281="90mm","4",L281="100mm","5",L281="150mm","6",L281="180mm","7",L281="200mm","8",L281="250mm","9")</f>
        <v>U</v>
      </c>
      <c r="L281" s="6" t="s">
        <v>75</v>
      </c>
      <c r="M281" s="7" t="str">
        <f>C281&amp;" "&amp;E281&amp;" "&amp;G281&amp;I281&amp;" "&amp;A281&amp;" "&amp;K281&amp;"-0"&amp;"-0"&amp;"-0"&amp;"-0"&amp;"-0"&amp;"-0"&amp;"-0"&amp;"-0"</f>
        <v>C A FP F U-0-0-0-0-0-0-0-0</v>
      </c>
      <c r="N281" s="6" t="str">
        <f>D281&amp;" "&amp;F281&amp;" "&amp;H281&amp;"*"&amp;J281&amp;" "&amp;B281&amp;" "&amp;L281</f>
        <v>مسمار الن M8*80 حديد مخ واطى</v>
      </c>
      <c r="O281" s="6"/>
      <c r="P281" s="6"/>
      <c r="R281" s="11" t="s">
        <v>402</v>
      </c>
      <c r="T281" s="11" t="s">
        <v>402</v>
      </c>
    </row>
    <row r="282" spans="1:20" x14ac:dyDescent="0.2">
      <c r="A282" s="8" t="str">
        <f>_xlfn.IFS(B282="حديد","F",B282="مجلفن","M",B282="استانلس","S",B282="خشب","T")</f>
        <v>F</v>
      </c>
      <c r="B282" s="6" t="s">
        <v>15</v>
      </c>
      <c r="C282" s="8" t="str">
        <f>_xlfn.IFS(D282="تيلة","A",D282="صامولة","B",D282="مسمار","C",D282="وردة","D",D282="لوح","E",D282="مخوش","F",D282="كونتر","G",D282="مسدس","H",D282="M14","I",D282="M16","J",D282="M17","K",D282="M18","L",D282="M19","M",D282="M20","N",D282="M9","O",D282=100,"P",D282=125,"Q",D282=150,"R",D282="","S",D282="30mm","T",D282="مخ واطى","U",D282="35mm","V",D282="40mm","W",D282="45mm","X",D282="50mm","Y",D282="ستاندرد","Z",D282="60mm","1",D282="سوستة","2",D282="80mm","3",D282="90mm","4",D282="100mm","5",D282="150mm","6",D282="180mm","7",D282="200mm","8",D282="250mm","9")</f>
        <v>C</v>
      </c>
      <c r="D282" s="6" t="s">
        <v>73</v>
      </c>
      <c r="E282" s="8" t="str">
        <f>_xlfn.IFS(F282="الن","A",F282="عادة","B",F282="صليبة","C",F282="سن بنطة","D",F282="سن بنطة بوردة","E",F282="مخوش","F",F282="كونتر","G",F282="مسدس","H",F282="M14","I",F282="M16","J",F282="M17","K",F282="M18","L",F282="M19","M",F282="M20","N",F282="M9","O",F282=100,"P",F282=125,"Q",F282=150,"R",F282="","S",F282="30mm","T",F282="مخ واطى","U",F282="35mm","V",F282="40mm","W",F282="45mm","X",F282="50mm","Y",F282="ستاندرد","Z",F282="60mm","1",F282="سوستة","2",F282="80mm","3",F282="90mm","4",F282="100mm","5",F282="150mm","6",F282="180mm","7",F282="200mm","8",F282="250mm","9")</f>
        <v>A</v>
      </c>
      <c r="F282" s="6" t="s">
        <v>400</v>
      </c>
      <c r="G282" s="8" t="str">
        <f>_xlfn.IFS(H282="M3","A",H282="M4","B",H282="M5","C",H282="M6","D",H282="M7","E",H282="M8","F",H282="M10","G",H282="M12","H",H282="M14","I",H282="M16","J",H282="M17","K",H282="M18","L",H282="M19","M",H282="M20","N",H282="M9","O",H282=100,"P",H282=125,"Q",H282=150,"R",H282="","S",H282="30mm","T",H282="مخ واطى","U",H282="35mm","V",H282="40mm","W",H282="45mm","X",H282="50mm","Y",H282="ستاندرد","Z",H282="60mm","1",H282="سوستة","2",H282="80mm","3",H282="90mm","4",H282="100mm","5",H282="150mm","6",H282="180mm","7",H282="200mm","8",H282="250mm","9")</f>
        <v>F</v>
      </c>
      <c r="H282" s="12" t="s">
        <v>26</v>
      </c>
      <c r="I282" s="8" t="str">
        <f>_xlfn.IFS(J282=10,"A",J282=12,"B",J282=15,"C",J282=20,"D",J282=25,"E",J282=30,"F",J282=35,"G",J282=40,"H",J282=45,"I",J282=50,"J",J282=55,"K",J282=60,"L",J282=65,"M",J282=70,"N",J282=75,"O",J282=80,"P",J282=90,"Q",J282=100,"R",J282="","S",J282=120,"T",J282=125,"U",J282=150,"V",J282=200,"W",J282=250,"X",J282=280,"Y",J282=300,"Z",J282=500,"1",J282=600,"2",J282=1000,"3",J282=1200,"4",J282=6,"5",J282="150mm","6",J282="180mm","7",J282="200mm","8",J282="250mm","9")</f>
        <v>R</v>
      </c>
      <c r="J282" s="12">
        <v>100</v>
      </c>
      <c r="K282" s="8" t="str">
        <f>_xlfn.IFS(L282="1mm","A",L282="1.2mm","B",L282="1.5mm","C",L282="2mm","D",L282="3mm","E",L282="4mm","F",L282="5mm","G",L282="6mm","H",L282="8mm","I",L282="10mm","J",L282="12mm","K",L282="14mm","L",L282="16mm","M",L282="عادة","N",L282="18mm","O",L282="20mm","P",L282="معكوسة","Q",L282="25mm","R",L282="","S",L282="30mm","T",L282="مخ واطى","U",L282="35mm","V",L282="40mm","W",L282="45mm","X",L282="50mm","Y",L282="ستاندرد","Z",L282="60mm","1",L282="سوستة","2",L282="80mm","3",L282="90mm","4",L282="100mm","5",L282="150mm","6",L282="180mm","7",L282="200mm","8",L282="250mm","9")</f>
        <v>Z</v>
      </c>
      <c r="L282" s="6" t="s">
        <v>71</v>
      </c>
      <c r="M282" s="7" t="str">
        <f>C282&amp;" "&amp;E282&amp;" "&amp;G282&amp;I282&amp;" "&amp;A282&amp;" "&amp;K282&amp;"-0"&amp;"-0"&amp;"-0"&amp;"-0"&amp;"-0"&amp;"-0"&amp;"-0"&amp;"-0"</f>
        <v>C A FR F Z-0-0-0-0-0-0-0-0</v>
      </c>
      <c r="N282" s="6" t="str">
        <f>D282&amp;" "&amp;F282&amp;" "&amp;H282&amp;"*"&amp;J282&amp;" "&amp;B282&amp;" "&amp;L282</f>
        <v>مسمار الن M8*100 حديد ستاندرد</v>
      </c>
      <c r="O282" s="6"/>
      <c r="P282" s="6"/>
      <c r="R282" s="11" t="s">
        <v>401</v>
      </c>
      <c r="T282" s="11" t="s">
        <v>398</v>
      </c>
    </row>
    <row r="283" spans="1:20" x14ac:dyDescent="0.2">
      <c r="A283" s="8" t="str">
        <f>_xlfn.IFS(B283="حديد","F",B283="مجلفن","M",B283="استانلس","S",B283="خشب","T")</f>
        <v>F</v>
      </c>
      <c r="B283" s="6" t="s">
        <v>15</v>
      </c>
      <c r="C283" s="8" t="str">
        <f>_xlfn.IFS(D283="تيلة","A",D283="صامولة","B",D283="مسمار","C",D283="وردة","D",D283="لوح","E",D283="مخوش","F",D283="كونتر","G",D283="مسدس","H",D283="M14","I",D283="M16","J",D283="M17","K",D283="M18","L",D283="M19","M",D283="M20","N",D283="M9","O",D283=100,"P",D283=125,"Q",D283=150,"R",D283="","S",D283="30mm","T",D283="مخ واطى","U",D283="35mm","V",D283="40mm","W",D283="45mm","X",D283="50mm","Y",D283="ستاندرد","Z",D283="60mm","1",D283="سوستة","2",D283="80mm","3",D283="90mm","4",D283="100mm","5",D283="150mm","6",D283="180mm","7",D283="200mm","8",D283="250mm","9")</f>
        <v>C</v>
      </c>
      <c r="D283" s="6" t="s">
        <v>73</v>
      </c>
      <c r="E283" s="8" t="str">
        <f>_xlfn.IFS(F283="الن","A",F283="عادة","B",F283="صليبة","C",F283="سن بنطة","D",F283="سن بنطة بوردة","E",F283="مخوش","F",F283="كونتر","G",F283="مسدس","H",F283="M14","I",F283="M16","J",F283="M17","K",F283="M18","L",F283="M19","M",F283="M20","N",F283="M9","O",F283=100,"P",F283=125,"Q",F283=150,"R",F283="","S",F283="30mm","T",F283="مخ واطى","U",F283="35mm","V",F283="40mm","W",F283="45mm","X",F283="50mm","Y",F283="ستاندرد","Z",F283="60mm","1",F283="سوستة","2",F283="80mm","3",F283="90mm","4",F283="100mm","5",F283="150mm","6",F283="180mm","7",F283="200mm","8",F283="250mm","9")</f>
        <v>A</v>
      </c>
      <c r="F283" s="6" t="s">
        <v>400</v>
      </c>
      <c r="G283" s="8" t="str">
        <f>_xlfn.IFS(H283="M3","A",H283="M4","B",H283="M5","C",H283="M6","D",H283="M7","E",H283="M8","F",H283="M10","G",H283="M12","H",H283="M14","I",H283="M16","J",H283="M17","K",H283="M18","L",H283="M19","M",H283="M20","N",H283="M9","O",H283=100,"P",H283=125,"Q",H283=150,"R",H283="","S",H283="30mm","T",H283="مخ واطى","U",H283="35mm","V",H283="40mm","W",H283="45mm","X",H283="50mm","Y",H283="ستاندرد","Z",H283="60mm","1",H283="سوستة","2",H283="80mm","3",H283="90mm","4",H283="100mm","5",H283="150mm","6",H283="180mm","7",H283="200mm","8",H283="250mm","9")</f>
        <v>F</v>
      </c>
      <c r="H283" s="12" t="s">
        <v>26</v>
      </c>
      <c r="I283" s="8" t="str">
        <f>_xlfn.IFS(J283=10,"A",J283=12,"B",J283=15,"C",J283=20,"D",J283=25,"E",J283=30,"F",J283=35,"G",J283=40,"H",J283=45,"I",J283=50,"J",J283=55,"K",J283=60,"L",J283=65,"M",J283=70,"N",J283=75,"O",J283=80,"P",J283=90,"Q",J283=100,"R",J283="","S",J283=120,"T",J283=125,"U",J283=150,"V",J283=200,"W",J283=250,"X",J283=280,"Y",J283=300,"Z",J283=500,"1",J283=600,"2",J283=1000,"3",J283=1200,"4",J283=6,"5",J283="150mm","6",J283="180mm","7",J283="200mm","8",J283="250mm","9")</f>
        <v>R</v>
      </c>
      <c r="J283" s="12">
        <v>100</v>
      </c>
      <c r="K283" s="8" t="str">
        <f>_xlfn.IFS(L283="1mm","A",L283="1.2mm","B",L283="1.5mm","C",L283="2mm","D",L283="3mm","E",L283="4mm","F",L283="5mm","G",L283="6mm","H",L283="8mm","I",L283="10mm","J",L283="12mm","K",L283="14mm","L",L283="16mm","M",L283="عادة","N",L283="18mm","O",L283="20mm","P",L283="معكوسة","Q",L283="25mm","R",L283="","S",L283="30mm","T",L283="مخ واطى","U",L283="35mm","V",L283="40mm","W",L283="45mm","X",L283="50mm","Y",L283="ستاندرد","Z",L283="60mm","1",L283="سوستة","2",L283="80mm","3",L283="90mm","4",L283="100mm","5",L283="150mm","6",L283="180mm","7",L283="200mm","8",L283="250mm","9")</f>
        <v>U</v>
      </c>
      <c r="L283" s="6" t="s">
        <v>75</v>
      </c>
      <c r="M283" s="7" t="str">
        <f>C283&amp;" "&amp;E283&amp;" "&amp;G283&amp;I283&amp;" "&amp;A283&amp;" "&amp;K283&amp;"-0"&amp;"-0"&amp;"-0"&amp;"-0"&amp;"-0"&amp;"-0"&amp;"-0"&amp;"-0"</f>
        <v>C A FR F U-0-0-0-0-0-0-0-0</v>
      </c>
      <c r="N283" s="6" t="str">
        <f>D283&amp;" "&amp;F283&amp;" "&amp;H283&amp;"*"&amp;J283&amp;" "&amp;B283&amp;" "&amp;L283</f>
        <v>مسمار الن M8*100 حديد مخ واطى</v>
      </c>
      <c r="O283" s="6"/>
      <c r="P283" s="6"/>
      <c r="R283" s="11" t="s">
        <v>399</v>
      </c>
      <c r="T283" s="11" t="s">
        <v>397</v>
      </c>
    </row>
    <row r="284" spans="1:20" x14ac:dyDescent="0.2">
      <c r="A284" s="8" t="str">
        <f>_xlfn.IFS(B284="حديد","F",B284="مجلفن","M",B284="استانلس","S",B284="خشب","T")</f>
        <v>M</v>
      </c>
      <c r="B284" s="13" t="s">
        <v>2</v>
      </c>
      <c r="C284" s="8" t="str">
        <f>_xlfn.IFS(D284="تيلة","A",D284="صامولة","B",D284="مسمار","C",D284="وردة","D",D284="لوح","E",D284="مخوش","F",D284="كونتر","G",D284="مسدس","H",D284="M14","I",D284="M16","J",D284="M17","K",D284="M18","L",D284="M19","M",D284="M20","N",D284="M9","O",D284=100,"P",D284=125,"Q",D284=150,"R",D284="","S",D284="30mm","T",D284="مخ واطى","U",D284="35mm","V",D284="40mm","W",D284="45mm","X",D284="50mm","Y",D284="ستاندرد","Z",D284="60mm","1",D284="سوستة","2",D284="80mm","3",D284="90mm","4",D284="100mm","5",D284="150mm","6",D284="180mm","7",D284="200mm","8",D284="250mm","9")</f>
        <v>C</v>
      </c>
      <c r="D284" s="6" t="s">
        <v>73</v>
      </c>
      <c r="E284" s="8" t="str">
        <f>_xlfn.IFS(F284="الن","A",F284="عادة","B",F284="صليبة","C",F284="سن بنطة","D",F284="سن بنطة بوردة","E",F284="مخوش","F",F284="كونتر","G",F284="مسدس","H",F284="M14","I",F284="M16","J",F284="M17","K",F284="M18","L",F284="M19","M",F284="M20","N",F284="M9","O",F284=100,"P",F284=125,"Q",F284=150,"R",F284="","S",F284="30mm","T",F284="مخ واطى","U",F284="35mm","V",F284="40mm","W",F284="45mm","X",F284="50mm","Y",F284="ستاندرد","Z",F284="60mm","1",F284="سوستة","2",F284="80mm","3",F284="90mm","4",F284="100mm","5",F284="150mm","6",F284="180mm","7",F284="200mm","8",F284="250mm","9")</f>
        <v>D</v>
      </c>
      <c r="F284" s="6" t="s">
        <v>390</v>
      </c>
      <c r="G284" s="8" t="str">
        <f>_xlfn.IFS(H284="M3","A",H284="M4","B",H284="M5","C",H284="M6","D",H284="M7","E",H284="M8","F",H284="M10","G",H284="M12","H",H284="M14","I",H284="M16","J",H284="M17","K",H284="M18","L",H284="M19","M",H284="M20","N",H284="M9","O",H284=100,"P",H284=125,"Q",H284=150,"R",H284="","S",H284="30mm","T",H284="مخ واطى","U",H284="35mm","V",H284="40mm","W",H284="45mm","X",H284="50mm","Y",H284="ستاندرد","Z",H284="60mm","1",H284="سوستة","2",H284="80mm","3",H284="90mm","4",H284="100mm","5",H284="150mm","6",H284="180mm","7",H284="200mm","8",H284="250mm","9")</f>
        <v>B</v>
      </c>
      <c r="H284" s="12" t="s">
        <v>46</v>
      </c>
      <c r="I284" s="8" t="str">
        <f>_xlfn.IFS(J284=10,"A",J284=12,"B",J284=15,"C",J284=20,"D",J284=25,"E",J284=30,"F",J284=35,"G",J284=40,"H",J284=45,"I",J284=50,"J",J284=55,"K",J284=60,"L",J284=65,"M",J284=70,"N",J284=75,"O",J284=80,"P",J284=90,"Q",J284=100,"R",J284="","S",J284=120,"T",J284=125,"U",J284=150,"V",J284=200,"W",J284=250,"X",J284=280,"Y",J284=300,"Z",J284=500,"1",J284=600,"2",J284=1000,"3",J284=1200,"4",J284=6,"5",J284="150mm","6",J284="180mm","7",J284="200mm","8",J284="250mm","9")</f>
        <v>D</v>
      </c>
      <c r="J284" s="12">
        <v>20</v>
      </c>
      <c r="K284" s="8" t="str">
        <f>_xlfn.IFS(L284="1mm","A",L284="1.2mm","B",L284="1.5mm","C",L284="2mm","D",L284="3mm","E",L284="4mm","F",L284="5mm","G",L284="6mm","H",L284="8mm","I",L284="10mm","J",L284="12mm","K",L284="14mm","L",L284="16mm","M",L284="عادة","N",L284="18mm","O",L284="20mm","P",L284="معكوسة","Q",L284="25mm","R",L284="","S",L284="30mm","T",L284="مخ واطى","U",L284="35mm","V",L284="40mm","W",L284="45mm","X",L284="50mm","Y",L284="ستاندرد","Z",L284="60mm","1",L284="سوستة","2",L284="80mm","3",L284="90mm","4",L284="100mm","5",L284="150mm","6",L284="180mm","7",L284="200mm","8",L284="250mm","9")</f>
        <v>S</v>
      </c>
      <c r="L284" s="6"/>
      <c r="M284" s="7" t="str">
        <f>C284&amp;" "&amp;E284&amp;" "&amp;G284&amp;I284&amp;" "&amp;A284&amp;" "&amp;K284&amp;"-0"&amp;"-0"&amp;"-0"&amp;"-0"&amp;"-0"&amp;"-0"&amp;"-0"&amp;"-0"</f>
        <v>C D BD M S-0-0-0-0-0-0-0-0</v>
      </c>
      <c r="N284" s="6" t="str">
        <f>D284&amp;" "&amp;F284&amp;" "&amp;H284&amp;"*"&amp;J284&amp;" "&amp;B284&amp;" "&amp;L284</f>
        <v xml:space="preserve">مسمار سن بنطة M4*20 مجلفن </v>
      </c>
      <c r="O284" s="6"/>
      <c r="P284" s="6"/>
      <c r="R284" s="11" t="s">
        <v>398</v>
      </c>
      <c r="T284" s="11" t="s">
        <v>396</v>
      </c>
    </row>
    <row r="285" spans="1:20" x14ac:dyDescent="0.2">
      <c r="A285" s="8" t="str">
        <f>_xlfn.IFS(B285="حديد","F",B285="مجلفن","M",B285="استانلس","S",B285="خشب","T")</f>
        <v>M</v>
      </c>
      <c r="B285" s="13" t="s">
        <v>2</v>
      </c>
      <c r="C285" s="8" t="str">
        <f>_xlfn.IFS(D285="تيلة","A",D285="صامولة","B",D285="مسمار","C",D285="وردة","D",D285="لوح","E",D285="مخوش","F",D285="كونتر","G",D285="مسدس","H",D285="M14","I",D285="M16","J",D285="M17","K",D285="M18","L",D285="M19","M",D285="M20","N",D285="M9","O",D285=100,"P",D285=125,"Q",D285=150,"R",D285="","S",D285="30mm","T",D285="مخ واطى","U",D285="35mm","V",D285="40mm","W",D285="45mm","X",D285="50mm","Y",D285="ستاندرد","Z",D285="60mm","1",D285="سوستة","2",D285="80mm","3",D285="90mm","4",D285="100mm","5",D285="150mm","6",D285="180mm","7",D285="200mm","8",D285="250mm","9")</f>
        <v>C</v>
      </c>
      <c r="D285" s="6" t="s">
        <v>73</v>
      </c>
      <c r="E285" s="8" t="str">
        <f>_xlfn.IFS(F285="الن","A",F285="عادة","B",F285="صليبة","C",F285="سن بنطة","D",F285="سن بنطة بوردة","E",F285="مخوش","F",F285="كونتر","G",F285="مسدس","H",F285="M14","I",F285="M16","J",F285="M17","K",F285="M18","L",F285="M19","M",F285="M20","N",F285="M9","O",F285=100,"P",F285=125,"Q",F285=150,"R",F285="","S",F285="30mm","T",F285="مخ واطى","U",F285="35mm","V",F285="40mm","W",F285="45mm","X",F285="50mm","Y",F285="ستاندرد","Z",F285="60mm","1",F285="سوستة","2",F285="80mm","3",F285="90mm","4",F285="100mm","5",F285="150mm","6",F285="180mm","7",F285="200mm","8",F285="250mm","9")</f>
        <v>D</v>
      </c>
      <c r="F285" s="6" t="s">
        <v>390</v>
      </c>
      <c r="G285" s="8" t="str">
        <f>_xlfn.IFS(H285="M3","A",H285="M4","B",H285="M5","C",H285="M6","D",H285="M7","E",H285="M8","F",H285="M10","G",H285="M12","H",H285="M14","I",H285="M16","J",H285="M17","K",H285="M18","L",H285="M19","M",H285="M20","N",H285="M9","O",H285=100,"P",H285=125,"Q",H285=150,"R",H285="","S",H285="30mm","T",H285="مخ واطى","U",H285="35mm","V",H285="40mm","W",H285="45mm","X",H285="50mm","Y",H285="ستاندرد","Z",H285="60mm","1",H285="سوستة","2",H285="80mm","3",H285="90mm","4",H285="100mm","5",H285="150mm","6",H285="180mm","7",H285="200mm","8",H285="250mm","9")</f>
        <v>B</v>
      </c>
      <c r="H285" s="12" t="s">
        <v>46</v>
      </c>
      <c r="I285" s="8" t="str">
        <f>_xlfn.IFS(J285=10,"A",J285=12,"B",J285=15,"C",J285=20,"D",J285=25,"E",J285=30,"F",J285=35,"G",J285=40,"H",J285=45,"I",J285=50,"J",J285=55,"K",J285=60,"L",J285=65,"M",J285=70,"N",J285=75,"O",J285=80,"P",J285=90,"Q",J285=100,"R",J285="","S",J285=120,"T",J285=125,"U",J285=150,"V",J285=200,"W",J285=250,"X",J285=280,"Y",J285=300,"Z",J285=500,"1",J285=600,"2",J285=1000,"3",J285=1200,"4",J285=6,"5",J285="150mm","6",J285="180mm","7",J285="200mm","8",J285="250mm","9")</f>
        <v>E</v>
      </c>
      <c r="J285" s="12">
        <v>25</v>
      </c>
      <c r="K285" s="8" t="str">
        <f>_xlfn.IFS(L285="1mm","A",L285="1.2mm","B",L285="1.5mm","C",L285="2mm","D",L285="3mm","E",L285="4mm","F",L285="5mm","G",L285="6mm","H",L285="8mm","I",L285="10mm","J",L285="12mm","K",L285="14mm","L",L285="16mm","M",L285="عادة","N",L285="18mm","O",L285="20mm","P",L285="معكوسة","Q",L285="25mm","R",L285="","S",L285="30mm","T",L285="مخ واطى","U",L285="35mm","V",L285="40mm","W",L285="45mm","X",L285="50mm","Y",L285="ستاندرد","Z",L285="60mm","1",L285="سوستة","2",L285="80mm","3",L285="90mm","4",L285="100mm","5",L285="150mm","6",L285="180mm","7",L285="200mm","8",L285="250mm","9")</f>
        <v>S</v>
      </c>
      <c r="L285" s="6"/>
      <c r="M285" s="7" t="str">
        <f>C285&amp;" "&amp;E285&amp;" "&amp;G285&amp;I285&amp;" "&amp;A285&amp;" "&amp;K285&amp;"-0"&amp;"-0"&amp;"-0"&amp;"-0"&amp;"-0"&amp;"-0"&amp;"-0"&amp;"-0"</f>
        <v>C D BE M S-0-0-0-0-0-0-0-0</v>
      </c>
      <c r="N285" s="6" t="str">
        <f>D285&amp;" "&amp;F285&amp;" "&amp;H285&amp;"*"&amp;J285&amp;" "&amp;B285&amp;" "&amp;L285</f>
        <v xml:space="preserve">مسمار سن بنطة M4*25 مجلفن </v>
      </c>
      <c r="O285" s="6"/>
      <c r="P285" s="6"/>
      <c r="R285" s="11" t="s">
        <v>397</v>
      </c>
      <c r="T285" s="11" t="s">
        <v>395</v>
      </c>
    </row>
    <row r="286" spans="1:20" x14ac:dyDescent="0.2">
      <c r="A286" s="8" t="str">
        <f>_xlfn.IFS(B286="حديد","F",B286="مجلفن","M",B286="استانلس","S",B286="خشب","T")</f>
        <v>M</v>
      </c>
      <c r="B286" s="13" t="s">
        <v>2</v>
      </c>
      <c r="C286" s="8" t="str">
        <f>_xlfn.IFS(D286="تيلة","A",D286="صامولة","B",D286="مسمار","C",D286="وردة","D",D286="لوح","E",D286="مخوش","F",D286="كونتر","G",D286="مسدس","H",D286="M14","I",D286="M16","J",D286="M17","K",D286="M18","L",D286="M19","M",D286="M20","N",D286="M9","O",D286=100,"P",D286=125,"Q",D286=150,"R",D286="","S",D286="30mm","T",D286="مخ واطى","U",D286="35mm","V",D286="40mm","W",D286="45mm","X",D286="50mm","Y",D286="ستاندرد","Z",D286="60mm","1",D286="سوستة","2",D286="80mm","3",D286="90mm","4",D286="100mm","5",D286="150mm","6",D286="180mm","7",D286="200mm","8",D286="250mm","9")</f>
        <v>C</v>
      </c>
      <c r="D286" s="6" t="s">
        <v>73</v>
      </c>
      <c r="E286" s="8" t="str">
        <f>_xlfn.IFS(F286="الن","A",F286="عادة","B",F286="صليبة","C",F286="سن بنطة","D",F286="سن بنطة بوردة","E",F286="مخوش","F",F286="كونتر","G",F286="مسدس","H",F286="M14","I",F286="M16","J",F286="M17","K",F286="M18","L",F286="M19","M",F286="M20","N",F286="M9","O",F286=100,"P",F286=125,"Q",F286=150,"R",F286="","S",F286="30mm","T",F286="مخ واطى","U",F286="35mm","V",F286="40mm","W",F286="45mm","X",F286="50mm","Y",F286="ستاندرد","Z",F286="60mm","1",F286="سوستة","2",F286="80mm","3",F286="90mm","4",F286="100mm","5",F286="150mm","6",F286="180mm","7",F286="200mm","8",F286="250mm","9")</f>
        <v>D</v>
      </c>
      <c r="F286" s="6" t="s">
        <v>390</v>
      </c>
      <c r="G286" s="8" t="str">
        <f>_xlfn.IFS(H286="M3","A",H286="M4","B",H286="M5","C",H286="M6","D",H286="M7","E",H286="M8","F",H286="M10","G",H286="M12","H",H286="M14","I",H286="M16","J",H286="M17","K",H286="M18","L",H286="M19","M",H286="M20","N",H286="M9","O",H286=100,"P",H286=125,"Q",H286=150,"R",H286="","S",H286="30mm","T",H286="مخ واطى","U",H286="35mm","V",H286="40mm","W",H286="45mm","X",H286="50mm","Y",H286="ستاندرد","Z",H286="60mm","1",H286="سوستة","2",H286="80mm","3",H286="90mm","4",H286="100mm","5",H286="150mm","6",H286="180mm","7",H286="200mm","8",H286="250mm","9")</f>
        <v>B</v>
      </c>
      <c r="H286" s="12" t="s">
        <v>46</v>
      </c>
      <c r="I286" s="8" t="str">
        <f>_xlfn.IFS(J286=10,"A",J286=12,"B",J286=15,"C",J286=20,"D",J286=25,"E",J286=30,"F",J286=35,"G",J286=40,"H",J286=45,"I",J286=50,"J",J286=55,"K",J286=60,"L",J286=65,"M",J286=70,"N",J286=75,"O",J286=80,"P",J286=90,"Q",J286=100,"R",J286="","S",J286=120,"T",J286=125,"U",J286=150,"V",J286=200,"W",J286=250,"X",J286=280,"Y",J286=300,"Z",J286=500,"1",J286=600,"2",J286=1000,"3",J286=1200,"4",J286=6,"5",J286="150mm","6",J286="180mm","7",J286="200mm","8",J286="250mm","9")</f>
        <v>F</v>
      </c>
      <c r="J286" s="12">
        <v>30</v>
      </c>
      <c r="K286" s="8" t="str">
        <f>_xlfn.IFS(L286="1mm","A",L286="1.2mm","B",L286="1.5mm","C",L286="2mm","D",L286="3mm","E",L286="4mm","F",L286="5mm","G",L286="6mm","H",L286="8mm","I",L286="10mm","J",L286="12mm","K",L286="14mm","L",L286="16mm","M",L286="عادة","N",L286="18mm","O",L286="20mm","P",L286="معكوسة","Q",L286="25mm","R",L286="","S",L286="30mm","T",L286="مخ واطى","U",L286="35mm","V",L286="40mm","W",L286="45mm","X",L286="50mm","Y",L286="ستاندرد","Z",L286="60mm","1",L286="سوستة","2",L286="80mm","3",L286="90mm","4",L286="100mm","5",L286="150mm","6",L286="180mm","7",L286="200mm","8",L286="250mm","9")</f>
        <v>S</v>
      </c>
      <c r="L286" s="6"/>
      <c r="M286" s="7" t="str">
        <f>C286&amp;" "&amp;E286&amp;" "&amp;G286&amp;I286&amp;" "&amp;A286&amp;" "&amp;K286&amp;"-0"&amp;"-0"&amp;"-0"&amp;"-0"&amp;"-0"&amp;"-0"&amp;"-0"&amp;"-0"</f>
        <v>C D BF M S-0-0-0-0-0-0-0-0</v>
      </c>
      <c r="N286" s="6" t="str">
        <f>D286&amp;" "&amp;F286&amp;" "&amp;H286&amp;"*"&amp;J286&amp;" "&amp;B286&amp;" "&amp;L286</f>
        <v xml:space="preserve">مسمار سن بنطة M4*30 مجلفن </v>
      </c>
      <c r="O286" s="6"/>
      <c r="P286" s="6"/>
      <c r="R286" s="11" t="s">
        <v>396</v>
      </c>
      <c r="T286" s="11" t="s">
        <v>394</v>
      </c>
    </row>
    <row r="287" spans="1:20" x14ac:dyDescent="0.2">
      <c r="A287" s="8" t="str">
        <f>_xlfn.IFS(B287="حديد","F",B287="مجلفن","M",B287="استانلس","S",B287="خشب","T")</f>
        <v>M</v>
      </c>
      <c r="B287" s="13" t="s">
        <v>2</v>
      </c>
      <c r="C287" s="8" t="str">
        <f>_xlfn.IFS(D287="تيلة","A",D287="صامولة","B",D287="مسمار","C",D287="وردة","D",D287="لوح","E",D287="مخوش","F",D287="كونتر","G",D287="مسدس","H",D287="M14","I",D287="M16","J",D287="M17","K",D287="M18","L",D287="M19","M",D287="M20","N",D287="M9","O",D287=100,"P",D287=125,"Q",D287=150,"R",D287="","S",D287="30mm","T",D287="مخ واطى","U",D287="35mm","V",D287="40mm","W",D287="45mm","X",D287="50mm","Y",D287="ستاندرد","Z",D287="60mm","1",D287="سوستة","2",D287="80mm","3",D287="90mm","4",D287="100mm","5",D287="150mm","6",D287="180mm","7",D287="200mm","8",D287="250mm","9")</f>
        <v>C</v>
      </c>
      <c r="D287" s="6" t="s">
        <v>73</v>
      </c>
      <c r="E287" s="8" t="str">
        <f>_xlfn.IFS(F287="الن","A",F287="عادة","B",F287="صليبة","C",F287="سن بنطة","D",F287="سن بنطة بوردة","E",F287="مخوش","F",F287="كونتر","G",F287="مسدس","H",F287="M14","I",F287="M16","J",F287="M17","K",F287="M18","L",F287="M19","M",F287="M20","N",F287="M9","O",F287=100,"P",F287=125,"Q",F287=150,"R",F287="","S",F287="30mm","T",F287="مخ واطى","U",F287="35mm","V",F287="40mm","W",F287="45mm","X",F287="50mm","Y",F287="ستاندرد","Z",F287="60mm","1",F287="سوستة","2",F287="80mm","3",F287="90mm","4",F287="100mm","5",F287="150mm","6",F287="180mm","7",F287="200mm","8",F287="250mm","9")</f>
        <v>D</v>
      </c>
      <c r="F287" s="6" t="s">
        <v>390</v>
      </c>
      <c r="G287" s="8" t="str">
        <f>_xlfn.IFS(H287="M3","A",H287="M4","B",H287="M5","C",H287="M6","D",H287="M7","E",H287="M8","F",H287="M10","G",H287="M12","H",H287="M14","I",H287="M16","J",H287="M17","K",H287="M18","L",H287="M19","M",H287="M20","N",H287="M9","O",H287=100,"P",H287=125,"Q",H287=150,"R",H287="","S",H287="30mm","T",H287="مخ واطى","U",H287="35mm","V",H287="40mm","W",H287="45mm","X",H287="50mm","Y",H287="ستاندرد","Z",H287="60mm","1",H287="سوستة","2",H287="80mm","3",H287="90mm","4",H287="100mm","5",H287="150mm","6",H287="180mm","7",H287="200mm","8",H287="250mm","9")</f>
        <v>C</v>
      </c>
      <c r="H287" s="12" t="s">
        <v>41</v>
      </c>
      <c r="I287" s="8" t="str">
        <f>_xlfn.IFS(J287=10,"A",J287=12,"B",J287=15,"C",J287=20,"D",J287=25,"E",J287=30,"F",J287=35,"G",J287=40,"H",J287=45,"I",J287=50,"J",J287=55,"K",J287=60,"L",J287=65,"M",J287=70,"N",J287=75,"O",J287=80,"P",J287=90,"Q",J287=100,"R",J287="","S",J287=120,"T",J287=125,"U",J287=150,"V",J287=200,"W",J287=250,"X",J287=280,"Y",J287=300,"Z",J287=500,"1",J287=600,"2",J287=1000,"3",J287=1200,"4",J287=6,"5",J287="150mm","6",J287="180mm","7",J287="200mm","8",J287="250mm","9")</f>
        <v>5</v>
      </c>
      <c r="J287" s="12">
        <v>6</v>
      </c>
      <c r="K287" s="8" t="str">
        <f>_xlfn.IFS(L287="1mm","A",L287="1.2mm","B",L287="1.5mm","C",L287="2mm","D",L287="3mm","E",L287="4mm","F",L287="5mm","G",L287="6mm","H",L287="8mm","I",L287="10mm","J",L287="12mm","K",L287="14mm","L",L287="16mm","M",L287="عادة","N",L287="18mm","O",L287="20mm","P",L287="معكوسة","Q",L287="25mm","R",L287="","S",L287="30mm","T",L287="مخ واطى","U",L287="35mm","V",L287="40mm","W",L287="45mm","X",L287="50mm","Y",L287="ستاندرد","Z",L287="60mm","1",L287="سوستة","2",L287="80mm","3",L287="90mm","4",L287="100mm","5",L287="150mm","6",L287="180mm","7",L287="200mm","8",L287="250mm","9")</f>
        <v>S</v>
      </c>
      <c r="L287" s="6"/>
      <c r="M287" s="7" t="str">
        <f>C287&amp;" "&amp;E287&amp;" "&amp;G287&amp;I287&amp;" "&amp;A287&amp;" "&amp;K287&amp;"-0"&amp;"-0"&amp;"-0"&amp;"-0"&amp;"-0"&amp;"-0"&amp;"-0"&amp;"-0"</f>
        <v>C D C5 M S-0-0-0-0-0-0-0-0</v>
      </c>
      <c r="N287" s="6" t="str">
        <f>D287&amp;" "&amp;F287&amp;" "&amp;H287&amp;"*"&amp;J287&amp;" "&amp;B287&amp;" "&amp;L287</f>
        <v xml:space="preserve">مسمار سن بنطة M5*6 مجلفن </v>
      </c>
      <c r="O287" s="6"/>
      <c r="P287" s="6"/>
      <c r="R287" s="11" t="s">
        <v>392</v>
      </c>
      <c r="T287" s="11" t="s">
        <v>393</v>
      </c>
    </row>
    <row r="288" spans="1:20" x14ac:dyDescent="0.2">
      <c r="A288" s="8" t="str">
        <f>_xlfn.IFS(B288="حديد","F",B288="مجلفن","M",B288="استانلس","S",B288="خشب","T")</f>
        <v>M</v>
      </c>
      <c r="B288" s="13" t="s">
        <v>2</v>
      </c>
      <c r="C288" s="8" t="str">
        <f>_xlfn.IFS(D288="تيلة","A",D288="صامولة","B",D288="مسمار","C",D288="وردة","D",D288="لوح","E",D288="مخوش","F",D288="كونتر","G",D288="مسدس","H",D288="M14","I",D288="M16","J",D288="M17","K",D288="M18","L",D288="M19","M",D288="M20","N",D288="M9","O",D288=100,"P",D288=125,"Q",D288=150,"R",D288="","S",D288="30mm","T",D288="مخ واطى","U",D288="35mm","V",D288="40mm","W",D288="45mm","X",D288="50mm","Y",D288="ستاندرد","Z",D288="60mm","1",D288="سوستة","2",D288="80mm","3",D288="90mm","4",D288="100mm","5",D288="150mm","6",D288="180mm","7",D288="200mm","8",D288="250mm","9")</f>
        <v>C</v>
      </c>
      <c r="D288" s="6" t="s">
        <v>73</v>
      </c>
      <c r="E288" s="8" t="str">
        <f>_xlfn.IFS(F288="الن","A",F288="عادة","B",F288="صليبة","C",F288="سن بنطة","D",F288="سن بنطة بوردة","E",F288="مخوش","F",F288="كونتر","G",F288="مسدس","H",F288="M14","I",F288="M16","J",F288="M17","K",F288="M18","L",F288="M19","M",F288="M20","N",F288="M9","O",F288=100,"P",F288=125,"Q",F288=150,"R",F288="","S",F288="30mm","T",F288="مخ واطى","U",F288="35mm","V",F288="40mm","W",F288="45mm","X",F288="50mm","Y",F288="ستاندرد","Z",F288="60mm","1",F288="سوستة","2",F288="80mm","3",F288="90mm","4",F288="100mm","5",F288="150mm","6",F288="180mm","7",F288="200mm","8",F288="250mm","9")</f>
        <v>D</v>
      </c>
      <c r="F288" s="6" t="s">
        <v>390</v>
      </c>
      <c r="G288" s="8" t="str">
        <f>_xlfn.IFS(H288="M3","A",H288="M4","B",H288="M5","C",H288="M6","D",H288="M7","E",H288="M8","F",H288="M10","G",H288="M12","H",H288="M14","I",H288="M16","J",H288="M17","K",H288="M18","L",H288="M19","M",H288="M20","N",H288="M9","O",H288=100,"P",H288=125,"Q",H288=150,"R",H288="","S",H288="30mm","T",H288="مخ واطى","U",H288="35mm","V",H288="40mm","W",H288="45mm","X",H288="50mm","Y",H288="ستاندرد","Z",H288="60mm","1",H288="سوستة","2",H288="80mm","3",H288="90mm","4",H288="100mm","5",H288="150mm","6",H288="180mm","7",H288="200mm","8",H288="250mm","9")</f>
        <v>C</v>
      </c>
      <c r="H288" s="12" t="s">
        <v>41</v>
      </c>
      <c r="I288" s="8" t="str">
        <f>_xlfn.IFS(J288=10,"A",J288=12,"B",J288=15,"C",J288=20,"D",J288=25,"E",J288=30,"F",J288=35,"G",J288=40,"H",J288=45,"I",J288=50,"J",J288=55,"K",J288=60,"L",J288=65,"M",J288=70,"N",J288=75,"O",J288=80,"P",J288=90,"Q",J288=100,"R",J288="","S",J288=120,"T",J288=125,"U",J288=150,"V",J288=200,"W",J288=250,"X",J288=280,"Y",J288=300,"Z",J288=500,"1",J288=600,"2",J288=1000,"3",J288=1200,"4",J288=6,"5",J288="150mm","6",J288="180mm","7",J288="200mm","8",J288="250mm","9")</f>
        <v>A</v>
      </c>
      <c r="J288" s="12">
        <v>10</v>
      </c>
      <c r="K288" s="8" t="str">
        <f>_xlfn.IFS(L288="1mm","A",L288="1.2mm","B",L288="1.5mm","C",L288="2mm","D",L288="3mm","E",L288="4mm","F",L288="5mm","G",L288="6mm","H",L288="8mm","I",L288="10mm","J",L288="12mm","K",L288="14mm","L",L288="16mm","M",L288="عادة","N",L288="18mm","O",L288="20mm","P",L288="معكوسة","Q",L288="25mm","R",L288="","S",L288="30mm","T",L288="مخ واطى","U",L288="35mm","V",L288="40mm","W",L288="45mm","X",L288="50mm","Y",L288="ستاندرد","Z",L288="60mm","1",L288="سوستة","2",L288="80mm","3",L288="90mm","4",L288="100mm","5",L288="150mm","6",L288="180mm","7",L288="200mm","8",L288="250mm","9")</f>
        <v>S</v>
      </c>
      <c r="L288" s="6"/>
      <c r="M288" s="7" t="str">
        <f>C288&amp;" "&amp;E288&amp;" "&amp;G288&amp;I288&amp;" "&amp;A288&amp;" "&amp;K288&amp;"-0"&amp;"-0"&amp;"-0"&amp;"-0"&amp;"-0"&amp;"-0"&amp;"-0"&amp;"-0"</f>
        <v>C D CA M S-0-0-0-0-0-0-0-0</v>
      </c>
      <c r="N288" s="6" t="str">
        <f>D288&amp;" "&amp;F288&amp;" "&amp;H288&amp;"*"&amp;J288&amp;" "&amp;B288&amp;" "&amp;L288</f>
        <v xml:space="preserve">مسمار سن بنطة M5*10 مجلفن </v>
      </c>
      <c r="O288" s="6"/>
      <c r="P288" s="6"/>
      <c r="R288" s="11" t="s">
        <v>395</v>
      </c>
      <c r="T288" s="11" t="s">
        <v>391</v>
      </c>
    </row>
    <row r="289" spans="1:20" x14ac:dyDescent="0.2">
      <c r="A289" s="8" t="str">
        <f>_xlfn.IFS(B289="حديد","F",B289="مجلفن","M",B289="استانلس","S",B289="خشب","T")</f>
        <v>M</v>
      </c>
      <c r="B289" s="13" t="s">
        <v>2</v>
      </c>
      <c r="C289" s="8" t="str">
        <f>_xlfn.IFS(D289="تيلة","A",D289="صامولة","B",D289="مسمار","C",D289="وردة","D",D289="لوح","E",D289="مخوش","F",D289="كونتر","G",D289="مسدس","H",D289="M14","I",D289="M16","J",D289="M17","K",D289="M18","L",D289="M19","M",D289="M20","N",D289="M9","O",D289=100,"P",D289=125,"Q",D289=150,"R",D289="","S",D289="30mm","T",D289="مخ واطى","U",D289="35mm","V",D289="40mm","W",D289="45mm","X",D289="50mm","Y",D289="ستاندرد","Z",D289="60mm","1",D289="سوستة","2",D289="80mm","3",D289="90mm","4",D289="100mm","5",D289="150mm","6",D289="180mm","7",D289="200mm","8",D289="250mm","9")</f>
        <v>C</v>
      </c>
      <c r="D289" s="6" t="s">
        <v>73</v>
      </c>
      <c r="E289" s="8" t="str">
        <f>_xlfn.IFS(F289="الن","A",F289="عادة","B",F289="صليبة","C",F289="سن بنطة","D",F289="سن بنطة بوردة","E",F289="مخوش","F",F289="كونتر","G",F289="مسدس","H",F289="M14","I",F289="M16","J",F289="M17","K",F289="M18","L",F289="M19","M",F289="M20","N",F289="M9","O",F289=100,"P",F289=125,"Q",F289=150,"R",F289="","S",F289="30mm","T",F289="مخ واطى","U",F289="35mm","V",F289="40mm","W",F289="45mm","X",F289="50mm","Y",F289="ستاندرد","Z",F289="60mm","1",F289="سوستة","2",F289="80mm","3",F289="90mm","4",F289="100mm","5",F289="150mm","6",F289="180mm","7",F289="200mm","8",F289="250mm","9")</f>
        <v>D</v>
      </c>
      <c r="F289" s="6" t="s">
        <v>390</v>
      </c>
      <c r="G289" s="8" t="str">
        <f>_xlfn.IFS(H289="M3","A",H289="M4","B",H289="M5","C",H289="M6","D",H289="M7","E",H289="M8","F",H289="M10","G",H289="M12","H",H289="M14","I",H289="M16","J",H289="M17","K",H289="M18","L",H289="M19","M",H289="M20","N",H289="M9","O",H289=100,"P",H289=125,"Q",H289=150,"R",H289="","S",H289="30mm","T",H289="مخ واطى","U",H289="35mm","V",H289="40mm","W",H289="45mm","X",H289="50mm","Y",H289="ستاندرد","Z",H289="60mm","1",H289="سوستة","2",H289="80mm","3",H289="90mm","4",H289="100mm","5",H289="150mm","6",H289="180mm","7",H289="200mm","8",H289="250mm","9")</f>
        <v>C</v>
      </c>
      <c r="H289" s="12" t="s">
        <v>41</v>
      </c>
      <c r="I289" s="8" t="str">
        <f>_xlfn.IFS(J289=10,"A",J289=12,"B",J289=15,"C",J289=20,"D",J289=25,"E",J289=30,"F",J289=35,"G",J289=40,"H",J289=45,"I",J289=50,"J",J289=55,"K",J289=60,"L",J289=65,"M",J289=70,"N",J289=75,"O",J289=80,"P",J289=90,"Q",J289=100,"R",J289="","S",J289=120,"T",J289=125,"U",J289=150,"V",J289=200,"W",J289=250,"X",J289=280,"Y",J289=300,"Z",J289=500,"1",J289=600,"2",J289=1000,"3",J289=1200,"4",J289=6,"5",J289="150mm","6",J289="180mm","7",J289="200mm","8",J289="250mm","9")</f>
        <v>C</v>
      </c>
      <c r="J289" s="12">
        <v>15</v>
      </c>
      <c r="K289" s="8" t="str">
        <f>_xlfn.IFS(L289="1mm","A",L289="1.2mm","B",L289="1.5mm","C",L289="2mm","D",L289="3mm","E",L289="4mm","F",L289="5mm","G",L289="6mm","H",L289="8mm","I",L289="10mm","J",L289="12mm","K",L289="14mm","L",L289="16mm","M",L289="عادة","N",L289="18mm","O",L289="20mm","P",L289="معكوسة","Q",L289="25mm","R",L289="","S",L289="30mm","T",L289="مخ واطى","U",L289="35mm","V",L289="40mm","W",L289="45mm","X",L289="50mm","Y",L289="ستاندرد","Z",L289="60mm","1",L289="سوستة","2",L289="80mm","3",L289="90mm","4",L289="100mm","5",L289="150mm","6",L289="180mm","7",L289="200mm","8",L289="250mm","9")</f>
        <v>S</v>
      </c>
      <c r="L289" s="6"/>
      <c r="M289" s="7" t="str">
        <f>C289&amp;" "&amp;E289&amp;" "&amp;G289&amp;I289&amp;" "&amp;A289&amp;" "&amp;K289&amp;"-0"&amp;"-0"&amp;"-0"&amp;"-0"&amp;"-0"&amp;"-0"&amp;"-0"&amp;"-0"</f>
        <v>C D CC M S-0-0-0-0-0-0-0-0</v>
      </c>
      <c r="N289" s="6" t="str">
        <f>D289&amp;" "&amp;F289&amp;" "&amp;H289&amp;"*"&amp;J289&amp;" "&amp;B289&amp;" "&amp;L289</f>
        <v xml:space="preserve">مسمار سن بنطة M5*15 مجلفن </v>
      </c>
      <c r="O289" s="6"/>
      <c r="P289" s="6"/>
      <c r="R289" s="11" t="s">
        <v>394</v>
      </c>
      <c r="T289" s="11" t="s">
        <v>389</v>
      </c>
    </row>
    <row r="290" spans="1:20" x14ac:dyDescent="0.2">
      <c r="A290" s="8" t="str">
        <f>_xlfn.IFS(B290="حديد","F",B290="مجلفن","M",B290="استانلس","S",B290="خشب","T")</f>
        <v>M</v>
      </c>
      <c r="B290" s="13" t="s">
        <v>2</v>
      </c>
      <c r="C290" s="8" t="str">
        <f>_xlfn.IFS(D290="تيلة","A",D290="صامولة","B",D290="مسمار","C",D290="وردة","D",D290="لوح","E",D290="مخوش","F",D290="كونتر","G",D290="مسدس","H",D290="M14","I",D290="M16","J",D290="M17","K",D290="M18","L",D290="M19","M",D290="M20","N",D290="M9","O",D290=100,"P",D290=125,"Q",D290=150,"R",D290="","S",D290="30mm","T",D290="مخ واطى","U",D290="35mm","V",D290="40mm","W",D290="45mm","X",D290="50mm","Y",D290="ستاندرد","Z",D290="60mm","1",D290="سوستة","2",D290="80mm","3",D290="90mm","4",D290="100mm","5",D290="150mm","6",D290="180mm","7",D290="200mm","8",D290="250mm","9")</f>
        <v>C</v>
      </c>
      <c r="D290" s="6" t="s">
        <v>73</v>
      </c>
      <c r="E290" s="8" t="str">
        <f>_xlfn.IFS(F290="الن","A",F290="عادة","B",F290="صليبة","C",F290="سن بنطة","D",F290="سن بنطة بوردة","E",F290="مخوش","F",F290="كونتر","G",F290="مسدس","H",F290="M14","I",F290="M16","J",F290="M17","K",F290="M18","L",F290="M19","M",F290="M20","N",F290="M9","O",F290=100,"P",F290=125,"Q",F290=150,"R",F290="","S",F290="30mm","T",F290="مخ واطى","U",F290="35mm","V",F290="40mm","W",F290="45mm","X",F290="50mm","Y",F290="ستاندرد","Z",F290="60mm","1",F290="سوستة","2",F290="80mm","3",F290="90mm","4",F290="100mm","5",F290="150mm","6",F290="180mm","7",F290="200mm","8",F290="250mm","9")</f>
        <v>D</v>
      </c>
      <c r="F290" s="6" t="s">
        <v>390</v>
      </c>
      <c r="G290" s="8" t="str">
        <f>_xlfn.IFS(H290="M3","A",H290="M4","B",H290="M5","C",H290="M6","D",H290="M7","E",H290="M8","F",H290="M10","G",H290="M12","H",H290="M14","I",H290="M16","J",H290="M17","K",H290="M18","L",H290="M19","M",H290="M20","N",H290="M9","O",H290=100,"P",H290=125,"Q",H290=150,"R",H290="","S",H290="30mm","T",H290="مخ واطى","U",H290="35mm","V",H290="40mm","W",H290="45mm","X",H290="50mm","Y",H290="ستاندرد","Z",H290="60mm","1",H290="سوستة","2",H290="80mm","3",H290="90mm","4",H290="100mm","5",H290="150mm","6",H290="180mm","7",H290="200mm","8",H290="250mm","9")</f>
        <v>C</v>
      </c>
      <c r="H290" s="12" t="s">
        <v>41</v>
      </c>
      <c r="I290" s="8" t="str">
        <f>_xlfn.IFS(J290=10,"A",J290=12,"B",J290=15,"C",J290=20,"D",J290=25,"E",J290=30,"F",J290=35,"G",J290=40,"H",J290=45,"I",J290=50,"J",J290=55,"K",J290=60,"L",J290=65,"M",J290=70,"N",J290=75,"O",J290=80,"P",J290=90,"Q",J290=100,"R",J290="","S",J290=120,"T",J290=125,"U",J290=150,"V",J290=200,"W",J290=250,"X",J290=280,"Y",J290=300,"Z",J290=500,"1",J290=600,"2",J290=1000,"3",J290=1200,"4",J290=6,"5",J290="150mm","6",J290="180mm","7",J290="200mm","8",J290="250mm","9")</f>
        <v>D</v>
      </c>
      <c r="J290" s="12">
        <v>20</v>
      </c>
      <c r="K290" s="8" t="str">
        <f>_xlfn.IFS(L290="1mm","A",L290="1.2mm","B",L290="1.5mm","C",L290="2mm","D",L290="3mm","E",L290="4mm","F",L290="5mm","G",L290="6mm","H",L290="8mm","I",L290="10mm","J",L290="12mm","K",L290="14mm","L",L290="16mm","M",L290="عادة","N",L290="18mm","O",L290="20mm","P",L290="معكوسة","Q",L290="25mm","R",L290="","S",L290="30mm","T",L290="مخ واطى","U",L290="35mm","V",L290="40mm","W",L290="45mm","X",L290="50mm","Y",L290="ستاندرد","Z",L290="60mm","1",L290="سوستة","2",L290="80mm","3",L290="90mm","4",L290="100mm","5",L290="150mm","6",L290="180mm","7",L290="200mm","8",L290="250mm","9")</f>
        <v>S</v>
      </c>
      <c r="L290" s="6"/>
      <c r="M290" s="7" t="str">
        <f>C290&amp;" "&amp;E290&amp;" "&amp;G290&amp;I290&amp;" "&amp;A290&amp;" "&amp;K290&amp;"-0"&amp;"-0"&amp;"-0"&amp;"-0"&amp;"-0"&amp;"-0"&amp;"-0"&amp;"-0"</f>
        <v>C D CD M S-0-0-0-0-0-0-0-0</v>
      </c>
      <c r="N290" s="6" t="str">
        <f>D290&amp;" "&amp;F290&amp;" "&amp;H290&amp;"*"&amp;J290&amp;" "&amp;B290&amp;" "&amp;L290</f>
        <v xml:space="preserve">مسمار سن بنطة M5*20 مجلفن </v>
      </c>
      <c r="O290" s="6"/>
      <c r="P290" s="6"/>
      <c r="R290" s="11" t="s">
        <v>393</v>
      </c>
      <c r="T290" s="11" t="s">
        <v>392</v>
      </c>
    </row>
    <row r="291" spans="1:20" x14ac:dyDescent="0.2">
      <c r="A291" s="8" t="str">
        <f>_xlfn.IFS(B291="حديد","F",B291="مجلفن","M",B291="استانلس","S",B291="خشب","T")</f>
        <v>M</v>
      </c>
      <c r="B291" s="13" t="s">
        <v>2</v>
      </c>
      <c r="C291" s="8" t="str">
        <f>_xlfn.IFS(D291="تيلة","A",D291="صامولة","B",D291="مسمار","C",D291="وردة","D",D291="لوح","E",D291="مخوش","F",D291="كونتر","G",D291="مسدس","H",D291="M14","I",D291="M16","J",D291="M17","K",D291="M18","L",D291="M19","M",D291="M20","N",D291="M9","O",D291=100,"P",D291=125,"Q",D291=150,"R",D291="","S",D291="30mm","T",D291="مخ واطى","U",D291="35mm","V",D291="40mm","W",D291="45mm","X",D291="50mm","Y",D291="ستاندرد","Z",D291="60mm","1",D291="سوستة","2",D291="80mm","3",D291="90mm","4",D291="100mm","5",D291="150mm","6",D291="180mm","7",D291="200mm","8",D291="250mm","9")</f>
        <v>C</v>
      </c>
      <c r="D291" s="6" t="s">
        <v>73</v>
      </c>
      <c r="E291" s="8" t="str">
        <f>_xlfn.IFS(F291="الن","A",F291="عادة","B",F291="صليبة","C",F291="سن بنطة","D",F291="سن بنطة بوردة","E",F291="مخوش","F",F291="كونتر","G",F291="مسدس","H",F291="M14","I",F291="M16","J",F291="M17","K",F291="M18","L",F291="M19","M",F291="M20","N",F291="M9","O",F291=100,"P",F291=125,"Q",F291=150,"R",F291="","S",F291="30mm","T",F291="مخ واطى","U",F291="35mm","V",F291="40mm","W",F291="45mm","X",F291="50mm","Y",F291="ستاندرد","Z",F291="60mm","1",F291="سوستة","2",F291="80mm","3",F291="90mm","4",F291="100mm","5",F291="150mm","6",F291="180mm","7",F291="200mm","8",F291="250mm","9")</f>
        <v>D</v>
      </c>
      <c r="F291" s="6" t="s">
        <v>390</v>
      </c>
      <c r="G291" s="8" t="str">
        <f>_xlfn.IFS(H291="M3","A",H291="M4","B",H291="M5","C",H291="M6","D",H291="M7","E",H291="M8","F",H291="M10","G",H291="M12","H",H291="M14","I",H291="M16","J",H291="M17","K",H291="M18","L",H291="M19","M",H291="M20","N",H291="M9","O",H291=100,"P",H291=125,"Q",H291=150,"R",H291="","S",H291="30mm","T",H291="مخ واطى","U",H291="35mm","V",H291="40mm","W",H291="45mm","X",H291="50mm","Y",H291="ستاندرد","Z",H291="60mm","1",H291="سوستة","2",H291="80mm","3",H291="90mm","4",H291="100mm","5",H291="150mm","6",H291="180mm","7",H291="200mm","8",H291="250mm","9")</f>
        <v>C</v>
      </c>
      <c r="H291" s="12" t="s">
        <v>41</v>
      </c>
      <c r="I291" s="8" t="str">
        <f>_xlfn.IFS(J291=10,"A",J291=12,"B",J291=15,"C",J291=20,"D",J291=25,"E",J291=30,"F",J291=35,"G",J291=40,"H",J291=45,"I",J291=50,"J",J291=55,"K",J291=60,"L",J291=65,"M",J291=70,"N",J291=75,"O",J291=80,"P",J291=90,"Q",J291=100,"R",J291="","S",J291=120,"T",J291=125,"U",J291=150,"V",J291=200,"W",J291=250,"X",J291=280,"Y",J291=300,"Z",J291=500,"1",J291=600,"2",J291=1000,"3",J291=1200,"4",J291=6,"5",J291="150mm","6",J291="180mm","7",J291="200mm","8",J291="250mm","9")</f>
        <v>E</v>
      </c>
      <c r="J291" s="12">
        <v>25</v>
      </c>
      <c r="K291" s="8" t="str">
        <f>_xlfn.IFS(L291="1mm","A",L291="1.2mm","B",L291="1.5mm","C",L291="2mm","D",L291="3mm","E",L291="4mm","F",L291="5mm","G",L291="6mm","H",L291="8mm","I",L291="10mm","J",L291="12mm","K",L291="14mm","L",L291="16mm","M",L291="عادة","N",L291="18mm","O",L291="20mm","P",L291="معكوسة","Q",L291="25mm","R",L291="","S",L291="30mm","T",L291="مخ واطى","U",L291="35mm","V",L291="40mm","W",L291="45mm","X",L291="50mm","Y",L291="ستاندرد","Z",L291="60mm","1",L291="سوستة","2",L291="80mm","3",L291="90mm","4",L291="100mm","5",L291="150mm","6",L291="180mm","7",L291="200mm","8",L291="250mm","9")</f>
        <v>S</v>
      </c>
      <c r="L291" s="6"/>
      <c r="M291" s="7" t="str">
        <f>C291&amp;" "&amp;E291&amp;" "&amp;G291&amp;I291&amp;" "&amp;A291&amp;" "&amp;K291&amp;"-0"&amp;"-0"&amp;"-0"&amp;"-0"&amp;"-0"&amp;"-0"&amp;"-0"&amp;"-0"</f>
        <v>C D CE M S-0-0-0-0-0-0-0-0</v>
      </c>
      <c r="N291" s="6" t="str">
        <f>D291&amp;" "&amp;F291&amp;" "&amp;H291&amp;"*"&amp;J291&amp;" "&amp;B291&amp;" "&amp;L291</f>
        <v xml:space="preserve">مسمار سن بنطة M5*25 مجلفن </v>
      </c>
      <c r="O291" s="6"/>
      <c r="P291" s="6"/>
      <c r="R291" s="11" t="s">
        <v>391</v>
      </c>
      <c r="T291" s="11" t="s">
        <v>388</v>
      </c>
    </row>
    <row r="292" spans="1:20" x14ac:dyDescent="0.2">
      <c r="A292" s="8" t="str">
        <f>_xlfn.IFS(B292="حديد","F",B292="مجلفن","M",B292="استانلس","S",B292="خشب","T")</f>
        <v>M</v>
      </c>
      <c r="B292" s="13" t="s">
        <v>2</v>
      </c>
      <c r="C292" s="8" t="str">
        <f>_xlfn.IFS(D292="تيلة","A",D292="صامولة","B",D292="مسمار","C",D292="وردة","D",D292="لوح","E",D292="مخوش","F",D292="كونتر","G",D292="مسدس","H",D292="M14","I",D292="M16","J",D292="M17","K",D292="M18","L",D292="M19","M",D292="M20","N",D292="M9","O",D292=100,"P",D292=125,"Q",D292=150,"R",D292="","S",D292="30mm","T",D292="مخ واطى","U",D292="35mm","V",D292="40mm","W",D292="45mm","X",D292="50mm","Y",D292="ستاندرد","Z",D292="60mm","1",D292="سوستة","2",D292="80mm","3",D292="90mm","4",D292="100mm","5",D292="150mm","6",D292="180mm","7",D292="200mm","8",D292="250mm","9")</f>
        <v>C</v>
      </c>
      <c r="D292" s="6" t="s">
        <v>73</v>
      </c>
      <c r="E292" s="8" t="str">
        <f>_xlfn.IFS(F292="الن","A",F292="عادة","B",F292="صليبة","C",F292="سن بنطة","D",F292="سن بنطة بوردة","E",F292="مخوش","F",F292="كونتر","G",F292="مسدس","H",F292="M14","I",F292="M16","J",F292="M17","K",F292="M18","L",F292="M19","M",F292="M20","N",F292="M9","O",F292=100,"P",F292=125,"Q",F292=150,"R",F292="","S",F292="30mm","T",F292="مخ واطى","U",F292="35mm","V",F292="40mm","W",F292="45mm","X",F292="50mm","Y",F292="ستاندرد","Z",F292="60mm","1",F292="سوستة","2",F292="80mm","3",F292="90mm","4",F292="100mm","5",F292="150mm","6",F292="180mm","7",F292="200mm","8",F292="250mm","9")</f>
        <v>D</v>
      </c>
      <c r="F292" s="6" t="s">
        <v>390</v>
      </c>
      <c r="G292" s="8" t="str">
        <f>_xlfn.IFS(H292="M3","A",H292="M4","B",H292="M5","C",H292="M6","D",H292="M7","E",H292="M8","F",H292="M10","G",H292="M12","H",H292="M14","I",H292="M16","J",H292="M17","K",H292="M18","L",H292="M19","M",H292="M20","N",H292="M9","O",H292=100,"P",H292=125,"Q",H292=150,"R",H292="","S",H292="30mm","T",H292="مخ واطى","U",H292="35mm","V",H292="40mm","W",H292="45mm","X",H292="50mm","Y",H292="ستاندرد","Z",H292="60mm","1",H292="سوستة","2",H292="80mm","3",H292="90mm","4",H292="100mm","5",H292="150mm","6",H292="180mm","7",H292="200mm","8",H292="250mm","9")</f>
        <v>C</v>
      </c>
      <c r="H292" s="12" t="s">
        <v>41</v>
      </c>
      <c r="I292" s="8" t="str">
        <f>_xlfn.IFS(J292=10,"A",J292=12,"B",J292=15,"C",J292=20,"D",J292=25,"E",J292=30,"F",J292=35,"G",J292=40,"H",J292=45,"I",J292=50,"J",J292=55,"K",J292=60,"L",J292=65,"M",J292=70,"N",J292=75,"O",J292=80,"P",J292=90,"Q",J292=100,"R",J292="","S",J292=120,"T",J292=125,"U",J292=150,"V",J292=200,"W",J292=250,"X",J292=280,"Y",J292=300,"Z",J292=500,"1",J292=600,"2",J292=1000,"3",J292=1200,"4",J292=6,"5",J292="150mm","6",J292="180mm","7",J292="200mm","8",J292="250mm","9")</f>
        <v>F</v>
      </c>
      <c r="J292" s="12">
        <v>30</v>
      </c>
      <c r="K292" s="8" t="str">
        <f>_xlfn.IFS(L292="1mm","A",L292="1.2mm","B",L292="1.5mm","C",L292="2mm","D",L292="3mm","E",L292="4mm","F",L292="5mm","G",L292="6mm","H",L292="8mm","I",L292="10mm","J",L292="12mm","K",L292="14mm","L",L292="16mm","M",L292="عادة","N",L292="18mm","O",L292="20mm","P",L292="معكوسة","Q",L292="25mm","R",L292="","S",L292="30mm","T",L292="مخ واطى","U",L292="35mm","V",L292="40mm","W",L292="45mm","X",L292="50mm","Y",L292="ستاندرد","Z",L292="60mm","1",L292="سوستة","2",L292="80mm","3",L292="90mm","4",L292="100mm","5",L292="150mm","6",L292="180mm","7",L292="200mm","8",L292="250mm","9")</f>
        <v>S</v>
      </c>
      <c r="L292" s="6"/>
      <c r="M292" s="7" t="str">
        <f>C292&amp;" "&amp;E292&amp;" "&amp;G292&amp;I292&amp;" "&amp;A292&amp;" "&amp;K292&amp;"-0"&amp;"-0"&amp;"-0"&amp;"-0"&amp;"-0"&amp;"-0"&amp;"-0"&amp;"-0"</f>
        <v>C D CF M S-0-0-0-0-0-0-0-0</v>
      </c>
      <c r="N292" s="6" t="str">
        <f>D292&amp;" "&amp;F292&amp;" "&amp;H292&amp;"*"&amp;J292&amp;" "&amp;B292&amp;" "&amp;L292</f>
        <v xml:space="preserve">مسمار سن بنطة M5*30 مجلفن </v>
      </c>
      <c r="O292" s="6"/>
      <c r="P292" s="6"/>
      <c r="R292" s="11" t="s">
        <v>389</v>
      </c>
      <c r="T292" s="11" t="s">
        <v>387</v>
      </c>
    </row>
    <row r="293" spans="1:20" x14ac:dyDescent="0.2">
      <c r="A293" s="8" t="str">
        <f>_xlfn.IFS(B293="حديد","F",B293="مجلفن","M",B293="استانلس","S",B293="خشب","T")</f>
        <v>M</v>
      </c>
      <c r="B293" s="13" t="s">
        <v>2</v>
      </c>
      <c r="C293" s="8" t="str">
        <f>_xlfn.IFS(D293="تيلة","A",D293="صامولة","B",D293="مسمار","C",D293="وردة","D",D293="لوح","E",D293="مخوش","F",D293="كونتر","G",D293="مسدس","H",D293="M14","I",D293="M16","J",D293="M17","K",D293="M18","L",D293="M19","M",D293="M20","N",D293="M9","O",D293=100,"P",D293=125,"Q",D293=150,"R",D293="","S",D293="30mm","T",D293="مخ واطى","U",D293="35mm","V",D293="40mm","W",D293="45mm","X",D293="50mm","Y",D293="ستاندرد","Z",D293="60mm","1",D293="سوستة","2",D293="80mm","3",D293="90mm","4",D293="100mm","5",D293="150mm","6",D293="180mm","7",D293="200mm","8",D293="250mm","9")</f>
        <v>C</v>
      </c>
      <c r="D293" s="6" t="s">
        <v>73</v>
      </c>
      <c r="E293" s="8" t="str">
        <f>_xlfn.IFS(F293="الن","A",F293="عادة","B",F293="صليبة","C",F293="سن بنطة","D",F293="سن بنطة بوردة","E",F293="مخوش","F",F293="كونتر","G",F293="مسدس","H",F293="M14","I",F293="M16","J",F293="M17","K",F293="M18","L",F293="M19","M",F293="M20","N",F293="M9","O",F293=100,"P",F293=125,"Q",F293=150,"R",F293="","S",F293="30mm","T",F293="مخ واطى","U",F293="35mm","V",F293="40mm","W",F293="45mm","X",F293="50mm","Y",F293="ستاندرد","Z",F293="60mm","1",F293="سوستة","2",F293="80mm","3",F293="90mm","4",F293="100mm","5",F293="150mm","6",F293="180mm","7",F293="200mm","8",F293="250mm","9")</f>
        <v>E</v>
      </c>
      <c r="F293" s="6" t="s">
        <v>380</v>
      </c>
      <c r="G293" s="8" t="str">
        <f>_xlfn.IFS(H293="M3","A",H293="M4","B",H293="M5","C",H293="M6","D",H293="M7","E",H293="M8","F",H293="M10","G",H293="M12","H",H293="M14","I",H293="M16","J",H293="M17","K",H293="M18","L",H293="M19","M",H293="M20","N",H293="M9","O",H293=100,"P",H293=125,"Q",H293=150,"R",H293="","S",H293="30mm","T",H293="مخ واطى","U",H293="35mm","V",H293="40mm","W",H293="45mm","X",H293="50mm","Y",H293="ستاندرد","Z",H293="60mm","1",H293="سوستة","2",H293="80mm","3",H293="90mm","4",H293="100mm","5",H293="150mm","6",H293="180mm","7",H293="200mm","8",H293="250mm","9")</f>
        <v>B</v>
      </c>
      <c r="H293" s="12" t="s">
        <v>46</v>
      </c>
      <c r="I293" s="8" t="str">
        <f>_xlfn.IFS(J293=10,"A",J293=12,"B",J293=15,"C",J293=20,"D",J293=25,"E",J293=30,"F",J293=35,"G",J293=40,"H",J293=45,"I",J293=50,"J",J293=55,"K",J293=60,"L",J293=65,"M",J293=70,"N",J293=75,"O",J293=80,"P",J293=90,"Q",J293=100,"R",J293="","S",J293=120,"T",J293=125,"U",J293=150,"V",J293=200,"W",J293=250,"X",J293=280,"Y",J293=300,"Z",J293=500,"1",J293=600,"2",J293=1000,"3",J293=1200,"4",J293=6,"5",J293="150mm","6",J293="180mm","7",J293="200mm","8",J293="250mm","9")</f>
        <v>D</v>
      </c>
      <c r="J293" s="12">
        <v>20</v>
      </c>
      <c r="K293" s="8" t="str">
        <f>_xlfn.IFS(L293="1mm","A",L293="1.2mm","B",L293="1.5mm","C",L293="2mm","D",L293="3mm","E",L293="4mm","F",L293="5mm","G",L293="6mm","H",L293="8mm","I",L293="10mm","J",L293="12mm","K",L293="14mm","L",L293="16mm","M",L293="عادة","N",L293="18mm","O",L293="20mm","P",L293="معكوسة","Q",L293="25mm","R",L293="","S",L293="30mm","T",L293="مخ واطى","U",L293="35mm","V",L293="40mm","W",L293="45mm","X",L293="50mm","Y",L293="ستاندرد","Z",L293="60mm","1",L293="سوستة","2",L293="80mm","3",L293="90mm","4",L293="100mm","5",L293="150mm","6",L293="180mm","7",L293="200mm","8",L293="250mm","9")</f>
        <v>S</v>
      </c>
      <c r="L293" s="6"/>
      <c r="M293" s="7" t="str">
        <f>C293&amp;" "&amp;E293&amp;" "&amp;G293&amp;I293&amp;" "&amp;A293&amp;" "&amp;K293&amp;"-0"&amp;"-0"&amp;"-0"&amp;"-0"&amp;"-0"&amp;"-0"&amp;"-0"&amp;"-0"</f>
        <v>C E BD M S-0-0-0-0-0-0-0-0</v>
      </c>
      <c r="N293" s="6" t="str">
        <f>D293&amp;" "&amp;F293&amp;" "&amp;H293&amp;"*"&amp;J293&amp;" "&amp;B293&amp;" "&amp;L293</f>
        <v xml:space="preserve">مسمار سن بنطة بوردة M4*20 مجلفن </v>
      </c>
      <c r="O293" s="6"/>
      <c r="P293" s="6"/>
      <c r="R293" s="11" t="s">
        <v>388</v>
      </c>
      <c r="T293" s="11" t="s">
        <v>386</v>
      </c>
    </row>
    <row r="294" spans="1:20" x14ac:dyDescent="0.2">
      <c r="A294" s="8" t="str">
        <f>_xlfn.IFS(B294="حديد","F",B294="مجلفن","M",B294="استانلس","S",B294="خشب","T")</f>
        <v>M</v>
      </c>
      <c r="B294" s="13" t="s">
        <v>2</v>
      </c>
      <c r="C294" s="8" t="str">
        <f>_xlfn.IFS(D294="تيلة","A",D294="صامولة","B",D294="مسمار","C",D294="وردة","D",D294="لوح","E",D294="مخوش","F",D294="كونتر","G",D294="مسدس","H",D294="M14","I",D294="M16","J",D294="M17","K",D294="M18","L",D294="M19","M",D294="M20","N",D294="M9","O",D294=100,"P",D294=125,"Q",D294=150,"R",D294="","S",D294="30mm","T",D294="مخ واطى","U",D294="35mm","V",D294="40mm","W",D294="45mm","X",D294="50mm","Y",D294="ستاندرد","Z",D294="60mm","1",D294="سوستة","2",D294="80mm","3",D294="90mm","4",D294="100mm","5",D294="150mm","6",D294="180mm","7",D294="200mm","8",D294="250mm","9")</f>
        <v>C</v>
      </c>
      <c r="D294" s="6" t="s">
        <v>73</v>
      </c>
      <c r="E294" s="8" t="str">
        <f>_xlfn.IFS(F294="الن","A",F294="عادة","B",F294="صليبة","C",F294="سن بنطة","D",F294="سن بنطة بوردة","E",F294="مخوش","F",F294="كونتر","G",F294="مسدس","H",F294="M14","I",F294="M16","J",F294="M17","K",F294="M18","L",F294="M19","M",F294="M20","N",F294="M9","O",F294=100,"P",F294=125,"Q",F294=150,"R",F294="","S",F294="30mm","T",F294="مخ واطى","U",F294="35mm","V",F294="40mm","W",F294="45mm","X",F294="50mm","Y",F294="ستاندرد","Z",F294="60mm","1",F294="سوستة","2",F294="80mm","3",F294="90mm","4",F294="100mm","5",F294="150mm","6",F294="180mm","7",F294="200mm","8",F294="250mm","9")</f>
        <v>E</v>
      </c>
      <c r="F294" s="6" t="s">
        <v>380</v>
      </c>
      <c r="G294" s="8" t="str">
        <f>_xlfn.IFS(H294="M3","A",H294="M4","B",H294="M5","C",H294="M6","D",H294="M7","E",H294="M8","F",H294="M10","G",H294="M12","H",H294="M14","I",H294="M16","J",H294="M17","K",H294="M18","L",H294="M19","M",H294="M20","N",H294="M9","O",H294=100,"P",H294=125,"Q",H294=150,"R",H294="","S",H294="30mm","T",H294="مخ واطى","U",H294="35mm","V",H294="40mm","W",H294="45mm","X",H294="50mm","Y",H294="ستاندرد","Z",H294="60mm","1",H294="سوستة","2",H294="80mm","3",H294="90mm","4",H294="100mm","5",H294="150mm","6",H294="180mm","7",H294="200mm","8",H294="250mm","9")</f>
        <v>B</v>
      </c>
      <c r="H294" s="12" t="s">
        <v>46</v>
      </c>
      <c r="I294" s="8" t="str">
        <f>_xlfn.IFS(J294=10,"A",J294=12,"B",J294=15,"C",J294=20,"D",J294=25,"E",J294=30,"F",J294=35,"G",J294=40,"H",J294=45,"I",J294=50,"J",J294=55,"K",J294=60,"L",J294=65,"M",J294=70,"N",J294=75,"O",J294=80,"P",J294=90,"Q",J294=100,"R",J294="","S",J294=120,"T",J294=125,"U",J294=150,"V",J294=200,"W",J294=250,"X",J294=280,"Y",J294=300,"Z",J294=500,"1",J294=600,"2",J294=1000,"3",J294=1200,"4",J294=6,"5",J294="150mm","6",J294="180mm","7",J294="200mm","8",J294="250mm","9")</f>
        <v>E</v>
      </c>
      <c r="J294" s="12">
        <v>25</v>
      </c>
      <c r="K294" s="8" t="str">
        <f>_xlfn.IFS(L294="1mm","A",L294="1.2mm","B",L294="1.5mm","C",L294="2mm","D",L294="3mm","E",L294="4mm","F",L294="5mm","G",L294="6mm","H",L294="8mm","I",L294="10mm","J",L294="12mm","K",L294="14mm","L",L294="16mm","M",L294="عادة","N",L294="18mm","O",L294="20mm","P",L294="معكوسة","Q",L294="25mm","R",L294="","S",L294="30mm","T",L294="مخ واطى","U",L294="35mm","V",L294="40mm","W",L294="45mm","X",L294="50mm","Y",L294="ستاندرد","Z",L294="60mm","1",L294="سوستة","2",L294="80mm","3",L294="90mm","4",L294="100mm","5",L294="150mm","6",L294="180mm","7",L294="200mm","8",L294="250mm","9")</f>
        <v>S</v>
      </c>
      <c r="L294" s="6"/>
      <c r="M294" s="7" t="str">
        <f>C294&amp;" "&amp;E294&amp;" "&amp;G294&amp;I294&amp;" "&amp;A294&amp;" "&amp;K294&amp;"-0"&amp;"-0"&amp;"-0"&amp;"-0"&amp;"-0"&amp;"-0"&amp;"-0"&amp;"-0"</f>
        <v>C E BE M S-0-0-0-0-0-0-0-0</v>
      </c>
      <c r="N294" s="6" t="str">
        <f>D294&amp;" "&amp;F294&amp;" "&amp;H294&amp;"*"&amp;J294&amp;" "&amp;B294&amp;" "&amp;L294</f>
        <v xml:space="preserve">مسمار سن بنطة بوردة M4*25 مجلفن </v>
      </c>
      <c r="O294" s="6"/>
      <c r="P294" s="6"/>
      <c r="R294" s="11" t="s">
        <v>387</v>
      </c>
      <c r="T294" s="11" t="s">
        <v>385</v>
      </c>
    </row>
    <row r="295" spans="1:20" x14ac:dyDescent="0.2">
      <c r="A295" s="8" t="str">
        <f>_xlfn.IFS(B295="حديد","F",B295="مجلفن","M",B295="استانلس","S",B295="خشب","T")</f>
        <v>M</v>
      </c>
      <c r="B295" s="13" t="s">
        <v>2</v>
      </c>
      <c r="C295" s="8" t="str">
        <f>_xlfn.IFS(D295="تيلة","A",D295="صامولة","B",D295="مسمار","C",D295="وردة","D",D295="لوح","E",D295="مخوش","F",D295="كونتر","G",D295="مسدس","H",D295="M14","I",D295="M16","J",D295="M17","K",D295="M18","L",D295="M19","M",D295="M20","N",D295="M9","O",D295=100,"P",D295=125,"Q",D295=150,"R",D295="","S",D295="30mm","T",D295="مخ واطى","U",D295="35mm","V",D295="40mm","W",D295="45mm","X",D295="50mm","Y",D295="ستاندرد","Z",D295="60mm","1",D295="سوستة","2",D295="80mm","3",D295="90mm","4",D295="100mm","5",D295="150mm","6",D295="180mm","7",D295="200mm","8",D295="250mm","9")</f>
        <v>C</v>
      </c>
      <c r="D295" s="6" t="s">
        <v>73</v>
      </c>
      <c r="E295" s="8" t="str">
        <f>_xlfn.IFS(F295="الن","A",F295="عادة","B",F295="صليبة","C",F295="سن بنطة","D",F295="سن بنطة بوردة","E",F295="مخوش","F",F295="كونتر","G",F295="مسدس","H",F295="M14","I",F295="M16","J",F295="M17","K",F295="M18","L",F295="M19","M",F295="M20","N",F295="M9","O",F295=100,"P",F295=125,"Q",F295=150,"R",F295="","S",F295="30mm","T",F295="مخ واطى","U",F295="35mm","V",F295="40mm","W",F295="45mm","X",F295="50mm","Y",F295="ستاندرد","Z",F295="60mm","1",F295="سوستة","2",F295="80mm","3",F295="90mm","4",F295="100mm","5",F295="150mm","6",F295="180mm","7",F295="200mm","8",F295="250mm","9")</f>
        <v>E</v>
      </c>
      <c r="F295" s="6" t="s">
        <v>380</v>
      </c>
      <c r="G295" s="8" t="str">
        <f>_xlfn.IFS(H295="M3","A",H295="M4","B",H295="M5","C",H295="M6","D",H295="M7","E",H295="M8","F",H295="M10","G",H295="M12","H",H295="M14","I",H295="M16","J",H295="M17","K",H295="M18","L",H295="M19","M",H295="M20","N",H295="M9","O",H295=100,"P",H295=125,"Q",H295=150,"R",H295="","S",H295="30mm","T",H295="مخ واطى","U",H295="35mm","V",H295="40mm","W",H295="45mm","X",H295="50mm","Y",H295="ستاندرد","Z",H295="60mm","1",H295="سوستة","2",H295="80mm","3",H295="90mm","4",H295="100mm","5",H295="150mm","6",H295="180mm","7",H295="200mm","8",H295="250mm","9")</f>
        <v>B</v>
      </c>
      <c r="H295" s="12" t="s">
        <v>46</v>
      </c>
      <c r="I295" s="8" t="str">
        <f>_xlfn.IFS(J295=10,"A",J295=12,"B",J295=15,"C",J295=20,"D",J295=25,"E",J295=30,"F",J295=35,"G",J295=40,"H",J295=45,"I",J295=50,"J",J295=55,"K",J295=60,"L",J295=65,"M",J295=70,"N",J295=75,"O",J295=80,"P",J295=90,"Q",J295=100,"R",J295="","S",J295=120,"T",J295=125,"U",J295=150,"V",J295=200,"W",J295=250,"X",J295=280,"Y",J295=300,"Z",J295=500,"1",J295=600,"2",J295=1000,"3",J295=1200,"4",J295=6,"5",J295="150mm","6",J295="180mm","7",J295="200mm","8",J295="250mm","9")</f>
        <v>F</v>
      </c>
      <c r="J295" s="12">
        <v>30</v>
      </c>
      <c r="K295" s="8" t="str">
        <f>_xlfn.IFS(L295="1mm","A",L295="1.2mm","B",L295="1.5mm","C",L295="2mm","D",L295="3mm","E",L295="4mm","F",L295="5mm","G",L295="6mm","H",L295="8mm","I",L295="10mm","J",L295="12mm","K",L295="14mm","L",L295="16mm","M",L295="عادة","N",L295="18mm","O",L295="20mm","P",L295="معكوسة","Q",L295="25mm","R",L295="","S",L295="30mm","T",L295="مخ واطى","U",L295="35mm","V",L295="40mm","W",L295="45mm","X",L295="50mm","Y",L295="ستاندرد","Z",L295="60mm","1",L295="سوستة","2",L295="80mm","3",L295="90mm","4",L295="100mm","5",L295="150mm","6",L295="180mm","7",L295="200mm","8",L295="250mm","9")</f>
        <v>S</v>
      </c>
      <c r="L295" s="6"/>
      <c r="M295" s="7" t="str">
        <f>C295&amp;" "&amp;E295&amp;" "&amp;G295&amp;I295&amp;" "&amp;A295&amp;" "&amp;K295&amp;"-0"&amp;"-0"&amp;"-0"&amp;"-0"&amp;"-0"&amp;"-0"&amp;"-0"&amp;"-0"</f>
        <v>C E BF M S-0-0-0-0-0-0-0-0</v>
      </c>
      <c r="N295" s="6" t="str">
        <f>D295&amp;" "&amp;F295&amp;" "&amp;H295&amp;"*"&amp;J295&amp;" "&amp;B295&amp;" "&amp;L295</f>
        <v xml:space="preserve">مسمار سن بنطة بوردة M4*30 مجلفن </v>
      </c>
      <c r="O295" s="6"/>
      <c r="P295" s="6"/>
      <c r="R295" s="11" t="s">
        <v>386</v>
      </c>
      <c r="T295" s="11" t="s">
        <v>384</v>
      </c>
    </row>
    <row r="296" spans="1:20" x14ac:dyDescent="0.2">
      <c r="A296" s="8" t="str">
        <f>_xlfn.IFS(B296="حديد","F",B296="مجلفن","M",B296="استانلس","S",B296="خشب","T")</f>
        <v>M</v>
      </c>
      <c r="B296" s="13" t="s">
        <v>2</v>
      </c>
      <c r="C296" s="8" t="str">
        <f>_xlfn.IFS(D296="تيلة","A",D296="صامولة","B",D296="مسمار","C",D296="وردة","D",D296="لوح","E",D296="مخوش","F",D296="كونتر","G",D296="مسدس","H",D296="M14","I",D296="M16","J",D296="M17","K",D296="M18","L",D296="M19","M",D296="M20","N",D296="M9","O",D296=100,"P",D296=125,"Q",D296=150,"R",D296="","S",D296="30mm","T",D296="مخ واطى","U",D296="35mm","V",D296="40mm","W",D296="45mm","X",D296="50mm","Y",D296="ستاندرد","Z",D296="60mm","1",D296="سوستة","2",D296="80mm","3",D296="90mm","4",D296="100mm","5",D296="150mm","6",D296="180mm","7",D296="200mm","8",D296="250mm","9")</f>
        <v>C</v>
      </c>
      <c r="D296" s="6" t="s">
        <v>73</v>
      </c>
      <c r="E296" s="8" t="str">
        <f>_xlfn.IFS(F296="الن","A",F296="عادة","B",F296="صليبة","C",F296="سن بنطة","D",F296="سن بنطة بوردة","E",F296="مخوش","F",F296="كونتر","G",F296="مسدس","H",F296="M14","I",F296="M16","J",F296="M17","K",F296="M18","L",F296="M19","M",F296="M20","N",F296="M9","O",F296=100,"P",F296=125,"Q",F296=150,"R",F296="","S",F296="30mm","T",F296="مخ واطى","U",F296="35mm","V",F296="40mm","W",F296="45mm","X",F296="50mm","Y",F296="ستاندرد","Z",F296="60mm","1",F296="سوستة","2",F296="80mm","3",F296="90mm","4",F296="100mm","5",F296="150mm","6",F296="180mm","7",F296="200mm","8",F296="250mm","9")</f>
        <v>E</v>
      </c>
      <c r="F296" s="6" t="s">
        <v>380</v>
      </c>
      <c r="G296" s="8" t="str">
        <f>_xlfn.IFS(H296="M3","A",H296="M4","B",H296="M5","C",H296="M6","D",H296="M7","E",H296="M8","F",H296="M10","G",H296="M12","H",H296="M14","I",H296="M16","J",H296="M17","K",H296="M18","L",H296="M19","M",H296="M20","N",H296="M9","O",H296=100,"P",H296=125,"Q",H296=150,"R",H296="","S",H296="30mm","T",H296="مخ واطى","U",H296="35mm","V",H296="40mm","W",H296="45mm","X",H296="50mm","Y",H296="ستاندرد","Z",H296="60mm","1",H296="سوستة","2",H296="80mm","3",H296="90mm","4",H296="100mm","5",H296="150mm","6",H296="180mm","7",H296="200mm","8",H296="250mm","9")</f>
        <v>C</v>
      </c>
      <c r="H296" s="12" t="s">
        <v>41</v>
      </c>
      <c r="I296" s="8" t="str">
        <f>_xlfn.IFS(J296=10,"A",J296=12,"B",J296=15,"C",J296=20,"D",J296=25,"E",J296=30,"F",J296=35,"G",J296=40,"H",J296=45,"I",J296=50,"J",J296=55,"K",J296=60,"L",J296=65,"M",J296=70,"N",J296=75,"O",J296=80,"P",J296=90,"Q",J296=100,"R",J296="","S",J296=120,"T",J296=125,"U",J296=150,"V",J296=200,"W",J296=250,"X",J296=280,"Y",J296=300,"Z",J296=500,"1",J296=600,"2",J296=1000,"3",J296=1200,"4",J296=6,"5",J296="150mm","6",J296="180mm","7",J296="200mm","8",J296="250mm","9")</f>
        <v>5</v>
      </c>
      <c r="J296" s="12">
        <v>6</v>
      </c>
      <c r="K296" s="8" t="str">
        <f>_xlfn.IFS(L296="1mm","A",L296="1.2mm","B",L296="1.5mm","C",L296="2mm","D",L296="3mm","E",L296="4mm","F",L296="5mm","G",L296="6mm","H",L296="8mm","I",L296="10mm","J",L296="12mm","K",L296="14mm","L",L296="16mm","M",L296="عادة","N",L296="18mm","O",L296="20mm","P",L296="معكوسة","Q",L296="25mm","R",L296="","S",L296="30mm","T",L296="مخ واطى","U",L296="35mm","V",L296="40mm","W",L296="45mm","X",L296="50mm","Y",L296="ستاندرد","Z",L296="60mm","1",L296="سوستة","2",L296="80mm","3",L296="90mm","4",L296="100mm","5",L296="150mm","6",L296="180mm","7",L296="200mm","8",L296="250mm","9")</f>
        <v>S</v>
      </c>
      <c r="L296" s="6"/>
      <c r="M296" s="7" t="str">
        <f>C296&amp;" "&amp;E296&amp;" "&amp;G296&amp;I296&amp;" "&amp;A296&amp;" "&amp;K296&amp;"-0"&amp;"-0"&amp;"-0"&amp;"-0"&amp;"-0"&amp;"-0"&amp;"-0"&amp;"-0"</f>
        <v>C E C5 M S-0-0-0-0-0-0-0-0</v>
      </c>
      <c r="N296" s="6" t="str">
        <f>D296&amp;" "&amp;F296&amp;" "&amp;H296&amp;"*"&amp;J296&amp;" "&amp;B296&amp;" "&amp;L296</f>
        <v xml:space="preserve">مسمار سن بنطة بوردة M5*6 مجلفن </v>
      </c>
      <c r="O296" s="6"/>
      <c r="P296" s="6"/>
      <c r="R296" s="11" t="s">
        <v>382</v>
      </c>
      <c r="T296" s="11" t="s">
        <v>383</v>
      </c>
    </row>
    <row r="297" spans="1:20" x14ac:dyDescent="0.2">
      <c r="A297" s="8" t="str">
        <f>_xlfn.IFS(B297="حديد","F",B297="مجلفن","M",B297="استانلس","S",B297="خشب","T")</f>
        <v>M</v>
      </c>
      <c r="B297" s="13" t="s">
        <v>2</v>
      </c>
      <c r="C297" s="8" t="str">
        <f>_xlfn.IFS(D297="تيلة","A",D297="صامولة","B",D297="مسمار","C",D297="وردة","D",D297="لوح","E",D297="مخوش","F",D297="كونتر","G",D297="مسدس","H",D297="M14","I",D297="M16","J",D297="M17","K",D297="M18","L",D297="M19","M",D297="M20","N",D297="M9","O",D297=100,"P",D297=125,"Q",D297=150,"R",D297="","S",D297="30mm","T",D297="مخ واطى","U",D297="35mm","V",D297="40mm","W",D297="45mm","X",D297="50mm","Y",D297="ستاندرد","Z",D297="60mm","1",D297="سوستة","2",D297="80mm","3",D297="90mm","4",D297="100mm","5",D297="150mm","6",D297="180mm","7",D297="200mm","8",D297="250mm","9")</f>
        <v>C</v>
      </c>
      <c r="D297" s="6" t="s">
        <v>73</v>
      </c>
      <c r="E297" s="8" t="str">
        <f>_xlfn.IFS(F297="الن","A",F297="عادة","B",F297="صليبة","C",F297="سن بنطة","D",F297="سن بنطة بوردة","E",F297="مخوش","F",F297="كونتر","G",F297="مسدس","H",F297="M14","I",F297="M16","J",F297="M17","K",F297="M18","L",F297="M19","M",F297="M20","N",F297="M9","O",F297=100,"P",F297=125,"Q",F297=150,"R",F297="","S",F297="30mm","T",F297="مخ واطى","U",F297="35mm","V",F297="40mm","W",F297="45mm","X",F297="50mm","Y",F297="ستاندرد","Z",F297="60mm","1",F297="سوستة","2",F297="80mm","3",F297="90mm","4",F297="100mm","5",F297="150mm","6",F297="180mm","7",F297="200mm","8",F297="250mm","9")</f>
        <v>E</v>
      </c>
      <c r="F297" s="6" t="s">
        <v>380</v>
      </c>
      <c r="G297" s="8" t="str">
        <f>_xlfn.IFS(H297="M3","A",H297="M4","B",H297="M5","C",H297="M6","D",H297="M7","E",H297="M8","F",H297="M10","G",H297="M12","H",H297="M14","I",H297="M16","J",H297="M17","K",H297="M18","L",H297="M19","M",H297="M20","N",H297="M9","O",H297=100,"P",H297=125,"Q",H297=150,"R",H297="","S",H297="30mm","T",H297="مخ واطى","U",H297="35mm","V",H297="40mm","W",H297="45mm","X",H297="50mm","Y",H297="ستاندرد","Z",H297="60mm","1",H297="سوستة","2",H297="80mm","3",H297="90mm","4",H297="100mm","5",H297="150mm","6",H297="180mm","7",H297="200mm","8",H297="250mm","9")</f>
        <v>C</v>
      </c>
      <c r="H297" s="12" t="s">
        <v>41</v>
      </c>
      <c r="I297" s="8" t="str">
        <f>_xlfn.IFS(J297=10,"A",J297=12,"B",J297=15,"C",J297=20,"D",J297=25,"E",J297=30,"F",J297=35,"G",J297=40,"H",J297=45,"I",J297=50,"J",J297=55,"K",J297=60,"L",J297=65,"M",J297=70,"N",J297=75,"O",J297=80,"P",J297=90,"Q",J297=100,"R",J297="","S",J297=120,"T",J297=125,"U",J297=150,"V",J297=200,"W",J297=250,"X",J297=280,"Y",J297=300,"Z",J297=500,"1",J297=600,"2",J297=1000,"3",J297=1200,"4",J297=6,"5",J297="150mm","6",J297="180mm","7",J297="200mm","8",J297="250mm","9")</f>
        <v>A</v>
      </c>
      <c r="J297" s="12">
        <v>10</v>
      </c>
      <c r="K297" s="8" t="str">
        <f>_xlfn.IFS(L297="1mm","A",L297="1.2mm","B",L297="1.5mm","C",L297="2mm","D",L297="3mm","E",L297="4mm","F",L297="5mm","G",L297="6mm","H",L297="8mm","I",L297="10mm","J",L297="12mm","K",L297="14mm","L",L297="16mm","M",L297="عادة","N",L297="18mm","O",L297="20mm","P",L297="معكوسة","Q",L297="25mm","R",L297="","S",L297="30mm","T",L297="مخ واطى","U",L297="35mm","V",L297="40mm","W",L297="45mm","X",L297="50mm","Y",L297="ستاندرد","Z",L297="60mm","1",L297="سوستة","2",L297="80mm","3",L297="90mm","4",L297="100mm","5",L297="150mm","6",L297="180mm","7",L297="200mm","8",L297="250mm","9")</f>
        <v>S</v>
      </c>
      <c r="L297" s="6"/>
      <c r="M297" s="7" t="str">
        <f>C297&amp;" "&amp;E297&amp;" "&amp;G297&amp;I297&amp;" "&amp;A297&amp;" "&amp;K297&amp;"-0"&amp;"-0"&amp;"-0"&amp;"-0"&amp;"-0"&amp;"-0"&amp;"-0"&amp;"-0"</f>
        <v>C E CA M S-0-0-0-0-0-0-0-0</v>
      </c>
      <c r="N297" s="6" t="str">
        <f>D297&amp;" "&amp;F297&amp;" "&amp;H297&amp;"*"&amp;J297&amp;" "&amp;B297&amp;" "&amp;L297</f>
        <v xml:space="preserve">مسمار سن بنطة بوردة M5*10 مجلفن </v>
      </c>
      <c r="O297" s="6"/>
      <c r="P297" s="6"/>
      <c r="R297" s="11" t="s">
        <v>385</v>
      </c>
      <c r="T297" s="11" t="s">
        <v>381</v>
      </c>
    </row>
    <row r="298" spans="1:20" x14ac:dyDescent="0.2">
      <c r="A298" s="8" t="str">
        <f>_xlfn.IFS(B298="حديد","F",B298="مجلفن","M",B298="استانلس","S",B298="خشب","T")</f>
        <v>M</v>
      </c>
      <c r="B298" s="13" t="s">
        <v>2</v>
      </c>
      <c r="C298" s="8" t="str">
        <f>_xlfn.IFS(D298="تيلة","A",D298="صامولة","B",D298="مسمار","C",D298="وردة","D",D298="لوح","E",D298="مخوش","F",D298="كونتر","G",D298="مسدس","H",D298="M14","I",D298="M16","J",D298="M17","K",D298="M18","L",D298="M19","M",D298="M20","N",D298="M9","O",D298=100,"P",D298=125,"Q",D298=150,"R",D298="","S",D298="30mm","T",D298="مخ واطى","U",D298="35mm","V",D298="40mm","W",D298="45mm","X",D298="50mm","Y",D298="ستاندرد","Z",D298="60mm","1",D298="سوستة","2",D298="80mm","3",D298="90mm","4",D298="100mm","5",D298="150mm","6",D298="180mm","7",D298="200mm","8",D298="250mm","9")</f>
        <v>C</v>
      </c>
      <c r="D298" s="6" t="s">
        <v>73</v>
      </c>
      <c r="E298" s="8" t="str">
        <f>_xlfn.IFS(F298="الن","A",F298="عادة","B",F298="صليبة","C",F298="سن بنطة","D",F298="سن بنطة بوردة","E",F298="مخوش","F",F298="كونتر","G",F298="مسدس","H",F298="M14","I",F298="M16","J",F298="M17","K",F298="M18","L",F298="M19","M",F298="M20","N",F298="M9","O",F298=100,"P",F298=125,"Q",F298=150,"R",F298="","S",F298="30mm","T",F298="مخ واطى","U",F298="35mm","V",F298="40mm","W",F298="45mm","X",F298="50mm","Y",F298="ستاندرد","Z",F298="60mm","1",F298="سوستة","2",F298="80mm","3",F298="90mm","4",F298="100mm","5",F298="150mm","6",F298="180mm","7",F298="200mm","8",F298="250mm","9")</f>
        <v>E</v>
      </c>
      <c r="F298" s="6" t="s">
        <v>380</v>
      </c>
      <c r="G298" s="8" t="str">
        <f>_xlfn.IFS(H298="M3","A",H298="M4","B",H298="M5","C",H298="M6","D",H298="M7","E",H298="M8","F",H298="M10","G",H298="M12","H",H298="M14","I",H298="M16","J",H298="M17","K",H298="M18","L",H298="M19","M",H298="M20","N",H298="M9","O",H298=100,"P",H298=125,"Q",H298=150,"R",H298="","S",H298="30mm","T",H298="مخ واطى","U",H298="35mm","V",H298="40mm","W",H298="45mm","X",H298="50mm","Y",H298="ستاندرد","Z",H298="60mm","1",H298="سوستة","2",H298="80mm","3",H298="90mm","4",H298="100mm","5",H298="150mm","6",H298="180mm","7",H298="200mm","8",H298="250mm","9")</f>
        <v>C</v>
      </c>
      <c r="H298" s="12" t="s">
        <v>41</v>
      </c>
      <c r="I298" s="8" t="str">
        <f>_xlfn.IFS(J298=10,"A",J298=12,"B",J298=15,"C",J298=20,"D",J298=25,"E",J298=30,"F",J298=35,"G",J298=40,"H",J298=45,"I",J298=50,"J",J298=55,"K",J298=60,"L",J298=65,"M",J298=70,"N",J298=75,"O",J298=80,"P",J298=90,"Q",J298=100,"R",J298="","S",J298=120,"T",J298=125,"U",J298=150,"V",J298=200,"W",J298=250,"X",J298=280,"Y",J298=300,"Z",J298=500,"1",J298=600,"2",J298=1000,"3",J298=1200,"4",J298=6,"5",J298="150mm","6",J298="180mm","7",J298="200mm","8",J298="250mm","9")</f>
        <v>C</v>
      </c>
      <c r="J298" s="12">
        <v>15</v>
      </c>
      <c r="K298" s="8" t="str">
        <f>_xlfn.IFS(L298="1mm","A",L298="1.2mm","B",L298="1.5mm","C",L298="2mm","D",L298="3mm","E",L298="4mm","F",L298="5mm","G",L298="6mm","H",L298="8mm","I",L298="10mm","J",L298="12mm","K",L298="14mm","L",L298="16mm","M",L298="عادة","N",L298="18mm","O",L298="20mm","P",L298="معكوسة","Q",L298="25mm","R",L298="","S",L298="30mm","T",L298="مخ واطى","U",L298="35mm","V",L298="40mm","W",L298="45mm","X",L298="50mm","Y",L298="ستاندرد","Z",L298="60mm","1",L298="سوستة","2",L298="80mm","3",L298="90mm","4",L298="100mm","5",L298="150mm","6",L298="180mm","7",L298="200mm","8",L298="250mm","9")</f>
        <v>S</v>
      </c>
      <c r="L298" s="6"/>
      <c r="M298" s="7" t="str">
        <f>C298&amp;" "&amp;E298&amp;" "&amp;G298&amp;I298&amp;" "&amp;A298&amp;" "&amp;K298&amp;"-0"&amp;"-0"&amp;"-0"&amp;"-0"&amp;"-0"&amp;"-0"&amp;"-0"&amp;"-0"</f>
        <v>C E CC M S-0-0-0-0-0-0-0-0</v>
      </c>
      <c r="N298" s="6" t="str">
        <f>D298&amp;" "&amp;F298&amp;" "&amp;H298&amp;"*"&amp;J298&amp;" "&amp;B298&amp;" "&amp;L298</f>
        <v xml:space="preserve">مسمار سن بنطة بوردة M5*15 مجلفن </v>
      </c>
      <c r="O298" s="6"/>
      <c r="P298" s="6"/>
      <c r="R298" s="11" t="s">
        <v>384</v>
      </c>
      <c r="T298" s="11" t="s">
        <v>379</v>
      </c>
    </row>
    <row r="299" spans="1:20" x14ac:dyDescent="0.2">
      <c r="A299" s="8" t="str">
        <f>_xlfn.IFS(B299="حديد","F",B299="مجلفن","M",B299="استانلس","S",B299="خشب","T")</f>
        <v>M</v>
      </c>
      <c r="B299" s="13" t="s">
        <v>2</v>
      </c>
      <c r="C299" s="8" t="str">
        <f>_xlfn.IFS(D299="تيلة","A",D299="صامولة","B",D299="مسمار","C",D299="وردة","D",D299="لوح","E",D299="مخوش","F",D299="كونتر","G",D299="مسدس","H",D299="M14","I",D299="M16","J",D299="M17","K",D299="M18","L",D299="M19","M",D299="M20","N",D299="M9","O",D299=100,"P",D299=125,"Q",D299=150,"R",D299="","S",D299="30mm","T",D299="مخ واطى","U",D299="35mm","V",D299="40mm","W",D299="45mm","X",D299="50mm","Y",D299="ستاندرد","Z",D299="60mm","1",D299="سوستة","2",D299="80mm","3",D299="90mm","4",D299="100mm","5",D299="150mm","6",D299="180mm","7",D299="200mm","8",D299="250mm","9")</f>
        <v>C</v>
      </c>
      <c r="D299" s="6" t="s">
        <v>73</v>
      </c>
      <c r="E299" s="8" t="str">
        <f>_xlfn.IFS(F299="الن","A",F299="عادة","B",F299="صليبة","C",F299="سن بنطة","D",F299="سن بنطة بوردة","E",F299="مخوش","F",F299="كونتر","G",F299="مسدس","H",F299="M14","I",F299="M16","J",F299="M17","K",F299="M18","L",F299="M19","M",F299="M20","N",F299="M9","O",F299=100,"P",F299=125,"Q",F299=150,"R",F299="","S",F299="30mm","T",F299="مخ واطى","U",F299="35mm","V",F299="40mm","W",F299="45mm","X",F299="50mm","Y",F299="ستاندرد","Z",F299="60mm","1",F299="سوستة","2",F299="80mm","3",F299="90mm","4",F299="100mm","5",F299="150mm","6",F299="180mm","7",F299="200mm","8",F299="250mm","9")</f>
        <v>E</v>
      </c>
      <c r="F299" s="6" t="s">
        <v>380</v>
      </c>
      <c r="G299" s="8" t="str">
        <f>_xlfn.IFS(H299="M3","A",H299="M4","B",H299="M5","C",H299="M6","D",H299="M7","E",H299="M8","F",H299="M10","G",H299="M12","H",H299="M14","I",H299="M16","J",H299="M17","K",H299="M18","L",H299="M19","M",H299="M20","N",H299="M9","O",H299=100,"P",H299=125,"Q",H299=150,"R",H299="","S",H299="30mm","T",H299="مخ واطى","U",H299="35mm","V",H299="40mm","W",H299="45mm","X",H299="50mm","Y",H299="ستاندرد","Z",H299="60mm","1",H299="سوستة","2",H299="80mm","3",H299="90mm","4",H299="100mm","5",H299="150mm","6",H299="180mm","7",H299="200mm","8",H299="250mm","9")</f>
        <v>C</v>
      </c>
      <c r="H299" s="12" t="s">
        <v>41</v>
      </c>
      <c r="I299" s="8" t="str">
        <f>_xlfn.IFS(J299=10,"A",J299=12,"B",J299=15,"C",J299=20,"D",J299=25,"E",J299=30,"F",J299=35,"G",J299=40,"H",J299=45,"I",J299=50,"J",J299=55,"K",J299=60,"L",J299=65,"M",J299=70,"N",J299=75,"O",J299=80,"P",J299=90,"Q",J299=100,"R",J299="","S",J299=120,"T",J299=125,"U",J299=150,"V",J299=200,"W",J299=250,"X",J299=280,"Y",J299=300,"Z",J299=500,"1",J299=600,"2",J299=1000,"3",J299=1200,"4",J299=6,"5",J299="150mm","6",J299="180mm","7",J299="200mm","8",J299="250mm","9")</f>
        <v>D</v>
      </c>
      <c r="J299" s="12">
        <v>20</v>
      </c>
      <c r="K299" s="8" t="str">
        <f>_xlfn.IFS(L299="1mm","A",L299="1.2mm","B",L299="1.5mm","C",L299="2mm","D",L299="3mm","E",L299="4mm","F",L299="5mm","G",L299="6mm","H",L299="8mm","I",L299="10mm","J",L299="12mm","K",L299="14mm","L",L299="16mm","M",L299="عادة","N",L299="18mm","O",L299="20mm","P",L299="معكوسة","Q",L299="25mm","R",L299="","S",L299="30mm","T",L299="مخ واطى","U",L299="35mm","V",L299="40mm","W",L299="45mm","X",L299="50mm","Y",L299="ستاندرد","Z",L299="60mm","1",L299="سوستة","2",L299="80mm","3",L299="90mm","4",L299="100mm","5",L299="150mm","6",L299="180mm","7",L299="200mm","8",L299="250mm","9")</f>
        <v>S</v>
      </c>
      <c r="L299" s="6"/>
      <c r="M299" s="7" t="str">
        <f>C299&amp;" "&amp;E299&amp;" "&amp;G299&amp;I299&amp;" "&amp;A299&amp;" "&amp;K299&amp;"-0"&amp;"-0"&amp;"-0"&amp;"-0"&amp;"-0"&amp;"-0"&amp;"-0"&amp;"-0"</f>
        <v>C E CD M S-0-0-0-0-0-0-0-0</v>
      </c>
      <c r="N299" s="6" t="str">
        <f>D299&amp;" "&amp;F299&amp;" "&amp;H299&amp;"*"&amp;J299&amp;" "&amp;B299&amp;" "&amp;L299</f>
        <v xml:space="preserve">مسمار سن بنطة بوردة M5*20 مجلفن </v>
      </c>
      <c r="O299" s="6"/>
      <c r="P299" s="6"/>
      <c r="R299" s="11" t="s">
        <v>383</v>
      </c>
      <c r="T299" s="11" t="s">
        <v>382</v>
      </c>
    </row>
    <row r="300" spans="1:20" x14ac:dyDescent="0.2">
      <c r="A300" s="8" t="str">
        <f>_xlfn.IFS(B300="حديد","F",B300="مجلفن","M",B300="استانلس","S",B300="خشب","T")</f>
        <v>M</v>
      </c>
      <c r="B300" s="13" t="s">
        <v>2</v>
      </c>
      <c r="C300" s="8" t="str">
        <f>_xlfn.IFS(D300="تيلة","A",D300="صامولة","B",D300="مسمار","C",D300="وردة","D",D300="لوح","E",D300="مخوش","F",D300="كونتر","G",D300="مسدس","H",D300="M14","I",D300="M16","J",D300="M17","K",D300="M18","L",D300="M19","M",D300="M20","N",D300="M9","O",D300=100,"P",D300=125,"Q",D300=150,"R",D300="","S",D300="30mm","T",D300="مخ واطى","U",D300="35mm","V",D300="40mm","W",D300="45mm","X",D300="50mm","Y",D300="ستاندرد","Z",D300="60mm","1",D300="سوستة","2",D300="80mm","3",D300="90mm","4",D300="100mm","5",D300="150mm","6",D300="180mm","7",D300="200mm","8",D300="250mm","9")</f>
        <v>C</v>
      </c>
      <c r="D300" s="6" t="s">
        <v>73</v>
      </c>
      <c r="E300" s="8" t="str">
        <f>_xlfn.IFS(F300="الن","A",F300="عادة","B",F300="صليبة","C",F300="سن بنطة","D",F300="سن بنطة بوردة","E",F300="مخوش","F",F300="كونتر","G",F300="مسدس","H",F300="M14","I",F300="M16","J",F300="M17","K",F300="M18","L",F300="M19","M",F300="M20","N",F300="M9","O",F300=100,"P",F300=125,"Q",F300=150,"R",F300="","S",F300="30mm","T",F300="مخ واطى","U",F300="35mm","V",F300="40mm","W",F300="45mm","X",F300="50mm","Y",F300="ستاندرد","Z",F300="60mm","1",F300="سوستة","2",F300="80mm","3",F300="90mm","4",F300="100mm","5",F300="150mm","6",F300="180mm","7",F300="200mm","8",F300="250mm","9")</f>
        <v>E</v>
      </c>
      <c r="F300" s="6" t="s">
        <v>380</v>
      </c>
      <c r="G300" s="8" t="str">
        <f>_xlfn.IFS(H300="M3","A",H300="M4","B",H300="M5","C",H300="M6","D",H300="M7","E",H300="M8","F",H300="M10","G",H300="M12","H",H300="M14","I",H300="M16","J",H300="M17","K",H300="M18","L",H300="M19","M",H300="M20","N",H300="M9","O",H300=100,"P",H300=125,"Q",H300=150,"R",H300="","S",H300="30mm","T",H300="مخ واطى","U",H300="35mm","V",H300="40mm","W",H300="45mm","X",H300="50mm","Y",H300="ستاندرد","Z",H300="60mm","1",H300="سوستة","2",H300="80mm","3",H300="90mm","4",H300="100mm","5",H300="150mm","6",H300="180mm","7",H300="200mm","8",H300="250mm","9")</f>
        <v>C</v>
      </c>
      <c r="H300" s="12" t="s">
        <v>41</v>
      </c>
      <c r="I300" s="8" t="str">
        <f>_xlfn.IFS(J300=10,"A",J300=12,"B",J300=15,"C",J300=20,"D",J300=25,"E",J300=30,"F",J300=35,"G",J300=40,"H",J300=45,"I",J300=50,"J",J300=55,"K",J300=60,"L",J300=65,"M",J300=70,"N",J300=75,"O",J300=80,"P",J300=90,"Q",J300=100,"R",J300="","S",J300=120,"T",J300=125,"U",J300=150,"V",J300=200,"W",J300=250,"X",J300=280,"Y",J300=300,"Z",J300=500,"1",J300=600,"2",J300=1000,"3",J300=1200,"4",J300=6,"5",J300="150mm","6",J300="180mm","7",J300="200mm","8",J300="250mm","9")</f>
        <v>E</v>
      </c>
      <c r="J300" s="12">
        <v>25</v>
      </c>
      <c r="K300" s="8" t="str">
        <f>_xlfn.IFS(L300="1mm","A",L300="1.2mm","B",L300="1.5mm","C",L300="2mm","D",L300="3mm","E",L300="4mm","F",L300="5mm","G",L300="6mm","H",L300="8mm","I",L300="10mm","J",L300="12mm","K",L300="14mm","L",L300="16mm","M",L300="عادة","N",L300="18mm","O",L300="20mm","P",L300="معكوسة","Q",L300="25mm","R",L300="","S",L300="30mm","T",L300="مخ واطى","U",L300="35mm","V",L300="40mm","W",L300="45mm","X",L300="50mm","Y",L300="ستاندرد","Z",L300="60mm","1",L300="سوستة","2",L300="80mm","3",L300="90mm","4",L300="100mm","5",L300="150mm","6",L300="180mm","7",L300="200mm","8",L300="250mm","9")</f>
        <v>S</v>
      </c>
      <c r="L300" s="6"/>
      <c r="M300" s="7" t="str">
        <f>C300&amp;" "&amp;E300&amp;" "&amp;G300&amp;I300&amp;" "&amp;A300&amp;" "&amp;K300&amp;"-0"&amp;"-0"&amp;"-0"&amp;"-0"&amp;"-0"&amp;"-0"&amp;"-0"&amp;"-0"</f>
        <v>C E CE M S-0-0-0-0-0-0-0-0</v>
      </c>
      <c r="N300" s="6" t="str">
        <f>D300&amp;" "&amp;F300&amp;" "&amp;H300&amp;"*"&amp;J300&amp;" "&amp;B300&amp;" "&amp;L300</f>
        <v xml:space="preserve">مسمار سن بنطة بوردة M5*25 مجلفن </v>
      </c>
      <c r="O300" s="6"/>
      <c r="P300" s="6"/>
      <c r="R300" s="11" t="s">
        <v>381</v>
      </c>
      <c r="T300" s="11" t="s">
        <v>378</v>
      </c>
    </row>
    <row r="301" spans="1:20" x14ac:dyDescent="0.2">
      <c r="A301" s="8" t="str">
        <f>_xlfn.IFS(B301="حديد","F",B301="مجلفن","M",B301="استانلس","S",B301="خشب","T")</f>
        <v>M</v>
      </c>
      <c r="B301" s="13" t="s">
        <v>2</v>
      </c>
      <c r="C301" s="8" t="str">
        <f>_xlfn.IFS(D301="تيلة","A",D301="صامولة","B",D301="مسمار","C",D301="وردة","D",D301="لوح","E",D301="مخوش","F",D301="كونتر","G",D301="مسدس","H",D301="M14","I",D301="M16","J",D301="M17","K",D301="M18","L",D301="M19","M",D301="M20","N",D301="M9","O",D301=100,"P",D301=125,"Q",D301=150,"R",D301="","S",D301="30mm","T",D301="مخ واطى","U",D301="35mm","V",D301="40mm","W",D301="45mm","X",D301="50mm","Y",D301="ستاندرد","Z",D301="60mm","1",D301="سوستة","2",D301="80mm","3",D301="90mm","4",D301="100mm","5",D301="150mm","6",D301="180mm","7",D301="200mm","8",D301="250mm","9")</f>
        <v>C</v>
      </c>
      <c r="D301" s="6" t="s">
        <v>73</v>
      </c>
      <c r="E301" s="8" t="str">
        <f>_xlfn.IFS(F301="الن","A",F301="عادة","B",F301="صليبة","C",F301="سن بنطة","D",F301="سن بنطة بوردة","E",F301="مخوش","F",F301="كونتر","G",F301="مسدس","H",F301="M14","I",F301="M16","J",F301="M17","K",F301="M18","L",F301="M19","M",F301="M20","N",F301="M9","O",F301=100,"P",F301=125,"Q",F301=150,"R",F301="","S",F301="30mm","T",F301="مخ واطى","U",F301="35mm","V",F301="40mm","W",F301="45mm","X",F301="50mm","Y",F301="ستاندرد","Z",F301="60mm","1",F301="سوستة","2",F301="80mm","3",F301="90mm","4",F301="100mm","5",F301="150mm","6",F301="180mm","7",F301="200mm","8",F301="250mm","9")</f>
        <v>E</v>
      </c>
      <c r="F301" s="6" t="s">
        <v>380</v>
      </c>
      <c r="G301" s="8" t="str">
        <f>_xlfn.IFS(H301="M3","A",H301="M4","B",H301="M5","C",H301="M6","D",H301="M7","E",H301="M8","F",H301="M10","G",H301="M12","H",H301="M14","I",H301="M16","J",H301="M17","K",H301="M18","L",H301="M19","M",H301="M20","N",H301="M9","O",H301=100,"P",H301=125,"Q",H301=150,"R",H301="","S",H301="30mm","T",H301="مخ واطى","U",H301="35mm","V",H301="40mm","W",H301="45mm","X",H301="50mm","Y",H301="ستاندرد","Z",H301="60mm","1",H301="سوستة","2",H301="80mm","3",H301="90mm","4",H301="100mm","5",H301="150mm","6",H301="180mm","7",H301="200mm","8",H301="250mm","9")</f>
        <v>C</v>
      </c>
      <c r="H301" s="12" t="s">
        <v>41</v>
      </c>
      <c r="I301" s="8" t="str">
        <f>_xlfn.IFS(J301=10,"A",J301=12,"B",J301=15,"C",J301=20,"D",J301=25,"E",J301=30,"F",J301=35,"G",J301=40,"H",J301=45,"I",J301=50,"J",J301=55,"K",J301=60,"L",J301=65,"M",J301=70,"N",J301=75,"O",J301=80,"P",J301=90,"Q",J301=100,"R",J301="","S",J301=120,"T",J301=125,"U",J301=150,"V",J301=200,"W",J301=250,"X",J301=280,"Y",J301=300,"Z",J301=500,"1",J301=600,"2",J301=1000,"3",J301=1200,"4",J301=6,"5",J301="150mm","6",J301="180mm","7",J301="200mm","8",J301="250mm","9")</f>
        <v>F</v>
      </c>
      <c r="J301" s="12">
        <v>30</v>
      </c>
      <c r="K301" s="8" t="str">
        <f>_xlfn.IFS(L301="1mm","A",L301="1.2mm","B",L301="1.5mm","C",L301="2mm","D",L301="3mm","E",L301="4mm","F",L301="5mm","G",L301="6mm","H",L301="8mm","I",L301="10mm","J",L301="12mm","K",L301="14mm","L",L301="16mm","M",L301="عادة","N",L301="18mm","O",L301="20mm","P",L301="معكوسة","Q",L301="25mm","R",L301="","S",L301="30mm","T",L301="مخ واطى","U",L301="35mm","V",L301="40mm","W",L301="45mm","X",L301="50mm","Y",L301="ستاندرد","Z",L301="60mm","1",L301="سوستة","2",L301="80mm","3",L301="90mm","4",L301="100mm","5",L301="150mm","6",L301="180mm","7",L301="200mm","8",L301="250mm","9")</f>
        <v>S</v>
      </c>
      <c r="L301" s="6"/>
      <c r="M301" s="7" t="str">
        <f>C301&amp;" "&amp;E301&amp;" "&amp;G301&amp;I301&amp;" "&amp;A301&amp;" "&amp;K301&amp;"-0"&amp;"-0"&amp;"-0"&amp;"-0"&amp;"-0"&amp;"-0"&amp;"-0"&amp;"-0"</f>
        <v>C E CF M S-0-0-0-0-0-0-0-0</v>
      </c>
      <c r="N301" s="6" t="str">
        <f>D301&amp;" "&amp;F301&amp;" "&amp;H301&amp;"*"&amp;J301&amp;" "&amp;B301&amp;" "&amp;L301</f>
        <v xml:space="preserve">مسمار سن بنطة بوردة M5*30 مجلفن </v>
      </c>
      <c r="O301" s="6"/>
      <c r="P301" s="6"/>
      <c r="R301" s="11" t="s">
        <v>379</v>
      </c>
      <c r="T301" s="11" t="s">
        <v>374</v>
      </c>
    </row>
    <row r="302" spans="1:20" x14ac:dyDescent="0.2">
      <c r="A302" s="8" t="str">
        <f>_xlfn.IFS(B302="حديد","F",B302="مجلفن","M",B302="استانلس","S",B302="خشب","T")</f>
        <v>S</v>
      </c>
      <c r="B302" s="6" t="s">
        <v>7</v>
      </c>
      <c r="C302" s="8" t="str">
        <f>_xlfn.IFS(D302="تيلة","A",D302="صامولة","B",D302="مسمار","C",D302="وردة","D",D302="لوح","E",D302="مخوش","F",D302="كونتر","G",D302="مسدس","H",D302="M14","I",D302="M16","J",D302="M17","K",D302="M18","L",D302="M19","M",D302="M20","N",D302="M9","O",D302=100,"P",D302=125,"Q",D302=150,"R",D302="","S",D302="30mm","T",D302="مخ واطى","U",D302="35mm","V",D302="40mm","W",D302="45mm","X",D302="50mm","Y",D302="ستاندرد","Z",D302="60mm","1",D302="سوستة","2",D302="80mm","3",D302="90mm","4",D302="100mm","5",D302="150mm","6",D302="180mm","7",D302="200mm","8",D302="250mm","9")</f>
        <v>C</v>
      </c>
      <c r="D302" s="6" t="s">
        <v>73</v>
      </c>
      <c r="E302" s="8" t="str">
        <f>_xlfn.IFS(F302="الن","A",F302="عادة","B",F302="صليبة","C",F302="سن بنطة","D",F302="سن بنطة بوردة","E",F302="مخوش","F",F302="كونتر","G",F302="مسدس","H",F302="M14","I",F302="M16","J",F302="M17","K",F302="M18","L",F302="M19","M",F302="M20","N",F302="M9","O",F302=100,"P",F302=125,"Q",F302=150,"R",F302="","S",F302="30mm","T",F302="مخ واطى","U",F302="35mm","V",F302="40mm","W",F302="45mm","X",F302="50mm","Y",F302="ستاندرد","Z",F302="60mm","1",F302="سوستة","2",F302="80mm","3",F302="90mm","4",F302="100mm","5",F302="150mm","6",F302="180mm","7",F302="200mm","8",F302="250mm","9")</f>
        <v>C</v>
      </c>
      <c r="F302" s="6" t="s">
        <v>327</v>
      </c>
      <c r="G302" s="8" t="str">
        <f>_xlfn.IFS(H302="M3","A",H302="M4","B",H302="M5","C",H302="M6","D",H302="M7","E",H302="M8","F",H302="M10","G",H302="M12","H",H302="M14","I",H302="M16","J",H302="M17","K",H302="M18","L",H302="M19","M",H302="M20","N",H302="M9","O",H302=100,"P",H302=125,"Q",H302=150,"R",H302="","S",H302="30mm","T",H302="مخ واطى","U",H302="35mm","V",H302="40mm","W",H302="45mm","X",H302="50mm","Y",H302="ستاندرد","Z",H302="60mm","1",H302="سوستة","2",H302="80mm","3",H302="90mm","4",H302="100mm","5",H302="150mm","6",H302="180mm","7",H302="200mm","8",H302="250mm","9")</f>
        <v>A</v>
      </c>
      <c r="H302" s="12" t="s">
        <v>51</v>
      </c>
      <c r="I302" s="8" t="str">
        <f>_xlfn.IFS(J302=10,"A",J302=12,"B",J302=15,"C",J302=20,"D",J302=25,"E",J302=30,"F",J302=35,"G",J302=40,"H",J302=45,"I",J302=50,"J",J302=55,"K",J302=60,"L",J302=65,"M",J302=70,"N",J302=75,"O",J302=80,"P",J302=90,"Q",J302=100,"R",J302="","S",J302=120,"T",J302=125,"U",J302=150,"V",J302=200,"W",J302=250,"X",J302=280,"Y",J302=300,"Z",J302=500,"1",J302=600,"2",J302=1000,"3",J302=1200,"4",J302=6,"5",J302="150mm","6",J302="180mm","7",J302="200mm","8",J302="250mm","9")</f>
        <v>5</v>
      </c>
      <c r="J302" s="12">
        <v>6</v>
      </c>
      <c r="K302" s="8" t="str">
        <f>_xlfn.IFS(L302="1mm","A",L302="1.2mm","B",L302="1.5mm","C",L302="2mm","D",L302="3mm","E",L302="4mm","F",L302="5mm","G",L302="6mm","H",L302="8mm","I",L302="10mm","J",L302="12mm","K",L302="14mm","L",L302="16mm","M",L302="عادة","N",L302="18mm","O",L302="20mm","P",L302="معكوسة","Q",L302="25mm","R",L302="","S",L302="30mm","T",L302="مخ واطى","U",L302="35mm","V",L302="40mm","W",L302="45mm","X",L302="50mm","Y",L302="ستاندرد","Z",L302="60mm","1",L302="سوستة","2",L302="80mm","3",L302="90mm","4",L302="100mm","5",L302="150mm","6",L302="180mm","7",L302="200mm","8",L302="250mm","9")</f>
        <v>S</v>
      </c>
      <c r="L302" s="6"/>
      <c r="M302" s="7" t="str">
        <f>C302&amp;" "&amp;E302&amp;" "&amp;G302&amp;I302&amp;" "&amp;A302&amp;" "&amp;K302&amp;"-0"&amp;"-0"&amp;"-0"&amp;"-0"&amp;"-0"&amp;"-0"&amp;"-0"&amp;"-0"</f>
        <v>C C A5 S S-0-0-0-0-0-0-0-0</v>
      </c>
      <c r="N302" s="6" t="str">
        <f>D302&amp;" "&amp;F302&amp;" "&amp;H302&amp;"*"&amp;J302&amp;" "&amp;B302&amp;" "&amp;L302</f>
        <v xml:space="preserve">مسمار صليبة M3*6 استانلس </v>
      </c>
      <c r="O302" s="6"/>
      <c r="P302" s="6"/>
      <c r="R302" s="11" t="s">
        <v>375</v>
      </c>
      <c r="T302" s="11" t="s">
        <v>377</v>
      </c>
    </row>
    <row r="303" spans="1:20" x14ac:dyDescent="0.2">
      <c r="A303" s="8" t="str">
        <f>_xlfn.IFS(B303="حديد","F",B303="مجلفن","M",B303="استانلس","S",B303="خشب","T")</f>
        <v>S</v>
      </c>
      <c r="B303" s="6" t="s">
        <v>7</v>
      </c>
      <c r="C303" s="8" t="str">
        <f>_xlfn.IFS(D303="تيلة","A",D303="صامولة","B",D303="مسمار","C",D303="وردة","D",D303="لوح","E",D303="مخوش","F",D303="كونتر","G",D303="مسدس","H",D303="M14","I",D303="M16","J",D303="M17","K",D303="M18","L",D303="M19","M",D303="M20","N",D303="M9","O",D303=100,"P",D303=125,"Q",D303=150,"R",D303="","S",D303="30mm","T",D303="مخ واطى","U",D303="35mm","V",D303="40mm","W",D303="45mm","X",D303="50mm","Y",D303="ستاندرد","Z",D303="60mm","1",D303="سوستة","2",D303="80mm","3",D303="90mm","4",D303="100mm","5",D303="150mm","6",D303="180mm","7",D303="200mm","8",D303="250mm","9")</f>
        <v>C</v>
      </c>
      <c r="D303" s="6" t="s">
        <v>73</v>
      </c>
      <c r="E303" s="8" t="str">
        <f>_xlfn.IFS(F303="الن","A",F303="عادة","B",F303="صليبة","C",F303="سن بنطة","D",F303="سن بنطة بوردة","E",F303="مخوش","F",F303="كونتر","G",F303="مسدس","H",F303="M14","I",F303="M16","J",F303="M17","K",F303="M18","L",F303="M19","M",F303="M20","N",F303="M9","O",F303=100,"P",F303=125,"Q",F303=150,"R",F303="","S",F303="30mm","T",F303="مخ واطى","U",F303="35mm","V",F303="40mm","W",F303="45mm","X",F303="50mm","Y",F303="ستاندرد","Z",F303="60mm","1",F303="سوستة","2",F303="80mm","3",F303="90mm","4",F303="100mm","5",F303="150mm","6",F303="180mm","7",F303="200mm","8",F303="250mm","9")</f>
        <v>C</v>
      </c>
      <c r="F303" s="6" t="s">
        <v>327</v>
      </c>
      <c r="G303" s="8" t="str">
        <f>_xlfn.IFS(H303="M3","A",H303="M4","B",H303="M5","C",H303="M6","D",H303="M7","E",H303="M8","F",H303="M10","G",H303="M12","H",H303="M14","I",H303="M16","J",H303="M17","K",H303="M18","L",H303="M19","M",H303="M20","N",H303="M9","O",H303=100,"P",H303=125,"Q",H303=150,"R",H303="","S",H303="30mm","T",H303="مخ واطى","U",H303="35mm","V",H303="40mm","W",H303="45mm","X",H303="50mm","Y",H303="ستاندرد","Z",H303="60mm","1",H303="سوستة","2",H303="80mm","3",H303="90mm","4",H303="100mm","5",H303="150mm","6",H303="180mm","7",H303="200mm","8",H303="250mm","9")</f>
        <v>A</v>
      </c>
      <c r="H303" s="12" t="s">
        <v>51</v>
      </c>
      <c r="I303" s="8" t="str">
        <f>_xlfn.IFS(J303=10,"A",J303=12,"B",J303=15,"C",J303=20,"D",J303=25,"E",J303=30,"F",J303=35,"G",J303=40,"H",J303=45,"I",J303=50,"J",J303=55,"K",J303=60,"L",J303=65,"M",J303=70,"N",J303=75,"O",J303=80,"P",J303=90,"Q",J303=100,"R",J303="","S",J303=120,"T",J303=125,"U",J303=150,"V",J303=200,"W",J303=250,"X",J303=280,"Y",J303=300,"Z",J303=500,"1",J303=600,"2",J303=1000,"3",J303=1200,"4",J303=6,"5",J303="150mm","6",J303="180mm","7",J303="200mm","8",J303="250mm","9")</f>
        <v>A</v>
      </c>
      <c r="J303" s="12">
        <v>10</v>
      </c>
      <c r="K303" s="8" t="str">
        <f>_xlfn.IFS(L303="1mm","A",L303="1.2mm","B",L303="1.5mm","C",L303="2mm","D",L303="3mm","E",L303="4mm","F",L303="5mm","G",L303="6mm","H",L303="8mm","I",L303="10mm","J",L303="12mm","K",L303="14mm","L",L303="16mm","M",L303="عادة","N",L303="18mm","O",L303="20mm","P",L303="معكوسة","Q",L303="25mm","R",L303="","S",L303="30mm","T",L303="مخ واطى","U",L303="35mm","V",L303="40mm","W",L303="45mm","X",L303="50mm","Y",L303="ستاندرد","Z",L303="60mm","1",L303="سوستة","2",L303="80mm","3",L303="90mm","4",L303="100mm","5",L303="150mm","6",L303="180mm","7",L303="200mm","8",L303="250mm","9")</f>
        <v>S</v>
      </c>
      <c r="L303" s="6"/>
      <c r="M303" s="7" t="str">
        <f>C303&amp;" "&amp;E303&amp;" "&amp;G303&amp;I303&amp;" "&amp;A303&amp;" "&amp;K303&amp;"-0"&amp;"-0"&amp;"-0"&amp;"-0"&amp;"-0"&amp;"-0"&amp;"-0"&amp;"-0"</f>
        <v>C C AA S S-0-0-0-0-0-0-0-0</v>
      </c>
      <c r="N303" s="6" t="str">
        <f>D303&amp;" "&amp;F303&amp;" "&amp;H303&amp;"*"&amp;J303&amp;" "&amp;B303&amp;" "&amp;L303</f>
        <v xml:space="preserve">مسمار صليبة M3*10 استانلس </v>
      </c>
      <c r="O303" s="6"/>
      <c r="P303" s="6"/>
      <c r="R303" s="11" t="s">
        <v>378</v>
      </c>
      <c r="T303" s="11" t="s">
        <v>372</v>
      </c>
    </row>
    <row r="304" spans="1:20" x14ac:dyDescent="0.2">
      <c r="A304" s="8" t="str">
        <f>_xlfn.IFS(B304="حديد","F",B304="مجلفن","M",B304="استانلس","S",B304="خشب","T")</f>
        <v>S</v>
      </c>
      <c r="B304" s="6" t="s">
        <v>7</v>
      </c>
      <c r="C304" s="8" t="str">
        <f>_xlfn.IFS(D304="تيلة","A",D304="صامولة","B",D304="مسمار","C",D304="وردة","D",D304="لوح","E",D304="مخوش","F",D304="كونتر","G",D304="مسدس","H",D304="M14","I",D304="M16","J",D304="M17","K",D304="M18","L",D304="M19","M",D304="M20","N",D304="M9","O",D304=100,"P",D304=125,"Q",D304=150,"R",D304="","S",D304="30mm","T",D304="مخ واطى","U",D304="35mm","V",D304="40mm","W",D304="45mm","X",D304="50mm","Y",D304="ستاندرد","Z",D304="60mm","1",D304="سوستة","2",D304="80mm","3",D304="90mm","4",D304="100mm","5",D304="150mm","6",D304="180mm","7",D304="200mm","8",D304="250mm","9")</f>
        <v>C</v>
      </c>
      <c r="D304" s="6" t="s">
        <v>73</v>
      </c>
      <c r="E304" s="8" t="str">
        <f>_xlfn.IFS(F304="الن","A",F304="عادة","B",F304="صليبة","C",F304="سن بنطة","D",F304="سن بنطة بوردة","E",F304="مخوش","F",F304="كونتر","G",F304="مسدس","H",F304="M14","I",F304="M16","J",F304="M17","K",F304="M18","L",F304="M19","M",F304="M20","N",F304="M9","O",F304=100,"P",F304=125,"Q",F304=150,"R",F304="","S",F304="30mm","T",F304="مخ واطى","U",F304="35mm","V",F304="40mm","W",F304="45mm","X",F304="50mm","Y",F304="ستاندرد","Z",F304="60mm","1",F304="سوستة","2",F304="80mm","3",F304="90mm","4",F304="100mm","5",F304="150mm","6",F304="180mm","7",F304="200mm","8",F304="250mm","9")</f>
        <v>C</v>
      </c>
      <c r="F304" s="6" t="s">
        <v>327</v>
      </c>
      <c r="G304" s="8" t="str">
        <f>_xlfn.IFS(H304="M3","A",H304="M4","B",H304="M5","C",H304="M6","D",H304="M7","E",H304="M8","F",H304="M10","G",H304="M12","H",H304="M14","I",H304="M16","J",H304="M17","K",H304="M18","L",H304="M19","M",H304="M20","N",H304="M9","O",H304=100,"P",H304=125,"Q",H304=150,"R",H304="","S",H304="30mm","T",H304="مخ واطى","U",H304="35mm","V",H304="40mm","W",H304="45mm","X",H304="50mm","Y",H304="ستاندرد","Z",H304="60mm","1",H304="سوستة","2",H304="80mm","3",H304="90mm","4",H304="100mm","5",H304="150mm","6",H304="180mm","7",H304="200mm","8",H304="250mm","9")</f>
        <v>A</v>
      </c>
      <c r="H304" s="12" t="s">
        <v>51</v>
      </c>
      <c r="I304" s="8" t="str">
        <f>_xlfn.IFS(J304=10,"A",J304=12,"B",J304=15,"C",J304=20,"D",J304=25,"E",J304=30,"F",J304=35,"G",J304=40,"H",J304=45,"I",J304=50,"J",J304=55,"K",J304=60,"L",J304=65,"M",J304=70,"N",J304=75,"O",J304=80,"P",J304=90,"Q",J304=100,"R",J304="","S",J304=120,"T",J304=125,"U",J304=150,"V",J304=200,"W",J304=250,"X",J304=280,"Y",J304=300,"Z",J304=500,"1",J304=600,"2",J304=1000,"3",J304=1200,"4",J304=6,"5",J304="150mm","6",J304="180mm","7",J304="200mm","8",J304="250mm","9")</f>
        <v>C</v>
      </c>
      <c r="J304" s="12">
        <v>15</v>
      </c>
      <c r="K304" s="8" t="str">
        <f>_xlfn.IFS(L304="1mm","A",L304="1.2mm","B",L304="1.5mm","C",L304="2mm","D",L304="3mm","E",L304="4mm","F",L304="5mm","G",L304="6mm","H",L304="8mm","I",L304="10mm","J",L304="12mm","K",L304="14mm","L",L304="16mm","M",L304="عادة","N",L304="18mm","O",L304="20mm","P",L304="معكوسة","Q",L304="25mm","R",L304="","S",L304="30mm","T",L304="مخ واطى","U",L304="35mm","V",L304="40mm","W",L304="45mm","X",L304="50mm","Y",L304="ستاندرد","Z",L304="60mm","1",L304="سوستة","2",L304="80mm","3",L304="90mm","4",L304="100mm","5",L304="150mm","6",L304="180mm","7",L304="200mm","8",L304="250mm","9")</f>
        <v>S</v>
      </c>
      <c r="L304" s="6"/>
      <c r="M304" s="7" t="str">
        <f>C304&amp;" "&amp;E304&amp;" "&amp;G304&amp;I304&amp;" "&amp;A304&amp;" "&amp;K304&amp;"-0"&amp;"-0"&amp;"-0"&amp;"-0"&amp;"-0"&amp;"-0"&amp;"-0"&amp;"-0"</f>
        <v>C C AC S S-0-0-0-0-0-0-0-0</v>
      </c>
      <c r="N304" s="6" t="str">
        <f>D304&amp;" "&amp;F304&amp;" "&amp;H304&amp;"*"&amp;J304&amp;" "&amp;B304&amp;" "&amp;L304</f>
        <v xml:space="preserve">مسمار صليبة M3*15 استانلس </v>
      </c>
      <c r="O304" s="6"/>
      <c r="P304" s="6"/>
      <c r="R304" s="11" t="s">
        <v>377</v>
      </c>
      <c r="T304" s="11" t="s">
        <v>376</v>
      </c>
    </row>
    <row r="305" spans="1:20" x14ac:dyDescent="0.2">
      <c r="A305" s="8" t="str">
        <f>_xlfn.IFS(B305="حديد","F",B305="مجلفن","M",B305="استانلس","S",B305="خشب","T")</f>
        <v>S</v>
      </c>
      <c r="B305" s="6" t="s">
        <v>7</v>
      </c>
      <c r="C305" s="8" t="str">
        <f>_xlfn.IFS(D305="تيلة","A",D305="صامولة","B",D305="مسمار","C",D305="وردة","D",D305="لوح","E",D305="مخوش","F",D305="كونتر","G",D305="مسدس","H",D305="M14","I",D305="M16","J",D305="M17","K",D305="M18","L",D305="M19","M",D305="M20","N",D305="M9","O",D305=100,"P",D305=125,"Q",D305=150,"R",D305="","S",D305="30mm","T",D305="مخ واطى","U",D305="35mm","V",D305="40mm","W",D305="45mm","X",D305="50mm","Y",D305="ستاندرد","Z",D305="60mm","1",D305="سوستة","2",D305="80mm","3",D305="90mm","4",D305="100mm","5",D305="150mm","6",D305="180mm","7",D305="200mm","8",D305="250mm","9")</f>
        <v>C</v>
      </c>
      <c r="D305" s="6" t="s">
        <v>73</v>
      </c>
      <c r="E305" s="8" t="str">
        <f>_xlfn.IFS(F305="الن","A",F305="عادة","B",F305="صليبة","C",F305="سن بنطة","D",F305="سن بنطة بوردة","E",F305="مخوش","F",F305="كونتر","G",F305="مسدس","H",F305="M14","I",F305="M16","J",F305="M17","K",F305="M18","L",F305="M19","M",F305="M20","N",F305="M9","O",F305=100,"P",F305=125,"Q",F305=150,"R",F305="","S",F305="30mm","T",F305="مخ واطى","U",F305="35mm","V",F305="40mm","W",F305="45mm","X",F305="50mm","Y",F305="ستاندرد","Z",F305="60mm","1",F305="سوستة","2",F305="80mm","3",F305="90mm","4",F305="100mm","5",F305="150mm","6",F305="180mm","7",F305="200mm","8",F305="250mm","9")</f>
        <v>C</v>
      </c>
      <c r="F305" s="6" t="s">
        <v>327</v>
      </c>
      <c r="G305" s="8" t="str">
        <f>_xlfn.IFS(H305="M3","A",H305="M4","B",H305="M5","C",H305="M6","D",H305="M7","E",H305="M8","F",H305="M10","G",H305="M12","H",H305="M14","I",H305="M16","J",H305="M17","K",H305="M18","L",H305="M19","M",H305="M20","N",H305="M9","O",H305=100,"P",H305=125,"Q",H305=150,"R",H305="","S",H305="30mm","T",H305="مخ واطى","U",H305="35mm","V",H305="40mm","W",H305="45mm","X",H305="50mm","Y",H305="ستاندرد","Z",H305="60mm","1",H305="سوستة","2",H305="80mm","3",H305="90mm","4",H305="100mm","5",H305="150mm","6",H305="180mm","7",H305="200mm","8",H305="250mm","9")</f>
        <v>A</v>
      </c>
      <c r="H305" s="12" t="s">
        <v>51</v>
      </c>
      <c r="I305" s="8" t="str">
        <f>_xlfn.IFS(J305=10,"A",J305=12,"B",J305=15,"C",J305=20,"D",J305=25,"E",J305=30,"F",J305=35,"G",J305=40,"H",J305=45,"I",J305=50,"J",J305=55,"K",J305=60,"L",J305=65,"M",J305=70,"N",J305=75,"O",J305=80,"P",J305=90,"Q",J305=100,"R",J305="","S",J305=120,"T",J305=125,"U",J305=150,"V",J305=200,"W",J305=250,"X",J305=280,"Y",J305=300,"Z",J305=500,"1",J305=600,"2",J305=1000,"3",J305=1200,"4",J305=6,"5",J305="150mm","6",J305="180mm","7",J305="200mm","8",J305="250mm","9")</f>
        <v>D</v>
      </c>
      <c r="J305" s="12">
        <v>20</v>
      </c>
      <c r="K305" s="8" t="str">
        <f>_xlfn.IFS(L305="1mm","A",L305="1.2mm","B",L305="1.5mm","C",L305="2mm","D",L305="3mm","E",L305="4mm","F",L305="5mm","G",L305="6mm","H",L305="8mm","I",L305="10mm","J",L305="12mm","K",L305="14mm","L",L305="16mm","M",L305="عادة","N",L305="18mm","O",L305="20mm","P",L305="معكوسة","Q",L305="25mm","R",L305="","S",L305="30mm","T",L305="مخ واطى","U",L305="35mm","V",L305="40mm","W",L305="45mm","X",L305="50mm","Y",L305="ستاندرد","Z",L305="60mm","1",L305="سوستة","2",L305="80mm","3",L305="90mm","4",L305="100mm","5",L305="150mm","6",L305="180mm","7",L305="200mm","8",L305="250mm","9")</f>
        <v>S</v>
      </c>
      <c r="L305" s="6"/>
      <c r="M305" s="7" t="str">
        <f>C305&amp;" "&amp;E305&amp;" "&amp;G305&amp;I305&amp;" "&amp;A305&amp;" "&amp;K305&amp;"-0"&amp;"-0"&amp;"-0"&amp;"-0"&amp;"-0"&amp;"-0"&amp;"-0"&amp;"-0"</f>
        <v>C C AD S S-0-0-0-0-0-0-0-0</v>
      </c>
      <c r="N305" s="6" t="str">
        <f>D305&amp;" "&amp;F305&amp;" "&amp;H305&amp;"*"&amp;J305&amp;" "&amp;B305&amp;" "&amp;L305</f>
        <v xml:space="preserve">مسمار صليبة M3*20 استانلس </v>
      </c>
      <c r="O305" s="6"/>
      <c r="P305" s="6"/>
      <c r="R305" s="11" t="s">
        <v>376</v>
      </c>
      <c r="T305" s="11" t="s">
        <v>371</v>
      </c>
    </row>
    <row r="306" spans="1:20" x14ac:dyDescent="0.2">
      <c r="A306" s="8" t="str">
        <f>_xlfn.IFS(B306="حديد","F",B306="مجلفن","M",B306="استانلس","S",B306="خشب","T")</f>
        <v>F</v>
      </c>
      <c r="B306" s="6" t="s">
        <v>15</v>
      </c>
      <c r="C306" s="8" t="str">
        <f>_xlfn.IFS(D306="تيلة","A",D306="صامولة","B",D306="مسمار","C",D306="وردة","D",D306="لوح","E",D306="مخوش","F",D306="كونتر","G",D306="مسدس","H",D306="M14","I",D306="M16","J",D306="M17","K",D306="M18","L",D306="M19","M",D306="M20","N",D306="M9","O",D306=100,"P",D306=125,"Q",D306=150,"R",D306="","S",D306="30mm","T",D306="مخ واطى","U",D306="35mm","V",D306="40mm","W",D306="45mm","X",D306="50mm","Y",D306="ستاندرد","Z",D306="60mm","1",D306="سوستة","2",D306="80mm","3",D306="90mm","4",D306="100mm","5",D306="150mm","6",D306="180mm","7",D306="200mm","8",D306="250mm","9")</f>
        <v>C</v>
      </c>
      <c r="D306" s="6" t="s">
        <v>73</v>
      </c>
      <c r="E306" s="8" t="str">
        <f>_xlfn.IFS(F306="الن","A",F306="عادة","B",F306="صليبة","C",F306="سن بنطة","D",F306="سن بنطة بوردة","E",F306="مخوش","F",F306="كونتر","G",F306="مسدس","H",F306="M14","I",F306="M16","J",F306="M17","K",F306="M18","L",F306="M19","M",F306="M20","N",F306="M9","O",F306=100,"P",F306=125,"Q",F306=150,"R",F306="","S",F306="30mm","T",F306="مخ واطى","U",F306="35mm","V",F306="40mm","W",F306="45mm","X",F306="50mm","Y",F306="ستاندرد","Z",F306="60mm","1",F306="سوستة","2",F306="80mm","3",F306="90mm","4",F306="100mm","5",F306="150mm","6",F306="180mm","7",F306="200mm","8",F306="250mm","9")</f>
        <v>C</v>
      </c>
      <c r="F306" s="6" t="s">
        <v>327</v>
      </c>
      <c r="G306" s="8" t="str">
        <f>_xlfn.IFS(H306="M3","A",H306="M4","B",H306="M5","C",H306="M6","D",H306="M7","E",H306="M8","F",H306="M10","G",H306="M12","H",H306="M14","I",H306="M16","J",H306="M17","K",H306="M18","L",H306="M19","M",H306="M20","N",H306="M9","O",H306=100,"P",H306=125,"Q",H306=150,"R",H306="","S",H306="30mm","T",H306="مخ واطى","U",H306="35mm","V",H306="40mm","W",H306="45mm","X",H306="50mm","Y",H306="ستاندرد","Z",H306="60mm","1",H306="سوستة","2",H306="80mm","3",H306="90mm","4",H306="100mm","5",H306="150mm","6",H306="180mm","7",H306="200mm","8",H306="250mm","9")</f>
        <v>A</v>
      </c>
      <c r="H306" s="12" t="s">
        <v>51</v>
      </c>
      <c r="I306" s="8" t="str">
        <f>_xlfn.IFS(J306=10,"A",J306=12,"B",J306=15,"C",J306=20,"D",J306=25,"E",J306=30,"F",J306=35,"G",J306=40,"H",J306=45,"I",J306=50,"J",J306=55,"K",J306=60,"L",J306=65,"M",J306=70,"N",J306=75,"O",J306=80,"P",J306=90,"Q",J306=100,"R",J306="","S",J306=120,"T",J306=125,"U",J306=150,"V",J306=200,"W",J306=250,"X",J306=280,"Y",J306=300,"Z",J306=500,"1",J306=600,"2",J306=1000,"3",J306=1200,"4",J306=6,"5",J306="150mm","6",J306="180mm","7",J306="200mm","8",J306="250mm","9")</f>
        <v>5</v>
      </c>
      <c r="J306" s="12">
        <v>6</v>
      </c>
      <c r="K306" s="8" t="str">
        <f>_xlfn.IFS(L306="1mm","A",L306="1.2mm","B",L306="1.5mm","C",L306="2mm","D",L306="3mm","E",L306="4mm","F",L306="5mm","G",L306="6mm","H",L306="8mm","I",L306="10mm","J",L306="12mm","K",L306="14mm","L",L306="16mm","M",L306="عادة","N",L306="18mm","O",L306="20mm","P",L306="معكوسة","Q",L306="25mm","R",L306="","S",L306="30mm","T",L306="مخ واطى","U",L306="35mm","V",L306="40mm","W",L306="45mm","X",L306="50mm","Y",L306="ستاندرد","Z",L306="60mm","1",L306="سوستة","2",L306="80mm","3",L306="90mm","4",L306="100mm","5",L306="150mm","6",L306="180mm","7",L306="200mm","8",L306="250mm","9")</f>
        <v>S</v>
      </c>
      <c r="L306" s="6"/>
      <c r="M306" s="7" t="str">
        <f>C306&amp;" "&amp;E306&amp;" "&amp;G306&amp;I306&amp;" "&amp;A306&amp;" "&amp;K306&amp;"-0"&amp;"-0"&amp;"-0"&amp;"-0"&amp;"-0"&amp;"-0"&amp;"-0"&amp;"-0"</f>
        <v>C C A5 F S-0-0-0-0-0-0-0-0</v>
      </c>
      <c r="N306" s="6" t="str">
        <f>D306&amp;" "&amp;F306&amp;" "&amp;H306&amp;"*"&amp;J306&amp;" "&amp;B306&amp;" "&amp;L306</f>
        <v xml:space="preserve">مسمار صليبة M3*6 حديد </v>
      </c>
      <c r="O306" s="6"/>
      <c r="P306" s="6"/>
      <c r="R306" s="11" t="s">
        <v>373</v>
      </c>
      <c r="T306" s="11" t="s">
        <v>375</v>
      </c>
    </row>
    <row r="307" spans="1:20" x14ac:dyDescent="0.2">
      <c r="A307" s="8" t="str">
        <f>_xlfn.IFS(B307="حديد","F",B307="مجلفن","M",B307="استانلس","S",B307="خشب","T")</f>
        <v>F</v>
      </c>
      <c r="B307" s="6" t="s">
        <v>15</v>
      </c>
      <c r="C307" s="8" t="str">
        <f>_xlfn.IFS(D307="تيلة","A",D307="صامولة","B",D307="مسمار","C",D307="وردة","D",D307="لوح","E",D307="مخوش","F",D307="كونتر","G",D307="مسدس","H",D307="M14","I",D307="M16","J",D307="M17","K",D307="M18","L",D307="M19","M",D307="M20","N",D307="M9","O",D307=100,"P",D307=125,"Q",D307=150,"R",D307="","S",D307="30mm","T",D307="مخ واطى","U",D307="35mm","V",D307="40mm","W",D307="45mm","X",D307="50mm","Y",D307="ستاندرد","Z",D307="60mm","1",D307="سوستة","2",D307="80mm","3",D307="90mm","4",D307="100mm","5",D307="150mm","6",D307="180mm","7",D307="200mm","8",D307="250mm","9")</f>
        <v>C</v>
      </c>
      <c r="D307" s="6" t="s">
        <v>73</v>
      </c>
      <c r="E307" s="8" t="str">
        <f>_xlfn.IFS(F307="الن","A",F307="عادة","B",F307="صليبة","C",F307="سن بنطة","D",F307="سن بنطة بوردة","E",F307="مخوش","F",F307="كونتر","G",F307="مسدس","H",F307="M14","I",F307="M16","J",F307="M17","K",F307="M18","L",F307="M19","M",F307="M20","N",F307="M9","O",F307=100,"P",F307=125,"Q",F307=150,"R",F307="","S",F307="30mm","T",F307="مخ واطى","U",F307="35mm","V",F307="40mm","W",F307="45mm","X",F307="50mm","Y",F307="ستاندرد","Z",F307="60mm","1",F307="سوستة","2",F307="80mm","3",F307="90mm","4",F307="100mm","5",F307="150mm","6",F307="180mm","7",F307="200mm","8",F307="250mm","9")</f>
        <v>C</v>
      </c>
      <c r="F307" s="6" t="s">
        <v>327</v>
      </c>
      <c r="G307" s="8" t="str">
        <f>_xlfn.IFS(H307="M3","A",H307="M4","B",H307="M5","C",H307="M6","D",H307="M7","E",H307="M8","F",H307="M10","G",H307="M12","H",H307="M14","I",H307="M16","J",H307="M17","K",H307="M18","L",H307="M19","M",H307="M20","N",H307="M9","O",H307=100,"P",H307=125,"Q",H307=150,"R",H307="","S",H307="30mm","T",H307="مخ واطى","U",H307="35mm","V",H307="40mm","W",H307="45mm","X",H307="50mm","Y",H307="ستاندرد","Z",H307="60mm","1",H307="سوستة","2",H307="80mm","3",H307="90mm","4",H307="100mm","5",H307="150mm","6",H307="180mm","7",H307="200mm","8",H307="250mm","9")</f>
        <v>A</v>
      </c>
      <c r="H307" s="12" t="s">
        <v>51</v>
      </c>
      <c r="I307" s="8" t="str">
        <f>_xlfn.IFS(J307=10,"A",J307=12,"B",J307=15,"C",J307=20,"D",J307=25,"E",J307=30,"F",J307=35,"G",J307=40,"H",J307=45,"I",J307=50,"J",J307=55,"K",J307=60,"L",J307=65,"M",J307=70,"N",J307=75,"O",J307=80,"P",J307=90,"Q",J307=100,"R",J307="","S",J307=120,"T",J307=125,"U",J307=150,"V",J307=200,"W",J307=250,"X",J307=280,"Y",J307=300,"Z",J307=500,"1",J307=600,"2",J307=1000,"3",J307=1200,"4",J307=6,"5",J307="150mm","6",J307="180mm","7",J307="200mm","8",J307="250mm","9")</f>
        <v>A</v>
      </c>
      <c r="J307" s="12">
        <v>10</v>
      </c>
      <c r="K307" s="8" t="str">
        <f>_xlfn.IFS(L307="1mm","A",L307="1.2mm","B",L307="1.5mm","C",L307="2mm","D",L307="3mm","E",L307="4mm","F",L307="5mm","G",L307="6mm","H",L307="8mm","I",L307="10mm","J",L307="12mm","K",L307="14mm","L",L307="16mm","M",L307="عادة","N",L307="18mm","O",L307="20mm","P",L307="معكوسة","Q",L307="25mm","R",L307="","S",L307="30mm","T",L307="مخ واطى","U",L307="35mm","V",L307="40mm","W",L307="45mm","X",L307="50mm","Y",L307="ستاندرد","Z",L307="60mm","1",L307="سوستة","2",L307="80mm","3",L307="90mm","4",L307="100mm","5",L307="150mm","6",L307="180mm","7",L307="200mm","8",L307="250mm","9")</f>
        <v>S</v>
      </c>
      <c r="L307" s="6"/>
      <c r="M307" s="7" t="str">
        <f>C307&amp;" "&amp;E307&amp;" "&amp;G307&amp;I307&amp;" "&amp;A307&amp;" "&amp;K307&amp;"-0"&amp;"-0"&amp;"-0"&amp;"-0"&amp;"-0"&amp;"-0"&amp;"-0"&amp;"-0"</f>
        <v>C C AA F S-0-0-0-0-0-0-0-0</v>
      </c>
      <c r="N307" s="6" t="str">
        <f>D307&amp;" "&amp;F307&amp;" "&amp;H307&amp;"*"&amp;J307&amp;" "&amp;B307&amp;" "&amp;L307</f>
        <v xml:space="preserve">مسمار صليبة M3*10 حديد </v>
      </c>
      <c r="O307" s="6"/>
      <c r="P307" s="6"/>
      <c r="R307" s="11" t="s">
        <v>374</v>
      </c>
      <c r="T307" s="11" t="s">
        <v>373</v>
      </c>
    </row>
    <row r="308" spans="1:20" x14ac:dyDescent="0.2">
      <c r="A308" s="8" t="str">
        <f>_xlfn.IFS(B308="حديد","F",B308="مجلفن","M",B308="استانلس","S",B308="خشب","T")</f>
        <v>F</v>
      </c>
      <c r="B308" s="6" t="s">
        <v>15</v>
      </c>
      <c r="C308" s="8" t="str">
        <f>_xlfn.IFS(D308="تيلة","A",D308="صامولة","B",D308="مسمار","C",D308="وردة","D",D308="لوح","E",D308="مخوش","F",D308="كونتر","G",D308="مسدس","H",D308="M14","I",D308="M16","J",D308="M17","K",D308="M18","L",D308="M19","M",D308="M20","N",D308="M9","O",D308=100,"P",D308=125,"Q",D308=150,"R",D308="","S",D308="30mm","T",D308="مخ واطى","U",D308="35mm","V",D308="40mm","W",D308="45mm","X",D308="50mm","Y",D308="ستاندرد","Z",D308="60mm","1",D308="سوستة","2",D308="80mm","3",D308="90mm","4",D308="100mm","5",D308="150mm","6",D308="180mm","7",D308="200mm","8",D308="250mm","9")</f>
        <v>C</v>
      </c>
      <c r="D308" s="6" t="s">
        <v>73</v>
      </c>
      <c r="E308" s="8" t="str">
        <f>_xlfn.IFS(F308="الن","A",F308="عادة","B",F308="صليبة","C",F308="سن بنطة","D",F308="سن بنطة بوردة","E",F308="مخوش","F",F308="كونتر","G",F308="مسدس","H",F308="M14","I",F308="M16","J",F308="M17","K",F308="M18","L",F308="M19","M",F308="M20","N",F308="M9","O",F308=100,"P",F308=125,"Q",F308=150,"R",F308="","S",F308="30mm","T",F308="مخ واطى","U",F308="35mm","V",F308="40mm","W",F308="45mm","X",F308="50mm","Y",F308="ستاندرد","Z",F308="60mm","1",F308="سوستة","2",F308="80mm","3",F308="90mm","4",F308="100mm","5",F308="150mm","6",F308="180mm","7",F308="200mm","8",F308="250mm","9")</f>
        <v>C</v>
      </c>
      <c r="F308" s="6" t="s">
        <v>327</v>
      </c>
      <c r="G308" s="8" t="str">
        <f>_xlfn.IFS(H308="M3","A",H308="M4","B",H308="M5","C",H308="M6","D",H308="M7","E",H308="M8","F",H308="M10","G",H308="M12","H",H308="M14","I",H308="M16","J",H308="M17","K",H308="M18","L",H308="M19","M",H308="M20","N",H308="M9","O",H308=100,"P",H308=125,"Q",H308=150,"R",H308="","S",H308="30mm","T",H308="مخ واطى","U",H308="35mm","V",H308="40mm","W",H308="45mm","X",H308="50mm","Y",H308="ستاندرد","Z",H308="60mm","1",H308="سوستة","2",H308="80mm","3",H308="90mm","4",H308="100mm","5",H308="150mm","6",H308="180mm","7",H308="200mm","8",H308="250mm","9")</f>
        <v>A</v>
      </c>
      <c r="H308" s="12" t="s">
        <v>51</v>
      </c>
      <c r="I308" s="8" t="str">
        <f>_xlfn.IFS(J308=10,"A",J308=12,"B",J308=15,"C",J308=20,"D",J308=25,"E",J308=30,"F",J308=35,"G",J308=40,"H",J308=45,"I",J308=50,"J",J308=55,"K",J308=60,"L",J308=65,"M",J308=70,"N",J308=75,"O",J308=80,"P",J308=90,"Q",J308=100,"R",J308="","S",J308=120,"T",J308=125,"U",J308=150,"V",J308=200,"W",J308=250,"X",J308=280,"Y",J308=300,"Z",J308=500,"1",J308=600,"2",J308=1000,"3",J308=1200,"4",J308=6,"5",J308="150mm","6",J308="180mm","7",J308="200mm","8",J308="250mm","9")</f>
        <v>C</v>
      </c>
      <c r="J308" s="12">
        <v>15</v>
      </c>
      <c r="K308" s="8" t="str">
        <f>_xlfn.IFS(L308="1mm","A",L308="1.2mm","B",L308="1.5mm","C",L308="2mm","D",L308="3mm","E",L308="4mm","F",L308="5mm","G",L308="6mm","H",L308="8mm","I",L308="10mm","J",L308="12mm","K",L308="14mm","L",L308="16mm","M",L308="عادة","N",L308="18mm","O",L308="20mm","P",L308="معكوسة","Q",L308="25mm","R",L308="","S",L308="30mm","T",L308="مخ واطى","U",L308="35mm","V",L308="40mm","W",L308="45mm","X",L308="50mm","Y",L308="ستاندرد","Z",L308="60mm","1",L308="سوستة","2",L308="80mm","3",L308="90mm","4",L308="100mm","5",L308="150mm","6",L308="180mm","7",L308="200mm","8",L308="250mm","9")</f>
        <v>S</v>
      </c>
      <c r="L308" s="6"/>
      <c r="M308" s="7" t="str">
        <f>C308&amp;" "&amp;E308&amp;" "&amp;G308&amp;I308&amp;" "&amp;A308&amp;" "&amp;K308&amp;"-0"&amp;"-0"&amp;"-0"&amp;"-0"&amp;"-0"&amp;"-0"&amp;"-0"&amp;"-0"</f>
        <v>C C AC F S-0-0-0-0-0-0-0-0</v>
      </c>
      <c r="N308" s="6" t="str">
        <f>D308&amp;" "&amp;F308&amp;" "&amp;H308&amp;"*"&amp;J308&amp;" "&amp;B308&amp;" "&amp;L308</f>
        <v xml:space="preserve">مسمار صليبة M3*15 حديد </v>
      </c>
      <c r="O308" s="6"/>
      <c r="P308" s="6"/>
      <c r="R308" s="11" t="s">
        <v>372</v>
      </c>
      <c r="T308" s="11" t="s">
        <v>370</v>
      </c>
    </row>
    <row r="309" spans="1:20" x14ac:dyDescent="0.2">
      <c r="A309" s="8" t="str">
        <f>_xlfn.IFS(B309="حديد","F",B309="مجلفن","M",B309="استانلس","S",B309="خشب","T")</f>
        <v>F</v>
      </c>
      <c r="B309" s="6" t="s">
        <v>15</v>
      </c>
      <c r="C309" s="8" t="str">
        <f>_xlfn.IFS(D309="تيلة","A",D309="صامولة","B",D309="مسمار","C",D309="وردة","D",D309="لوح","E",D309="مخوش","F",D309="كونتر","G",D309="مسدس","H",D309="M14","I",D309="M16","J",D309="M17","K",D309="M18","L",D309="M19","M",D309="M20","N",D309="M9","O",D309=100,"P",D309=125,"Q",D309=150,"R",D309="","S",D309="30mm","T",D309="مخ واطى","U",D309="35mm","V",D309="40mm","W",D309="45mm","X",D309="50mm","Y",D309="ستاندرد","Z",D309="60mm","1",D309="سوستة","2",D309="80mm","3",D309="90mm","4",D309="100mm","5",D309="150mm","6",D309="180mm","7",D309="200mm","8",D309="250mm","9")</f>
        <v>C</v>
      </c>
      <c r="D309" s="6" t="s">
        <v>73</v>
      </c>
      <c r="E309" s="8" t="str">
        <f>_xlfn.IFS(F309="الن","A",F309="عادة","B",F309="صليبة","C",F309="سن بنطة","D",F309="سن بنطة بوردة","E",F309="مخوش","F",F309="كونتر","G",F309="مسدس","H",F309="M14","I",F309="M16","J",F309="M17","K",F309="M18","L",F309="M19","M",F309="M20","N",F309="M9","O",F309=100,"P",F309=125,"Q",F309=150,"R",F309="","S",F309="30mm","T",F309="مخ واطى","U",F309="35mm","V",F309="40mm","W",F309="45mm","X",F309="50mm","Y",F309="ستاندرد","Z",F309="60mm","1",F309="سوستة","2",F309="80mm","3",F309="90mm","4",F309="100mm","5",F309="150mm","6",F309="180mm","7",F309="200mm","8",F309="250mm","9")</f>
        <v>C</v>
      </c>
      <c r="F309" s="6" t="s">
        <v>327</v>
      </c>
      <c r="G309" s="8" t="str">
        <f>_xlfn.IFS(H309="M3","A",H309="M4","B",H309="M5","C",H309="M6","D",H309="M7","E",H309="M8","F",H309="M10","G",H309="M12","H",H309="M14","I",H309="M16","J",H309="M17","K",H309="M18","L",H309="M19","M",H309="M20","N",H309="M9","O",H309=100,"P",H309=125,"Q",H309=150,"R",H309="","S",H309="30mm","T",H309="مخ واطى","U",H309="35mm","V",H309="40mm","W",H309="45mm","X",H309="50mm","Y",H309="ستاندرد","Z",H309="60mm","1",H309="سوستة","2",H309="80mm","3",H309="90mm","4",H309="100mm","5",H309="150mm","6",H309="180mm","7",H309="200mm","8",H309="250mm","9")</f>
        <v>A</v>
      </c>
      <c r="H309" s="12" t="s">
        <v>51</v>
      </c>
      <c r="I309" s="8" t="str">
        <f>_xlfn.IFS(J309=10,"A",J309=12,"B",J309=15,"C",J309=20,"D",J309=25,"E",J309=30,"F",J309=35,"G",J309=40,"H",J309=45,"I",J309=50,"J",J309=55,"K",J309=60,"L",J309=65,"M",J309=70,"N",J309=75,"O",J309=80,"P",J309=90,"Q",J309=100,"R",J309="","S",J309=120,"T",J309=125,"U",J309=150,"V",J309=200,"W",J309=250,"X",J309=280,"Y",J309=300,"Z",J309=500,"1",J309=600,"2",J309=1000,"3",J309=1200,"4",J309=6,"5",J309="150mm","6",J309="180mm","7",J309="200mm","8",J309="250mm","9")</f>
        <v>D</v>
      </c>
      <c r="J309" s="12">
        <v>20</v>
      </c>
      <c r="K309" s="8" t="str">
        <f>_xlfn.IFS(L309="1mm","A",L309="1.2mm","B",L309="1.5mm","C",L309="2mm","D",L309="3mm","E",L309="4mm","F",L309="5mm","G",L309="6mm","H",L309="8mm","I",L309="10mm","J",L309="12mm","K",L309="14mm","L",L309="16mm","M",L309="عادة","N",L309="18mm","O",L309="20mm","P",L309="معكوسة","Q",L309="25mm","R",L309="","S",L309="30mm","T",L309="مخ واطى","U",L309="35mm","V",L309="40mm","W",L309="45mm","X",L309="50mm","Y",L309="ستاندرد","Z",L309="60mm","1",L309="سوستة","2",L309="80mm","3",L309="90mm","4",L309="100mm","5",L309="150mm","6",L309="180mm","7",L309="200mm","8",L309="250mm","9")</f>
        <v>S</v>
      </c>
      <c r="L309" s="6"/>
      <c r="M309" s="7" t="str">
        <f>C309&amp;" "&amp;E309&amp;" "&amp;G309&amp;I309&amp;" "&amp;A309&amp;" "&amp;K309&amp;"-0"&amp;"-0"&amp;"-0"&amp;"-0"&amp;"-0"&amp;"-0"&amp;"-0"&amp;"-0"</f>
        <v>C C AD F S-0-0-0-0-0-0-0-0</v>
      </c>
      <c r="N309" s="6" t="str">
        <f>D309&amp;" "&amp;F309&amp;" "&amp;H309&amp;"*"&amp;J309&amp;" "&amp;B309&amp;" "&amp;L309</f>
        <v xml:space="preserve">مسمار صليبة M3*20 حديد </v>
      </c>
      <c r="O309" s="6"/>
      <c r="P309" s="6"/>
      <c r="R309" s="11" t="s">
        <v>371</v>
      </c>
      <c r="T309" s="11" t="s">
        <v>365</v>
      </c>
    </row>
    <row r="310" spans="1:20" x14ac:dyDescent="0.2">
      <c r="A310" s="8" t="str">
        <f>_xlfn.IFS(B310="حديد","F",B310="مجلفن","M",B310="استانلس","S",B310="خشب","T")</f>
        <v>S</v>
      </c>
      <c r="B310" s="6" t="s">
        <v>7</v>
      </c>
      <c r="C310" s="8" t="str">
        <f>_xlfn.IFS(D310="تيلة","A",D310="صامولة","B",D310="مسمار","C",D310="وردة","D",D310="لوح","E",D310="مخوش","F",D310="كونتر","G",D310="مسدس","H",D310="M14","I",D310="M16","J",D310="M17","K",D310="M18","L",D310="M19","M",D310="M20","N",D310="M9","O",D310=100,"P",D310=125,"Q",D310=150,"R",D310="","S",D310="30mm","T",D310="مخ واطى","U",D310="35mm","V",D310="40mm","W",D310="45mm","X",D310="50mm","Y",D310="ستاندرد","Z",D310="60mm","1",D310="سوستة","2",D310="80mm","3",D310="90mm","4",D310="100mm","5",D310="150mm","6",D310="180mm","7",D310="200mm","8",D310="250mm","9")</f>
        <v>C</v>
      </c>
      <c r="D310" s="6" t="s">
        <v>73</v>
      </c>
      <c r="E310" s="8" t="str">
        <f>_xlfn.IFS(F310="الن","A",F310="عادة","B",F310="صليبة","C",F310="سن بنطة","D",F310="سن بنطة بوردة","E",F310="مخوش","F",F310="كونتر","G",F310="مسدس","H",F310="M14","I",F310="M16","J",F310="M17","K",F310="M18","L",F310="M19","M",F310="M20","N",F310="M9","O",F310=100,"P",F310=125,"Q",F310=150,"R",F310="","S",F310="30mm","T",F310="مخ واطى","U",F310="35mm","V",F310="40mm","W",F310="45mm","X",F310="50mm","Y",F310="ستاندرد","Z",F310="60mm","1",F310="سوستة","2",F310="80mm","3",F310="90mm","4",F310="100mm","5",F310="150mm","6",F310="180mm","7",F310="200mm","8",F310="250mm","9")</f>
        <v>C</v>
      </c>
      <c r="F310" s="6" t="s">
        <v>327</v>
      </c>
      <c r="G310" s="8" t="str">
        <f>_xlfn.IFS(H310="M3","A",H310="M4","B",H310="M5","C",H310="M6","D",H310="M7","E",H310="M8","F",H310="M10","G",H310="M12","H",H310="M14","I",H310="M16","J",H310="M17","K",H310="M18","L",H310="M19","M",H310="M20","N",H310="M9","O",H310=100,"P",H310=125,"Q",H310=150,"R",H310="","S",H310="30mm","T",H310="مخ واطى","U",H310="35mm","V",H310="40mm","W",H310="45mm","X",H310="50mm","Y",H310="ستاندرد","Z",H310="60mm","1",H310="سوستة","2",H310="80mm","3",H310="90mm","4",H310="100mm","5",H310="150mm","6",H310="180mm","7",H310="200mm","8",H310="250mm","9")</f>
        <v>B</v>
      </c>
      <c r="H310" s="12" t="s">
        <v>46</v>
      </c>
      <c r="I310" s="8" t="str">
        <f>_xlfn.IFS(J310=10,"A",J310=12,"B",J310=15,"C",J310=20,"D",J310=25,"E",J310=30,"F",J310=35,"G",J310=40,"H",J310=45,"I",J310=50,"J",J310=55,"K",J310=60,"L",J310=65,"M",J310=70,"N",J310=75,"O",J310=80,"P",J310=90,"Q",J310=100,"R",J310="","S",J310=120,"T",J310=125,"U",J310=150,"V",J310=200,"W",J310=250,"X",J310=280,"Y",J310=300,"Z",J310=500,"1",J310=600,"2",J310=1000,"3",J310=1200,"4",J310=6,"5",J310="150mm","6",J310="180mm","7",J310="200mm","8",J310="250mm","9")</f>
        <v>5</v>
      </c>
      <c r="J310" s="12">
        <v>6</v>
      </c>
      <c r="K310" s="8" t="str">
        <f>_xlfn.IFS(L310="1mm","A",L310="1.2mm","B",L310="1.5mm","C",L310="2mm","D",L310="3mm","E",L310="4mm","F",L310="5mm","G",L310="6mm","H",L310="8mm","I",L310="10mm","J",L310="12mm","K",L310="14mm","L",L310="16mm","M",L310="عادة","N",L310="18mm","O",L310="20mm","P",L310="معكوسة","Q",L310="25mm","R",L310="","S",L310="30mm","T",L310="مخ واطى","U",L310="35mm","V",L310="40mm","W",L310="45mm","X",L310="50mm","Y",L310="ستاندرد","Z",L310="60mm","1",L310="سوستة","2",L310="80mm","3",L310="90mm","4",L310="100mm","5",L310="150mm","6",L310="180mm","7",L310="200mm","8",L310="250mm","9")</f>
        <v>S</v>
      </c>
      <c r="L310" s="6"/>
      <c r="M310" s="7" t="str">
        <f>C310&amp;" "&amp;E310&amp;" "&amp;G310&amp;I310&amp;" "&amp;A310&amp;" "&amp;K310&amp;"-0"&amp;"-0"&amp;"-0"&amp;"-0"&amp;"-0"&amp;"-0"&amp;"-0"&amp;"-0"</f>
        <v>C C B5 S S-0-0-0-0-0-0-0-0</v>
      </c>
      <c r="N310" s="6" t="str">
        <f>D310&amp;" "&amp;F310&amp;" "&amp;H310&amp;"*"&amp;J310&amp;" "&amp;B310&amp;" "&amp;L310</f>
        <v xml:space="preserve">مسمار صليبة M4*6 استانلس </v>
      </c>
      <c r="O310" s="6"/>
      <c r="P310" s="6"/>
      <c r="R310" s="11" t="s">
        <v>363</v>
      </c>
      <c r="T310" s="11" t="s">
        <v>369</v>
      </c>
    </row>
    <row r="311" spans="1:20" x14ac:dyDescent="0.2">
      <c r="A311" s="8" t="str">
        <f>_xlfn.IFS(B311="حديد","F",B311="مجلفن","M",B311="استانلس","S",B311="خشب","T")</f>
        <v>S</v>
      </c>
      <c r="B311" s="6" t="s">
        <v>7</v>
      </c>
      <c r="C311" s="8" t="str">
        <f>_xlfn.IFS(D311="تيلة","A",D311="صامولة","B",D311="مسمار","C",D311="وردة","D",D311="لوح","E",D311="مخوش","F",D311="كونتر","G",D311="مسدس","H",D311="M14","I",D311="M16","J",D311="M17","K",D311="M18","L",D311="M19","M",D311="M20","N",D311="M9","O",D311=100,"P",D311=125,"Q",D311=150,"R",D311="","S",D311="30mm","T",D311="مخ واطى","U",D311="35mm","V",D311="40mm","W",D311="45mm","X",D311="50mm","Y",D311="ستاندرد","Z",D311="60mm","1",D311="سوستة","2",D311="80mm","3",D311="90mm","4",D311="100mm","5",D311="150mm","6",D311="180mm","7",D311="200mm","8",D311="250mm","9")</f>
        <v>C</v>
      </c>
      <c r="D311" s="6" t="s">
        <v>73</v>
      </c>
      <c r="E311" s="8" t="str">
        <f>_xlfn.IFS(F311="الن","A",F311="عادة","B",F311="صليبة","C",F311="سن بنطة","D",F311="سن بنطة بوردة","E",F311="مخوش","F",F311="كونتر","G",F311="مسدس","H",F311="M14","I",F311="M16","J",F311="M17","K",F311="M18","L",F311="M19","M",F311="M20","N",F311="M9","O",F311=100,"P",F311=125,"Q",F311=150,"R",F311="","S",F311="30mm","T",F311="مخ واطى","U",F311="35mm","V",F311="40mm","W",F311="45mm","X",F311="50mm","Y",F311="ستاندرد","Z",F311="60mm","1",F311="سوستة","2",F311="80mm","3",F311="90mm","4",F311="100mm","5",F311="150mm","6",F311="180mm","7",F311="200mm","8",F311="250mm","9")</f>
        <v>C</v>
      </c>
      <c r="F311" s="6" t="s">
        <v>327</v>
      </c>
      <c r="G311" s="8" t="str">
        <f>_xlfn.IFS(H311="M3","A",H311="M4","B",H311="M5","C",H311="M6","D",H311="M7","E",H311="M8","F",H311="M10","G",H311="M12","H",H311="M14","I",H311="M16","J",H311="M17","K",H311="M18","L",H311="M19","M",H311="M20","N",H311="M9","O",H311=100,"P",H311=125,"Q",H311=150,"R",H311="","S",H311="30mm","T",H311="مخ واطى","U",H311="35mm","V",H311="40mm","W",H311="45mm","X",H311="50mm","Y",H311="ستاندرد","Z",H311="60mm","1",H311="سوستة","2",H311="80mm","3",H311="90mm","4",H311="100mm","5",H311="150mm","6",H311="180mm","7",H311="200mm","8",H311="250mm","9")</f>
        <v>B</v>
      </c>
      <c r="H311" s="12" t="s">
        <v>46</v>
      </c>
      <c r="I311" s="8" t="str">
        <f>_xlfn.IFS(J311=10,"A",J311=12,"B",J311=15,"C",J311=20,"D",J311=25,"E",J311=30,"F",J311=35,"G",J311=40,"H",J311=45,"I",J311=50,"J",J311=55,"K",J311=60,"L",J311=65,"M",J311=70,"N",J311=75,"O",J311=80,"P",J311=90,"Q",J311=100,"R",J311="","S",J311=120,"T",J311=125,"U",J311=150,"V",J311=200,"W",J311=250,"X",J311=280,"Y",J311=300,"Z",J311=500,"1",J311=600,"2",J311=1000,"3",J311=1200,"4",J311=6,"5",J311="150mm","6",J311="180mm","7",J311="200mm","8",J311="250mm","9")</f>
        <v>A</v>
      </c>
      <c r="J311" s="12">
        <v>10</v>
      </c>
      <c r="K311" s="8" t="str">
        <f>_xlfn.IFS(L311="1mm","A",L311="1.2mm","B",L311="1.5mm","C",L311="2mm","D",L311="3mm","E",L311="4mm","F",L311="5mm","G",L311="6mm","H",L311="8mm","I",L311="10mm","J",L311="12mm","K",L311="14mm","L",L311="16mm","M",L311="عادة","N",L311="18mm","O",L311="20mm","P",L311="معكوسة","Q",L311="25mm","R",L311="","S",L311="30mm","T",L311="مخ واطى","U",L311="35mm","V",L311="40mm","W",L311="45mm","X",L311="50mm","Y",L311="ستاندرد","Z",L311="60mm","1",L311="سوستة","2",L311="80mm","3",L311="90mm","4",L311="100mm","5",L311="150mm","6",L311="180mm","7",L311="200mm","8",L311="250mm","9")</f>
        <v>S</v>
      </c>
      <c r="L311" s="6"/>
      <c r="M311" s="7" t="str">
        <f>C311&amp;" "&amp;E311&amp;" "&amp;G311&amp;I311&amp;" "&amp;A311&amp;" "&amp;K311&amp;"-0"&amp;"-0"&amp;"-0"&amp;"-0"&amp;"-0"&amp;"-0"&amp;"-0"&amp;"-0"</f>
        <v>C C BA S S-0-0-0-0-0-0-0-0</v>
      </c>
      <c r="N311" s="6" t="str">
        <f>D311&amp;" "&amp;F311&amp;" "&amp;H311&amp;"*"&amp;J311&amp;" "&amp;B311&amp;" "&amp;L311</f>
        <v xml:space="preserve">مسمار صليبة M4*10 استانلس </v>
      </c>
      <c r="O311" s="6"/>
      <c r="P311" s="6"/>
      <c r="R311" s="11" t="s">
        <v>370</v>
      </c>
      <c r="T311" s="11" t="s">
        <v>364</v>
      </c>
    </row>
    <row r="312" spans="1:20" x14ac:dyDescent="0.2">
      <c r="A312" s="8" t="str">
        <f>_xlfn.IFS(B312="حديد","F",B312="مجلفن","M",B312="استانلس","S",B312="خشب","T")</f>
        <v>S</v>
      </c>
      <c r="B312" s="6" t="s">
        <v>7</v>
      </c>
      <c r="C312" s="8" t="str">
        <f>_xlfn.IFS(D312="تيلة","A",D312="صامولة","B",D312="مسمار","C",D312="وردة","D",D312="لوح","E",D312="مخوش","F",D312="كونتر","G",D312="مسدس","H",D312="M14","I",D312="M16","J",D312="M17","K",D312="M18","L",D312="M19","M",D312="M20","N",D312="M9","O",D312=100,"P",D312=125,"Q",D312=150,"R",D312="","S",D312="30mm","T",D312="مخ واطى","U",D312="35mm","V",D312="40mm","W",D312="45mm","X",D312="50mm","Y",D312="ستاندرد","Z",D312="60mm","1",D312="سوستة","2",D312="80mm","3",D312="90mm","4",D312="100mm","5",D312="150mm","6",D312="180mm","7",D312="200mm","8",D312="250mm","9")</f>
        <v>C</v>
      </c>
      <c r="D312" s="6" t="s">
        <v>73</v>
      </c>
      <c r="E312" s="8" t="str">
        <f>_xlfn.IFS(F312="الن","A",F312="عادة","B",F312="صليبة","C",F312="سن بنطة","D",F312="سن بنطة بوردة","E",F312="مخوش","F",F312="كونتر","G",F312="مسدس","H",F312="M14","I",F312="M16","J",F312="M17","K",F312="M18","L",F312="M19","M",F312="M20","N",F312="M9","O",F312=100,"P",F312=125,"Q",F312=150,"R",F312="","S",F312="30mm","T",F312="مخ واطى","U",F312="35mm","V",F312="40mm","W",F312="45mm","X",F312="50mm","Y",F312="ستاندرد","Z",F312="60mm","1",F312="سوستة","2",F312="80mm","3",F312="90mm","4",F312="100mm","5",F312="150mm","6",F312="180mm","7",F312="200mm","8",F312="250mm","9")</f>
        <v>C</v>
      </c>
      <c r="F312" s="6" t="s">
        <v>327</v>
      </c>
      <c r="G312" s="8" t="str">
        <f>_xlfn.IFS(H312="M3","A",H312="M4","B",H312="M5","C",H312="M6","D",H312="M7","E",H312="M8","F",H312="M10","G",H312="M12","H",H312="M14","I",H312="M16","J",H312="M17","K",H312="M18","L",H312="M19","M",H312="M20","N",H312="M9","O",H312=100,"P",H312=125,"Q",H312=150,"R",H312="","S",H312="30mm","T",H312="مخ واطى","U",H312="35mm","V",H312="40mm","W",H312="45mm","X",H312="50mm","Y",H312="ستاندرد","Z",H312="60mm","1",H312="سوستة","2",H312="80mm","3",H312="90mm","4",H312="100mm","5",H312="150mm","6",H312="180mm","7",H312="200mm","8",H312="250mm","9")</f>
        <v>B</v>
      </c>
      <c r="H312" s="12" t="s">
        <v>46</v>
      </c>
      <c r="I312" s="8" t="str">
        <f>_xlfn.IFS(J312=10,"A",J312=12,"B",J312=15,"C",J312=20,"D",J312=25,"E",J312=30,"F",J312=35,"G",J312=40,"H",J312=45,"I",J312=50,"J",J312=55,"K",J312=60,"L",J312=65,"M",J312=70,"N",J312=75,"O",J312=80,"P",J312=90,"Q",J312=100,"R",J312="","S",J312=120,"T",J312=125,"U",J312=150,"V",J312=200,"W",J312=250,"X",J312=280,"Y",J312=300,"Z",J312=500,"1",J312=600,"2",J312=1000,"3",J312=1200,"4",J312=6,"5",J312="150mm","6",J312="180mm","7",J312="200mm","8",J312="250mm","9")</f>
        <v>C</v>
      </c>
      <c r="J312" s="12">
        <v>15</v>
      </c>
      <c r="K312" s="8" t="str">
        <f>_xlfn.IFS(L312="1mm","A",L312="1.2mm","B",L312="1.5mm","C",L312="2mm","D",L312="3mm","E",L312="4mm","F",L312="5mm","G",L312="6mm","H",L312="8mm","I",L312="10mm","J",L312="12mm","K",L312="14mm","L",L312="16mm","M",L312="عادة","N",L312="18mm","O",L312="20mm","P",L312="معكوسة","Q",L312="25mm","R",L312="","S",L312="30mm","T",L312="مخ واطى","U",L312="35mm","V",L312="40mm","W",L312="45mm","X",L312="50mm","Y",L312="ستاندرد","Z",L312="60mm","1",L312="سوستة","2",L312="80mm","3",L312="90mm","4",L312="100mm","5",L312="150mm","6",L312="180mm","7",L312="200mm","8",L312="250mm","9")</f>
        <v>S</v>
      </c>
      <c r="L312" s="6"/>
      <c r="M312" s="7" t="str">
        <f>C312&amp;" "&amp;E312&amp;" "&amp;G312&amp;I312&amp;" "&amp;A312&amp;" "&amp;K312&amp;"-0"&amp;"-0"&amp;"-0"&amp;"-0"&amp;"-0"&amp;"-0"&amp;"-0"&amp;"-0"</f>
        <v>C C BC S S-0-0-0-0-0-0-0-0</v>
      </c>
      <c r="N312" s="6" t="str">
        <f>D312&amp;" "&amp;F312&amp;" "&amp;H312&amp;"*"&amp;J312&amp;" "&amp;B312&amp;" "&amp;L312</f>
        <v xml:space="preserve">مسمار صليبة M4*15 استانلس </v>
      </c>
      <c r="O312" s="6"/>
      <c r="P312" s="6"/>
      <c r="R312" s="11" t="s">
        <v>369</v>
      </c>
      <c r="T312" s="11" t="s">
        <v>368</v>
      </c>
    </row>
    <row r="313" spans="1:20" x14ac:dyDescent="0.2">
      <c r="A313" s="8" t="str">
        <f>_xlfn.IFS(B313="حديد","F",B313="مجلفن","M",B313="استانلس","S",B313="خشب","T")</f>
        <v>S</v>
      </c>
      <c r="B313" s="6" t="s">
        <v>7</v>
      </c>
      <c r="C313" s="8" t="str">
        <f>_xlfn.IFS(D313="تيلة","A",D313="صامولة","B",D313="مسمار","C",D313="وردة","D",D313="لوح","E",D313="مخوش","F",D313="كونتر","G",D313="مسدس","H",D313="M14","I",D313="M16","J",D313="M17","K",D313="M18","L",D313="M19","M",D313="M20","N",D313="M9","O",D313=100,"P",D313=125,"Q",D313=150,"R",D313="","S",D313="30mm","T",D313="مخ واطى","U",D313="35mm","V",D313="40mm","W",D313="45mm","X",D313="50mm","Y",D313="ستاندرد","Z",D313="60mm","1",D313="سوستة","2",D313="80mm","3",D313="90mm","4",D313="100mm","5",D313="150mm","6",D313="180mm","7",D313="200mm","8",D313="250mm","9")</f>
        <v>C</v>
      </c>
      <c r="D313" s="6" t="s">
        <v>73</v>
      </c>
      <c r="E313" s="8" t="str">
        <f>_xlfn.IFS(F313="الن","A",F313="عادة","B",F313="صليبة","C",F313="سن بنطة","D",F313="سن بنطة بوردة","E",F313="مخوش","F",F313="كونتر","G",F313="مسدس","H",F313="M14","I",F313="M16","J",F313="M17","K",F313="M18","L",F313="M19","M",F313="M20","N",F313="M9","O",F313=100,"P",F313=125,"Q",F313=150,"R",F313="","S",F313="30mm","T",F313="مخ واطى","U",F313="35mm","V",F313="40mm","W",F313="45mm","X",F313="50mm","Y",F313="ستاندرد","Z",F313="60mm","1",F313="سوستة","2",F313="80mm","3",F313="90mm","4",F313="100mm","5",F313="150mm","6",F313="180mm","7",F313="200mm","8",F313="250mm","9")</f>
        <v>C</v>
      </c>
      <c r="F313" s="6" t="s">
        <v>327</v>
      </c>
      <c r="G313" s="8" t="str">
        <f>_xlfn.IFS(H313="M3","A",H313="M4","B",H313="M5","C",H313="M6","D",H313="M7","E",H313="M8","F",H313="M10","G",H313="M12","H",H313="M14","I",H313="M16","J",H313="M17","K",H313="M18","L",H313="M19","M",H313="M20","N",H313="M9","O",H313=100,"P",H313=125,"Q",H313=150,"R",H313="","S",H313="30mm","T",H313="مخ واطى","U",H313="35mm","V",H313="40mm","W",H313="45mm","X",H313="50mm","Y",H313="ستاندرد","Z",H313="60mm","1",H313="سوستة","2",H313="80mm","3",H313="90mm","4",H313="100mm","5",H313="150mm","6",H313="180mm","7",H313="200mm","8",H313="250mm","9")</f>
        <v>B</v>
      </c>
      <c r="H313" s="12" t="s">
        <v>46</v>
      </c>
      <c r="I313" s="8" t="str">
        <f>_xlfn.IFS(J313=10,"A",J313=12,"B",J313=15,"C",J313=20,"D",J313=25,"E",J313=30,"F",J313=35,"G",J313=40,"H",J313=45,"I",J313=50,"J",J313=55,"K",J313=60,"L",J313=65,"M",J313=70,"N",J313=75,"O",J313=80,"P",J313=90,"Q",J313=100,"R",J313="","S",J313=120,"T",J313=125,"U",J313=150,"V",J313=200,"W",J313=250,"X",J313=280,"Y",J313=300,"Z",J313=500,"1",J313=600,"2",J313=1000,"3",J313=1200,"4",J313=6,"5",J313="150mm","6",J313="180mm","7",J313="200mm","8",J313="250mm","9")</f>
        <v>D</v>
      </c>
      <c r="J313" s="12">
        <v>20</v>
      </c>
      <c r="K313" s="8" t="str">
        <f>_xlfn.IFS(L313="1mm","A",L313="1.2mm","B",L313="1.5mm","C",L313="2mm","D",L313="3mm","E",L313="4mm","F",L313="5mm","G",L313="6mm","H",L313="8mm","I",L313="10mm","J",L313="12mm","K",L313="14mm","L",L313="16mm","M",L313="عادة","N",L313="18mm","O",L313="20mm","P",L313="معكوسة","Q",L313="25mm","R",L313="","S",L313="30mm","T",L313="مخ واطى","U",L313="35mm","V",L313="40mm","W",L313="45mm","X",L313="50mm","Y",L313="ستاندرد","Z",L313="60mm","1",L313="سوستة","2",L313="80mm","3",L313="90mm","4",L313="100mm","5",L313="150mm","6",L313="180mm","7",L313="200mm","8",L313="250mm","9")</f>
        <v>S</v>
      </c>
      <c r="L313" s="6"/>
      <c r="M313" s="7" t="str">
        <f>C313&amp;" "&amp;E313&amp;" "&amp;G313&amp;I313&amp;" "&amp;A313&amp;" "&amp;K313&amp;"-0"&amp;"-0"&amp;"-0"&amp;"-0"&amp;"-0"&amp;"-0"&amp;"-0"&amp;"-0"</f>
        <v>C C BD S S-0-0-0-0-0-0-0-0</v>
      </c>
      <c r="N313" s="6" t="str">
        <f>D313&amp;" "&amp;F313&amp;" "&amp;H313&amp;"*"&amp;J313&amp;" "&amp;B313&amp;" "&amp;L313</f>
        <v xml:space="preserve">مسمار صليبة M4*20 استانلس </v>
      </c>
      <c r="O313" s="6"/>
      <c r="P313" s="6"/>
      <c r="R313" s="11" t="s">
        <v>368</v>
      </c>
      <c r="T313" s="11" t="s">
        <v>362</v>
      </c>
    </row>
    <row r="314" spans="1:20" x14ac:dyDescent="0.2">
      <c r="A314" s="8" t="str">
        <f>_xlfn.IFS(B314="حديد","F",B314="مجلفن","M",B314="استانلس","S",B314="خشب","T")</f>
        <v>S</v>
      </c>
      <c r="B314" s="6" t="s">
        <v>7</v>
      </c>
      <c r="C314" s="8" t="str">
        <f>_xlfn.IFS(D314="تيلة","A",D314="صامولة","B",D314="مسمار","C",D314="وردة","D",D314="لوح","E",D314="مخوش","F",D314="كونتر","G",D314="مسدس","H",D314="M14","I",D314="M16","J",D314="M17","K",D314="M18","L",D314="M19","M",D314="M20","N",D314="M9","O",D314=100,"P",D314=125,"Q",D314=150,"R",D314="","S",D314="30mm","T",D314="مخ واطى","U",D314="35mm","V",D314="40mm","W",D314="45mm","X",D314="50mm","Y",D314="ستاندرد","Z",D314="60mm","1",D314="سوستة","2",D314="80mm","3",D314="90mm","4",D314="100mm","5",D314="150mm","6",D314="180mm","7",D314="200mm","8",D314="250mm","9")</f>
        <v>C</v>
      </c>
      <c r="D314" s="6" t="s">
        <v>73</v>
      </c>
      <c r="E314" s="8" t="str">
        <f>_xlfn.IFS(F314="الن","A",F314="عادة","B",F314="صليبة","C",F314="سن بنطة","D",F314="سن بنطة بوردة","E",F314="مخوش","F",F314="كونتر","G",F314="مسدس","H",F314="M14","I",F314="M16","J",F314="M17","K",F314="M18","L",F314="M19","M",F314="M20","N",F314="M9","O",F314=100,"P",F314=125,"Q",F314=150,"R",F314="","S",F314="30mm","T",F314="مخ واطى","U",F314="35mm","V",F314="40mm","W",F314="45mm","X",F314="50mm","Y",F314="ستاندرد","Z",F314="60mm","1",F314="سوستة","2",F314="80mm","3",F314="90mm","4",F314="100mm","5",F314="150mm","6",F314="180mm","7",F314="200mm","8",F314="250mm","9")</f>
        <v>C</v>
      </c>
      <c r="F314" s="6" t="s">
        <v>327</v>
      </c>
      <c r="G314" s="8" t="str">
        <f>_xlfn.IFS(H314="M3","A",H314="M4","B",H314="M5","C",H314="M6","D",H314="M7","E",H314="M8","F",H314="M10","G",H314="M12","H",H314="M14","I",H314="M16","J",H314="M17","K",H314="M18","L",H314="M19","M",H314="M20","N",H314="M9","O",H314=100,"P",H314=125,"Q",H314=150,"R",H314="","S",H314="30mm","T",H314="مخ واطى","U",H314="35mm","V",H314="40mm","W",H314="45mm","X",H314="50mm","Y",H314="ستاندرد","Z",H314="60mm","1",H314="سوستة","2",H314="80mm","3",H314="90mm","4",H314="100mm","5",H314="150mm","6",H314="180mm","7",H314="200mm","8",H314="250mm","9")</f>
        <v>B</v>
      </c>
      <c r="H314" s="12" t="s">
        <v>46</v>
      </c>
      <c r="I314" s="8" t="str">
        <f>_xlfn.IFS(J314=10,"A",J314=12,"B",J314=15,"C",J314=20,"D",J314=25,"E",J314=30,"F",J314=35,"G",J314=40,"H",J314=45,"I",J314=50,"J",J314=55,"K",J314=60,"L",J314=65,"M",J314=70,"N",J314=75,"O",J314=80,"P",J314=90,"Q",J314=100,"R",J314="","S",J314=120,"T",J314=125,"U",J314=150,"V",J314=200,"W",J314=250,"X",J314=280,"Y",J314=300,"Z",J314=500,"1",J314=600,"2",J314=1000,"3",J314=1200,"4",J314=6,"5",J314="150mm","6",J314="180mm","7",J314="200mm","8",J314="250mm","9")</f>
        <v>E</v>
      </c>
      <c r="J314" s="12">
        <v>25</v>
      </c>
      <c r="K314" s="8" t="str">
        <f>_xlfn.IFS(L314="1mm","A",L314="1.2mm","B",L314="1.5mm","C",L314="2mm","D",L314="3mm","E",L314="4mm","F",L314="5mm","G",L314="6mm","H",L314="8mm","I",L314="10mm","J",L314="12mm","K",L314="14mm","L",L314="16mm","M",L314="عادة","N",L314="18mm","O",L314="20mm","P",L314="معكوسة","Q",L314="25mm","R",L314="","S",L314="30mm","T",L314="مخ واطى","U",L314="35mm","V",L314="40mm","W",L314="45mm","X",L314="50mm","Y",L314="ستاندرد","Z",L314="60mm","1",L314="سوستة","2",L314="80mm","3",L314="90mm","4",L314="100mm","5",L314="150mm","6",L314="180mm","7",L314="200mm","8",L314="250mm","9")</f>
        <v>S</v>
      </c>
      <c r="L314" s="6"/>
      <c r="M314" s="7" t="str">
        <f>C314&amp;" "&amp;E314&amp;" "&amp;G314&amp;I314&amp;" "&amp;A314&amp;" "&amp;K314&amp;"-0"&amp;"-0"&amp;"-0"&amp;"-0"&amp;"-0"&amp;"-0"&amp;"-0"&amp;"-0"</f>
        <v>C C BE S S-0-0-0-0-0-0-0-0</v>
      </c>
      <c r="N314" s="6" t="str">
        <f>D314&amp;" "&amp;F314&amp;" "&amp;H314&amp;"*"&amp;J314&amp;" "&amp;B314&amp;" "&amp;L314</f>
        <v xml:space="preserve">مسمار صليبة M4*25 استانلس </v>
      </c>
      <c r="O314" s="6"/>
      <c r="P314" s="6"/>
      <c r="R314" s="11" t="s">
        <v>367</v>
      </c>
      <c r="T314" s="11" t="s">
        <v>367</v>
      </c>
    </row>
    <row r="315" spans="1:20" x14ac:dyDescent="0.2">
      <c r="A315" s="8" t="str">
        <f>_xlfn.IFS(B315="حديد","F",B315="مجلفن","M",B315="استانلس","S",B315="خشب","T")</f>
        <v>S</v>
      </c>
      <c r="B315" s="6" t="s">
        <v>7</v>
      </c>
      <c r="C315" s="8" t="str">
        <f>_xlfn.IFS(D315="تيلة","A",D315="صامولة","B",D315="مسمار","C",D315="وردة","D",D315="لوح","E",D315="مخوش","F",D315="كونتر","G",D315="مسدس","H",D315="M14","I",D315="M16","J",D315="M17","K",D315="M18","L",D315="M19","M",D315="M20","N",D315="M9","O",D315=100,"P",D315=125,"Q",D315=150,"R",D315="","S",D315="30mm","T",D315="مخ واطى","U",D315="35mm","V",D315="40mm","W",D315="45mm","X",D315="50mm","Y",D315="ستاندرد","Z",D315="60mm","1",D315="سوستة","2",D315="80mm","3",D315="90mm","4",D315="100mm","5",D315="150mm","6",D315="180mm","7",D315="200mm","8",D315="250mm","9")</f>
        <v>C</v>
      </c>
      <c r="D315" s="6" t="s">
        <v>73</v>
      </c>
      <c r="E315" s="8" t="str">
        <f>_xlfn.IFS(F315="الن","A",F315="عادة","B",F315="صليبة","C",F315="سن بنطة","D",F315="سن بنطة بوردة","E",F315="مخوش","F",F315="كونتر","G",F315="مسدس","H",F315="M14","I",F315="M16","J",F315="M17","K",F315="M18","L",F315="M19","M",F315="M20","N",F315="M9","O",F315=100,"P",F315=125,"Q",F315=150,"R",F315="","S",F315="30mm","T",F315="مخ واطى","U",F315="35mm","V",F315="40mm","W",F315="45mm","X",F315="50mm","Y",F315="ستاندرد","Z",F315="60mm","1",F315="سوستة","2",F315="80mm","3",F315="90mm","4",F315="100mm","5",F315="150mm","6",F315="180mm","7",F315="200mm","8",F315="250mm","9")</f>
        <v>C</v>
      </c>
      <c r="F315" s="6" t="s">
        <v>327</v>
      </c>
      <c r="G315" s="8" t="str">
        <f>_xlfn.IFS(H315="M3","A",H315="M4","B",H315="M5","C",H315="M6","D",H315="M7","E",H315="M8","F",H315="M10","G",H315="M12","H",H315="M14","I",H315="M16","J",H315="M17","K",H315="M18","L",H315="M19","M",H315="M20","N",H315="M9","O",H315=100,"P",H315=125,"Q",H315=150,"R",H315="","S",H315="30mm","T",H315="مخ واطى","U",H315="35mm","V",H315="40mm","W",H315="45mm","X",H315="50mm","Y",H315="ستاندرد","Z",H315="60mm","1",H315="سوستة","2",H315="80mm","3",H315="90mm","4",H315="100mm","5",H315="150mm","6",H315="180mm","7",H315="200mm","8",H315="250mm","9")</f>
        <v>B</v>
      </c>
      <c r="H315" s="12" t="s">
        <v>46</v>
      </c>
      <c r="I315" s="8" t="str">
        <f>_xlfn.IFS(J315=10,"A",J315=12,"B",J315=15,"C",J315=20,"D",J315=25,"E",J315=30,"F",J315=35,"G",J315=40,"H",J315=45,"I",J315=50,"J",J315=55,"K",J315=60,"L",J315=65,"M",J315=70,"N",J315=75,"O",J315=80,"P",J315=90,"Q",J315=100,"R",J315="","S",J315=120,"T",J315=125,"U",J315=150,"V",J315=200,"W",J315=250,"X",J315=280,"Y",J315=300,"Z",J315=500,"1",J315=600,"2",J315=1000,"3",J315=1200,"4",J315=6,"5",J315="150mm","6",J315="180mm","7",J315="200mm","8",J315="250mm","9")</f>
        <v>F</v>
      </c>
      <c r="J315" s="12">
        <v>30</v>
      </c>
      <c r="K315" s="8" t="str">
        <f>_xlfn.IFS(L315="1mm","A",L315="1.2mm","B",L315="1.5mm","C",L315="2mm","D",L315="3mm","E",L315="4mm","F",L315="5mm","G",L315="6mm","H",L315="8mm","I",L315="10mm","J",L315="12mm","K",L315="14mm","L",L315="16mm","M",L315="عادة","N",L315="18mm","O",L315="20mm","P",L315="معكوسة","Q",L315="25mm","R",L315="","S",L315="30mm","T",L315="مخ واطى","U",L315="35mm","V",L315="40mm","W",L315="45mm","X",L315="50mm","Y",L315="ستاندرد","Z",L315="60mm","1",L315="سوستة","2",L315="80mm","3",L315="90mm","4",L315="100mm","5",L315="150mm","6",L315="180mm","7",L315="200mm","8",L315="250mm","9")</f>
        <v>S</v>
      </c>
      <c r="L315" s="6"/>
      <c r="M315" s="7" t="str">
        <f>C315&amp;" "&amp;E315&amp;" "&amp;G315&amp;I315&amp;" "&amp;A315&amp;" "&amp;K315&amp;"-0"&amp;"-0"&amp;"-0"&amp;"-0"&amp;"-0"&amp;"-0"&amp;"-0"&amp;"-0"</f>
        <v>C C BF S S-0-0-0-0-0-0-0-0</v>
      </c>
      <c r="N315" s="6" t="str">
        <f>D315&amp;" "&amp;F315&amp;" "&amp;H315&amp;"*"&amp;J315&amp;" "&amp;B315&amp;" "&amp;L315</f>
        <v xml:space="preserve">مسمار صليبة M4*30 استانلس </v>
      </c>
      <c r="O315" s="6"/>
      <c r="P315" s="6"/>
      <c r="R315" s="11" t="s">
        <v>366</v>
      </c>
      <c r="T315" s="11" t="s">
        <v>360</v>
      </c>
    </row>
    <row r="316" spans="1:20" x14ac:dyDescent="0.2">
      <c r="A316" s="8" t="str">
        <f>_xlfn.IFS(B316="حديد","F",B316="مجلفن","M",B316="استانلس","S",B316="خشب","T")</f>
        <v>F</v>
      </c>
      <c r="B316" s="6" t="s">
        <v>15</v>
      </c>
      <c r="C316" s="8" t="str">
        <f>_xlfn.IFS(D316="تيلة","A",D316="صامولة","B",D316="مسمار","C",D316="وردة","D",D316="لوح","E",D316="مخوش","F",D316="كونتر","G",D316="مسدس","H",D316="M14","I",D316="M16","J",D316="M17","K",D316="M18","L",D316="M19","M",D316="M20","N",D316="M9","O",D316=100,"P",D316=125,"Q",D316=150,"R",D316="","S",D316="30mm","T",D316="مخ واطى","U",D316="35mm","V",D316="40mm","W",D316="45mm","X",D316="50mm","Y",D316="ستاندرد","Z",D316="60mm","1",D316="سوستة","2",D316="80mm","3",D316="90mm","4",D316="100mm","5",D316="150mm","6",D316="180mm","7",D316="200mm","8",D316="250mm","9")</f>
        <v>C</v>
      </c>
      <c r="D316" s="6" t="s">
        <v>73</v>
      </c>
      <c r="E316" s="8" t="str">
        <f>_xlfn.IFS(F316="الن","A",F316="عادة","B",F316="صليبة","C",F316="سن بنطة","D",F316="سن بنطة بوردة","E",F316="مخوش","F",F316="كونتر","G",F316="مسدس","H",F316="M14","I",F316="M16","J",F316="M17","K",F316="M18","L",F316="M19","M",F316="M20","N",F316="M9","O",F316=100,"P",F316=125,"Q",F316=150,"R",F316="","S",F316="30mm","T",F316="مخ واطى","U",F316="35mm","V",F316="40mm","W",F316="45mm","X",F316="50mm","Y",F316="ستاندرد","Z",F316="60mm","1",F316="سوستة","2",F316="80mm","3",F316="90mm","4",F316="100mm","5",F316="150mm","6",F316="180mm","7",F316="200mm","8",F316="250mm","9")</f>
        <v>C</v>
      </c>
      <c r="F316" s="6" t="s">
        <v>327</v>
      </c>
      <c r="G316" s="8" t="str">
        <f>_xlfn.IFS(H316="M3","A",H316="M4","B",H316="M5","C",H316="M6","D",H316="M7","E",H316="M8","F",H316="M10","G",H316="M12","H",H316="M14","I",H316="M16","J",H316="M17","K",H316="M18","L",H316="M19","M",H316="M20","N",H316="M9","O",H316=100,"P",H316=125,"Q",H316=150,"R",H316="","S",H316="30mm","T",H316="مخ واطى","U",H316="35mm","V",H316="40mm","W",H316="45mm","X",H316="50mm","Y",H316="ستاندرد","Z",H316="60mm","1",H316="سوستة","2",H316="80mm","3",H316="90mm","4",H316="100mm","5",H316="150mm","6",H316="180mm","7",H316="200mm","8",H316="250mm","9")</f>
        <v>B</v>
      </c>
      <c r="H316" s="12" t="s">
        <v>46</v>
      </c>
      <c r="I316" s="8" t="str">
        <f>_xlfn.IFS(J316=10,"A",J316=12,"B",J316=15,"C",J316=20,"D",J316=25,"E",J316=30,"F",J316=35,"G",J316=40,"H",J316=45,"I",J316=50,"J",J316=55,"K",J316=60,"L",J316=65,"M",J316=70,"N",J316=75,"O",J316=80,"P",J316=90,"Q",J316=100,"R",J316="","S",J316=120,"T",J316=125,"U",J316=150,"V",J316=200,"W",J316=250,"X",J316=280,"Y",J316=300,"Z",J316=500,"1",J316=600,"2",J316=1000,"3",J316=1200,"4",J316=6,"5",J316="150mm","6",J316="180mm","7",J316="200mm","8",J316="250mm","9")</f>
        <v>5</v>
      </c>
      <c r="J316" s="12">
        <v>6</v>
      </c>
      <c r="K316" s="8" t="str">
        <f>_xlfn.IFS(L316="1mm","A",L316="1.2mm","B",L316="1.5mm","C",L316="2mm","D",L316="3mm","E",L316="4mm","F",L316="5mm","G",L316="6mm","H",L316="8mm","I",L316="10mm","J",L316="12mm","K",L316="14mm","L",L316="16mm","M",L316="عادة","N",L316="18mm","O",L316="20mm","P",L316="معكوسة","Q",L316="25mm","R",L316="","S",L316="30mm","T",L316="مخ واطى","U",L316="35mm","V",L316="40mm","W",L316="45mm","X",L316="50mm","Y",L316="ستاندرد","Z",L316="60mm","1",L316="سوستة","2",L316="80mm","3",L316="90mm","4",L316="100mm","5",L316="150mm","6",L316="180mm","7",L316="200mm","8",L316="250mm","9")</f>
        <v>S</v>
      </c>
      <c r="L316" s="6"/>
      <c r="M316" s="7" t="str">
        <f>C316&amp;" "&amp;E316&amp;" "&amp;G316&amp;I316&amp;" "&amp;A316&amp;" "&amp;K316&amp;"-0"&amp;"-0"&amp;"-0"&amp;"-0"&amp;"-0"&amp;"-0"&amp;"-0"&amp;"-0"</f>
        <v>C C B5 F S-0-0-0-0-0-0-0-0</v>
      </c>
      <c r="N316" s="6" t="str">
        <f>D316&amp;" "&amp;F316&amp;" "&amp;H316&amp;"*"&amp;J316&amp;" "&amp;B316&amp;" "&amp;L316</f>
        <v xml:space="preserve">مسمار صليبة M4*6 حديد </v>
      </c>
      <c r="O316" s="6"/>
      <c r="P316" s="6"/>
      <c r="R316" s="11" t="s">
        <v>361</v>
      </c>
      <c r="T316" s="11" t="s">
        <v>366</v>
      </c>
    </row>
    <row r="317" spans="1:20" x14ac:dyDescent="0.2">
      <c r="A317" s="8" t="str">
        <f>_xlfn.IFS(B317="حديد","F",B317="مجلفن","M",B317="استانلس","S",B317="خشب","T")</f>
        <v>F</v>
      </c>
      <c r="B317" s="6" t="s">
        <v>15</v>
      </c>
      <c r="C317" s="8" t="str">
        <f>_xlfn.IFS(D317="تيلة","A",D317="صامولة","B",D317="مسمار","C",D317="وردة","D",D317="لوح","E",D317="مخوش","F",D317="كونتر","G",D317="مسدس","H",D317="M14","I",D317="M16","J",D317="M17","K",D317="M18","L",D317="M19","M",D317="M20","N",D317="M9","O",D317=100,"P",D317=125,"Q",D317=150,"R",D317="","S",D317="30mm","T",D317="مخ واطى","U",D317="35mm","V",D317="40mm","W",D317="45mm","X",D317="50mm","Y",D317="ستاندرد","Z",D317="60mm","1",D317="سوستة","2",D317="80mm","3",D317="90mm","4",D317="100mm","5",D317="150mm","6",D317="180mm","7",D317="200mm","8",D317="250mm","9")</f>
        <v>C</v>
      </c>
      <c r="D317" s="6" t="s">
        <v>73</v>
      </c>
      <c r="E317" s="8" t="str">
        <f>_xlfn.IFS(F317="الن","A",F317="عادة","B",F317="صليبة","C",F317="سن بنطة","D",F317="سن بنطة بوردة","E",F317="مخوش","F",F317="كونتر","G",F317="مسدس","H",F317="M14","I",F317="M16","J",F317="M17","K",F317="M18","L",F317="M19","M",F317="M20","N",F317="M9","O",F317=100,"P",F317=125,"Q",F317=150,"R",F317="","S",F317="30mm","T",F317="مخ واطى","U",F317="35mm","V",F317="40mm","W",F317="45mm","X",F317="50mm","Y",F317="ستاندرد","Z",F317="60mm","1",F317="سوستة","2",F317="80mm","3",F317="90mm","4",F317="100mm","5",F317="150mm","6",F317="180mm","7",F317="200mm","8",F317="250mm","9")</f>
        <v>C</v>
      </c>
      <c r="F317" s="6" t="s">
        <v>327</v>
      </c>
      <c r="G317" s="8" t="str">
        <f>_xlfn.IFS(H317="M3","A",H317="M4","B",H317="M5","C",H317="M6","D",H317="M7","E",H317="M8","F",H317="M10","G",H317="M12","H",H317="M14","I",H317="M16","J",H317="M17","K",H317="M18","L",H317="M19","M",H317="M20","N",H317="M9","O",H317=100,"P",H317=125,"Q",H317=150,"R",H317="","S",H317="30mm","T",H317="مخ واطى","U",H317="35mm","V",H317="40mm","W",H317="45mm","X",H317="50mm","Y",H317="ستاندرد","Z",H317="60mm","1",H317="سوستة","2",H317="80mm","3",H317="90mm","4",H317="100mm","5",H317="150mm","6",H317="180mm","7",H317="200mm","8",H317="250mm","9")</f>
        <v>B</v>
      </c>
      <c r="H317" s="12" t="s">
        <v>46</v>
      </c>
      <c r="I317" s="8" t="str">
        <f>_xlfn.IFS(J317=10,"A",J317=12,"B",J317=15,"C",J317=20,"D",J317=25,"E",J317=30,"F",J317=35,"G",J317=40,"H",J317=45,"I",J317=50,"J",J317=55,"K",J317=60,"L",J317=65,"M",J317=70,"N",J317=75,"O",J317=80,"P",J317=90,"Q",J317=100,"R",J317="","S",J317=120,"T",J317=125,"U",J317=150,"V",J317=200,"W",J317=250,"X",J317=280,"Y",J317=300,"Z",J317=500,"1",J317=600,"2",J317=1000,"3",J317=1200,"4",J317=6,"5",J317="150mm","6",J317="180mm","7",J317="200mm","8",J317="250mm","9")</f>
        <v>A</v>
      </c>
      <c r="J317" s="12">
        <v>10</v>
      </c>
      <c r="K317" s="8" t="str">
        <f>_xlfn.IFS(L317="1mm","A",L317="1.2mm","B",L317="1.5mm","C",L317="2mm","D",L317="3mm","E",L317="4mm","F",L317="5mm","G",L317="6mm","H",L317="8mm","I",L317="10mm","J",L317="12mm","K",L317="14mm","L",L317="16mm","M",L317="عادة","N",L317="18mm","O",L317="20mm","P",L317="معكوسة","Q",L317="25mm","R",L317="","S",L317="30mm","T",L317="مخ واطى","U",L317="35mm","V",L317="40mm","W",L317="45mm","X",L317="50mm","Y",L317="ستاندرد","Z",L317="60mm","1",L317="سوستة","2",L317="80mm","3",L317="90mm","4",L317="100mm","5",L317="150mm","6",L317="180mm","7",L317="200mm","8",L317="250mm","9")</f>
        <v>S</v>
      </c>
      <c r="L317" s="6"/>
      <c r="M317" s="7" t="str">
        <f>C317&amp;" "&amp;E317&amp;" "&amp;G317&amp;I317&amp;" "&amp;A317&amp;" "&amp;K317&amp;"-0"&amp;"-0"&amp;"-0"&amp;"-0"&amp;"-0"&amp;"-0"&amp;"-0"&amp;"-0"</f>
        <v>C C BA F S-0-0-0-0-0-0-0-0</v>
      </c>
      <c r="N317" s="6" t="str">
        <f>D317&amp;" "&amp;F317&amp;" "&amp;H317&amp;"*"&amp;J317&amp;" "&amp;B317&amp;" "&amp;L317</f>
        <v xml:space="preserve">مسمار صليبة M4*10 حديد </v>
      </c>
      <c r="O317" s="6"/>
      <c r="P317" s="6"/>
      <c r="R317" s="11" t="s">
        <v>365</v>
      </c>
      <c r="T317" s="11" t="s">
        <v>359</v>
      </c>
    </row>
    <row r="318" spans="1:20" x14ac:dyDescent="0.2">
      <c r="A318" s="8" t="str">
        <f>_xlfn.IFS(B318="حديد","F",B318="مجلفن","M",B318="استانلس","S",B318="خشب","T")</f>
        <v>F</v>
      </c>
      <c r="B318" s="6" t="s">
        <v>15</v>
      </c>
      <c r="C318" s="8" t="str">
        <f>_xlfn.IFS(D318="تيلة","A",D318="صامولة","B",D318="مسمار","C",D318="وردة","D",D318="لوح","E",D318="مخوش","F",D318="كونتر","G",D318="مسدس","H",D318="M14","I",D318="M16","J",D318="M17","K",D318="M18","L",D318="M19","M",D318="M20","N",D318="M9","O",D318=100,"P",D318=125,"Q",D318=150,"R",D318="","S",D318="30mm","T",D318="مخ واطى","U",D318="35mm","V",D318="40mm","W",D318="45mm","X",D318="50mm","Y",D318="ستاندرد","Z",D318="60mm","1",D318="سوستة","2",D318="80mm","3",D318="90mm","4",D318="100mm","5",D318="150mm","6",D318="180mm","7",D318="200mm","8",D318="250mm","9")</f>
        <v>C</v>
      </c>
      <c r="D318" s="6" t="s">
        <v>73</v>
      </c>
      <c r="E318" s="8" t="str">
        <f>_xlfn.IFS(F318="الن","A",F318="عادة","B",F318="صليبة","C",F318="سن بنطة","D",F318="سن بنطة بوردة","E",F318="مخوش","F",F318="كونتر","G",F318="مسدس","H",F318="M14","I",F318="M16","J",F318="M17","K",F318="M18","L",F318="M19","M",F318="M20","N",F318="M9","O",F318=100,"P",F318=125,"Q",F318=150,"R",F318="","S",F318="30mm","T",F318="مخ واطى","U",F318="35mm","V",F318="40mm","W",F318="45mm","X",F318="50mm","Y",F318="ستاندرد","Z",F318="60mm","1",F318="سوستة","2",F318="80mm","3",F318="90mm","4",F318="100mm","5",F318="150mm","6",F318="180mm","7",F318="200mm","8",F318="250mm","9")</f>
        <v>C</v>
      </c>
      <c r="F318" s="6" t="s">
        <v>327</v>
      </c>
      <c r="G318" s="8" t="str">
        <f>_xlfn.IFS(H318="M3","A",H318="M4","B",H318="M5","C",H318="M6","D",H318="M7","E",H318="M8","F",H318="M10","G",H318="M12","H",H318="M14","I",H318="M16","J",H318="M17","K",H318="M18","L",H318="M19","M",H318="M20","N",H318="M9","O",H318=100,"P",H318=125,"Q",H318=150,"R",H318="","S",H318="30mm","T",H318="مخ واطى","U",H318="35mm","V",H318="40mm","W",H318="45mm","X",H318="50mm","Y",H318="ستاندرد","Z",H318="60mm","1",H318="سوستة","2",H318="80mm","3",H318="90mm","4",H318="100mm","5",H318="150mm","6",H318="180mm","7",H318="200mm","8",H318="250mm","9")</f>
        <v>B</v>
      </c>
      <c r="H318" s="12" t="s">
        <v>46</v>
      </c>
      <c r="I318" s="8" t="str">
        <f>_xlfn.IFS(J318=10,"A",J318=12,"B",J318=15,"C",J318=20,"D",J318=25,"E",J318=30,"F",J318=35,"G",J318=40,"H",J318=45,"I",J318=50,"J",J318=55,"K",J318=60,"L",J318=65,"M",J318=70,"N",J318=75,"O",J318=80,"P",J318=90,"Q",J318=100,"R",J318="","S",J318=120,"T",J318=125,"U",J318=150,"V",J318=200,"W",J318=250,"X",J318=280,"Y",J318=300,"Z",J318=500,"1",J318=600,"2",J318=1000,"3",J318=1200,"4",J318=6,"5",J318="150mm","6",J318="180mm","7",J318="200mm","8",J318="250mm","9")</f>
        <v>C</v>
      </c>
      <c r="J318" s="12">
        <v>15</v>
      </c>
      <c r="K318" s="8" t="str">
        <f>_xlfn.IFS(L318="1mm","A",L318="1.2mm","B",L318="1.5mm","C",L318="2mm","D",L318="3mm","E",L318="4mm","F",L318="5mm","G",L318="6mm","H",L318="8mm","I",L318="10mm","J",L318="12mm","K",L318="14mm","L",L318="16mm","M",L318="عادة","N",L318="18mm","O",L318="20mm","P",L318="معكوسة","Q",L318="25mm","R",L318="","S",L318="30mm","T",L318="مخ واطى","U",L318="35mm","V",L318="40mm","W",L318="45mm","X",L318="50mm","Y",L318="ستاندرد","Z",L318="60mm","1",L318="سوستة","2",L318="80mm","3",L318="90mm","4",L318="100mm","5",L318="150mm","6",L318="180mm","7",L318="200mm","8",L318="250mm","9")</f>
        <v>S</v>
      </c>
      <c r="L318" s="6"/>
      <c r="M318" s="7" t="str">
        <f>C318&amp;" "&amp;E318&amp;" "&amp;G318&amp;I318&amp;" "&amp;A318&amp;" "&amp;K318&amp;"-0"&amp;"-0"&amp;"-0"&amp;"-0"&amp;"-0"&amp;"-0"&amp;"-0"&amp;"-0"</f>
        <v>C C BC F S-0-0-0-0-0-0-0-0</v>
      </c>
      <c r="N318" s="6" t="str">
        <f>D318&amp;" "&amp;F318&amp;" "&amp;H318&amp;"*"&amp;J318&amp;" "&amp;B318&amp;" "&amp;L318</f>
        <v xml:space="preserve">مسمار صليبة M4*15 حديد </v>
      </c>
      <c r="O318" s="6"/>
      <c r="P318" s="6"/>
      <c r="R318" s="11" t="s">
        <v>364</v>
      </c>
      <c r="T318" s="11" t="s">
        <v>363</v>
      </c>
    </row>
    <row r="319" spans="1:20" x14ac:dyDescent="0.2">
      <c r="A319" s="8" t="str">
        <f>_xlfn.IFS(B319="حديد","F",B319="مجلفن","M",B319="استانلس","S",B319="خشب","T")</f>
        <v>M</v>
      </c>
      <c r="B319" s="13" t="s">
        <v>2</v>
      </c>
      <c r="C319" s="8" t="str">
        <f>_xlfn.IFS(D319="تيلة","A",D319="صامولة","B",D319="مسمار","C",D319="وردة","D",D319="لوح","E",D319="مخوش","F",D319="كونتر","G",D319="مسدس","H",D319="M14","I",D319="M16","J",D319="M17","K",D319="M18","L",D319="M19","M",D319="M20","N",D319="M9","O",D319=100,"P",D319=125,"Q",D319=150,"R",D319="","S",D319="30mm","T",D319="مخ واطى","U",D319="35mm","V",D319="40mm","W",D319="45mm","X",D319="50mm","Y",D319="ستاندرد","Z",D319="60mm","1",D319="سوستة","2",D319="80mm","3",D319="90mm","4",D319="100mm","5",D319="150mm","6",D319="180mm","7",D319="200mm","8",D319="250mm","9")</f>
        <v>C</v>
      </c>
      <c r="D319" s="6" t="s">
        <v>73</v>
      </c>
      <c r="E319" s="8" t="str">
        <f>_xlfn.IFS(F319="الن","A",F319="عادة","B",F319="صليبة","C",F319="سن بنطة","D",F319="سن بنطة بوردة","E",F319="مخوش","F",F319="كونتر","G",F319="مسدس","H",F319="M14","I",F319="M16","J",F319="M17","K",F319="M18","L",F319="M19","M",F319="M20","N",F319="M9","O",F319=100,"P",F319=125,"Q",F319=150,"R",F319="","S",F319="30mm","T",F319="مخ واطى","U",F319="35mm","V",F319="40mm","W",F319="45mm","X",F319="50mm","Y",F319="ستاندرد","Z",F319="60mm","1",F319="سوستة","2",F319="80mm","3",F319="90mm","4",F319="100mm","5",F319="150mm","6",F319="180mm","7",F319="200mm","8",F319="250mm","9")</f>
        <v>C</v>
      </c>
      <c r="F319" s="6" t="s">
        <v>327</v>
      </c>
      <c r="G319" s="8" t="str">
        <f>_xlfn.IFS(H319="M3","A",H319="M4","B",H319="M5","C",H319="M6","D",H319="M7","E",H319="M8","F",H319="M10","G",H319="M12","H",H319="M14","I",H319="M16","J",H319="M17","K",H319="M18","L",H319="M19","M",H319="M20","N",H319="M9","O",H319=100,"P",H319=125,"Q",H319=150,"R",H319="","S",H319="30mm","T",H319="مخ واطى","U",H319="35mm","V",H319="40mm","W",H319="45mm","X",H319="50mm","Y",H319="ستاندرد","Z",H319="60mm","1",H319="سوستة","2",H319="80mm","3",H319="90mm","4",H319="100mm","5",H319="150mm","6",H319="180mm","7",H319="200mm","8",H319="250mm","9")</f>
        <v>B</v>
      </c>
      <c r="H319" s="12" t="s">
        <v>46</v>
      </c>
      <c r="I319" s="8" t="str">
        <f>_xlfn.IFS(J319=10,"A",J319=12,"B",J319=15,"C",J319=20,"D",J319=25,"E",J319=30,"F",J319=35,"G",J319=40,"H",J319=45,"I",J319=50,"J",J319=55,"K",J319=60,"L",J319=65,"M",J319=70,"N",J319=75,"O",J319=80,"P",J319=90,"Q",J319=100,"R",J319="","S",J319=120,"T",J319=125,"U",J319=150,"V",J319=200,"W",J319=250,"X",J319=280,"Y",J319=300,"Z",J319=500,"1",J319=600,"2",J319=1000,"3",J319=1200,"4",J319=6,"5",J319="150mm","6",J319="180mm","7",J319="200mm","8",J319="250mm","9")</f>
        <v>D</v>
      </c>
      <c r="J319" s="12">
        <v>20</v>
      </c>
      <c r="K319" s="8" t="str">
        <f>_xlfn.IFS(L319="1mm","A",L319="1.2mm","B",L319="1.5mm","C",L319="2mm","D",L319="3mm","E",L319="4mm","F",L319="5mm","G",L319="6mm","H",L319="8mm","I",L319="10mm","J",L319="12mm","K",L319="14mm","L",L319="16mm","M",L319="عادة","N",L319="18mm","O",L319="20mm","P",L319="معكوسة","Q",L319="25mm","R",L319="","S",L319="30mm","T",L319="مخ واطى","U",L319="35mm","V",L319="40mm","W",L319="45mm","X",L319="50mm","Y",L319="ستاندرد","Z",L319="60mm","1",L319="سوستة","2",L319="80mm","3",L319="90mm","4",L319="100mm","5",L319="150mm","6",L319="180mm","7",L319="200mm","8",L319="250mm","9")</f>
        <v>S</v>
      </c>
      <c r="L319" s="6"/>
      <c r="M319" s="7" t="str">
        <f>C319&amp;" "&amp;E319&amp;" "&amp;G319&amp;I319&amp;" "&amp;A319&amp;" "&amp;K319&amp;"-0"&amp;"-0"&amp;"-0"&amp;"-0"&amp;"-0"&amp;"-0"&amp;"-0"&amp;"-0"</f>
        <v>C C BD M S-0-0-0-0-0-0-0-0</v>
      </c>
      <c r="N319" s="6" t="str">
        <f>D319&amp;" "&amp;F319&amp;" "&amp;H319&amp;"*"&amp;J319&amp;" "&amp;B319&amp;" "&amp;L319</f>
        <v xml:space="preserve">مسمار صليبة M4*20 مجلفن </v>
      </c>
      <c r="O319" s="6"/>
      <c r="P319" s="6"/>
      <c r="R319" s="11" t="s">
        <v>362</v>
      </c>
      <c r="T319" s="11" t="s">
        <v>361</v>
      </c>
    </row>
    <row r="320" spans="1:20" x14ac:dyDescent="0.2">
      <c r="A320" s="8" t="str">
        <f>_xlfn.IFS(B320="حديد","F",B320="مجلفن","M",B320="استانلس","S",B320="خشب","T")</f>
        <v>M</v>
      </c>
      <c r="B320" s="13" t="s">
        <v>2</v>
      </c>
      <c r="C320" s="8" t="str">
        <f>_xlfn.IFS(D320="تيلة","A",D320="صامولة","B",D320="مسمار","C",D320="وردة","D",D320="لوح","E",D320="مخوش","F",D320="كونتر","G",D320="مسدس","H",D320="M14","I",D320="M16","J",D320="M17","K",D320="M18","L",D320="M19","M",D320="M20","N",D320="M9","O",D320=100,"P",D320=125,"Q",D320=150,"R",D320="","S",D320="30mm","T",D320="مخ واطى","U",D320="35mm","V",D320="40mm","W",D320="45mm","X",D320="50mm","Y",D320="ستاندرد","Z",D320="60mm","1",D320="سوستة","2",D320="80mm","3",D320="90mm","4",D320="100mm","5",D320="150mm","6",D320="180mm","7",D320="200mm","8",D320="250mm","9")</f>
        <v>C</v>
      </c>
      <c r="D320" s="6" t="s">
        <v>73</v>
      </c>
      <c r="E320" s="8" t="str">
        <f>_xlfn.IFS(F320="الن","A",F320="عادة","B",F320="صليبة","C",F320="سن بنطة","D",F320="سن بنطة بوردة","E",F320="مخوش","F",F320="كونتر","G",F320="مسدس","H",F320="M14","I",F320="M16","J",F320="M17","K",F320="M18","L",F320="M19","M",F320="M20","N",F320="M9","O",F320=100,"P",F320=125,"Q",F320=150,"R",F320="","S",F320="30mm","T",F320="مخ واطى","U",F320="35mm","V",F320="40mm","W",F320="45mm","X",F320="50mm","Y",F320="ستاندرد","Z",F320="60mm","1",F320="سوستة","2",F320="80mm","3",F320="90mm","4",F320="100mm","5",F320="150mm","6",F320="180mm","7",F320="200mm","8",F320="250mm","9")</f>
        <v>C</v>
      </c>
      <c r="F320" s="6" t="s">
        <v>327</v>
      </c>
      <c r="G320" s="8" t="str">
        <f>_xlfn.IFS(H320="M3","A",H320="M4","B",H320="M5","C",H320="M6","D",H320="M7","E",H320="M8","F",H320="M10","G",H320="M12","H",H320="M14","I",H320="M16","J",H320="M17","K",H320="M18","L",H320="M19","M",H320="M20","N",H320="M9","O",H320=100,"P",H320=125,"Q",H320=150,"R",H320="","S",H320="30mm","T",H320="مخ واطى","U",H320="35mm","V",H320="40mm","W",H320="45mm","X",H320="50mm","Y",H320="ستاندرد","Z",H320="60mm","1",H320="سوستة","2",H320="80mm","3",H320="90mm","4",H320="100mm","5",H320="150mm","6",H320="180mm","7",H320="200mm","8",H320="250mm","9")</f>
        <v>B</v>
      </c>
      <c r="H320" s="12" t="s">
        <v>46</v>
      </c>
      <c r="I320" s="8" t="str">
        <f>_xlfn.IFS(J320=10,"A",J320=12,"B",J320=15,"C",J320=20,"D",J320=25,"E",J320=30,"F",J320=35,"G",J320=40,"H",J320=45,"I",J320=50,"J",J320=55,"K",J320=60,"L",J320=65,"M",J320=70,"N",J320=75,"O",J320=80,"P",J320=90,"Q",J320=100,"R",J320="","S",J320=120,"T",J320=125,"U",J320=150,"V",J320=200,"W",J320=250,"X",J320=280,"Y",J320=300,"Z",J320=500,"1",J320=600,"2",J320=1000,"3",J320=1200,"4",J320=6,"5",J320="150mm","6",J320="180mm","7",J320="200mm","8",J320="250mm","9")</f>
        <v>E</v>
      </c>
      <c r="J320" s="12">
        <v>25</v>
      </c>
      <c r="K320" s="8" t="str">
        <f>_xlfn.IFS(L320="1mm","A",L320="1.2mm","B",L320="1.5mm","C",L320="2mm","D",L320="3mm","E",L320="4mm","F",L320="5mm","G",L320="6mm","H",L320="8mm","I",L320="10mm","J",L320="12mm","K",L320="14mm","L",L320="16mm","M",L320="عادة","N",L320="18mm","O",L320="20mm","P",L320="معكوسة","Q",L320="25mm","R",L320="","S",L320="30mm","T",L320="مخ واطى","U",L320="35mm","V",L320="40mm","W",L320="45mm","X",L320="50mm","Y",L320="ستاندرد","Z",L320="60mm","1",L320="سوستة","2",L320="80mm","3",L320="90mm","4",L320="100mm","5",L320="150mm","6",L320="180mm","7",L320="200mm","8",L320="250mm","9")</f>
        <v>S</v>
      </c>
      <c r="L320" s="6"/>
      <c r="M320" s="7" t="str">
        <f>C320&amp;" "&amp;E320&amp;" "&amp;G320&amp;I320&amp;" "&amp;A320&amp;" "&amp;K320&amp;"-0"&amp;"-0"&amp;"-0"&amp;"-0"&amp;"-0"&amp;"-0"&amp;"-0"&amp;"-0"</f>
        <v>C C BE M S-0-0-0-0-0-0-0-0</v>
      </c>
      <c r="N320" s="6" t="str">
        <f>D320&amp;" "&amp;F320&amp;" "&amp;H320&amp;"*"&amp;J320&amp;" "&amp;B320&amp;" "&amp;L320</f>
        <v xml:space="preserve">مسمار صليبة M4*25 مجلفن </v>
      </c>
      <c r="O320" s="6"/>
      <c r="P320" s="6"/>
      <c r="R320" s="11" t="s">
        <v>360</v>
      </c>
      <c r="T320" s="11" t="s">
        <v>358</v>
      </c>
    </row>
    <row r="321" spans="1:20" x14ac:dyDescent="0.2">
      <c r="A321" s="8" t="str">
        <f>_xlfn.IFS(B321="حديد","F",B321="مجلفن","M",B321="استانلس","S",B321="خشب","T")</f>
        <v>M</v>
      </c>
      <c r="B321" s="13" t="s">
        <v>2</v>
      </c>
      <c r="C321" s="8" t="str">
        <f>_xlfn.IFS(D321="تيلة","A",D321="صامولة","B",D321="مسمار","C",D321="وردة","D",D321="لوح","E",D321="مخوش","F",D321="كونتر","G",D321="مسدس","H",D321="M14","I",D321="M16","J",D321="M17","K",D321="M18","L",D321="M19","M",D321="M20","N",D321="M9","O",D321=100,"P",D321=125,"Q",D321=150,"R",D321="","S",D321="30mm","T",D321="مخ واطى","U",D321="35mm","V",D321="40mm","W",D321="45mm","X",D321="50mm","Y",D321="ستاندرد","Z",D321="60mm","1",D321="سوستة","2",D321="80mm","3",D321="90mm","4",D321="100mm","5",D321="150mm","6",D321="180mm","7",D321="200mm","8",D321="250mm","9")</f>
        <v>C</v>
      </c>
      <c r="D321" s="6" t="s">
        <v>73</v>
      </c>
      <c r="E321" s="8" t="str">
        <f>_xlfn.IFS(F321="الن","A",F321="عادة","B",F321="صليبة","C",F321="سن بنطة","D",F321="سن بنطة بوردة","E",F321="مخوش","F",F321="كونتر","G",F321="مسدس","H",F321="M14","I",F321="M16","J",F321="M17","K",F321="M18","L",F321="M19","M",F321="M20","N",F321="M9","O",F321=100,"P",F321=125,"Q",F321=150,"R",F321="","S",F321="30mm","T",F321="مخ واطى","U",F321="35mm","V",F321="40mm","W",F321="45mm","X",F321="50mm","Y",F321="ستاندرد","Z",F321="60mm","1",F321="سوستة","2",F321="80mm","3",F321="90mm","4",F321="100mm","5",F321="150mm","6",F321="180mm","7",F321="200mm","8",F321="250mm","9")</f>
        <v>C</v>
      </c>
      <c r="F321" s="6" t="s">
        <v>327</v>
      </c>
      <c r="G321" s="8" t="str">
        <f>_xlfn.IFS(H321="M3","A",H321="M4","B",H321="M5","C",H321="M6","D",H321="M7","E",H321="M8","F",H321="M10","G",H321="M12","H",H321="M14","I",H321="M16","J",H321="M17","K",H321="M18","L",H321="M19","M",H321="M20","N",H321="M9","O",H321=100,"P",H321=125,"Q",H321=150,"R",H321="","S",H321="30mm","T",H321="مخ واطى","U",H321="35mm","V",H321="40mm","W",H321="45mm","X",H321="50mm","Y",H321="ستاندرد","Z",H321="60mm","1",H321="سوستة","2",H321="80mm","3",H321="90mm","4",H321="100mm","5",H321="150mm","6",H321="180mm","7",H321="200mm","8",H321="250mm","9")</f>
        <v>B</v>
      </c>
      <c r="H321" s="12" t="s">
        <v>46</v>
      </c>
      <c r="I321" s="8" t="str">
        <f>_xlfn.IFS(J321=10,"A",J321=12,"B",J321=15,"C",J321=20,"D",J321=25,"E",J321=30,"F",J321=35,"G",J321=40,"H",J321=45,"I",J321=50,"J",J321=55,"K",J321=60,"L",J321=65,"M",J321=70,"N",J321=75,"O",J321=80,"P",J321=90,"Q",J321=100,"R",J321="","S",J321=120,"T",J321=125,"U",J321=150,"V",J321=200,"W",J321=250,"X",J321=280,"Y",J321=300,"Z",J321=500,"1",J321=600,"2",J321=1000,"3",J321=1200,"4",J321=6,"5",J321="150mm","6",J321="180mm","7",J321="200mm","8",J321="250mm","9")</f>
        <v>F</v>
      </c>
      <c r="J321" s="12">
        <v>30</v>
      </c>
      <c r="K321" s="8" t="str">
        <f>_xlfn.IFS(L321="1mm","A",L321="1.2mm","B",L321="1.5mm","C",L321="2mm","D",L321="3mm","E",L321="4mm","F",L321="5mm","G",L321="6mm","H",L321="8mm","I",L321="10mm","J",L321="12mm","K",L321="14mm","L",L321="16mm","M",L321="عادة","N",L321="18mm","O",L321="20mm","P",L321="معكوسة","Q",L321="25mm","R",L321="","S",L321="30mm","T",L321="مخ واطى","U",L321="35mm","V",L321="40mm","W",L321="45mm","X",L321="50mm","Y",L321="ستاندرد","Z",L321="60mm","1",L321="سوستة","2",L321="80mm","3",L321="90mm","4",L321="100mm","5",L321="150mm","6",L321="180mm","7",L321="200mm","8",L321="250mm","9")</f>
        <v>S</v>
      </c>
      <c r="L321" s="6"/>
      <c r="M321" s="7" t="str">
        <f>C321&amp;" "&amp;E321&amp;" "&amp;G321&amp;I321&amp;" "&amp;A321&amp;" "&amp;K321&amp;"-0"&amp;"-0"&amp;"-0"&amp;"-0"&amp;"-0"&amp;"-0"&amp;"-0"&amp;"-0"</f>
        <v>C C BF M S-0-0-0-0-0-0-0-0</v>
      </c>
      <c r="N321" s="6" t="str">
        <f>D321&amp;" "&amp;F321&amp;" "&amp;H321&amp;"*"&amp;J321&amp;" "&amp;B321&amp;" "&amp;L321</f>
        <v xml:space="preserve">مسمار صليبة M4*30 مجلفن </v>
      </c>
      <c r="O321" s="6"/>
      <c r="P321" s="6"/>
      <c r="R321" s="11" t="s">
        <v>359</v>
      </c>
      <c r="T321" s="11" t="s">
        <v>352</v>
      </c>
    </row>
    <row r="322" spans="1:20" x14ac:dyDescent="0.2">
      <c r="A322" s="8" t="str">
        <f>_xlfn.IFS(B322="حديد","F",B322="مجلفن","M",B322="استانلس","S",B322="خشب","T")</f>
        <v>S</v>
      </c>
      <c r="B322" s="6" t="s">
        <v>7</v>
      </c>
      <c r="C322" s="8" t="str">
        <f>_xlfn.IFS(D322="تيلة","A",D322="صامولة","B",D322="مسمار","C",D322="وردة","D",D322="لوح","E",D322="مخوش","F",D322="كونتر","G",D322="مسدس","H",D322="M14","I",D322="M16","J",D322="M17","K",D322="M18","L",D322="M19","M",D322="M20","N",D322="M9","O",D322=100,"P",D322=125,"Q",D322=150,"R",D322="","S",D322="30mm","T",D322="مخ واطى","U",D322="35mm","V",D322="40mm","W",D322="45mm","X",D322="50mm","Y",D322="ستاندرد","Z",D322="60mm","1",D322="سوستة","2",D322="80mm","3",D322="90mm","4",D322="100mm","5",D322="150mm","6",D322="180mm","7",D322="200mm","8",D322="250mm","9")</f>
        <v>C</v>
      </c>
      <c r="D322" s="6" t="s">
        <v>73</v>
      </c>
      <c r="E322" s="8" t="str">
        <f>_xlfn.IFS(F322="الن","A",F322="عادة","B",F322="صليبة","C",F322="سن بنطة","D",F322="سن بنطة بوردة","E",F322="مخوش","F",F322="كونتر","G",F322="مسدس","H",F322="M14","I",F322="M16","J",F322="M17","K",F322="M18","L",F322="M19","M",F322="M20","N",F322="M9","O",F322=100,"P",F322=125,"Q",F322=150,"R",F322="","S",F322="30mm","T",F322="مخ واطى","U",F322="35mm","V",F322="40mm","W",F322="45mm","X",F322="50mm","Y",F322="ستاندرد","Z",F322="60mm","1",F322="سوستة","2",F322="80mm","3",F322="90mm","4",F322="100mm","5",F322="150mm","6",F322="180mm","7",F322="200mm","8",F322="250mm","9")</f>
        <v>C</v>
      </c>
      <c r="F322" s="6" t="s">
        <v>327</v>
      </c>
      <c r="G322" s="8" t="str">
        <f>_xlfn.IFS(H322="M3","A",H322="M4","B",H322="M5","C",H322="M6","D",H322="M7","E",H322="M8","F",H322="M10","G",H322="M12","H",H322="M14","I",H322="M16","J",H322="M17","K",H322="M18","L",H322="M19","M",H322="M20","N",H322="M9","O",H322=100,"P",H322=125,"Q",H322=150,"R",H322="","S",H322="30mm","T",H322="مخ واطى","U",H322="35mm","V",H322="40mm","W",H322="45mm","X",H322="50mm","Y",H322="ستاندرد","Z",H322="60mm","1",H322="سوستة","2",H322="80mm","3",H322="90mm","4",H322="100mm","5",H322="150mm","6",H322="180mm","7",H322="200mm","8",H322="250mm","9")</f>
        <v>C</v>
      </c>
      <c r="H322" s="12" t="s">
        <v>41</v>
      </c>
      <c r="I322" s="8" t="str">
        <f>_xlfn.IFS(J322=10,"A",J322=12,"B",J322=15,"C",J322=20,"D",J322=25,"E",J322=30,"F",J322=35,"G",J322=40,"H",J322=45,"I",J322=50,"J",J322=55,"K",J322=60,"L",J322=65,"M",J322=70,"N",J322=75,"O",J322=80,"P",J322=90,"Q",J322=100,"R",J322="","S",J322=120,"T",J322=125,"U",J322=150,"V",J322=200,"W",J322=250,"X",J322=280,"Y",J322=300,"Z",J322=500,"1",J322=600,"2",J322=1000,"3",J322=1200,"4",J322=6,"5",J322="150mm","6",J322="180mm","7",J322="200mm","8",J322="250mm","9")</f>
        <v>5</v>
      </c>
      <c r="J322" s="12">
        <v>6</v>
      </c>
      <c r="K322" s="8" t="str">
        <f>_xlfn.IFS(L322="1mm","A",L322="1.2mm","B",L322="1.5mm","C",L322="2mm","D",L322="3mm","E",L322="4mm","F",L322="5mm","G",L322="6mm","H",L322="8mm","I",L322="10mm","J",L322="12mm","K",L322="14mm","L",L322="16mm","M",L322="عادة","N",L322="18mm","O",L322="20mm","P",L322="معكوسة","Q",L322="25mm","R",L322="","S",L322="30mm","T",L322="مخ واطى","U",L322="35mm","V",L322="40mm","W",L322="45mm","X",L322="50mm","Y",L322="ستاندرد","Z",L322="60mm","1",L322="سوستة","2",L322="80mm","3",L322="90mm","4",L322="100mm","5",L322="150mm","6",L322="180mm","7",L322="200mm","8",L322="250mm","9")</f>
        <v>S</v>
      </c>
      <c r="L322" s="6"/>
      <c r="M322" s="7" t="str">
        <f>C322&amp;" "&amp;E322&amp;" "&amp;G322&amp;I322&amp;" "&amp;A322&amp;" "&amp;K322&amp;"-0"&amp;"-0"&amp;"-0"&amp;"-0"&amp;"-0"&amp;"-0"&amp;"-0"&amp;"-0"</f>
        <v>C C C5 S S-0-0-0-0-0-0-0-0</v>
      </c>
      <c r="N322" s="6" t="str">
        <f>D322&amp;" "&amp;F322&amp;" "&amp;H322&amp;"*"&amp;J322&amp;" "&amp;B322&amp;" "&amp;L322</f>
        <v xml:space="preserve">مسمار صليبة M5*6 استانلس </v>
      </c>
      <c r="O322" s="6"/>
      <c r="P322" s="6"/>
      <c r="R322" s="11" t="s">
        <v>347</v>
      </c>
      <c r="T322" s="11" t="s">
        <v>357</v>
      </c>
    </row>
    <row r="323" spans="1:20" x14ac:dyDescent="0.2">
      <c r="A323" s="8" t="str">
        <f>_xlfn.IFS(B323="حديد","F",B323="مجلفن","M",B323="استانلس","S",B323="خشب","T")</f>
        <v>S</v>
      </c>
      <c r="B323" s="6" t="s">
        <v>7</v>
      </c>
      <c r="C323" s="8" t="str">
        <f>_xlfn.IFS(D323="تيلة","A",D323="صامولة","B",D323="مسمار","C",D323="وردة","D",D323="لوح","E",D323="مخوش","F",D323="كونتر","G",D323="مسدس","H",D323="M14","I",D323="M16","J",D323="M17","K",D323="M18","L",D323="M19","M",D323="M20","N",D323="M9","O",D323=100,"P",D323=125,"Q",D323=150,"R",D323="","S",D323="30mm","T",D323="مخ واطى","U",D323="35mm","V",D323="40mm","W",D323="45mm","X",D323="50mm","Y",D323="ستاندرد","Z",D323="60mm","1",D323="سوستة","2",D323="80mm","3",D323="90mm","4",D323="100mm","5",D323="150mm","6",D323="180mm","7",D323="200mm","8",D323="250mm","9")</f>
        <v>C</v>
      </c>
      <c r="D323" s="6" t="s">
        <v>73</v>
      </c>
      <c r="E323" s="8" t="str">
        <f>_xlfn.IFS(F323="الن","A",F323="عادة","B",F323="صليبة","C",F323="سن بنطة","D",F323="سن بنطة بوردة","E",F323="مخوش","F",F323="كونتر","G",F323="مسدس","H",F323="M14","I",F323="M16","J",F323="M17","K",F323="M18","L",F323="M19","M",F323="M20","N",F323="M9","O",F323=100,"P",F323=125,"Q",F323=150,"R",F323="","S",F323="30mm","T",F323="مخ واطى","U",F323="35mm","V",F323="40mm","W",F323="45mm","X",F323="50mm","Y",F323="ستاندرد","Z",F323="60mm","1",F323="سوستة","2",F323="80mm","3",F323="90mm","4",F323="100mm","5",F323="150mm","6",F323="180mm","7",F323="200mm","8",F323="250mm","9")</f>
        <v>C</v>
      </c>
      <c r="F323" s="6" t="s">
        <v>327</v>
      </c>
      <c r="G323" s="8" t="str">
        <f>_xlfn.IFS(H323="M3","A",H323="M4","B",H323="M5","C",H323="M6","D",H323="M7","E",H323="M8","F",H323="M10","G",H323="M12","H",H323="M14","I",H323="M16","J",H323="M17","K",H323="M18","L",H323="M19","M",H323="M20","N",H323="M9","O",H323=100,"P",H323=125,"Q",H323=150,"R",H323="","S",H323="30mm","T",H323="مخ واطى","U",H323="35mm","V",H323="40mm","W",H323="45mm","X",H323="50mm","Y",H323="ستاندرد","Z",H323="60mm","1",H323="سوستة","2",H323="80mm","3",H323="90mm","4",H323="100mm","5",H323="150mm","6",H323="180mm","7",H323="200mm","8",H323="250mm","9")</f>
        <v>C</v>
      </c>
      <c r="H323" s="12" t="s">
        <v>41</v>
      </c>
      <c r="I323" s="8" t="str">
        <f>_xlfn.IFS(J323=10,"A",J323=12,"B",J323=15,"C",J323=20,"D",J323=25,"E",J323=30,"F",J323=35,"G",J323=40,"H",J323=45,"I",J323=50,"J",J323=55,"K",J323=60,"L",J323=65,"M",J323=70,"N",J323=75,"O",J323=80,"P",J323=90,"Q",J323=100,"R",J323="","S",J323=120,"T",J323=125,"U",J323=150,"V",J323=200,"W",J323=250,"X",J323=280,"Y",J323=300,"Z",J323=500,"1",J323=600,"2",J323=1000,"3",J323=1200,"4",J323=6,"5",J323="150mm","6",J323="180mm","7",J323="200mm","8",J323="250mm","9")</f>
        <v>A</v>
      </c>
      <c r="J323" s="12">
        <v>10</v>
      </c>
      <c r="K323" s="8" t="str">
        <f>_xlfn.IFS(L323="1mm","A",L323="1.2mm","B",L323="1.5mm","C",L323="2mm","D",L323="3mm","E",L323="4mm","F",L323="5mm","G",L323="6mm","H",L323="8mm","I",L323="10mm","J",L323="12mm","K",L323="14mm","L",L323="16mm","M",L323="عادة","N",L323="18mm","O",L323="20mm","P",L323="معكوسة","Q",L323="25mm","R",L323="","S",L323="30mm","T",L323="مخ واطى","U",L323="35mm","V",L323="40mm","W",L323="45mm","X",L323="50mm","Y",L323="ستاندرد","Z",L323="60mm","1",L323="سوستة","2",L323="80mm","3",L323="90mm","4",L323="100mm","5",L323="150mm","6",L323="180mm","7",L323="200mm","8",L323="250mm","9")</f>
        <v>S</v>
      </c>
      <c r="L323" s="6"/>
      <c r="M323" s="7" t="str">
        <f>C323&amp;" "&amp;E323&amp;" "&amp;G323&amp;I323&amp;" "&amp;A323&amp;" "&amp;K323&amp;"-0"&amp;"-0"&amp;"-0"&amp;"-0"&amp;"-0"&amp;"-0"&amp;"-0"&amp;"-0"</f>
        <v>C C CA S S-0-0-0-0-0-0-0-0</v>
      </c>
      <c r="N323" s="6" t="str">
        <f>D323&amp;" "&amp;F323&amp;" "&amp;H323&amp;"*"&amp;J323&amp;" "&amp;B323&amp;" "&amp;L323</f>
        <v xml:space="preserve">مسمار صليبة M5*10 استانلس </v>
      </c>
      <c r="O323" s="6"/>
      <c r="P323" s="6"/>
      <c r="R323" s="11" t="s">
        <v>358</v>
      </c>
      <c r="T323" s="11" t="s">
        <v>351</v>
      </c>
    </row>
    <row r="324" spans="1:20" x14ac:dyDescent="0.2">
      <c r="A324" s="8" t="str">
        <f>_xlfn.IFS(B324="حديد","F",B324="مجلفن","M",B324="استانلس","S",B324="خشب","T")</f>
        <v>S</v>
      </c>
      <c r="B324" s="6" t="s">
        <v>7</v>
      </c>
      <c r="C324" s="8" t="str">
        <f>_xlfn.IFS(D324="تيلة","A",D324="صامولة","B",D324="مسمار","C",D324="وردة","D",D324="لوح","E",D324="مخوش","F",D324="كونتر","G",D324="مسدس","H",D324="M14","I",D324="M16","J",D324="M17","K",D324="M18","L",D324="M19","M",D324="M20","N",D324="M9","O",D324=100,"P",D324=125,"Q",D324=150,"R",D324="","S",D324="30mm","T",D324="مخ واطى","U",D324="35mm","V",D324="40mm","W",D324="45mm","X",D324="50mm","Y",D324="ستاندرد","Z",D324="60mm","1",D324="سوستة","2",D324="80mm","3",D324="90mm","4",D324="100mm","5",D324="150mm","6",D324="180mm","7",D324="200mm","8",D324="250mm","9")</f>
        <v>C</v>
      </c>
      <c r="D324" s="6" t="s">
        <v>73</v>
      </c>
      <c r="E324" s="8" t="str">
        <f>_xlfn.IFS(F324="الن","A",F324="عادة","B",F324="صليبة","C",F324="سن بنطة","D",F324="سن بنطة بوردة","E",F324="مخوش","F",F324="كونتر","G",F324="مسدس","H",F324="M14","I",F324="M16","J",F324="M17","K",F324="M18","L",F324="M19","M",F324="M20","N",F324="M9","O",F324=100,"P",F324=125,"Q",F324=150,"R",F324="","S",F324="30mm","T",F324="مخ واطى","U",F324="35mm","V",F324="40mm","W",F324="45mm","X",F324="50mm","Y",F324="ستاندرد","Z",F324="60mm","1",F324="سوستة","2",F324="80mm","3",F324="90mm","4",F324="100mm","5",F324="150mm","6",F324="180mm","7",F324="200mm","8",F324="250mm","9")</f>
        <v>C</v>
      </c>
      <c r="F324" s="6" t="s">
        <v>327</v>
      </c>
      <c r="G324" s="8" t="str">
        <f>_xlfn.IFS(H324="M3","A",H324="M4","B",H324="M5","C",H324="M6","D",H324="M7","E",H324="M8","F",H324="M10","G",H324="M12","H",H324="M14","I",H324="M16","J",H324="M17","K",H324="M18","L",H324="M19","M",H324="M20","N",H324="M9","O",H324=100,"P",H324=125,"Q",H324=150,"R",H324="","S",H324="30mm","T",H324="مخ واطى","U",H324="35mm","V",H324="40mm","W",H324="45mm","X",H324="50mm","Y",H324="ستاندرد","Z",H324="60mm","1",H324="سوستة","2",H324="80mm","3",H324="90mm","4",H324="100mm","5",H324="150mm","6",H324="180mm","7",H324="200mm","8",H324="250mm","9")</f>
        <v>C</v>
      </c>
      <c r="H324" s="12" t="s">
        <v>41</v>
      </c>
      <c r="I324" s="8" t="str">
        <f>_xlfn.IFS(J324=10,"A",J324=12,"B",J324=15,"C",J324=20,"D",J324=25,"E",J324=30,"F",J324=35,"G",J324=40,"H",J324=45,"I",J324=50,"J",J324=55,"K",J324=60,"L",J324=65,"M",J324=70,"N",J324=75,"O",J324=80,"P",J324=90,"Q",J324=100,"R",J324="","S",J324=120,"T",J324=125,"U",J324=150,"V",J324=200,"W",J324=250,"X",J324=280,"Y",J324=300,"Z",J324=500,"1",J324=600,"2",J324=1000,"3",J324=1200,"4",J324=6,"5",J324="150mm","6",J324="180mm","7",J324="200mm","8",J324="250mm","9")</f>
        <v>C</v>
      </c>
      <c r="J324" s="12">
        <v>15</v>
      </c>
      <c r="K324" s="8" t="str">
        <f>_xlfn.IFS(L324="1mm","A",L324="1.2mm","B",L324="1.5mm","C",L324="2mm","D",L324="3mm","E",L324="4mm","F",L324="5mm","G",L324="6mm","H",L324="8mm","I",L324="10mm","J",L324="12mm","K",L324="14mm","L",L324="16mm","M",L324="عادة","N",L324="18mm","O",L324="20mm","P",L324="معكوسة","Q",L324="25mm","R",L324="","S",L324="30mm","T",L324="مخ واطى","U",L324="35mm","V",L324="40mm","W",L324="45mm","X",L324="50mm","Y",L324="ستاندرد","Z",L324="60mm","1",L324="سوستة","2",L324="80mm","3",L324="90mm","4",L324="100mm","5",L324="150mm","6",L324="180mm","7",L324="200mm","8",L324="250mm","9")</f>
        <v>S</v>
      </c>
      <c r="L324" s="6"/>
      <c r="M324" s="7" t="str">
        <f>C324&amp;" "&amp;E324&amp;" "&amp;G324&amp;I324&amp;" "&amp;A324&amp;" "&amp;K324&amp;"-0"&amp;"-0"&amp;"-0"&amp;"-0"&amp;"-0"&amp;"-0"&amp;"-0"&amp;"-0"</f>
        <v>C C CC S S-0-0-0-0-0-0-0-0</v>
      </c>
      <c r="N324" s="6" t="str">
        <f>D324&amp;" "&amp;F324&amp;" "&amp;H324&amp;"*"&amp;J324&amp;" "&amp;B324&amp;" "&amp;L324</f>
        <v xml:space="preserve">مسمار صليبة M5*15 استانلس </v>
      </c>
      <c r="O324" s="6"/>
      <c r="P324" s="6"/>
      <c r="R324" s="11" t="s">
        <v>357</v>
      </c>
      <c r="T324" s="11" t="s">
        <v>356</v>
      </c>
    </row>
    <row r="325" spans="1:20" x14ac:dyDescent="0.2">
      <c r="A325" s="8" t="str">
        <f>_xlfn.IFS(B325="حديد","F",B325="مجلفن","M",B325="استانلس","S",B325="خشب","T")</f>
        <v>S</v>
      </c>
      <c r="B325" s="6" t="s">
        <v>7</v>
      </c>
      <c r="C325" s="8" t="str">
        <f>_xlfn.IFS(D325="تيلة","A",D325="صامولة","B",D325="مسمار","C",D325="وردة","D",D325="لوح","E",D325="مخوش","F",D325="كونتر","G",D325="مسدس","H",D325="M14","I",D325="M16","J",D325="M17","K",D325="M18","L",D325="M19","M",D325="M20","N",D325="M9","O",D325=100,"P",D325=125,"Q",D325=150,"R",D325="","S",D325="30mm","T",D325="مخ واطى","U",D325="35mm","V",D325="40mm","W",D325="45mm","X",D325="50mm","Y",D325="ستاندرد","Z",D325="60mm","1",D325="سوستة","2",D325="80mm","3",D325="90mm","4",D325="100mm","5",D325="150mm","6",D325="180mm","7",D325="200mm","8",D325="250mm","9")</f>
        <v>C</v>
      </c>
      <c r="D325" s="6" t="s">
        <v>73</v>
      </c>
      <c r="E325" s="8" t="str">
        <f>_xlfn.IFS(F325="الن","A",F325="عادة","B",F325="صليبة","C",F325="سن بنطة","D",F325="سن بنطة بوردة","E",F325="مخوش","F",F325="كونتر","G",F325="مسدس","H",F325="M14","I",F325="M16","J",F325="M17","K",F325="M18","L",F325="M19","M",F325="M20","N",F325="M9","O",F325=100,"P",F325=125,"Q",F325=150,"R",F325="","S",F325="30mm","T",F325="مخ واطى","U",F325="35mm","V",F325="40mm","W",F325="45mm","X",F325="50mm","Y",F325="ستاندرد","Z",F325="60mm","1",F325="سوستة","2",F325="80mm","3",F325="90mm","4",F325="100mm","5",F325="150mm","6",F325="180mm","7",F325="200mm","8",F325="250mm","9")</f>
        <v>C</v>
      </c>
      <c r="F325" s="6" t="s">
        <v>327</v>
      </c>
      <c r="G325" s="8" t="str">
        <f>_xlfn.IFS(H325="M3","A",H325="M4","B",H325="M5","C",H325="M6","D",H325="M7","E",H325="M8","F",H325="M10","G",H325="M12","H",H325="M14","I",H325="M16","J",H325="M17","K",H325="M18","L",H325="M19","M",H325="M20","N",H325="M9","O",H325=100,"P",H325=125,"Q",H325=150,"R",H325="","S",H325="30mm","T",H325="مخ واطى","U",H325="35mm","V",H325="40mm","W",H325="45mm","X",H325="50mm","Y",H325="ستاندرد","Z",H325="60mm","1",H325="سوستة","2",H325="80mm","3",H325="90mm","4",H325="100mm","5",H325="150mm","6",H325="180mm","7",H325="200mm","8",H325="250mm","9")</f>
        <v>C</v>
      </c>
      <c r="H325" s="12" t="s">
        <v>41</v>
      </c>
      <c r="I325" s="8" t="str">
        <f>_xlfn.IFS(J325=10,"A",J325=12,"B",J325=15,"C",J325=20,"D",J325=25,"E",J325=30,"F",J325=35,"G",J325=40,"H",J325=45,"I",J325=50,"J",J325=55,"K",J325=60,"L",J325=65,"M",J325=70,"N",J325=75,"O",J325=80,"P",J325=90,"Q",J325=100,"R",J325="","S",J325=120,"T",J325=125,"U",J325=150,"V",J325=200,"W",J325=250,"X",J325=280,"Y",J325=300,"Z",J325=500,"1",J325=600,"2",J325=1000,"3",J325=1200,"4",J325=6,"5",J325="150mm","6",J325="180mm","7",J325="200mm","8",J325="250mm","9")</f>
        <v>D</v>
      </c>
      <c r="J325" s="12">
        <v>20</v>
      </c>
      <c r="K325" s="8" t="str">
        <f>_xlfn.IFS(L325="1mm","A",L325="1.2mm","B",L325="1.5mm","C",L325="2mm","D",L325="3mm","E",L325="4mm","F",L325="5mm","G",L325="6mm","H",L325="8mm","I",L325="10mm","J",L325="12mm","K",L325="14mm","L",L325="16mm","M",L325="عادة","N",L325="18mm","O",L325="20mm","P",L325="معكوسة","Q",L325="25mm","R",L325="","S",L325="30mm","T",L325="مخ واطى","U",L325="35mm","V",L325="40mm","W",L325="45mm","X",L325="50mm","Y",L325="ستاندرد","Z",L325="60mm","1",L325="سوستة","2",L325="80mm","3",L325="90mm","4",L325="100mm","5",L325="150mm","6",L325="180mm","7",L325="200mm","8",L325="250mm","9")</f>
        <v>S</v>
      </c>
      <c r="L325" s="6"/>
      <c r="M325" s="7" t="str">
        <f>C325&amp;" "&amp;E325&amp;" "&amp;G325&amp;I325&amp;" "&amp;A325&amp;" "&amp;K325&amp;"-0"&amp;"-0"&amp;"-0"&amp;"-0"&amp;"-0"&amp;"-0"&amp;"-0"&amp;"-0"</f>
        <v>C C CD S S-0-0-0-0-0-0-0-0</v>
      </c>
      <c r="N325" s="6" t="str">
        <f>D325&amp;" "&amp;F325&amp;" "&amp;H325&amp;"*"&amp;J325&amp;" "&amp;B325&amp;" "&amp;L325</f>
        <v xml:space="preserve">مسمار صليبة M5*20 استانلس </v>
      </c>
      <c r="O325" s="6"/>
      <c r="P325" s="6"/>
      <c r="R325" s="11" t="s">
        <v>356</v>
      </c>
      <c r="T325" s="11" t="s">
        <v>349</v>
      </c>
    </row>
    <row r="326" spans="1:20" x14ac:dyDescent="0.2">
      <c r="A326" s="8" t="str">
        <f>_xlfn.IFS(B326="حديد","F",B326="مجلفن","M",B326="استانلس","S",B326="خشب","T")</f>
        <v>S</v>
      </c>
      <c r="B326" s="6" t="s">
        <v>7</v>
      </c>
      <c r="C326" s="8" t="str">
        <f>_xlfn.IFS(D326="تيلة","A",D326="صامولة","B",D326="مسمار","C",D326="وردة","D",D326="لوح","E",D326="مخوش","F",D326="كونتر","G",D326="مسدس","H",D326="M14","I",D326="M16","J",D326="M17","K",D326="M18","L",D326="M19","M",D326="M20","N",D326="M9","O",D326=100,"P",D326=125,"Q",D326=150,"R",D326="","S",D326="30mm","T",D326="مخ واطى","U",D326="35mm","V",D326="40mm","W",D326="45mm","X",D326="50mm","Y",D326="ستاندرد","Z",D326="60mm","1",D326="سوستة","2",D326="80mm","3",D326="90mm","4",D326="100mm","5",D326="150mm","6",D326="180mm","7",D326="200mm","8",D326="250mm","9")</f>
        <v>C</v>
      </c>
      <c r="D326" s="6" t="s">
        <v>73</v>
      </c>
      <c r="E326" s="8" t="str">
        <f>_xlfn.IFS(F326="الن","A",F326="عادة","B",F326="صليبة","C",F326="سن بنطة","D",F326="سن بنطة بوردة","E",F326="مخوش","F",F326="كونتر","G",F326="مسدس","H",F326="M14","I",F326="M16","J",F326="M17","K",F326="M18","L",F326="M19","M",F326="M20","N",F326="M9","O",F326=100,"P",F326=125,"Q",F326=150,"R",F326="","S",F326="30mm","T",F326="مخ واطى","U",F326="35mm","V",F326="40mm","W",F326="45mm","X",F326="50mm","Y",F326="ستاندرد","Z",F326="60mm","1",F326="سوستة","2",F326="80mm","3",F326="90mm","4",F326="100mm","5",F326="150mm","6",F326="180mm","7",F326="200mm","8",F326="250mm","9")</f>
        <v>C</v>
      </c>
      <c r="F326" s="6" t="s">
        <v>327</v>
      </c>
      <c r="G326" s="8" t="str">
        <f>_xlfn.IFS(H326="M3","A",H326="M4","B",H326="M5","C",H326="M6","D",H326="M7","E",H326="M8","F",H326="M10","G",H326="M12","H",H326="M14","I",H326="M16","J",H326="M17","K",H326="M18","L",H326="M19","M",H326="M20","N",H326="M9","O",H326=100,"P",H326=125,"Q",H326=150,"R",H326="","S",H326="30mm","T",H326="مخ واطى","U",H326="35mm","V",H326="40mm","W",H326="45mm","X",H326="50mm","Y",H326="ستاندرد","Z",H326="60mm","1",H326="سوستة","2",H326="80mm","3",H326="90mm","4",H326="100mm","5",H326="150mm","6",H326="180mm","7",H326="200mm","8",H326="250mm","9")</f>
        <v>C</v>
      </c>
      <c r="H326" s="12" t="s">
        <v>41</v>
      </c>
      <c r="I326" s="8" t="str">
        <f>_xlfn.IFS(J326=10,"A",J326=12,"B",J326=15,"C",J326=20,"D",J326=25,"E",J326=30,"F",J326=35,"G",J326=40,"H",J326=45,"I",J326=50,"J",J326=55,"K",J326=60,"L",J326=65,"M",J326=70,"N",J326=75,"O",J326=80,"P",J326=90,"Q",J326=100,"R",J326="","S",J326=120,"T",J326=125,"U",J326=150,"V",J326=200,"W",J326=250,"X",J326=280,"Y",J326=300,"Z",J326=500,"1",J326=600,"2",J326=1000,"3",J326=1200,"4",J326=6,"5",J326="150mm","6",J326="180mm","7",J326="200mm","8",J326="250mm","9")</f>
        <v>E</v>
      </c>
      <c r="J326" s="12">
        <v>25</v>
      </c>
      <c r="K326" s="8" t="str">
        <f>_xlfn.IFS(L326="1mm","A",L326="1.2mm","B",L326="1.5mm","C",L326="2mm","D",L326="3mm","E",L326="4mm","F",L326="5mm","G",L326="6mm","H",L326="8mm","I",L326="10mm","J",L326="12mm","K",L326="14mm","L",L326="16mm","M",L326="عادة","N",L326="18mm","O",L326="20mm","P",L326="معكوسة","Q",L326="25mm","R",L326="","S",L326="30mm","T",L326="مخ واطى","U",L326="35mm","V",L326="40mm","W",L326="45mm","X",L326="50mm","Y",L326="ستاندرد","Z",L326="60mm","1",L326="سوستة","2",L326="80mm","3",L326="90mm","4",L326="100mm","5",L326="150mm","6",L326="180mm","7",L326="200mm","8",L326="250mm","9")</f>
        <v>S</v>
      </c>
      <c r="L326" s="6"/>
      <c r="M326" s="7" t="str">
        <f>C326&amp;" "&amp;E326&amp;" "&amp;G326&amp;I326&amp;" "&amp;A326&amp;" "&amp;K326&amp;"-0"&amp;"-0"&amp;"-0"&amp;"-0"&amp;"-0"&amp;"-0"&amp;"-0"&amp;"-0"</f>
        <v>C C CE S S-0-0-0-0-0-0-0-0</v>
      </c>
      <c r="N326" s="6" t="str">
        <f>D326&amp;" "&amp;F326&amp;" "&amp;H326&amp;"*"&amp;J326&amp;" "&amp;B326&amp;" "&amp;L326</f>
        <v xml:space="preserve">مسمار صليبة M5*25 استانلس </v>
      </c>
      <c r="O326" s="6"/>
      <c r="P326" s="6"/>
      <c r="R326" s="11" t="s">
        <v>355</v>
      </c>
      <c r="T326" s="11" t="s">
        <v>355</v>
      </c>
    </row>
    <row r="327" spans="1:20" x14ac:dyDescent="0.2">
      <c r="A327" s="8" t="str">
        <f>_xlfn.IFS(B327="حديد","F",B327="مجلفن","M",B327="استانلس","S",B327="خشب","T")</f>
        <v>S</v>
      </c>
      <c r="B327" s="6" t="s">
        <v>7</v>
      </c>
      <c r="C327" s="8" t="str">
        <f>_xlfn.IFS(D327="تيلة","A",D327="صامولة","B",D327="مسمار","C",D327="وردة","D",D327="لوح","E",D327="مخوش","F",D327="كونتر","G",D327="مسدس","H",D327="M14","I",D327="M16","J",D327="M17","K",D327="M18","L",D327="M19","M",D327="M20","N",D327="M9","O",D327=100,"P",D327=125,"Q",D327=150,"R",D327="","S",D327="30mm","T",D327="مخ واطى","U",D327="35mm","V",D327="40mm","W",D327="45mm","X",D327="50mm","Y",D327="ستاندرد","Z",D327="60mm","1",D327="سوستة","2",D327="80mm","3",D327="90mm","4",D327="100mm","5",D327="150mm","6",D327="180mm","7",D327="200mm","8",D327="250mm","9")</f>
        <v>C</v>
      </c>
      <c r="D327" s="6" t="s">
        <v>73</v>
      </c>
      <c r="E327" s="8" t="str">
        <f>_xlfn.IFS(F327="الن","A",F327="عادة","B",F327="صليبة","C",F327="سن بنطة","D",F327="سن بنطة بوردة","E",F327="مخوش","F",F327="كونتر","G",F327="مسدس","H",F327="M14","I",F327="M16","J",F327="M17","K",F327="M18","L",F327="M19","M",F327="M20","N",F327="M9","O",F327=100,"P",F327=125,"Q",F327=150,"R",F327="","S",F327="30mm","T",F327="مخ واطى","U",F327="35mm","V",F327="40mm","W",F327="45mm","X",F327="50mm","Y",F327="ستاندرد","Z",F327="60mm","1",F327="سوستة","2",F327="80mm","3",F327="90mm","4",F327="100mm","5",F327="150mm","6",F327="180mm","7",F327="200mm","8",F327="250mm","9")</f>
        <v>C</v>
      </c>
      <c r="F327" s="6" t="s">
        <v>327</v>
      </c>
      <c r="G327" s="8" t="str">
        <f>_xlfn.IFS(H327="M3","A",H327="M4","B",H327="M5","C",H327="M6","D",H327="M7","E",H327="M8","F",H327="M10","G",H327="M12","H",H327="M14","I",H327="M16","J",H327="M17","K",H327="M18","L",H327="M19","M",H327="M20","N",H327="M9","O",H327=100,"P",H327=125,"Q",H327=150,"R",H327="","S",H327="30mm","T",H327="مخ واطى","U",H327="35mm","V",H327="40mm","W",H327="45mm","X",H327="50mm","Y",H327="ستاندرد","Z",H327="60mm","1",H327="سوستة","2",H327="80mm","3",H327="90mm","4",H327="100mm","5",H327="150mm","6",H327="180mm","7",H327="200mm","8",H327="250mm","9")</f>
        <v>C</v>
      </c>
      <c r="H327" s="12" t="s">
        <v>41</v>
      </c>
      <c r="I327" s="8" t="str">
        <f>_xlfn.IFS(J327=10,"A",J327=12,"B",J327=15,"C",J327=20,"D",J327=25,"E",J327=30,"F",J327=35,"G",J327=40,"H",J327=45,"I",J327=50,"J",J327=55,"K",J327=60,"L",J327=65,"M",J327=70,"N",J327=75,"O",J327=80,"P",J327=90,"Q",J327=100,"R",J327="","S",J327=120,"T",J327=125,"U",J327=150,"V",J327=200,"W",J327=250,"X",J327=280,"Y",J327=300,"Z",J327=500,"1",J327=600,"2",J327=1000,"3",J327=1200,"4",J327=6,"5",J327="150mm","6",J327="180mm","7",J327="200mm","8",J327="250mm","9")</f>
        <v>F</v>
      </c>
      <c r="J327" s="12">
        <v>30</v>
      </c>
      <c r="K327" s="8" t="str">
        <f>_xlfn.IFS(L327="1mm","A",L327="1.2mm","B",L327="1.5mm","C",L327="2mm","D",L327="3mm","E",L327="4mm","F",L327="5mm","G",L327="6mm","H",L327="8mm","I",L327="10mm","J",L327="12mm","K",L327="14mm","L",L327="16mm","M",L327="عادة","N",L327="18mm","O",L327="20mm","P",L327="معكوسة","Q",L327="25mm","R",L327="","S",L327="30mm","T",L327="مخ واطى","U",L327="35mm","V",L327="40mm","W",L327="45mm","X",L327="50mm","Y",L327="ستاندرد","Z",L327="60mm","1",L327="سوستة","2",L327="80mm","3",L327="90mm","4",L327="100mm","5",L327="150mm","6",L327="180mm","7",L327="200mm","8",L327="250mm","9")</f>
        <v>S</v>
      </c>
      <c r="L327" s="6"/>
      <c r="M327" s="7" t="str">
        <f>C327&amp;" "&amp;E327&amp;" "&amp;G327&amp;I327&amp;" "&amp;A327&amp;" "&amp;K327&amp;"-0"&amp;"-0"&amp;"-0"&amp;"-0"&amp;"-0"&amp;"-0"&amp;"-0"&amp;"-0"</f>
        <v>C C CF S S-0-0-0-0-0-0-0-0</v>
      </c>
      <c r="N327" s="6" t="str">
        <f>D327&amp;" "&amp;F327&amp;" "&amp;H327&amp;"*"&amp;J327&amp;" "&amp;B327&amp;" "&amp;L327</f>
        <v xml:space="preserve">مسمار صليبة M5*30 استانلس </v>
      </c>
      <c r="O327" s="6"/>
      <c r="P327" s="6"/>
      <c r="R327" s="11" t="s">
        <v>354</v>
      </c>
      <c r="T327" s="11" t="s">
        <v>348</v>
      </c>
    </row>
    <row r="328" spans="1:20" x14ac:dyDescent="0.2">
      <c r="A328" s="8" t="str">
        <f>_xlfn.IFS(B328="حديد","F",B328="مجلفن","M",B328="استانلس","S",B328="خشب","T")</f>
        <v>S</v>
      </c>
      <c r="B328" s="6" t="s">
        <v>7</v>
      </c>
      <c r="C328" s="8" t="str">
        <f>_xlfn.IFS(D328="تيلة","A",D328="صامولة","B",D328="مسمار","C",D328="وردة","D",D328="لوح","E",D328="مخوش","F",D328="كونتر","G",D328="مسدس","H",D328="M14","I",D328="M16","J",D328="M17","K",D328="M18","L",D328="M19","M",D328="M20","N",D328="M9","O",D328=100,"P",D328=125,"Q",D328=150,"R",D328="","S",D328="30mm","T",D328="مخ واطى","U",D328="35mm","V",D328="40mm","W",D328="45mm","X",D328="50mm","Y",D328="ستاندرد","Z",D328="60mm","1",D328="سوستة","2",D328="80mm","3",D328="90mm","4",D328="100mm","5",D328="150mm","6",D328="180mm","7",D328="200mm","8",D328="250mm","9")</f>
        <v>C</v>
      </c>
      <c r="D328" s="6" t="s">
        <v>73</v>
      </c>
      <c r="E328" s="8" t="str">
        <f>_xlfn.IFS(F328="الن","A",F328="عادة","B",F328="صليبة","C",F328="سن بنطة","D",F328="سن بنطة بوردة","E",F328="مخوش","F",F328="كونتر","G",F328="مسدس","H",F328="M14","I",F328="M16","J",F328="M17","K",F328="M18","L",F328="M19","M",F328="M20","N",F328="M9","O",F328=100,"P",F328=125,"Q",F328=150,"R",F328="","S",F328="30mm","T",F328="مخ واطى","U",F328="35mm","V",F328="40mm","W",F328="45mm","X",F328="50mm","Y",F328="ستاندرد","Z",F328="60mm","1",F328="سوستة","2",F328="80mm","3",F328="90mm","4",F328="100mm","5",F328="150mm","6",F328="180mm","7",F328="200mm","8",F328="250mm","9")</f>
        <v>C</v>
      </c>
      <c r="F328" s="6" t="s">
        <v>327</v>
      </c>
      <c r="G328" s="8" t="str">
        <f>_xlfn.IFS(H328="M3","A",H328="M4","B",H328="M5","C",H328="M6","D",H328="M7","E",H328="M8","F",H328="M10","G",H328="M12","H",H328="M14","I",H328="M16","J",H328="M17","K",H328="M18","L",H328="M19","M",H328="M20","N",H328="M9","O",H328=100,"P",H328=125,"Q",H328=150,"R",H328="","S",H328="30mm","T",H328="مخ واطى","U",H328="35mm","V",H328="40mm","W",H328="45mm","X",H328="50mm","Y",H328="ستاندرد","Z",H328="60mm","1",H328="سوستة","2",H328="80mm","3",H328="90mm","4",H328="100mm","5",H328="150mm","6",H328="180mm","7",H328="200mm","8",H328="250mm","9")</f>
        <v>C</v>
      </c>
      <c r="H328" s="12" t="s">
        <v>41</v>
      </c>
      <c r="I328" s="8" t="str">
        <f>_xlfn.IFS(J328=10,"A",J328=12,"B",J328=15,"C",J328=20,"D",J328=25,"E",J328=30,"F",J328=35,"G",J328=40,"H",J328=45,"I",J328=50,"J",J328=55,"K",J328=60,"L",J328=65,"M",J328=70,"N",J328=75,"O",J328=80,"P",J328=90,"Q",J328=100,"R",J328="","S",J328=120,"T",J328=125,"U",J328=150,"V",J328=200,"W",J328=250,"X",J328=280,"Y",J328=300,"Z",J328=500,"1",J328=600,"2",J328=1000,"3",J328=1200,"4",J328=6,"5",J328="150mm","6",J328="180mm","7",J328="200mm","8",J328="250mm","9")</f>
        <v>G</v>
      </c>
      <c r="J328" s="12">
        <v>35</v>
      </c>
      <c r="K328" s="8" t="str">
        <f>_xlfn.IFS(L328="1mm","A",L328="1.2mm","B",L328="1.5mm","C",L328="2mm","D",L328="3mm","E",L328="4mm","F",L328="5mm","G",L328="6mm","H",L328="8mm","I",L328="10mm","J",L328="12mm","K",L328="14mm","L",L328="16mm","M",L328="عادة","N",L328="18mm","O",L328="20mm","P",L328="معكوسة","Q",L328="25mm","R",L328="","S",L328="30mm","T",L328="مخ واطى","U",L328="35mm","V",L328="40mm","W",L328="45mm","X",L328="50mm","Y",L328="ستاندرد","Z",L328="60mm","1",L328="سوستة","2",L328="80mm","3",L328="90mm","4",L328="100mm","5",L328="150mm","6",L328="180mm","7",L328="200mm","8",L328="250mm","9")</f>
        <v>S</v>
      </c>
      <c r="L328" s="6"/>
      <c r="M328" s="7" t="str">
        <f>C328&amp;" "&amp;E328&amp;" "&amp;G328&amp;I328&amp;" "&amp;A328&amp;" "&amp;K328&amp;"-0"&amp;"-0"&amp;"-0"&amp;"-0"&amp;"-0"&amp;"-0"&amp;"-0"&amp;"-0"</f>
        <v>C C CG S S-0-0-0-0-0-0-0-0</v>
      </c>
      <c r="N328" s="6" t="str">
        <f>D328&amp;" "&amp;F328&amp;" "&amp;H328&amp;"*"&amp;J328&amp;" "&amp;B328&amp;" "&amp;L328</f>
        <v xml:space="preserve">مسمار صليبة M5*35 استانلس </v>
      </c>
      <c r="O328" s="6"/>
      <c r="P328" s="6"/>
      <c r="R328" s="11" t="s">
        <v>353</v>
      </c>
      <c r="T328" s="11" t="s">
        <v>354</v>
      </c>
    </row>
    <row r="329" spans="1:20" x14ac:dyDescent="0.2">
      <c r="A329" s="8" t="str">
        <f>_xlfn.IFS(B329="حديد","F",B329="مجلفن","M",B329="استانلس","S",B329="خشب","T")</f>
        <v>S</v>
      </c>
      <c r="B329" s="6" t="s">
        <v>7</v>
      </c>
      <c r="C329" s="8" t="str">
        <f>_xlfn.IFS(D329="تيلة","A",D329="صامولة","B",D329="مسمار","C",D329="وردة","D",D329="لوح","E",D329="مخوش","F",D329="كونتر","G",D329="مسدس","H",D329="M14","I",D329="M16","J",D329="M17","K",D329="M18","L",D329="M19","M",D329="M20","N",D329="M9","O",D329=100,"P",D329=125,"Q",D329=150,"R",D329="","S",D329="30mm","T",D329="مخ واطى","U",D329="35mm","V",D329="40mm","W",D329="45mm","X",D329="50mm","Y",D329="ستاندرد","Z",D329="60mm","1",D329="سوستة","2",D329="80mm","3",D329="90mm","4",D329="100mm","5",D329="150mm","6",D329="180mm","7",D329="200mm","8",D329="250mm","9")</f>
        <v>C</v>
      </c>
      <c r="D329" s="6" t="s">
        <v>73</v>
      </c>
      <c r="E329" s="8" t="str">
        <f>_xlfn.IFS(F329="الن","A",F329="عادة","B",F329="صليبة","C",F329="سن بنطة","D",F329="سن بنطة بوردة","E",F329="مخوش","F",F329="كونتر","G",F329="مسدس","H",F329="M14","I",F329="M16","J",F329="M17","K",F329="M18","L",F329="M19","M",F329="M20","N",F329="M9","O",F329=100,"P",F329=125,"Q",F329=150,"R",F329="","S",F329="30mm","T",F329="مخ واطى","U",F329="35mm","V",F329="40mm","W",F329="45mm","X",F329="50mm","Y",F329="ستاندرد","Z",F329="60mm","1",F329="سوستة","2",F329="80mm","3",F329="90mm","4",F329="100mm","5",F329="150mm","6",F329="180mm","7",F329="200mm","8",F329="250mm","9")</f>
        <v>C</v>
      </c>
      <c r="F329" s="6" t="s">
        <v>327</v>
      </c>
      <c r="G329" s="8" t="str">
        <f>_xlfn.IFS(H329="M3","A",H329="M4","B",H329="M5","C",H329="M6","D",H329="M7","E",H329="M8","F",H329="M10","G",H329="M12","H",H329="M14","I",H329="M16","J",H329="M17","K",H329="M18","L",H329="M19","M",H329="M20","N",H329="M9","O",H329=100,"P",H329=125,"Q",H329=150,"R",H329="","S",H329="30mm","T",H329="مخ واطى","U",H329="35mm","V",H329="40mm","W",H329="45mm","X",H329="50mm","Y",H329="ستاندرد","Z",H329="60mm","1",H329="سوستة","2",H329="80mm","3",H329="90mm","4",H329="100mm","5",H329="150mm","6",H329="180mm","7",H329="200mm","8",H329="250mm","9")</f>
        <v>C</v>
      </c>
      <c r="H329" s="12" t="s">
        <v>41</v>
      </c>
      <c r="I329" s="8" t="str">
        <f>_xlfn.IFS(J329=10,"A",J329=12,"B",J329=15,"C",J329=20,"D",J329=25,"E",J329=30,"F",J329=35,"G",J329=40,"H",J329=45,"I",J329=50,"J",J329=55,"K",J329=60,"L",J329=65,"M",J329=70,"N",J329=75,"O",J329=80,"P",J329=90,"Q",J329=100,"R",J329="","S",J329=120,"T",J329=125,"U",J329=150,"V",J329=200,"W",J329=250,"X",J329=280,"Y",J329=300,"Z",J329=500,"1",J329=600,"2",J329=1000,"3",J329=1200,"4",J329=6,"5",J329="150mm","6",J329="180mm","7",J329="200mm","8",J329="250mm","9")</f>
        <v>H</v>
      </c>
      <c r="J329" s="12">
        <v>40</v>
      </c>
      <c r="K329" s="8" t="str">
        <f>_xlfn.IFS(L329="1mm","A",L329="1.2mm","B",L329="1.5mm","C",L329="2mm","D",L329="3mm","E",L329="4mm","F",L329="5mm","G",L329="6mm","H",L329="8mm","I",L329="10mm","J",L329="12mm","K",L329="14mm","L",L329="16mm","M",L329="عادة","N",L329="18mm","O",L329="20mm","P",L329="معكوسة","Q",L329="25mm","R",L329="","S",L329="30mm","T",L329="مخ واطى","U",L329="35mm","V",L329="40mm","W",L329="45mm","X",L329="50mm","Y",L329="ستاندرد","Z",L329="60mm","1",L329="سوستة","2",L329="80mm","3",L329="90mm","4",L329="100mm","5",L329="150mm","6",L329="180mm","7",L329="200mm","8",L329="250mm","9")</f>
        <v>S</v>
      </c>
      <c r="L329" s="6"/>
      <c r="M329" s="7" t="str">
        <f>C329&amp;" "&amp;E329&amp;" "&amp;G329&amp;I329&amp;" "&amp;A329&amp;" "&amp;K329&amp;"-0"&amp;"-0"&amp;"-0"&amp;"-0"&amp;"-0"&amp;"-0"&amp;"-0"&amp;"-0"</f>
        <v>C C CH S S-0-0-0-0-0-0-0-0</v>
      </c>
      <c r="N329" s="6" t="str">
        <f>D329&amp;" "&amp;F329&amp;" "&amp;H329&amp;"*"&amp;J329&amp;" "&amp;B329&amp;" "&amp;L329</f>
        <v xml:space="preserve">مسمار صليبة M5*40 استانلس </v>
      </c>
      <c r="O329" s="6"/>
      <c r="P329" s="6"/>
      <c r="R329" s="11" t="s">
        <v>350</v>
      </c>
      <c r="T329" s="11" t="s">
        <v>346</v>
      </c>
    </row>
    <row r="330" spans="1:20" x14ac:dyDescent="0.2">
      <c r="A330" s="8" t="str">
        <f>_xlfn.IFS(B330="حديد","F",B330="مجلفن","M",B330="استانلس","S",B330="خشب","T")</f>
        <v>M</v>
      </c>
      <c r="B330" s="13" t="s">
        <v>2</v>
      </c>
      <c r="C330" s="8" t="str">
        <f>_xlfn.IFS(D330="تيلة","A",D330="صامولة","B",D330="مسمار","C",D330="وردة","D",D330="لوح","E",D330="مخوش","F",D330="كونتر","G",D330="مسدس","H",D330="M14","I",D330="M16","J",D330="M17","K",D330="M18","L",D330="M19","M",D330="M20","N",D330="M9","O",D330=100,"P",D330=125,"Q",D330=150,"R",D330="","S",D330="30mm","T",D330="مخ واطى","U",D330="35mm","V",D330="40mm","W",D330="45mm","X",D330="50mm","Y",D330="ستاندرد","Z",D330="60mm","1",D330="سوستة","2",D330="80mm","3",D330="90mm","4",D330="100mm","5",D330="150mm","6",D330="180mm","7",D330="200mm","8",D330="250mm","9")</f>
        <v>C</v>
      </c>
      <c r="D330" s="6" t="s">
        <v>73</v>
      </c>
      <c r="E330" s="8" t="str">
        <f>_xlfn.IFS(F330="الن","A",F330="عادة","B",F330="صليبة","C",F330="سن بنطة","D",F330="سن بنطة بوردة","E",F330="مخوش","F",F330="كونتر","G",F330="مسدس","H",F330="M14","I",F330="M16","J",F330="M17","K",F330="M18","L",F330="M19","M",F330="M20","N",F330="M9","O",F330=100,"P",F330=125,"Q",F330=150,"R",F330="","S",F330="30mm","T",F330="مخ واطى","U",F330="35mm","V",F330="40mm","W",F330="45mm","X",F330="50mm","Y",F330="ستاندرد","Z",F330="60mm","1",F330="سوستة","2",F330="80mm","3",F330="90mm","4",F330="100mm","5",F330="150mm","6",F330="180mm","7",F330="200mm","8",F330="250mm","9")</f>
        <v>C</v>
      </c>
      <c r="F330" s="6" t="s">
        <v>327</v>
      </c>
      <c r="G330" s="8" t="str">
        <f>_xlfn.IFS(H330="M3","A",H330="M4","B",H330="M5","C",H330="M6","D",H330="M7","E",H330="M8","F",H330="M10","G",H330="M12","H",H330="M14","I",H330="M16","J",H330="M17","K",H330="M18","L",H330="M19","M",H330="M20","N",H330="M9","O",H330=100,"P",H330=125,"Q",H330=150,"R",H330="","S",H330="30mm","T",H330="مخ واطى","U",H330="35mm","V",H330="40mm","W",H330="45mm","X",H330="50mm","Y",H330="ستاندرد","Z",H330="60mm","1",H330="سوستة","2",H330="80mm","3",H330="90mm","4",H330="100mm","5",H330="150mm","6",H330="180mm","7",H330="200mm","8",H330="250mm","9")</f>
        <v>C</v>
      </c>
      <c r="H330" s="12" t="s">
        <v>41</v>
      </c>
      <c r="I330" s="8" t="str">
        <f>_xlfn.IFS(J330=10,"A",J330=12,"B",J330=15,"C",J330=20,"D",J330=25,"E",J330=30,"F",J330=35,"G",J330=40,"H",J330=45,"I",J330=50,"J",J330=55,"K",J330=60,"L",J330=65,"M",J330=70,"N",J330=75,"O",J330=80,"P",J330=90,"Q",J330=100,"R",J330="","S",J330=120,"T",J330=125,"U",J330=150,"V",J330=200,"W",J330=250,"X",J330=280,"Y",J330=300,"Z",J330=500,"1",J330=600,"2",J330=1000,"3",J330=1200,"4",J330=6,"5",J330="150mm","6",J330="180mm","7",J330="200mm","8",J330="250mm","9")</f>
        <v>5</v>
      </c>
      <c r="J330" s="12">
        <v>6</v>
      </c>
      <c r="K330" s="8" t="str">
        <f>_xlfn.IFS(L330="1mm","A",L330="1.2mm","B",L330="1.5mm","C",L330="2mm","D",L330="3mm","E",L330="4mm","F",L330="5mm","G",L330="6mm","H",L330="8mm","I",L330="10mm","J",L330="12mm","K",L330="14mm","L",L330="16mm","M",L330="عادة","N",L330="18mm","O",L330="20mm","P",L330="معكوسة","Q",L330="25mm","R",L330="","S",L330="30mm","T",L330="مخ واطى","U",L330="35mm","V",L330="40mm","W",L330="45mm","X",L330="50mm","Y",L330="ستاندرد","Z",L330="60mm","1",L330="سوستة","2",L330="80mm","3",L330="90mm","4",L330="100mm","5",L330="150mm","6",L330="180mm","7",L330="200mm","8",L330="250mm","9")</f>
        <v>S</v>
      </c>
      <c r="L330" s="6"/>
      <c r="M330" s="7" t="str">
        <f>C330&amp;" "&amp;E330&amp;" "&amp;G330&amp;I330&amp;" "&amp;A330&amp;" "&amp;K330&amp;"-0"&amp;"-0"&amp;"-0"&amp;"-0"&amp;"-0"&amp;"-0"&amp;"-0"&amp;"-0"</f>
        <v>C C C5 M S-0-0-0-0-0-0-0-0</v>
      </c>
      <c r="N330" s="6" t="str">
        <f>D330&amp;" "&amp;F330&amp;" "&amp;H330&amp;"*"&amp;J330&amp;" "&amp;B330&amp;" "&amp;L330</f>
        <v xml:space="preserve">مسمار صليبة M5*6 مجلفن </v>
      </c>
      <c r="O330" s="6"/>
      <c r="P330" s="6"/>
      <c r="R330" s="11" t="s">
        <v>345</v>
      </c>
      <c r="T330" s="11" t="s">
        <v>353</v>
      </c>
    </row>
    <row r="331" spans="1:20" x14ac:dyDescent="0.2">
      <c r="A331" s="8" t="str">
        <f>_xlfn.IFS(B331="حديد","F",B331="مجلفن","M",B331="استانلس","S",B331="خشب","T")</f>
        <v>M</v>
      </c>
      <c r="B331" s="13" t="s">
        <v>2</v>
      </c>
      <c r="C331" s="8" t="str">
        <f>_xlfn.IFS(D331="تيلة","A",D331="صامولة","B",D331="مسمار","C",D331="وردة","D",D331="لوح","E",D331="مخوش","F",D331="كونتر","G",D331="مسدس","H",D331="M14","I",D331="M16","J",D331="M17","K",D331="M18","L",D331="M19","M",D331="M20","N",D331="M9","O",D331=100,"P",D331=125,"Q",D331=150,"R",D331="","S",D331="30mm","T",D331="مخ واطى","U",D331="35mm","V",D331="40mm","W",D331="45mm","X",D331="50mm","Y",D331="ستاندرد","Z",D331="60mm","1",D331="سوستة","2",D331="80mm","3",D331="90mm","4",D331="100mm","5",D331="150mm","6",D331="180mm","7",D331="200mm","8",D331="250mm","9")</f>
        <v>C</v>
      </c>
      <c r="D331" s="6" t="s">
        <v>73</v>
      </c>
      <c r="E331" s="8" t="str">
        <f>_xlfn.IFS(F331="الن","A",F331="عادة","B",F331="صليبة","C",F331="سن بنطة","D",F331="سن بنطة بوردة","E",F331="مخوش","F",F331="كونتر","G",F331="مسدس","H",F331="M14","I",F331="M16","J",F331="M17","K",F331="M18","L",F331="M19","M",F331="M20","N",F331="M9","O",F331=100,"P",F331=125,"Q",F331=150,"R",F331="","S",F331="30mm","T",F331="مخ واطى","U",F331="35mm","V",F331="40mm","W",F331="45mm","X",F331="50mm","Y",F331="ستاندرد","Z",F331="60mm","1",F331="سوستة","2",F331="80mm","3",F331="90mm","4",F331="100mm","5",F331="150mm","6",F331="180mm","7",F331="200mm","8",F331="250mm","9")</f>
        <v>C</v>
      </c>
      <c r="F331" s="6" t="s">
        <v>327</v>
      </c>
      <c r="G331" s="8" t="str">
        <f>_xlfn.IFS(H331="M3","A",H331="M4","B",H331="M5","C",H331="M6","D",H331="M7","E",H331="M8","F",H331="M10","G",H331="M12","H",H331="M14","I",H331="M16","J",H331="M17","K",H331="M18","L",H331="M19","M",H331="M20","N",H331="M9","O",H331=100,"P",H331=125,"Q",H331=150,"R",H331="","S",H331="30mm","T",H331="مخ واطى","U",H331="35mm","V",H331="40mm","W",H331="45mm","X",H331="50mm","Y",H331="ستاندرد","Z",H331="60mm","1",H331="سوستة","2",H331="80mm","3",H331="90mm","4",H331="100mm","5",H331="150mm","6",H331="180mm","7",H331="200mm","8",H331="250mm","9")</f>
        <v>C</v>
      </c>
      <c r="H331" s="12" t="s">
        <v>41</v>
      </c>
      <c r="I331" s="8" t="str">
        <f>_xlfn.IFS(J331=10,"A",J331=12,"B",J331=15,"C",J331=20,"D",J331=25,"E",J331=30,"F",J331=35,"G",J331=40,"H",J331=45,"I",J331=50,"J",J331=55,"K",J331=60,"L",J331=65,"M",J331=70,"N",J331=75,"O",J331=80,"P",J331=90,"Q",J331=100,"R",J331="","S",J331=120,"T",J331=125,"U",J331=150,"V",J331=200,"W",J331=250,"X",J331=280,"Y",J331=300,"Z",J331=500,"1",J331=600,"2",J331=1000,"3",J331=1200,"4",J331=6,"5",J331="150mm","6",J331="180mm","7",J331="200mm","8",J331="250mm","9")</f>
        <v>A</v>
      </c>
      <c r="J331" s="12">
        <v>10</v>
      </c>
      <c r="K331" s="8" t="str">
        <f>_xlfn.IFS(L331="1mm","A",L331="1.2mm","B",L331="1.5mm","C",L331="2mm","D",L331="3mm","E",L331="4mm","F",L331="5mm","G",L331="6mm","H",L331="8mm","I",L331="10mm","J",L331="12mm","K",L331="14mm","L",L331="16mm","M",L331="عادة","N",L331="18mm","O",L331="20mm","P",L331="معكوسة","Q",L331="25mm","R",L331="","S",L331="30mm","T",L331="مخ واطى","U",L331="35mm","V",L331="40mm","W",L331="45mm","X",L331="50mm","Y",L331="ستاندرد","Z",L331="60mm","1",L331="سوستة","2",L331="80mm","3",L331="90mm","4",L331="100mm","5",L331="150mm","6",L331="180mm","7",L331="200mm","8",L331="250mm","9")</f>
        <v>S</v>
      </c>
      <c r="L331" s="6"/>
      <c r="M331" s="7" t="str">
        <f>C331&amp;" "&amp;E331&amp;" "&amp;G331&amp;I331&amp;" "&amp;A331&amp;" "&amp;K331&amp;"-0"&amp;"-0"&amp;"-0"&amp;"-0"&amp;"-0"&amp;"-0"&amp;"-0"&amp;"-0"</f>
        <v>C C CA M S-0-0-0-0-0-0-0-0</v>
      </c>
      <c r="N331" s="6" t="str">
        <f>D331&amp;" "&amp;F331&amp;" "&amp;H331&amp;"*"&amp;J331&amp;" "&amp;B331&amp;" "&amp;L331</f>
        <v xml:space="preserve">مسمار صليبة M5*10 مجلفن </v>
      </c>
      <c r="O331" s="6"/>
      <c r="P331" s="6"/>
      <c r="R331" s="11" t="s">
        <v>352</v>
      </c>
      <c r="T331" s="11" t="s">
        <v>344</v>
      </c>
    </row>
    <row r="332" spans="1:20" x14ac:dyDescent="0.2">
      <c r="A332" s="8" t="str">
        <f>_xlfn.IFS(B332="حديد","F",B332="مجلفن","M",B332="استانلس","S",B332="خشب","T")</f>
        <v>M</v>
      </c>
      <c r="B332" s="13" t="s">
        <v>2</v>
      </c>
      <c r="C332" s="8" t="str">
        <f>_xlfn.IFS(D332="تيلة","A",D332="صامولة","B",D332="مسمار","C",D332="وردة","D",D332="لوح","E",D332="مخوش","F",D332="كونتر","G",D332="مسدس","H",D332="M14","I",D332="M16","J",D332="M17","K",D332="M18","L",D332="M19","M",D332="M20","N",D332="M9","O",D332=100,"P",D332=125,"Q",D332=150,"R",D332="","S",D332="30mm","T",D332="مخ واطى","U",D332="35mm","V",D332="40mm","W",D332="45mm","X",D332="50mm","Y",D332="ستاندرد","Z",D332="60mm","1",D332="سوستة","2",D332="80mm","3",D332="90mm","4",D332="100mm","5",D332="150mm","6",D332="180mm","7",D332="200mm","8",D332="250mm","9")</f>
        <v>C</v>
      </c>
      <c r="D332" s="6" t="s">
        <v>73</v>
      </c>
      <c r="E332" s="8" t="str">
        <f>_xlfn.IFS(F332="الن","A",F332="عادة","B",F332="صليبة","C",F332="سن بنطة","D",F332="سن بنطة بوردة","E",F332="مخوش","F",F332="كونتر","G",F332="مسدس","H",F332="M14","I",F332="M16","J",F332="M17","K",F332="M18","L",F332="M19","M",F332="M20","N",F332="M9","O",F332=100,"P",F332=125,"Q",F332=150,"R",F332="","S",F332="30mm","T",F332="مخ واطى","U",F332="35mm","V",F332="40mm","W",F332="45mm","X",F332="50mm","Y",F332="ستاندرد","Z",F332="60mm","1",F332="سوستة","2",F332="80mm","3",F332="90mm","4",F332="100mm","5",F332="150mm","6",F332="180mm","7",F332="200mm","8",F332="250mm","9")</f>
        <v>C</v>
      </c>
      <c r="F332" s="6" t="s">
        <v>327</v>
      </c>
      <c r="G332" s="8" t="str">
        <f>_xlfn.IFS(H332="M3","A",H332="M4","B",H332="M5","C",H332="M6","D",H332="M7","E",H332="M8","F",H332="M10","G",H332="M12","H",H332="M14","I",H332="M16","J",H332="M17","K",H332="M18","L",H332="M19","M",H332="M20","N",H332="M9","O",H332=100,"P",H332=125,"Q",H332=150,"R",H332="","S",H332="30mm","T",H332="مخ واطى","U",H332="35mm","V",H332="40mm","W",H332="45mm","X",H332="50mm","Y",H332="ستاندرد","Z",H332="60mm","1",H332="سوستة","2",H332="80mm","3",H332="90mm","4",H332="100mm","5",H332="150mm","6",H332="180mm","7",H332="200mm","8",H332="250mm","9")</f>
        <v>C</v>
      </c>
      <c r="H332" s="12" t="s">
        <v>41</v>
      </c>
      <c r="I332" s="8" t="str">
        <f>_xlfn.IFS(J332=10,"A",J332=12,"B",J332=15,"C",J332=20,"D",J332=25,"E",J332=30,"F",J332=35,"G",J332=40,"H",J332=45,"I",J332=50,"J",J332=55,"K",J332=60,"L",J332=65,"M",J332=70,"N",J332=75,"O",J332=80,"P",J332=90,"Q",J332=100,"R",J332="","S",J332=120,"T",J332=125,"U",J332=150,"V",J332=200,"W",J332=250,"X",J332=280,"Y",J332=300,"Z",J332=500,"1",J332=600,"2",J332=1000,"3",J332=1200,"4",J332=6,"5",J332="150mm","6",J332="180mm","7",J332="200mm","8",J332="250mm","9")</f>
        <v>C</v>
      </c>
      <c r="J332" s="12">
        <v>15</v>
      </c>
      <c r="K332" s="8" t="str">
        <f>_xlfn.IFS(L332="1mm","A",L332="1.2mm","B",L332="1.5mm","C",L332="2mm","D",L332="3mm","E",L332="4mm","F",L332="5mm","G",L332="6mm","H",L332="8mm","I",L332="10mm","J",L332="12mm","K",L332="14mm","L",L332="16mm","M",L332="عادة","N",L332="18mm","O",L332="20mm","P",L332="معكوسة","Q",L332="25mm","R",L332="","S",L332="30mm","T",L332="مخ واطى","U",L332="35mm","V",L332="40mm","W",L332="45mm","X",L332="50mm","Y",L332="ستاندرد","Z",L332="60mm","1",L332="سوستة","2",L332="80mm","3",L332="90mm","4",L332="100mm","5",L332="150mm","6",L332="180mm","7",L332="200mm","8",L332="250mm","9")</f>
        <v>S</v>
      </c>
      <c r="L332" s="6"/>
      <c r="M332" s="7" t="str">
        <f>C332&amp;" "&amp;E332&amp;" "&amp;G332&amp;I332&amp;" "&amp;A332&amp;" "&amp;K332&amp;"-0"&amp;"-0"&amp;"-0"&amp;"-0"&amp;"-0"&amp;"-0"&amp;"-0"&amp;"-0"</f>
        <v>C C CC M S-0-0-0-0-0-0-0-0</v>
      </c>
      <c r="N332" s="6" t="str">
        <f>D332&amp;" "&amp;F332&amp;" "&amp;H332&amp;"*"&amp;J332&amp;" "&amp;B332&amp;" "&amp;L332</f>
        <v xml:space="preserve">مسمار صليبة M5*15 مجلفن </v>
      </c>
      <c r="O332" s="6"/>
      <c r="P332" s="6"/>
      <c r="R332" s="11" t="s">
        <v>351</v>
      </c>
      <c r="T332" s="11" t="s">
        <v>350</v>
      </c>
    </row>
    <row r="333" spans="1:20" x14ac:dyDescent="0.2">
      <c r="A333" s="8" t="str">
        <f>_xlfn.IFS(B333="حديد","F",B333="مجلفن","M",B333="استانلس","S",B333="خشب","T")</f>
        <v>M</v>
      </c>
      <c r="B333" s="13" t="s">
        <v>2</v>
      </c>
      <c r="C333" s="8" t="str">
        <f>_xlfn.IFS(D333="تيلة","A",D333="صامولة","B",D333="مسمار","C",D333="وردة","D",D333="لوح","E",D333="مخوش","F",D333="كونتر","G",D333="مسدس","H",D333="M14","I",D333="M16","J",D333="M17","K",D333="M18","L",D333="M19","M",D333="M20","N",D333="M9","O",D333=100,"P",D333=125,"Q",D333=150,"R",D333="","S",D333="30mm","T",D333="مخ واطى","U",D333="35mm","V",D333="40mm","W",D333="45mm","X",D333="50mm","Y",D333="ستاندرد","Z",D333="60mm","1",D333="سوستة","2",D333="80mm","3",D333="90mm","4",D333="100mm","5",D333="150mm","6",D333="180mm","7",D333="200mm","8",D333="250mm","9")</f>
        <v>C</v>
      </c>
      <c r="D333" s="6" t="s">
        <v>73</v>
      </c>
      <c r="E333" s="8" t="str">
        <f>_xlfn.IFS(F333="الن","A",F333="عادة","B",F333="صليبة","C",F333="سن بنطة","D",F333="سن بنطة بوردة","E",F333="مخوش","F",F333="كونتر","G",F333="مسدس","H",F333="M14","I",F333="M16","J",F333="M17","K",F333="M18","L",F333="M19","M",F333="M20","N",F333="M9","O",F333=100,"P",F333=125,"Q",F333=150,"R",F333="","S",F333="30mm","T",F333="مخ واطى","U",F333="35mm","V",F333="40mm","W",F333="45mm","X",F333="50mm","Y",F333="ستاندرد","Z",F333="60mm","1",F333="سوستة","2",F333="80mm","3",F333="90mm","4",F333="100mm","5",F333="150mm","6",F333="180mm","7",F333="200mm","8",F333="250mm","9")</f>
        <v>C</v>
      </c>
      <c r="F333" s="6" t="s">
        <v>327</v>
      </c>
      <c r="G333" s="8" t="str">
        <f>_xlfn.IFS(H333="M3","A",H333="M4","B",H333="M5","C",H333="M6","D",H333="M7","E",H333="M8","F",H333="M10","G",H333="M12","H",H333="M14","I",H333="M16","J",H333="M17","K",H333="M18","L",H333="M19","M",H333="M20","N",H333="M9","O",H333=100,"P",H333=125,"Q",H333=150,"R",H333="","S",H333="30mm","T",H333="مخ واطى","U",H333="35mm","V",H333="40mm","W",H333="45mm","X",H333="50mm","Y",H333="ستاندرد","Z",H333="60mm","1",H333="سوستة","2",H333="80mm","3",H333="90mm","4",H333="100mm","5",H333="150mm","6",H333="180mm","7",H333="200mm","8",H333="250mm","9")</f>
        <v>C</v>
      </c>
      <c r="H333" s="12" t="s">
        <v>41</v>
      </c>
      <c r="I333" s="8" t="str">
        <f>_xlfn.IFS(J333=10,"A",J333=12,"B",J333=15,"C",J333=20,"D",J333=25,"E",J333=30,"F",J333=35,"G",J333=40,"H",J333=45,"I",J333=50,"J",J333=55,"K",J333=60,"L",J333=65,"M",J333=70,"N",J333=75,"O",J333=80,"P",J333=90,"Q",J333=100,"R",J333="","S",J333=120,"T",J333=125,"U",J333=150,"V",J333=200,"W",J333=250,"X",J333=280,"Y",J333=300,"Z",J333=500,"1",J333=600,"2",J333=1000,"3",J333=1200,"4",J333=6,"5",J333="150mm","6",J333="180mm","7",J333="200mm","8",J333="250mm","9")</f>
        <v>D</v>
      </c>
      <c r="J333" s="12">
        <v>20</v>
      </c>
      <c r="K333" s="8" t="str">
        <f>_xlfn.IFS(L333="1mm","A",L333="1.2mm","B",L333="1.5mm","C",L333="2mm","D",L333="3mm","E",L333="4mm","F",L333="5mm","G",L333="6mm","H",L333="8mm","I",L333="10mm","J",L333="12mm","K",L333="14mm","L",L333="16mm","M",L333="عادة","N",L333="18mm","O",L333="20mm","P",L333="معكوسة","Q",L333="25mm","R",L333="","S",L333="30mm","T",L333="مخ واطى","U",L333="35mm","V",L333="40mm","W",L333="45mm","X",L333="50mm","Y",L333="ستاندرد","Z",L333="60mm","1",L333="سوستة","2",L333="80mm","3",L333="90mm","4",L333="100mm","5",L333="150mm","6",L333="180mm","7",L333="200mm","8",L333="250mm","9")</f>
        <v>S</v>
      </c>
      <c r="L333" s="6"/>
      <c r="M333" s="7" t="str">
        <f>C333&amp;" "&amp;E333&amp;" "&amp;G333&amp;I333&amp;" "&amp;A333&amp;" "&amp;K333&amp;"-0"&amp;"-0"&amp;"-0"&amp;"-0"&amp;"-0"&amp;"-0"&amp;"-0"&amp;"-0"</f>
        <v>C C CD M S-0-0-0-0-0-0-0-0</v>
      </c>
      <c r="N333" s="6" t="str">
        <f>D333&amp;" "&amp;F333&amp;" "&amp;H333&amp;"*"&amp;J333&amp;" "&amp;B333&amp;" "&amp;L333</f>
        <v xml:space="preserve">مسمار صليبة M5*20 مجلفن </v>
      </c>
      <c r="O333" s="6"/>
      <c r="P333" s="6"/>
      <c r="R333" s="11" t="s">
        <v>349</v>
      </c>
      <c r="T333" s="11" t="s">
        <v>343</v>
      </c>
    </row>
    <row r="334" spans="1:20" x14ac:dyDescent="0.2">
      <c r="A334" s="8" t="str">
        <f>_xlfn.IFS(B334="حديد","F",B334="مجلفن","M",B334="استانلس","S",B334="خشب","T")</f>
        <v>M</v>
      </c>
      <c r="B334" s="13" t="s">
        <v>2</v>
      </c>
      <c r="C334" s="8" t="str">
        <f>_xlfn.IFS(D334="تيلة","A",D334="صامولة","B",D334="مسمار","C",D334="وردة","D",D334="لوح","E",D334="مخوش","F",D334="كونتر","G",D334="مسدس","H",D334="M14","I",D334="M16","J",D334="M17","K",D334="M18","L",D334="M19","M",D334="M20","N",D334="M9","O",D334=100,"P",D334=125,"Q",D334=150,"R",D334="","S",D334="30mm","T",D334="مخ واطى","U",D334="35mm","V",D334="40mm","W",D334="45mm","X",D334="50mm","Y",D334="ستاندرد","Z",D334="60mm","1",D334="سوستة","2",D334="80mm","3",D334="90mm","4",D334="100mm","5",D334="150mm","6",D334="180mm","7",D334="200mm","8",D334="250mm","9")</f>
        <v>C</v>
      </c>
      <c r="D334" s="6" t="s">
        <v>73</v>
      </c>
      <c r="E334" s="8" t="str">
        <f>_xlfn.IFS(F334="الن","A",F334="عادة","B",F334="صليبة","C",F334="سن بنطة","D",F334="سن بنطة بوردة","E",F334="مخوش","F",F334="كونتر","G",F334="مسدس","H",F334="M14","I",F334="M16","J",F334="M17","K",F334="M18","L",F334="M19","M",F334="M20","N",F334="M9","O",F334=100,"P",F334=125,"Q",F334=150,"R",F334="","S",F334="30mm","T",F334="مخ واطى","U",F334="35mm","V",F334="40mm","W",F334="45mm","X",F334="50mm","Y",F334="ستاندرد","Z",F334="60mm","1",F334="سوستة","2",F334="80mm","3",F334="90mm","4",F334="100mm","5",F334="150mm","6",F334="180mm","7",F334="200mm","8",F334="250mm","9")</f>
        <v>C</v>
      </c>
      <c r="F334" s="6" t="s">
        <v>327</v>
      </c>
      <c r="G334" s="8" t="str">
        <f>_xlfn.IFS(H334="M3","A",H334="M4","B",H334="M5","C",H334="M6","D",H334="M7","E",H334="M8","F",H334="M10","G",H334="M12","H",H334="M14","I",H334="M16","J",H334="M17","K",H334="M18","L",H334="M19","M",H334="M20","N",H334="M9","O",H334=100,"P",H334=125,"Q",H334=150,"R",H334="","S",H334="30mm","T",H334="مخ واطى","U",H334="35mm","V",H334="40mm","W",H334="45mm","X",H334="50mm","Y",H334="ستاندرد","Z",H334="60mm","1",H334="سوستة","2",H334="80mm","3",H334="90mm","4",H334="100mm","5",H334="150mm","6",H334="180mm","7",H334="200mm","8",H334="250mm","9")</f>
        <v>C</v>
      </c>
      <c r="H334" s="12" t="s">
        <v>41</v>
      </c>
      <c r="I334" s="8" t="str">
        <f>_xlfn.IFS(J334=10,"A",J334=12,"B",J334=15,"C",J334=20,"D",J334=25,"E",J334=30,"F",J334=35,"G",J334=40,"H",J334=45,"I",J334=50,"J",J334=55,"K",J334=60,"L",J334=65,"M",J334=70,"N",J334=75,"O",J334=80,"P",J334=90,"Q",J334=100,"R",J334="","S",J334=120,"T",J334=125,"U",J334=150,"V",J334=200,"W",J334=250,"X",J334=280,"Y",J334=300,"Z",J334=500,"1",J334=600,"2",J334=1000,"3",J334=1200,"4",J334=6,"5",J334="150mm","6",J334="180mm","7",J334="200mm","8",J334="250mm","9")</f>
        <v>E</v>
      </c>
      <c r="J334" s="12">
        <v>25</v>
      </c>
      <c r="K334" s="8" t="str">
        <f>_xlfn.IFS(L334="1mm","A",L334="1.2mm","B",L334="1.5mm","C",L334="2mm","D",L334="3mm","E",L334="4mm","F",L334="5mm","G",L334="6mm","H",L334="8mm","I",L334="10mm","J",L334="12mm","K",L334="14mm","L",L334="16mm","M",L334="عادة","N",L334="18mm","O",L334="20mm","P",L334="معكوسة","Q",L334="25mm","R",L334="","S",L334="30mm","T",L334="مخ واطى","U",L334="35mm","V",L334="40mm","W",L334="45mm","X",L334="50mm","Y",L334="ستاندرد","Z",L334="60mm","1",L334="سوستة","2",L334="80mm","3",L334="90mm","4",L334="100mm","5",L334="150mm","6",L334="180mm","7",L334="200mm","8",L334="250mm","9")</f>
        <v>S</v>
      </c>
      <c r="L334" s="6"/>
      <c r="M334" s="7" t="str">
        <f>C334&amp;" "&amp;E334&amp;" "&amp;G334&amp;I334&amp;" "&amp;A334&amp;" "&amp;K334&amp;"-0"&amp;"-0"&amp;"-0"&amp;"-0"&amp;"-0"&amp;"-0"&amp;"-0"&amp;"-0"</f>
        <v>C C CE M S-0-0-0-0-0-0-0-0</v>
      </c>
      <c r="N334" s="6" t="str">
        <f>D334&amp;" "&amp;F334&amp;" "&amp;H334&amp;"*"&amp;J334&amp;" "&amp;B334&amp;" "&amp;L334</f>
        <v xml:space="preserve">مسمار صليبة M5*25 مجلفن </v>
      </c>
      <c r="O334" s="6"/>
      <c r="P334" s="6"/>
      <c r="R334" s="11" t="s">
        <v>348</v>
      </c>
      <c r="T334" s="11" t="s">
        <v>347</v>
      </c>
    </row>
    <row r="335" spans="1:20" x14ac:dyDescent="0.2">
      <c r="A335" s="8" t="str">
        <f>_xlfn.IFS(B335="حديد","F",B335="مجلفن","M",B335="استانلس","S",B335="خشب","T")</f>
        <v>M</v>
      </c>
      <c r="B335" s="13" t="s">
        <v>2</v>
      </c>
      <c r="C335" s="8" t="str">
        <f>_xlfn.IFS(D335="تيلة","A",D335="صامولة","B",D335="مسمار","C",D335="وردة","D",D335="لوح","E",D335="مخوش","F",D335="كونتر","G",D335="مسدس","H",D335="M14","I",D335="M16","J",D335="M17","K",D335="M18","L",D335="M19","M",D335="M20","N",D335="M9","O",D335=100,"P",D335=125,"Q",D335=150,"R",D335="","S",D335="30mm","T",D335="مخ واطى","U",D335="35mm","V",D335="40mm","W",D335="45mm","X",D335="50mm","Y",D335="ستاندرد","Z",D335="60mm","1",D335="سوستة","2",D335="80mm","3",D335="90mm","4",D335="100mm","5",D335="150mm","6",D335="180mm","7",D335="200mm","8",D335="250mm","9")</f>
        <v>C</v>
      </c>
      <c r="D335" s="6" t="s">
        <v>73</v>
      </c>
      <c r="E335" s="8" t="str">
        <f>_xlfn.IFS(F335="الن","A",F335="عادة","B",F335="صليبة","C",F335="سن بنطة","D",F335="سن بنطة بوردة","E",F335="مخوش","F",F335="كونتر","G",F335="مسدس","H",F335="M14","I",F335="M16","J",F335="M17","K",F335="M18","L",F335="M19","M",F335="M20","N",F335="M9","O",F335=100,"P",F335=125,"Q",F335=150,"R",F335="","S",F335="30mm","T",F335="مخ واطى","U",F335="35mm","V",F335="40mm","W",F335="45mm","X",F335="50mm","Y",F335="ستاندرد","Z",F335="60mm","1",F335="سوستة","2",F335="80mm","3",F335="90mm","4",F335="100mm","5",F335="150mm","6",F335="180mm","7",F335="200mm","8",F335="250mm","9")</f>
        <v>C</v>
      </c>
      <c r="F335" s="6" t="s">
        <v>327</v>
      </c>
      <c r="G335" s="8" t="str">
        <f>_xlfn.IFS(H335="M3","A",H335="M4","B",H335="M5","C",H335="M6","D",H335="M7","E",H335="M8","F",H335="M10","G",H335="M12","H",H335="M14","I",H335="M16","J",H335="M17","K",H335="M18","L",H335="M19","M",H335="M20","N",H335="M9","O",H335=100,"P",H335=125,"Q",H335=150,"R",H335="","S",H335="30mm","T",H335="مخ واطى","U",H335="35mm","V",H335="40mm","W",H335="45mm","X",H335="50mm","Y",H335="ستاندرد","Z",H335="60mm","1",H335="سوستة","2",H335="80mm","3",H335="90mm","4",H335="100mm","5",H335="150mm","6",H335="180mm","7",H335="200mm","8",H335="250mm","9")</f>
        <v>C</v>
      </c>
      <c r="H335" s="12" t="s">
        <v>41</v>
      </c>
      <c r="I335" s="8" t="str">
        <f>_xlfn.IFS(J335=10,"A",J335=12,"B",J335=15,"C",J335=20,"D",J335=25,"E",J335=30,"F",J335=35,"G",J335=40,"H",J335=45,"I",J335=50,"J",J335=55,"K",J335=60,"L",J335=65,"M",J335=70,"N",J335=75,"O",J335=80,"P",J335=90,"Q",J335=100,"R",J335="","S",J335=120,"T",J335=125,"U",J335=150,"V",J335=200,"W",J335=250,"X",J335=280,"Y",J335=300,"Z",J335=500,"1",J335=600,"2",J335=1000,"3",J335=1200,"4",J335=6,"5",J335="150mm","6",J335="180mm","7",J335="200mm","8",J335="250mm","9")</f>
        <v>F</v>
      </c>
      <c r="J335" s="12">
        <v>30</v>
      </c>
      <c r="K335" s="8" t="str">
        <f>_xlfn.IFS(L335="1mm","A",L335="1.2mm","B",L335="1.5mm","C",L335="2mm","D",L335="3mm","E",L335="4mm","F",L335="5mm","G",L335="6mm","H",L335="8mm","I",L335="10mm","J",L335="12mm","K",L335="14mm","L",L335="16mm","M",L335="عادة","N",L335="18mm","O",L335="20mm","P",L335="معكوسة","Q",L335="25mm","R",L335="","S",L335="30mm","T",L335="مخ واطى","U",L335="35mm","V",L335="40mm","W",L335="45mm","X",L335="50mm","Y",L335="ستاندرد","Z",L335="60mm","1",L335="سوستة","2",L335="80mm","3",L335="90mm","4",L335="100mm","5",L335="150mm","6",L335="180mm","7",L335="200mm","8",L335="250mm","9")</f>
        <v>S</v>
      </c>
      <c r="L335" s="6"/>
      <c r="M335" s="7" t="str">
        <f>C335&amp;" "&amp;E335&amp;" "&amp;G335&amp;I335&amp;" "&amp;A335&amp;" "&amp;K335&amp;"-0"&amp;"-0"&amp;"-0"&amp;"-0"&amp;"-0"&amp;"-0"&amp;"-0"&amp;"-0"</f>
        <v>C C CF M S-0-0-0-0-0-0-0-0</v>
      </c>
      <c r="N335" s="6" t="str">
        <f>D335&amp;" "&amp;F335&amp;" "&amp;H335&amp;"*"&amp;J335&amp;" "&amp;B335&amp;" "&amp;L335</f>
        <v xml:space="preserve">مسمار صليبة M5*30 مجلفن </v>
      </c>
      <c r="O335" s="6"/>
      <c r="P335" s="6"/>
      <c r="R335" s="11" t="s">
        <v>346</v>
      </c>
      <c r="T335" s="11" t="s">
        <v>345</v>
      </c>
    </row>
    <row r="336" spans="1:20" x14ac:dyDescent="0.2">
      <c r="A336" s="8" t="str">
        <f>_xlfn.IFS(B336="حديد","F",B336="مجلفن","M",B336="استانلس","S",B336="خشب","T")</f>
        <v>M</v>
      </c>
      <c r="B336" s="13" t="s">
        <v>2</v>
      </c>
      <c r="C336" s="8" t="str">
        <f>_xlfn.IFS(D336="تيلة","A",D336="صامولة","B",D336="مسمار","C",D336="وردة","D",D336="لوح","E",D336="مخوش","F",D336="كونتر","G",D336="مسدس","H",D336="M14","I",D336="M16","J",D336="M17","K",D336="M18","L",D336="M19","M",D336="M20","N",D336="M9","O",D336=100,"P",D336=125,"Q",D336=150,"R",D336="","S",D336="30mm","T",D336="مخ واطى","U",D336="35mm","V",D336="40mm","W",D336="45mm","X",D336="50mm","Y",D336="ستاندرد","Z",D336="60mm","1",D336="سوستة","2",D336="80mm","3",D336="90mm","4",D336="100mm","5",D336="150mm","6",D336="180mm","7",D336="200mm","8",D336="250mm","9")</f>
        <v>C</v>
      </c>
      <c r="D336" s="6" t="s">
        <v>73</v>
      </c>
      <c r="E336" s="8" t="str">
        <f>_xlfn.IFS(F336="الن","A",F336="عادة","B",F336="صليبة","C",F336="سن بنطة","D",F336="سن بنطة بوردة","E",F336="مخوش","F",F336="كونتر","G",F336="مسدس","H",F336="M14","I",F336="M16","J",F336="M17","K",F336="M18","L",F336="M19","M",F336="M20","N",F336="M9","O",F336=100,"P",F336=125,"Q",F336=150,"R",F336="","S",F336="30mm","T",F336="مخ واطى","U",F336="35mm","V",F336="40mm","W",F336="45mm","X",F336="50mm","Y",F336="ستاندرد","Z",F336="60mm","1",F336="سوستة","2",F336="80mm","3",F336="90mm","4",F336="100mm","5",F336="150mm","6",F336="180mm","7",F336="200mm","8",F336="250mm","9")</f>
        <v>C</v>
      </c>
      <c r="F336" s="6" t="s">
        <v>327</v>
      </c>
      <c r="G336" s="8" t="str">
        <f>_xlfn.IFS(H336="M3","A",H336="M4","B",H336="M5","C",H336="M6","D",H336="M7","E",H336="M8","F",H336="M10","G",H336="M12","H",H336="M14","I",H336="M16","J",H336="M17","K",H336="M18","L",H336="M19","M",H336="M20","N",H336="M9","O",H336=100,"P",H336=125,"Q",H336=150,"R",H336="","S",H336="30mm","T",H336="مخ واطى","U",H336="35mm","V",H336="40mm","W",H336="45mm","X",H336="50mm","Y",H336="ستاندرد","Z",H336="60mm","1",H336="سوستة","2",H336="80mm","3",H336="90mm","4",H336="100mm","5",H336="150mm","6",H336="180mm","7",H336="200mm","8",H336="250mm","9")</f>
        <v>C</v>
      </c>
      <c r="H336" s="12" t="s">
        <v>41</v>
      </c>
      <c r="I336" s="8" t="str">
        <f>_xlfn.IFS(J336=10,"A",J336=12,"B",J336=15,"C",J336=20,"D",J336=25,"E",J336=30,"F",J336=35,"G",J336=40,"H",J336=45,"I",J336=50,"J",J336=55,"K",J336=60,"L",J336=65,"M",J336=70,"N",J336=75,"O",J336=80,"P",J336=90,"Q",J336=100,"R",J336="","S",J336=120,"T",J336=125,"U",J336=150,"V",J336=200,"W",J336=250,"X",J336=280,"Y",J336=300,"Z",J336=500,"1",J336=600,"2",J336=1000,"3",J336=1200,"4",J336=6,"5",J336="150mm","6",J336="180mm","7",J336="200mm","8",J336="250mm","9")</f>
        <v>G</v>
      </c>
      <c r="J336" s="12">
        <v>35</v>
      </c>
      <c r="K336" s="8" t="str">
        <f>_xlfn.IFS(L336="1mm","A",L336="1.2mm","B",L336="1.5mm","C",L336="2mm","D",L336="3mm","E",L336="4mm","F",L336="5mm","G",L336="6mm","H",L336="8mm","I",L336="10mm","J",L336="12mm","K",L336="14mm","L",L336="16mm","M",L336="عادة","N",L336="18mm","O",L336="20mm","P",L336="معكوسة","Q",L336="25mm","R",L336="","S",L336="30mm","T",L336="مخ واطى","U",L336="35mm","V",L336="40mm","W",L336="45mm","X",L336="50mm","Y",L336="ستاندرد","Z",L336="60mm","1",L336="سوستة","2",L336="80mm","3",L336="90mm","4",L336="100mm","5",L336="150mm","6",L336="180mm","7",L336="200mm","8",L336="250mm","9")</f>
        <v>S</v>
      </c>
      <c r="L336" s="6"/>
      <c r="M336" s="7" t="str">
        <f>C336&amp;" "&amp;E336&amp;" "&amp;G336&amp;I336&amp;" "&amp;A336&amp;" "&amp;K336&amp;"-0"&amp;"-0"&amp;"-0"&amp;"-0"&amp;"-0"&amp;"-0"&amp;"-0"&amp;"-0"</f>
        <v>C C CG M S-0-0-0-0-0-0-0-0</v>
      </c>
      <c r="N336" s="6" t="str">
        <f>D336&amp;" "&amp;F336&amp;" "&amp;H336&amp;"*"&amp;J336&amp;" "&amp;B336&amp;" "&amp;L336</f>
        <v xml:space="preserve">مسمار صليبة M5*35 مجلفن </v>
      </c>
      <c r="O336" s="6"/>
      <c r="P336" s="6"/>
      <c r="R336" s="11" t="s">
        <v>344</v>
      </c>
      <c r="T336" s="11" t="s">
        <v>342</v>
      </c>
    </row>
    <row r="337" spans="1:20" x14ac:dyDescent="0.2">
      <c r="A337" s="8" t="str">
        <f>_xlfn.IFS(B337="حديد","F",B337="مجلفن","M",B337="استانلس","S",B337="خشب","T")</f>
        <v>M</v>
      </c>
      <c r="B337" s="13" t="s">
        <v>2</v>
      </c>
      <c r="C337" s="8" t="str">
        <f>_xlfn.IFS(D337="تيلة","A",D337="صامولة","B",D337="مسمار","C",D337="وردة","D",D337="لوح","E",D337="مخوش","F",D337="كونتر","G",D337="مسدس","H",D337="M14","I",D337="M16","J",D337="M17","K",D337="M18","L",D337="M19","M",D337="M20","N",D337="M9","O",D337=100,"P",D337=125,"Q",D337=150,"R",D337="","S",D337="30mm","T",D337="مخ واطى","U",D337="35mm","V",D337="40mm","W",D337="45mm","X",D337="50mm","Y",D337="ستاندرد","Z",D337="60mm","1",D337="سوستة","2",D337="80mm","3",D337="90mm","4",D337="100mm","5",D337="150mm","6",D337="180mm","7",D337="200mm","8",D337="250mm","9")</f>
        <v>C</v>
      </c>
      <c r="D337" s="6" t="s">
        <v>73</v>
      </c>
      <c r="E337" s="8" t="str">
        <f>_xlfn.IFS(F337="الن","A",F337="عادة","B",F337="صليبة","C",F337="سن بنطة","D",F337="سن بنطة بوردة","E",F337="مخوش","F",F337="كونتر","G",F337="مسدس","H",F337="M14","I",F337="M16","J",F337="M17","K",F337="M18","L",F337="M19","M",F337="M20","N",F337="M9","O",F337=100,"P",F337=125,"Q",F337=150,"R",F337="","S",F337="30mm","T",F337="مخ واطى","U",F337="35mm","V",F337="40mm","W",F337="45mm","X",F337="50mm","Y",F337="ستاندرد","Z",F337="60mm","1",F337="سوستة","2",F337="80mm","3",F337="90mm","4",F337="100mm","5",F337="150mm","6",F337="180mm","7",F337="200mm","8",F337="250mm","9")</f>
        <v>C</v>
      </c>
      <c r="F337" s="6" t="s">
        <v>327</v>
      </c>
      <c r="G337" s="8" t="str">
        <f>_xlfn.IFS(H337="M3","A",H337="M4","B",H337="M5","C",H337="M6","D",H337="M7","E",H337="M8","F",H337="M10","G",H337="M12","H",H337="M14","I",H337="M16","J",H337="M17","K",H337="M18","L",H337="M19","M",H337="M20","N",H337="M9","O",H337=100,"P",H337=125,"Q",H337=150,"R",H337="","S",H337="30mm","T",H337="مخ واطى","U",H337="35mm","V",H337="40mm","W",H337="45mm","X",H337="50mm","Y",H337="ستاندرد","Z",H337="60mm","1",H337="سوستة","2",H337="80mm","3",H337="90mm","4",H337="100mm","5",H337="150mm","6",H337="180mm","7",H337="200mm","8",H337="250mm","9")</f>
        <v>C</v>
      </c>
      <c r="H337" s="12" t="s">
        <v>41</v>
      </c>
      <c r="I337" s="8" t="str">
        <f>_xlfn.IFS(J337=10,"A",J337=12,"B",J337=15,"C",J337=20,"D",J337=25,"E",J337=30,"F",J337=35,"G",J337=40,"H",J337=45,"I",J337=50,"J",J337=55,"K",J337=60,"L",J337=65,"M",J337=70,"N",J337=75,"O",J337=80,"P",J337=90,"Q",J337=100,"R",J337="","S",J337=120,"T",J337=125,"U",J337=150,"V",J337=200,"W",J337=250,"X",J337=280,"Y",J337=300,"Z",J337=500,"1",J337=600,"2",J337=1000,"3",J337=1200,"4",J337=6,"5",J337="150mm","6",J337="180mm","7",J337="200mm","8",J337="250mm","9")</f>
        <v>H</v>
      </c>
      <c r="J337" s="12">
        <v>40</v>
      </c>
      <c r="K337" s="8" t="str">
        <f>_xlfn.IFS(L337="1mm","A",L337="1.2mm","B",L337="1.5mm","C",L337="2mm","D",L337="3mm","E",L337="4mm","F",L337="5mm","G",L337="6mm","H",L337="8mm","I",L337="10mm","J",L337="12mm","K",L337="14mm","L",L337="16mm","M",L337="عادة","N",L337="18mm","O",L337="20mm","P",L337="معكوسة","Q",L337="25mm","R",L337="","S",L337="30mm","T",L337="مخ واطى","U",L337="35mm","V",L337="40mm","W",L337="45mm","X",L337="50mm","Y",L337="ستاندرد","Z",L337="60mm","1",L337="سوستة","2",L337="80mm","3",L337="90mm","4",L337="100mm","5",L337="150mm","6",L337="180mm","7",L337="200mm","8",L337="250mm","9")</f>
        <v>S</v>
      </c>
      <c r="L337" s="6"/>
      <c r="M337" s="7" t="str">
        <f>C337&amp;" "&amp;E337&amp;" "&amp;G337&amp;I337&amp;" "&amp;A337&amp;" "&amp;K337&amp;"-0"&amp;"-0"&amp;"-0"&amp;"-0"&amp;"-0"&amp;"-0"&amp;"-0"&amp;"-0"</f>
        <v>C C CH M S-0-0-0-0-0-0-0-0</v>
      </c>
      <c r="N337" s="6" t="str">
        <f>D337&amp;" "&amp;F337&amp;" "&amp;H337&amp;"*"&amp;J337&amp;" "&amp;B337&amp;" "&amp;L337</f>
        <v xml:space="preserve">مسمار صليبة M5*40 مجلفن </v>
      </c>
      <c r="O337" s="6"/>
      <c r="P337" s="6"/>
      <c r="R337" s="11" t="s">
        <v>343</v>
      </c>
      <c r="T337" s="11" t="s">
        <v>336</v>
      </c>
    </row>
    <row r="338" spans="1:20" x14ac:dyDescent="0.2">
      <c r="A338" s="8" t="str">
        <f>_xlfn.IFS(B338="حديد","F",B338="مجلفن","M",B338="استانلس","S",B338="خشب","T")</f>
        <v>S</v>
      </c>
      <c r="B338" s="6" t="s">
        <v>7</v>
      </c>
      <c r="C338" s="8" t="str">
        <f>_xlfn.IFS(D338="تيلة","A",D338="صامولة","B",D338="مسمار","C",D338="وردة","D",D338="لوح","E",D338="مخوش","F",D338="كونتر","G",D338="مسدس","H",D338="M14","I",D338="M16","J",D338="M17","K",D338="M18","L",D338="M19","M",D338="M20","N",D338="M9","O",D338=100,"P",D338=125,"Q",D338=150,"R",D338="","S",D338="30mm","T",D338="مخ واطى","U",D338="35mm","V",D338="40mm","W",D338="45mm","X",D338="50mm","Y",D338="ستاندرد","Z",D338="60mm","1",D338="سوستة","2",D338="80mm","3",D338="90mm","4",D338="100mm","5",D338="150mm","6",D338="180mm","7",D338="200mm","8",D338="250mm","9")</f>
        <v>C</v>
      </c>
      <c r="D338" s="6" t="s">
        <v>73</v>
      </c>
      <c r="E338" s="8" t="str">
        <f>_xlfn.IFS(F338="الن","A",F338="عادة","B",F338="صليبة","C",F338="سن بنطة","D",F338="سن بنطة بوردة","E",F338="مخوش","F",F338="كونتر","G",F338="مسدس","H",F338="M14","I",F338="M16","J",F338="M17","K",F338="M18","L",F338="M19","M",F338="M20","N",F338="M9","O",F338=100,"P",F338=125,"Q",F338=150,"R",F338="","S",F338="30mm","T",F338="مخ واطى","U",F338="35mm","V",F338="40mm","W",F338="45mm","X",F338="50mm","Y",F338="ستاندرد","Z",F338="60mm","1",F338="سوستة","2",F338="80mm","3",F338="90mm","4",F338="100mm","5",F338="150mm","6",F338="180mm","7",F338="200mm","8",F338="250mm","9")</f>
        <v>C</v>
      </c>
      <c r="F338" s="6" t="s">
        <v>327</v>
      </c>
      <c r="G338" s="8" t="str">
        <f>_xlfn.IFS(H338="M3","A",H338="M4","B",H338="M5","C",H338="M6","D",H338="M7","E",H338="M8","F",H338="M10","G",H338="M12","H",H338="M14","I",H338="M16","J",H338="M17","K",H338="M18","L",H338="M19","M",H338="M20","N",H338="M9","O",H338=100,"P",H338=125,"Q",H338=150,"R",H338="","S",H338="30mm","T",H338="مخ واطى","U",H338="35mm","V",H338="40mm","W",H338="45mm","X",H338="50mm","Y",H338="ستاندرد","Z",H338="60mm","1",H338="سوستة","2",H338="80mm","3",H338="90mm","4",H338="100mm","5",H338="150mm","6",H338="180mm","7",H338="200mm","8",H338="250mm","9")</f>
        <v>D</v>
      </c>
      <c r="H338" s="12" t="s">
        <v>36</v>
      </c>
      <c r="I338" s="8" t="str">
        <f>_xlfn.IFS(J338=10,"A",J338=12,"B",J338=15,"C",J338=20,"D",J338=25,"E",J338=30,"F",J338=35,"G",J338=40,"H",J338=45,"I",J338=50,"J",J338=55,"K",J338=60,"L",J338=65,"M",J338=70,"N",J338=75,"O",J338=80,"P",J338=90,"Q",J338=100,"R",J338="","S",J338=120,"T",J338=125,"U",J338=150,"V",J338=200,"W",J338=250,"X",J338=280,"Y",J338=300,"Z",J338=500,"1",J338=600,"2",J338=1000,"3",J338=1200,"4",J338=6,"5",J338="150mm","6",J338="180mm","7",J338="200mm","8",J338="250mm","9")</f>
        <v>5</v>
      </c>
      <c r="J338" s="12">
        <v>6</v>
      </c>
      <c r="K338" s="8" t="str">
        <f>_xlfn.IFS(L338="1mm","A",L338="1.2mm","B",L338="1.5mm","C",L338="2mm","D",L338="3mm","E",L338="4mm","F",L338="5mm","G",L338="6mm","H",L338="8mm","I",L338="10mm","J",L338="12mm","K",L338="14mm","L",L338="16mm","M",L338="عادة","N",L338="18mm","O",L338="20mm","P",L338="معكوسة","Q",L338="25mm","R",L338="","S",L338="30mm","T",L338="مخ واطى","U",L338="35mm","V",L338="40mm","W",L338="45mm","X",L338="50mm","Y",L338="ستاندرد","Z",L338="60mm","1",L338="سوستة","2",L338="80mm","3",L338="90mm","4",L338="100mm","5",L338="150mm","6",L338="180mm","7",L338="200mm","8",L338="250mm","9")</f>
        <v>S</v>
      </c>
      <c r="L338" s="6"/>
      <c r="M338" s="7" t="str">
        <f>C338&amp;" "&amp;E338&amp;" "&amp;G338&amp;I338&amp;" "&amp;A338&amp;" "&amp;K338&amp;"-0"&amp;"-0"&amp;"-0"&amp;"-0"&amp;"-0"&amp;"-0"&amp;"-0"&amp;"-0"</f>
        <v>C C D5 S S-0-0-0-0-0-0-0-0</v>
      </c>
      <c r="N338" s="6" t="str">
        <f>D338&amp;" "&amp;F338&amp;" "&amp;H338&amp;"*"&amp;J338&amp;" "&amp;B338&amp;" "&amp;L338</f>
        <v xml:space="preserve">مسمار صليبة M6*6 استانلس </v>
      </c>
      <c r="O338" s="6"/>
      <c r="P338" s="6"/>
      <c r="R338" s="11" t="s">
        <v>331</v>
      </c>
      <c r="T338" s="11" t="s">
        <v>341</v>
      </c>
    </row>
    <row r="339" spans="1:20" x14ac:dyDescent="0.2">
      <c r="A339" s="8" t="str">
        <f>_xlfn.IFS(B339="حديد","F",B339="مجلفن","M",B339="استانلس","S",B339="خشب","T")</f>
        <v>S</v>
      </c>
      <c r="B339" s="6" t="s">
        <v>7</v>
      </c>
      <c r="C339" s="8" t="str">
        <f>_xlfn.IFS(D339="تيلة","A",D339="صامولة","B",D339="مسمار","C",D339="وردة","D",D339="لوح","E",D339="مخوش","F",D339="كونتر","G",D339="مسدس","H",D339="M14","I",D339="M16","J",D339="M17","K",D339="M18","L",D339="M19","M",D339="M20","N",D339="M9","O",D339=100,"P",D339=125,"Q",D339=150,"R",D339="","S",D339="30mm","T",D339="مخ واطى","U",D339="35mm","V",D339="40mm","W",D339="45mm","X",D339="50mm","Y",D339="ستاندرد","Z",D339="60mm","1",D339="سوستة","2",D339="80mm","3",D339="90mm","4",D339="100mm","5",D339="150mm","6",D339="180mm","7",D339="200mm","8",D339="250mm","9")</f>
        <v>C</v>
      </c>
      <c r="D339" s="6" t="s">
        <v>73</v>
      </c>
      <c r="E339" s="8" t="str">
        <f>_xlfn.IFS(F339="الن","A",F339="عادة","B",F339="صليبة","C",F339="سن بنطة","D",F339="سن بنطة بوردة","E",F339="مخوش","F",F339="كونتر","G",F339="مسدس","H",F339="M14","I",F339="M16","J",F339="M17","K",F339="M18","L",F339="M19","M",F339="M20","N",F339="M9","O",F339=100,"P",F339=125,"Q",F339=150,"R",F339="","S",F339="30mm","T",F339="مخ واطى","U",F339="35mm","V",F339="40mm","W",F339="45mm","X",F339="50mm","Y",F339="ستاندرد","Z",F339="60mm","1",F339="سوستة","2",F339="80mm","3",F339="90mm","4",F339="100mm","5",F339="150mm","6",F339="180mm","7",F339="200mm","8",F339="250mm","9")</f>
        <v>C</v>
      </c>
      <c r="F339" s="6" t="s">
        <v>327</v>
      </c>
      <c r="G339" s="8" t="str">
        <f>_xlfn.IFS(H339="M3","A",H339="M4","B",H339="M5","C",H339="M6","D",H339="M7","E",H339="M8","F",H339="M10","G",H339="M12","H",H339="M14","I",H339="M16","J",H339="M17","K",H339="M18","L",H339="M19","M",H339="M20","N",H339="M9","O",H339=100,"P",H339=125,"Q",H339=150,"R",H339="","S",H339="30mm","T",H339="مخ واطى","U",H339="35mm","V",H339="40mm","W",H339="45mm","X",H339="50mm","Y",H339="ستاندرد","Z",H339="60mm","1",H339="سوستة","2",H339="80mm","3",H339="90mm","4",H339="100mm","5",H339="150mm","6",H339="180mm","7",H339="200mm","8",H339="250mm","9")</f>
        <v>D</v>
      </c>
      <c r="H339" s="12" t="s">
        <v>36</v>
      </c>
      <c r="I339" s="8" t="str">
        <f>_xlfn.IFS(J339=10,"A",J339=12,"B",J339=15,"C",J339=20,"D",J339=25,"E",J339=30,"F",J339=35,"G",J339=40,"H",J339=45,"I",J339=50,"J",J339=55,"K",J339=60,"L",J339=65,"M",J339=70,"N",J339=75,"O",J339=80,"P",J339=90,"Q",J339=100,"R",J339="","S",J339=120,"T",J339=125,"U",J339=150,"V",J339=200,"W",J339=250,"X",J339=280,"Y",J339=300,"Z",J339=500,"1",J339=600,"2",J339=1000,"3",J339=1200,"4",J339=6,"5",J339="150mm","6",J339="180mm","7",J339="200mm","8",J339="250mm","9")</f>
        <v>A</v>
      </c>
      <c r="J339" s="12">
        <v>10</v>
      </c>
      <c r="K339" s="8" t="str">
        <f>_xlfn.IFS(L339="1mm","A",L339="1.2mm","B",L339="1.5mm","C",L339="2mm","D",L339="3mm","E",L339="4mm","F",L339="5mm","G",L339="6mm","H",L339="8mm","I",L339="10mm","J",L339="12mm","K",L339="14mm","L",L339="16mm","M",L339="عادة","N",L339="18mm","O",L339="20mm","P",L339="معكوسة","Q",L339="25mm","R",L339="","S",L339="30mm","T",L339="مخ واطى","U",L339="35mm","V",L339="40mm","W",L339="45mm","X",L339="50mm","Y",L339="ستاندرد","Z",L339="60mm","1",L339="سوستة","2",L339="80mm","3",L339="90mm","4",L339="100mm","5",L339="150mm","6",L339="180mm","7",L339="200mm","8",L339="250mm","9")</f>
        <v>S</v>
      </c>
      <c r="L339" s="6"/>
      <c r="M339" s="7" t="str">
        <f>C339&amp;" "&amp;E339&amp;" "&amp;G339&amp;I339&amp;" "&amp;A339&amp;" "&amp;K339&amp;"-0"&amp;"-0"&amp;"-0"&amp;"-0"&amp;"-0"&amp;"-0"&amp;"-0"&amp;"-0"</f>
        <v>C C DA S S-0-0-0-0-0-0-0-0</v>
      </c>
      <c r="N339" s="6" t="str">
        <f>D339&amp;" "&amp;F339&amp;" "&amp;H339&amp;"*"&amp;J339&amp;" "&amp;B339&amp;" "&amp;L339</f>
        <v xml:space="preserve">مسمار صليبة M6*10 استانلس </v>
      </c>
      <c r="O339" s="6"/>
      <c r="P339" s="6"/>
      <c r="R339" s="11" t="s">
        <v>342</v>
      </c>
      <c r="T339" s="11" t="s">
        <v>335</v>
      </c>
    </row>
    <row r="340" spans="1:20" x14ac:dyDescent="0.2">
      <c r="A340" s="8" t="str">
        <f>_xlfn.IFS(B340="حديد","F",B340="مجلفن","M",B340="استانلس","S",B340="خشب","T")</f>
        <v>S</v>
      </c>
      <c r="B340" s="6" t="s">
        <v>7</v>
      </c>
      <c r="C340" s="8" t="str">
        <f>_xlfn.IFS(D340="تيلة","A",D340="صامولة","B",D340="مسمار","C",D340="وردة","D",D340="لوح","E",D340="مخوش","F",D340="كونتر","G",D340="مسدس","H",D340="M14","I",D340="M16","J",D340="M17","K",D340="M18","L",D340="M19","M",D340="M20","N",D340="M9","O",D340=100,"P",D340=125,"Q",D340=150,"R",D340="","S",D340="30mm","T",D340="مخ واطى","U",D340="35mm","V",D340="40mm","W",D340="45mm","X",D340="50mm","Y",D340="ستاندرد","Z",D340="60mm","1",D340="سوستة","2",D340="80mm","3",D340="90mm","4",D340="100mm","5",D340="150mm","6",D340="180mm","7",D340="200mm","8",D340="250mm","9")</f>
        <v>C</v>
      </c>
      <c r="D340" s="6" t="s">
        <v>73</v>
      </c>
      <c r="E340" s="8" t="str">
        <f>_xlfn.IFS(F340="الن","A",F340="عادة","B",F340="صليبة","C",F340="سن بنطة","D",F340="سن بنطة بوردة","E",F340="مخوش","F",F340="كونتر","G",F340="مسدس","H",F340="M14","I",F340="M16","J",F340="M17","K",F340="M18","L",F340="M19","M",F340="M20","N",F340="M9","O",F340=100,"P",F340=125,"Q",F340=150,"R",F340="","S",F340="30mm","T",F340="مخ واطى","U",F340="35mm","V",F340="40mm","W",F340="45mm","X",F340="50mm","Y",F340="ستاندرد","Z",F340="60mm","1",F340="سوستة","2",F340="80mm","3",F340="90mm","4",F340="100mm","5",F340="150mm","6",F340="180mm","7",F340="200mm","8",F340="250mm","9")</f>
        <v>C</v>
      </c>
      <c r="F340" s="6" t="s">
        <v>327</v>
      </c>
      <c r="G340" s="8" t="str">
        <f>_xlfn.IFS(H340="M3","A",H340="M4","B",H340="M5","C",H340="M6","D",H340="M7","E",H340="M8","F",H340="M10","G",H340="M12","H",H340="M14","I",H340="M16","J",H340="M17","K",H340="M18","L",H340="M19","M",H340="M20","N",H340="M9","O",H340=100,"P",H340=125,"Q",H340=150,"R",H340="","S",H340="30mm","T",H340="مخ واطى","U",H340="35mm","V",H340="40mm","W",H340="45mm","X",H340="50mm","Y",H340="ستاندرد","Z",H340="60mm","1",H340="سوستة","2",H340="80mm","3",H340="90mm","4",H340="100mm","5",H340="150mm","6",H340="180mm","7",H340="200mm","8",H340="250mm","9")</f>
        <v>D</v>
      </c>
      <c r="H340" s="12" t="s">
        <v>36</v>
      </c>
      <c r="I340" s="8" t="str">
        <f>_xlfn.IFS(J340=10,"A",J340=12,"B",J340=15,"C",J340=20,"D",J340=25,"E",J340=30,"F",J340=35,"G",J340=40,"H",J340=45,"I",J340=50,"J",J340=55,"K",J340=60,"L",J340=65,"M",J340=70,"N",J340=75,"O",J340=80,"P",J340=90,"Q",J340=100,"R",J340="","S",J340=120,"T",J340=125,"U",J340=150,"V",J340=200,"W",J340=250,"X",J340=280,"Y",J340=300,"Z",J340=500,"1",J340=600,"2",J340=1000,"3",J340=1200,"4",J340=6,"5",J340="150mm","6",J340="180mm","7",J340="200mm","8",J340="250mm","9")</f>
        <v>C</v>
      </c>
      <c r="J340" s="12">
        <v>15</v>
      </c>
      <c r="K340" s="8" t="str">
        <f>_xlfn.IFS(L340="1mm","A",L340="1.2mm","B",L340="1.5mm","C",L340="2mm","D",L340="3mm","E",L340="4mm","F",L340="5mm","G",L340="6mm","H",L340="8mm","I",L340="10mm","J",L340="12mm","K",L340="14mm","L",L340="16mm","M",L340="عادة","N",L340="18mm","O",L340="20mm","P",L340="معكوسة","Q",L340="25mm","R",L340="","S",L340="30mm","T",L340="مخ واطى","U",L340="35mm","V",L340="40mm","W",L340="45mm","X",L340="50mm","Y",L340="ستاندرد","Z",L340="60mm","1",L340="سوستة","2",L340="80mm","3",L340="90mm","4",L340="100mm","5",L340="150mm","6",L340="180mm","7",L340="200mm","8",L340="250mm","9")</f>
        <v>S</v>
      </c>
      <c r="L340" s="6"/>
      <c r="M340" s="7" t="str">
        <f>C340&amp;" "&amp;E340&amp;" "&amp;G340&amp;I340&amp;" "&amp;A340&amp;" "&amp;K340&amp;"-0"&amp;"-0"&amp;"-0"&amp;"-0"&amp;"-0"&amp;"-0"&amp;"-0"&amp;"-0"</f>
        <v>C C DC S S-0-0-0-0-0-0-0-0</v>
      </c>
      <c r="N340" s="6" t="str">
        <f>D340&amp;" "&amp;F340&amp;" "&amp;H340&amp;"*"&amp;J340&amp;" "&amp;B340&amp;" "&amp;L340</f>
        <v xml:space="preserve">مسمار صليبة M6*15 استانلس </v>
      </c>
      <c r="O340" s="6"/>
      <c r="P340" s="6"/>
      <c r="R340" s="11" t="s">
        <v>341</v>
      </c>
      <c r="T340" s="11" t="s">
        <v>340</v>
      </c>
    </row>
    <row r="341" spans="1:20" x14ac:dyDescent="0.2">
      <c r="A341" s="8" t="str">
        <f>_xlfn.IFS(B341="حديد","F",B341="مجلفن","M",B341="استانلس","S",B341="خشب","T")</f>
        <v>S</v>
      </c>
      <c r="B341" s="6" t="s">
        <v>7</v>
      </c>
      <c r="C341" s="8" t="str">
        <f>_xlfn.IFS(D341="تيلة","A",D341="صامولة","B",D341="مسمار","C",D341="وردة","D",D341="لوح","E",D341="مخوش","F",D341="كونتر","G",D341="مسدس","H",D341="M14","I",D341="M16","J",D341="M17","K",D341="M18","L",D341="M19","M",D341="M20","N",D341="M9","O",D341=100,"P",D341=125,"Q",D341=150,"R",D341="","S",D341="30mm","T",D341="مخ واطى","U",D341="35mm","V",D341="40mm","W",D341="45mm","X",D341="50mm","Y",D341="ستاندرد","Z",D341="60mm","1",D341="سوستة","2",D341="80mm","3",D341="90mm","4",D341="100mm","5",D341="150mm","6",D341="180mm","7",D341="200mm","8",D341="250mm","9")</f>
        <v>C</v>
      </c>
      <c r="D341" s="6" t="s">
        <v>73</v>
      </c>
      <c r="E341" s="8" t="str">
        <f>_xlfn.IFS(F341="الن","A",F341="عادة","B",F341="صليبة","C",F341="سن بنطة","D",F341="سن بنطة بوردة","E",F341="مخوش","F",F341="كونتر","G",F341="مسدس","H",F341="M14","I",F341="M16","J",F341="M17","K",F341="M18","L",F341="M19","M",F341="M20","N",F341="M9","O",F341=100,"P",F341=125,"Q",F341=150,"R",F341="","S",F341="30mm","T",F341="مخ واطى","U",F341="35mm","V",F341="40mm","W",F341="45mm","X",F341="50mm","Y",F341="ستاندرد","Z",F341="60mm","1",F341="سوستة","2",F341="80mm","3",F341="90mm","4",F341="100mm","5",F341="150mm","6",F341="180mm","7",F341="200mm","8",F341="250mm","9")</f>
        <v>C</v>
      </c>
      <c r="F341" s="6" t="s">
        <v>327</v>
      </c>
      <c r="G341" s="8" t="str">
        <f>_xlfn.IFS(H341="M3","A",H341="M4","B",H341="M5","C",H341="M6","D",H341="M7","E",H341="M8","F",H341="M10","G",H341="M12","H",H341="M14","I",H341="M16","J",H341="M17","K",H341="M18","L",H341="M19","M",H341="M20","N",H341="M9","O",H341=100,"P",H341=125,"Q",H341=150,"R",H341="","S",H341="30mm","T",H341="مخ واطى","U",H341="35mm","V",H341="40mm","W",H341="45mm","X",H341="50mm","Y",H341="ستاندرد","Z",H341="60mm","1",H341="سوستة","2",H341="80mm","3",H341="90mm","4",H341="100mm","5",H341="150mm","6",H341="180mm","7",H341="200mm","8",H341="250mm","9")</f>
        <v>D</v>
      </c>
      <c r="H341" s="12" t="s">
        <v>36</v>
      </c>
      <c r="I341" s="8" t="str">
        <f>_xlfn.IFS(J341=10,"A",J341=12,"B",J341=15,"C",J341=20,"D",J341=25,"E",J341=30,"F",J341=35,"G",J341=40,"H",J341=45,"I",J341=50,"J",J341=55,"K",J341=60,"L",J341=65,"M",J341=70,"N",J341=75,"O",J341=80,"P",J341=90,"Q",J341=100,"R",J341="","S",J341=120,"T",J341=125,"U",J341=150,"V",J341=200,"W",J341=250,"X",J341=280,"Y",J341=300,"Z",J341=500,"1",J341=600,"2",J341=1000,"3",J341=1200,"4",J341=6,"5",J341="150mm","6",J341="180mm","7",J341="200mm","8",J341="250mm","9")</f>
        <v>D</v>
      </c>
      <c r="J341" s="12">
        <v>20</v>
      </c>
      <c r="K341" s="8" t="str">
        <f>_xlfn.IFS(L341="1mm","A",L341="1.2mm","B",L341="1.5mm","C",L341="2mm","D",L341="3mm","E",L341="4mm","F",L341="5mm","G",L341="6mm","H",L341="8mm","I",L341="10mm","J",L341="12mm","K",L341="14mm","L",L341="16mm","M",L341="عادة","N",L341="18mm","O",L341="20mm","P",L341="معكوسة","Q",L341="25mm","R",L341="","S",L341="30mm","T",L341="مخ واطى","U",L341="35mm","V",L341="40mm","W",L341="45mm","X",L341="50mm","Y",L341="ستاندرد","Z",L341="60mm","1",L341="سوستة","2",L341="80mm","3",L341="90mm","4",L341="100mm","5",L341="150mm","6",L341="180mm","7",L341="200mm","8",L341="250mm","9")</f>
        <v>S</v>
      </c>
      <c r="L341" s="6"/>
      <c r="M341" s="7" t="str">
        <f>C341&amp;" "&amp;E341&amp;" "&amp;G341&amp;I341&amp;" "&amp;A341&amp;" "&amp;K341&amp;"-0"&amp;"-0"&amp;"-0"&amp;"-0"&amp;"-0"&amp;"-0"&amp;"-0"&amp;"-0"</f>
        <v>C C DD S S-0-0-0-0-0-0-0-0</v>
      </c>
      <c r="N341" s="6" t="str">
        <f>D341&amp;" "&amp;F341&amp;" "&amp;H341&amp;"*"&amp;J341&amp;" "&amp;B341&amp;" "&amp;L341</f>
        <v xml:space="preserve">مسمار صليبة M6*20 استانلس </v>
      </c>
      <c r="O341" s="6"/>
      <c r="P341" s="6"/>
      <c r="R341" s="11" t="s">
        <v>340</v>
      </c>
      <c r="T341" s="11" t="s">
        <v>333</v>
      </c>
    </row>
    <row r="342" spans="1:20" x14ac:dyDescent="0.2">
      <c r="A342" s="8" t="str">
        <f>_xlfn.IFS(B342="حديد","F",B342="مجلفن","M",B342="استانلس","S",B342="خشب","T")</f>
        <v>S</v>
      </c>
      <c r="B342" s="6" t="s">
        <v>7</v>
      </c>
      <c r="C342" s="8" t="str">
        <f>_xlfn.IFS(D342="تيلة","A",D342="صامولة","B",D342="مسمار","C",D342="وردة","D",D342="لوح","E",D342="مخوش","F",D342="كونتر","G",D342="مسدس","H",D342="M14","I",D342="M16","J",D342="M17","K",D342="M18","L",D342="M19","M",D342="M20","N",D342="M9","O",D342=100,"P",D342=125,"Q",D342=150,"R",D342="","S",D342="30mm","T",D342="مخ واطى","U",D342="35mm","V",D342="40mm","W",D342="45mm","X",D342="50mm","Y",D342="ستاندرد","Z",D342="60mm","1",D342="سوستة","2",D342="80mm","3",D342="90mm","4",D342="100mm","5",D342="150mm","6",D342="180mm","7",D342="200mm","8",D342="250mm","9")</f>
        <v>C</v>
      </c>
      <c r="D342" s="6" t="s">
        <v>73</v>
      </c>
      <c r="E342" s="8" t="str">
        <f>_xlfn.IFS(F342="الن","A",F342="عادة","B",F342="صليبة","C",F342="سن بنطة","D",F342="سن بنطة بوردة","E",F342="مخوش","F",F342="كونتر","G",F342="مسدس","H",F342="M14","I",F342="M16","J",F342="M17","K",F342="M18","L",F342="M19","M",F342="M20","N",F342="M9","O",F342=100,"P",F342=125,"Q",F342=150,"R",F342="","S",F342="30mm","T",F342="مخ واطى","U",F342="35mm","V",F342="40mm","W",F342="45mm","X",F342="50mm","Y",F342="ستاندرد","Z",F342="60mm","1",F342="سوستة","2",F342="80mm","3",F342="90mm","4",F342="100mm","5",F342="150mm","6",F342="180mm","7",F342="200mm","8",F342="250mm","9")</f>
        <v>C</v>
      </c>
      <c r="F342" s="6" t="s">
        <v>327</v>
      </c>
      <c r="G342" s="8" t="str">
        <f>_xlfn.IFS(H342="M3","A",H342="M4","B",H342="M5","C",H342="M6","D",H342="M7","E",H342="M8","F",H342="M10","G",H342="M12","H",H342="M14","I",H342="M16","J",H342="M17","K",H342="M18","L",H342="M19","M",H342="M20","N",H342="M9","O",H342=100,"P",H342=125,"Q",H342=150,"R",H342="","S",H342="30mm","T",H342="مخ واطى","U",H342="35mm","V",H342="40mm","W",H342="45mm","X",H342="50mm","Y",H342="ستاندرد","Z",H342="60mm","1",H342="سوستة","2",H342="80mm","3",H342="90mm","4",H342="100mm","5",H342="150mm","6",H342="180mm","7",H342="200mm","8",H342="250mm","9")</f>
        <v>D</v>
      </c>
      <c r="H342" s="12" t="s">
        <v>36</v>
      </c>
      <c r="I342" s="8" t="str">
        <f>_xlfn.IFS(J342=10,"A",J342=12,"B",J342=15,"C",J342=20,"D",J342=25,"E",J342=30,"F",J342=35,"G",J342=40,"H",J342=45,"I",J342=50,"J",J342=55,"K",J342=60,"L",J342=65,"M",J342=70,"N",J342=75,"O",J342=80,"P",J342=90,"Q",J342=100,"R",J342="","S",J342=120,"T",J342=125,"U",J342=150,"V",J342=200,"W",J342=250,"X",J342=280,"Y",J342=300,"Z",J342=500,"1",J342=600,"2",J342=1000,"3",J342=1200,"4",J342=6,"5",J342="150mm","6",J342="180mm","7",J342="200mm","8",J342="250mm","9")</f>
        <v>E</v>
      </c>
      <c r="J342" s="12">
        <v>25</v>
      </c>
      <c r="K342" s="8" t="str">
        <f>_xlfn.IFS(L342="1mm","A",L342="1.2mm","B",L342="1.5mm","C",L342="2mm","D",L342="3mm","E",L342="4mm","F",L342="5mm","G",L342="6mm","H",L342="8mm","I",L342="10mm","J",L342="12mm","K",L342="14mm","L",L342="16mm","M",L342="عادة","N",L342="18mm","O",L342="20mm","P",L342="معكوسة","Q",L342="25mm","R",L342="","S",L342="30mm","T",L342="مخ واطى","U",L342="35mm","V",L342="40mm","W",L342="45mm","X",L342="50mm","Y",L342="ستاندرد","Z",L342="60mm","1",L342="سوستة","2",L342="80mm","3",L342="90mm","4",L342="100mm","5",L342="150mm","6",L342="180mm","7",L342="200mm","8",L342="250mm","9")</f>
        <v>S</v>
      </c>
      <c r="L342" s="6"/>
      <c r="M342" s="7" t="str">
        <f>C342&amp;" "&amp;E342&amp;" "&amp;G342&amp;I342&amp;" "&amp;A342&amp;" "&amp;K342&amp;"-0"&amp;"-0"&amp;"-0"&amp;"-0"&amp;"-0"&amp;"-0"&amp;"-0"&amp;"-0"</f>
        <v>C C DE S S-0-0-0-0-0-0-0-0</v>
      </c>
      <c r="N342" s="6" t="str">
        <f>D342&amp;" "&amp;F342&amp;" "&amp;H342&amp;"*"&amp;J342&amp;" "&amp;B342&amp;" "&amp;L342</f>
        <v xml:space="preserve">مسمار صليبة M6*25 استانلس </v>
      </c>
      <c r="O342" s="6"/>
      <c r="P342" s="6"/>
      <c r="R342" s="11" t="s">
        <v>339</v>
      </c>
      <c r="T342" s="11" t="s">
        <v>339</v>
      </c>
    </row>
    <row r="343" spans="1:20" x14ac:dyDescent="0.2">
      <c r="A343" s="8" t="str">
        <f>_xlfn.IFS(B343="حديد","F",B343="مجلفن","M",B343="استانلس","S",B343="خشب","T")</f>
        <v>S</v>
      </c>
      <c r="B343" s="6" t="s">
        <v>7</v>
      </c>
      <c r="C343" s="8" t="str">
        <f>_xlfn.IFS(D343="تيلة","A",D343="صامولة","B",D343="مسمار","C",D343="وردة","D",D343="لوح","E",D343="مخوش","F",D343="كونتر","G",D343="مسدس","H",D343="M14","I",D343="M16","J",D343="M17","K",D343="M18","L",D343="M19","M",D343="M20","N",D343="M9","O",D343=100,"P",D343=125,"Q",D343=150,"R",D343="","S",D343="30mm","T",D343="مخ واطى","U",D343="35mm","V",D343="40mm","W",D343="45mm","X",D343="50mm","Y",D343="ستاندرد","Z",D343="60mm","1",D343="سوستة","2",D343="80mm","3",D343="90mm","4",D343="100mm","5",D343="150mm","6",D343="180mm","7",D343="200mm","8",D343="250mm","9")</f>
        <v>C</v>
      </c>
      <c r="D343" s="6" t="s">
        <v>73</v>
      </c>
      <c r="E343" s="8" t="str">
        <f>_xlfn.IFS(F343="الن","A",F343="عادة","B",F343="صليبة","C",F343="سن بنطة","D",F343="سن بنطة بوردة","E",F343="مخوش","F",F343="كونتر","G",F343="مسدس","H",F343="M14","I",F343="M16","J",F343="M17","K",F343="M18","L",F343="M19","M",F343="M20","N",F343="M9","O",F343=100,"P",F343=125,"Q",F343=150,"R",F343="","S",F343="30mm","T",F343="مخ واطى","U",F343="35mm","V",F343="40mm","W",F343="45mm","X",F343="50mm","Y",F343="ستاندرد","Z",F343="60mm","1",F343="سوستة","2",F343="80mm","3",F343="90mm","4",F343="100mm","5",F343="150mm","6",F343="180mm","7",F343="200mm","8",F343="250mm","9")</f>
        <v>C</v>
      </c>
      <c r="F343" s="6" t="s">
        <v>327</v>
      </c>
      <c r="G343" s="8" t="str">
        <f>_xlfn.IFS(H343="M3","A",H343="M4","B",H343="M5","C",H343="M6","D",H343="M7","E",H343="M8","F",H343="M10","G",H343="M12","H",H343="M14","I",H343="M16","J",H343="M17","K",H343="M18","L",H343="M19","M",H343="M20","N",H343="M9","O",H343=100,"P",H343=125,"Q",H343=150,"R",H343="","S",H343="30mm","T",H343="مخ واطى","U",H343="35mm","V",H343="40mm","W",H343="45mm","X",H343="50mm","Y",H343="ستاندرد","Z",H343="60mm","1",H343="سوستة","2",H343="80mm","3",H343="90mm","4",H343="100mm","5",H343="150mm","6",H343="180mm","7",H343="200mm","8",H343="250mm","9")</f>
        <v>D</v>
      </c>
      <c r="H343" s="12" t="s">
        <v>36</v>
      </c>
      <c r="I343" s="8" t="str">
        <f>_xlfn.IFS(J343=10,"A",J343=12,"B",J343=15,"C",J343=20,"D",J343=25,"E",J343=30,"F",J343=35,"G",J343=40,"H",J343=45,"I",J343=50,"J",J343=55,"K",J343=60,"L",J343=65,"M",J343=70,"N",J343=75,"O",J343=80,"P",J343=90,"Q",J343=100,"R",J343="","S",J343=120,"T",J343=125,"U",J343=150,"V",J343=200,"W",J343=250,"X",J343=280,"Y",J343=300,"Z",J343=500,"1",J343=600,"2",J343=1000,"3",J343=1200,"4",J343=6,"5",J343="150mm","6",J343="180mm","7",J343="200mm","8",J343="250mm","9")</f>
        <v>F</v>
      </c>
      <c r="J343" s="12">
        <v>30</v>
      </c>
      <c r="K343" s="8" t="str">
        <f>_xlfn.IFS(L343="1mm","A",L343="1.2mm","B",L343="1.5mm","C",L343="2mm","D",L343="3mm","E",L343="4mm","F",L343="5mm","G",L343="6mm","H",L343="8mm","I",L343="10mm","J",L343="12mm","K",L343="14mm","L",L343="16mm","M",L343="عادة","N",L343="18mm","O",L343="20mm","P",L343="معكوسة","Q",L343="25mm","R",L343="","S",L343="30mm","T",L343="مخ واطى","U",L343="35mm","V",L343="40mm","W",L343="45mm","X",L343="50mm","Y",L343="ستاندرد","Z",L343="60mm","1",L343="سوستة","2",L343="80mm","3",L343="90mm","4",L343="100mm","5",L343="150mm","6",L343="180mm","7",L343="200mm","8",L343="250mm","9")</f>
        <v>S</v>
      </c>
      <c r="L343" s="6"/>
      <c r="M343" s="7" t="str">
        <f>C343&amp;" "&amp;E343&amp;" "&amp;G343&amp;I343&amp;" "&amp;A343&amp;" "&amp;K343&amp;"-0"&amp;"-0"&amp;"-0"&amp;"-0"&amp;"-0"&amp;"-0"&amp;"-0"&amp;"-0"</f>
        <v>C C DF S S-0-0-0-0-0-0-0-0</v>
      </c>
      <c r="N343" s="6" t="str">
        <f>D343&amp;" "&amp;F343&amp;" "&amp;H343&amp;"*"&amp;J343&amp;" "&amp;B343&amp;" "&amp;L343</f>
        <v xml:space="preserve">مسمار صليبة M6*30 استانلس </v>
      </c>
      <c r="O343" s="6"/>
      <c r="P343" s="6"/>
      <c r="R343" s="11" t="s">
        <v>338</v>
      </c>
      <c r="T343" s="11" t="s">
        <v>332</v>
      </c>
    </row>
    <row r="344" spans="1:20" x14ac:dyDescent="0.2">
      <c r="A344" s="8" t="str">
        <f>_xlfn.IFS(B344="حديد","F",B344="مجلفن","M",B344="استانلس","S",B344="خشب","T")</f>
        <v>S</v>
      </c>
      <c r="B344" s="6" t="s">
        <v>7</v>
      </c>
      <c r="C344" s="8" t="str">
        <f>_xlfn.IFS(D344="تيلة","A",D344="صامولة","B",D344="مسمار","C",D344="وردة","D",D344="لوح","E",D344="مخوش","F",D344="كونتر","G",D344="مسدس","H",D344="M14","I",D344="M16","J",D344="M17","K",D344="M18","L",D344="M19","M",D344="M20","N",D344="M9","O",D344=100,"P",D344=125,"Q",D344=150,"R",D344="","S",D344="30mm","T",D344="مخ واطى","U",D344="35mm","V",D344="40mm","W",D344="45mm","X",D344="50mm","Y",D344="ستاندرد","Z",D344="60mm","1",D344="سوستة","2",D344="80mm","3",D344="90mm","4",D344="100mm","5",D344="150mm","6",D344="180mm","7",D344="200mm","8",D344="250mm","9")</f>
        <v>C</v>
      </c>
      <c r="D344" s="6" t="s">
        <v>73</v>
      </c>
      <c r="E344" s="8" t="str">
        <f>_xlfn.IFS(F344="الن","A",F344="عادة","B",F344="صليبة","C",F344="سن بنطة","D",F344="سن بنطة بوردة","E",F344="مخوش","F",F344="كونتر","G",F344="مسدس","H",F344="M14","I",F344="M16","J",F344="M17","K",F344="M18","L",F344="M19","M",F344="M20","N",F344="M9","O",F344=100,"P",F344=125,"Q",F344=150,"R",F344="","S",F344="30mm","T",F344="مخ واطى","U",F344="35mm","V",F344="40mm","W",F344="45mm","X",F344="50mm","Y",F344="ستاندرد","Z",F344="60mm","1",F344="سوستة","2",F344="80mm","3",F344="90mm","4",F344="100mm","5",F344="150mm","6",F344="180mm","7",F344="200mm","8",F344="250mm","9")</f>
        <v>C</v>
      </c>
      <c r="F344" s="6" t="s">
        <v>327</v>
      </c>
      <c r="G344" s="8" t="str">
        <f>_xlfn.IFS(H344="M3","A",H344="M4","B",H344="M5","C",H344="M6","D",H344="M7","E",H344="M8","F",H344="M10","G",H344="M12","H",H344="M14","I",H344="M16","J",H344="M17","K",H344="M18","L",H344="M19","M",H344="M20","N",H344="M9","O",H344=100,"P",H344=125,"Q",H344=150,"R",H344="","S",H344="30mm","T",H344="مخ واطى","U",H344="35mm","V",H344="40mm","W",H344="45mm","X",H344="50mm","Y",H344="ستاندرد","Z",H344="60mm","1",H344="سوستة","2",H344="80mm","3",H344="90mm","4",H344="100mm","5",H344="150mm","6",H344="180mm","7",H344="200mm","8",H344="250mm","9")</f>
        <v>D</v>
      </c>
      <c r="H344" s="12" t="s">
        <v>36</v>
      </c>
      <c r="I344" s="8" t="str">
        <f>_xlfn.IFS(J344=10,"A",J344=12,"B",J344=15,"C",J344=20,"D",J344=25,"E",J344=30,"F",J344=35,"G",J344=40,"H",J344=45,"I",J344=50,"J",J344=55,"K",J344=60,"L",J344=65,"M",J344=70,"N",J344=75,"O",J344=80,"P",J344=90,"Q",J344=100,"R",J344="","S",J344=120,"T",J344=125,"U",J344=150,"V",J344=200,"W",J344=250,"X",J344=280,"Y",J344=300,"Z",J344=500,"1",J344=600,"2",J344=1000,"3",J344=1200,"4",J344=6,"5",J344="150mm","6",J344="180mm","7",J344="200mm","8",J344="250mm","9")</f>
        <v>G</v>
      </c>
      <c r="J344" s="12">
        <v>35</v>
      </c>
      <c r="K344" s="8" t="str">
        <f>_xlfn.IFS(L344="1mm","A",L344="1.2mm","B",L344="1.5mm","C",L344="2mm","D",L344="3mm","E",L344="4mm","F",L344="5mm","G",L344="6mm","H",L344="8mm","I",L344="10mm","J",L344="12mm","K",L344="14mm","L",L344="16mm","M",L344="عادة","N",L344="18mm","O",L344="20mm","P",L344="معكوسة","Q",L344="25mm","R",L344="","S",L344="30mm","T",L344="مخ واطى","U",L344="35mm","V",L344="40mm","W",L344="45mm","X",L344="50mm","Y",L344="ستاندرد","Z",L344="60mm","1",L344="سوستة","2",L344="80mm","3",L344="90mm","4",L344="100mm","5",L344="150mm","6",L344="180mm","7",L344="200mm","8",L344="250mm","9")</f>
        <v>S</v>
      </c>
      <c r="L344" s="6"/>
      <c r="M344" s="7" t="str">
        <f>C344&amp;" "&amp;E344&amp;" "&amp;G344&amp;I344&amp;" "&amp;A344&amp;" "&amp;K344&amp;"-0"&amp;"-0"&amp;"-0"&amp;"-0"&amp;"-0"&amp;"-0"&amp;"-0"&amp;"-0"</f>
        <v>C C DG S S-0-0-0-0-0-0-0-0</v>
      </c>
      <c r="N344" s="6" t="str">
        <f>D344&amp;" "&amp;F344&amp;" "&amp;H344&amp;"*"&amp;J344&amp;" "&amp;B344&amp;" "&amp;L344</f>
        <v xml:space="preserve">مسمار صليبة M6*35 استانلس </v>
      </c>
      <c r="O344" s="6"/>
      <c r="P344" s="6"/>
      <c r="R344" s="11" t="s">
        <v>337</v>
      </c>
      <c r="T344" s="11" t="s">
        <v>338</v>
      </c>
    </row>
    <row r="345" spans="1:20" x14ac:dyDescent="0.2">
      <c r="A345" s="8" t="str">
        <f>_xlfn.IFS(B345="حديد","F",B345="مجلفن","M",B345="استانلس","S",B345="خشب","T")</f>
        <v>S</v>
      </c>
      <c r="B345" s="6" t="s">
        <v>7</v>
      </c>
      <c r="C345" s="8" t="str">
        <f>_xlfn.IFS(D345="تيلة","A",D345="صامولة","B",D345="مسمار","C",D345="وردة","D",D345="لوح","E",D345="مخوش","F",D345="كونتر","G",D345="مسدس","H",D345="M14","I",D345="M16","J",D345="M17","K",D345="M18","L",D345="M19","M",D345="M20","N",D345="M9","O",D345=100,"P",D345=125,"Q",D345=150,"R",D345="","S",D345="30mm","T",D345="مخ واطى","U",D345="35mm","V",D345="40mm","W",D345="45mm","X",D345="50mm","Y",D345="ستاندرد","Z",D345="60mm","1",D345="سوستة","2",D345="80mm","3",D345="90mm","4",D345="100mm","5",D345="150mm","6",D345="180mm","7",D345="200mm","8",D345="250mm","9")</f>
        <v>C</v>
      </c>
      <c r="D345" s="6" t="s">
        <v>73</v>
      </c>
      <c r="E345" s="8" t="str">
        <f>_xlfn.IFS(F345="الن","A",F345="عادة","B",F345="صليبة","C",F345="سن بنطة","D",F345="سن بنطة بوردة","E",F345="مخوش","F",F345="كونتر","G",F345="مسدس","H",F345="M14","I",F345="M16","J",F345="M17","K",F345="M18","L",F345="M19","M",F345="M20","N",F345="M9","O",F345=100,"P",F345=125,"Q",F345=150,"R",F345="","S",F345="30mm","T",F345="مخ واطى","U",F345="35mm","V",F345="40mm","W",F345="45mm","X",F345="50mm","Y",F345="ستاندرد","Z",F345="60mm","1",F345="سوستة","2",F345="80mm","3",F345="90mm","4",F345="100mm","5",F345="150mm","6",F345="180mm","7",F345="200mm","8",F345="250mm","9")</f>
        <v>C</v>
      </c>
      <c r="F345" s="6" t="s">
        <v>327</v>
      </c>
      <c r="G345" s="8" t="str">
        <f>_xlfn.IFS(H345="M3","A",H345="M4","B",H345="M5","C",H345="M6","D",H345="M7","E",H345="M8","F",H345="M10","G",H345="M12","H",H345="M14","I",H345="M16","J",H345="M17","K",H345="M18","L",H345="M19","M",H345="M20","N",H345="M9","O",H345=100,"P",H345=125,"Q",H345=150,"R",H345="","S",H345="30mm","T",H345="مخ واطى","U",H345="35mm","V",H345="40mm","W",H345="45mm","X",H345="50mm","Y",H345="ستاندرد","Z",H345="60mm","1",H345="سوستة","2",H345="80mm","3",H345="90mm","4",H345="100mm","5",H345="150mm","6",H345="180mm","7",H345="200mm","8",H345="250mm","9")</f>
        <v>D</v>
      </c>
      <c r="H345" s="12" t="s">
        <v>36</v>
      </c>
      <c r="I345" s="8" t="str">
        <f>_xlfn.IFS(J345=10,"A",J345=12,"B",J345=15,"C",J345=20,"D",J345=25,"E",J345=30,"F",J345=35,"G",J345=40,"H",J345=45,"I",J345=50,"J",J345=55,"K",J345=60,"L",J345=65,"M",J345=70,"N",J345=75,"O",J345=80,"P",J345=90,"Q",J345=100,"R",J345="","S",J345=120,"T",J345=125,"U",J345=150,"V",J345=200,"W",J345=250,"X",J345=280,"Y",J345=300,"Z",J345=500,"1",J345=600,"2",J345=1000,"3",J345=1200,"4",J345=6,"5",J345="150mm","6",J345="180mm","7",J345="200mm","8",J345="250mm","9")</f>
        <v>H</v>
      </c>
      <c r="J345" s="12">
        <v>40</v>
      </c>
      <c r="K345" s="8" t="str">
        <f>_xlfn.IFS(L345="1mm","A",L345="1.2mm","B",L345="1.5mm","C",L345="2mm","D",L345="3mm","E",L345="4mm","F",L345="5mm","G",L345="6mm","H",L345="8mm","I",L345="10mm","J",L345="12mm","K",L345="14mm","L",L345="16mm","M",L345="عادة","N",L345="18mm","O",L345="20mm","P",L345="معكوسة","Q",L345="25mm","R",L345="","S",L345="30mm","T",L345="مخ واطى","U",L345="35mm","V",L345="40mm","W",L345="45mm","X",L345="50mm","Y",L345="ستاندرد","Z",L345="60mm","1",L345="سوستة","2",L345="80mm","3",L345="90mm","4",L345="100mm","5",L345="150mm","6",L345="180mm","7",L345="200mm","8",L345="250mm","9")</f>
        <v>S</v>
      </c>
      <c r="L345" s="6"/>
      <c r="M345" s="7" t="str">
        <f>C345&amp;" "&amp;E345&amp;" "&amp;G345&amp;I345&amp;" "&amp;A345&amp;" "&amp;K345&amp;"-0"&amp;"-0"&amp;"-0"&amp;"-0"&amp;"-0"&amp;"-0"&amp;"-0"&amp;"-0"</f>
        <v>C C DH S S-0-0-0-0-0-0-0-0</v>
      </c>
      <c r="N345" s="6" t="str">
        <f>D345&amp;" "&amp;F345&amp;" "&amp;H345&amp;"*"&amp;J345&amp;" "&amp;B345&amp;" "&amp;L345</f>
        <v xml:space="preserve">مسمار صليبة M6*40 استانلس </v>
      </c>
      <c r="O345" s="6"/>
      <c r="P345" s="6"/>
      <c r="R345" s="11" t="s">
        <v>334</v>
      </c>
      <c r="T345" s="11" t="s">
        <v>330</v>
      </c>
    </row>
    <row r="346" spans="1:20" x14ac:dyDescent="0.2">
      <c r="A346" s="8" t="str">
        <f>_xlfn.IFS(B346="حديد","F",B346="مجلفن","M",B346="استانلس","S",B346="خشب","T")</f>
        <v>M</v>
      </c>
      <c r="B346" s="13" t="s">
        <v>2</v>
      </c>
      <c r="C346" s="8" t="str">
        <f>_xlfn.IFS(D346="تيلة","A",D346="صامولة","B",D346="مسمار","C",D346="وردة","D",D346="لوح","E",D346="مخوش","F",D346="كونتر","G",D346="مسدس","H",D346="M14","I",D346="M16","J",D346="M17","K",D346="M18","L",D346="M19","M",D346="M20","N",D346="M9","O",D346=100,"P",D346=125,"Q",D346=150,"R",D346="","S",D346="30mm","T",D346="مخ واطى","U",D346="35mm","V",D346="40mm","W",D346="45mm","X",D346="50mm","Y",D346="ستاندرد","Z",D346="60mm","1",D346="سوستة","2",D346="80mm","3",D346="90mm","4",D346="100mm","5",D346="150mm","6",D346="180mm","7",D346="200mm","8",D346="250mm","9")</f>
        <v>C</v>
      </c>
      <c r="D346" s="6" t="s">
        <v>73</v>
      </c>
      <c r="E346" s="8" t="str">
        <f>_xlfn.IFS(F346="الن","A",F346="عادة","B",F346="صليبة","C",F346="سن بنطة","D",F346="سن بنطة بوردة","E",F346="مخوش","F",F346="كونتر","G",F346="مسدس","H",F346="M14","I",F346="M16","J",F346="M17","K",F346="M18","L",F346="M19","M",F346="M20","N",F346="M9","O",F346=100,"P",F346=125,"Q",F346=150,"R",F346="","S",F346="30mm","T",F346="مخ واطى","U",F346="35mm","V",F346="40mm","W",F346="45mm","X",F346="50mm","Y",F346="ستاندرد","Z",F346="60mm","1",F346="سوستة","2",F346="80mm","3",F346="90mm","4",F346="100mm","5",F346="150mm","6",F346="180mm","7",F346="200mm","8",F346="250mm","9")</f>
        <v>C</v>
      </c>
      <c r="F346" s="6" t="s">
        <v>327</v>
      </c>
      <c r="G346" s="8" t="str">
        <f>_xlfn.IFS(H346="M3","A",H346="M4","B",H346="M5","C",H346="M6","D",H346="M7","E",H346="M8","F",H346="M10","G",H346="M12","H",H346="M14","I",H346="M16","J",H346="M17","K",H346="M18","L",H346="M19","M",H346="M20","N",H346="M9","O",H346=100,"P",H346=125,"Q",H346=150,"R",H346="","S",H346="30mm","T",H346="مخ واطى","U",H346="35mm","V",H346="40mm","W",H346="45mm","X",H346="50mm","Y",H346="ستاندرد","Z",H346="60mm","1",H346="سوستة","2",H346="80mm","3",H346="90mm","4",H346="100mm","5",H346="150mm","6",H346="180mm","7",H346="200mm","8",H346="250mm","9")</f>
        <v>D</v>
      </c>
      <c r="H346" s="12" t="s">
        <v>36</v>
      </c>
      <c r="I346" s="8" t="str">
        <f>_xlfn.IFS(J346=10,"A",J346=12,"B",J346=15,"C",J346=20,"D",J346=25,"E",J346=30,"F",J346=35,"G",J346=40,"H",J346=45,"I",J346=50,"J",J346=55,"K",J346=60,"L",J346=65,"M",J346=70,"N",J346=75,"O",J346=80,"P",J346=90,"Q",J346=100,"R",J346="","S",J346=120,"T",J346=125,"U",J346=150,"V",J346=200,"W",J346=250,"X",J346=280,"Y",J346=300,"Z",J346=500,"1",J346=600,"2",J346=1000,"3",J346=1200,"4",J346=6,"5",J346="150mm","6",J346="180mm","7",J346="200mm","8",J346="250mm","9")</f>
        <v>5</v>
      </c>
      <c r="J346" s="12">
        <v>6</v>
      </c>
      <c r="K346" s="8" t="str">
        <f>_xlfn.IFS(L346="1mm","A",L346="1.2mm","B",L346="1.5mm","C",L346="2mm","D",L346="3mm","E",L346="4mm","F",L346="5mm","G",L346="6mm","H",L346="8mm","I",L346="10mm","J",L346="12mm","K",L346="14mm","L",L346="16mm","M",L346="عادة","N",L346="18mm","O",L346="20mm","P",L346="معكوسة","Q",L346="25mm","R",L346="","S",L346="30mm","T",L346="مخ واطى","U",L346="35mm","V",L346="40mm","W",L346="45mm","X",L346="50mm","Y",L346="ستاندرد","Z",L346="60mm","1",L346="سوستة","2",L346="80mm","3",L346="90mm","4",L346="100mm","5",L346="150mm","6",L346="180mm","7",L346="200mm","8",L346="250mm","9")</f>
        <v>S</v>
      </c>
      <c r="L346" s="6"/>
      <c r="M346" s="7" t="str">
        <f>C346&amp;" "&amp;E346&amp;" "&amp;G346&amp;I346&amp;" "&amp;A346&amp;" "&amp;K346&amp;"-0"&amp;"-0"&amp;"-0"&amp;"-0"&amp;"-0"&amp;"-0"&amp;"-0"&amp;"-0"</f>
        <v>C C D5 M S-0-0-0-0-0-0-0-0</v>
      </c>
      <c r="N346" s="6" t="str">
        <f>D346&amp;" "&amp;F346&amp;" "&amp;H346&amp;"*"&amp;J346&amp;" "&amp;B346&amp;" "&amp;L346</f>
        <v xml:space="preserve">مسمار صليبة M6*6 مجلفن </v>
      </c>
      <c r="O346" s="6"/>
      <c r="P346" s="6"/>
      <c r="R346" s="11" t="s">
        <v>329</v>
      </c>
      <c r="T346" s="11" t="s">
        <v>337</v>
      </c>
    </row>
    <row r="347" spans="1:20" x14ac:dyDescent="0.2">
      <c r="A347" s="8" t="str">
        <f>_xlfn.IFS(B347="حديد","F",B347="مجلفن","M",B347="استانلس","S",B347="خشب","T")</f>
        <v>M</v>
      </c>
      <c r="B347" s="13" t="s">
        <v>2</v>
      </c>
      <c r="C347" s="8" t="str">
        <f>_xlfn.IFS(D347="تيلة","A",D347="صامولة","B",D347="مسمار","C",D347="وردة","D",D347="لوح","E",D347="مخوش","F",D347="كونتر","G",D347="مسدس","H",D347="M14","I",D347="M16","J",D347="M17","K",D347="M18","L",D347="M19","M",D347="M20","N",D347="M9","O",D347=100,"P",D347=125,"Q",D347=150,"R",D347="","S",D347="30mm","T",D347="مخ واطى","U",D347="35mm","V",D347="40mm","W",D347="45mm","X",D347="50mm","Y",D347="ستاندرد","Z",D347="60mm","1",D347="سوستة","2",D347="80mm","3",D347="90mm","4",D347="100mm","5",D347="150mm","6",D347="180mm","7",D347="200mm","8",D347="250mm","9")</f>
        <v>C</v>
      </c>
      <c r="D347" s="6" t="s">
        <v>73</v>
      </c>
      <c r="E347" s="8" t="str">
        <f>_xlfn.IFS(F347="الن","A",F347="عادة","B",F347="صليبة","C",F347="سن بنطة","D",F347="سن بنطة بوردة","E",F347="مخوش","F",F347="كونتر","G",F347="مسدس","H",F347="M14","I",F347="M16","J",F347="M17","K",F347="M18","L",F347="M19","M",F347="M20","N",F347="M9","O",F347=100,"P",F347=125,"Q",F347=150,"R",F347="","S",F347="30mm","T",F347="مخ واطى","U",F347="35mm","V",F347="40mm","W",F347="45mm","X",F347="50mm","Y",F347="ستاندرد","Z",F347="60mm","1",F347="سوستة","2",F347="80mm","3",F347="90mm","4",F347="100mm","5",F347="150mm","6",F347="180mm","7",F347="200mm","8",F347="250mm","9")</f>
        <v>C</v>
      </c>
      <c r="F347" s="6" t="s">
        <v>327</v>
      </c>
      <c r="G347" s="8" t="str">
        <f>_xlfn.IFS(H347="M3","A",H347="M4","B",H347="M5","C",H347="M6","D",H347="M7","E",H347="M8","F",H347="M10","G",H347="M12","H",H347="M14","I",H347="M16","J",H347="M17","K",H347="M18","L",H347="M19","M",H347="M20","N",H347="M9","O",H347=100,"P",H347=125,"Q",H347=150,"R",H347="","S",H347="30mm","T",H347="مخ واطى","U",H347="35mm","V",H347="40mm","W",H347="45mm","X",H347="50mm","Y",H347="ستاندرد","Z",H347="60mm","1",H347="سوستة","2",H347="80mm","3",H347="90mm","4",H347="100mm","5",H347="150mm","6",H347="180mm","7",H347="200mm","8",H347="250mm","9")</f>
        <v>D</v>
      </c>
      <c r="H347" s="12" t="s">
        <v>36</v>
      </c>
      <c r="I347" s="8" t="str">
        <f>_xlfn.IFS(J347=10,"A",J347=12,"B",J347=15,"C",J347=20,"D",J347=25,"E",J347=30,"F",J347=35,"G",J347=40,"H",J347=45,"I",J347=50,"J",J347=55,"K",J347=60,"L",J347=65,"M",J347=70,"N",J347=75,"O",J347=80,"P",J347=90,"Q",J347=100,"R",J347="","S",J347=120,"T",J347=125,"U",J347=150,"V",J347=200,"W",J347=250,"X",J347=280,"Y",J347=300,"Z",J347=500,"1",J347=600,"2",J347=1000,"3",J347=1200,"4",J347=6,"5",J347="150mm","6",J347="180mm","7",J347="200mm","8",J347="250mm","9")</f>
        <v>A</v>
      </c>
      <c r="J347" s="12">
        <v>10</v>
      </c>
      <c r="K347" s="8" t="str">
        <f>_xlfn.IFS(L347="1mm","A",L347="1.2mm","B",L347="1.5mm","C",L347="2mm","D",L347="3mm","E",L347="4mm","F",L347="5mm","G",L347="6mm","H",L347="8mm","I",L347="10mm","J",L347="12mm","K",L347="14mm","L",L347="16mm","M",L347="عادة","N",L347="18mm","O",L347="20mm","P",L347="معكوسة","Q",L347="25mm","R",L347="","S",L347="30mm","T",L347="مخ واطى","U",L347="35mm","V",L347="40mm","W",L347="45mm","X",L347="50mm","Y",L347="ستاندرد","Z",L347="60mm","1",L347="سوستة","2",L347="80mm","3",L347="90mm","4",L347="100mm","5",L347="150mm","6",L347="180mm","7",L347="200mm","8",L347="250mm","9")</f>
        <v>S</v>
      </c>
      <c r="L347" s="6"/>
      <c r="M347" s="7" t="str">
        <f>C347&amp;" "&amp;E347&amp;" "&amp;G347&amp;I347&amp;" "&amp;A347&amp;" "&amp;K347&amp;"-0"&amp;"-0"&amp;"-0"&amp;"-0"&amp;"-0"&amp;"-0"&amp;"-0"&amp;"-0"</f>
        <v>C C DA M S-0-0-0-0-0-0-0-0</v>
      </c>
      <c r="N347" s="6" t="str">
        <f>D347&amp;" "&amp;F347&amp;" "&amp;H347&amp;"*"&amp;J347&amp;" "&amp;B347&amp;" "&amp;L347</f>
        <v xml:space="preserve">مسمار صليبة M6*10 مجلفن </v>
      </c>
      <c r="O347" s="6"/>
      <c r="P347" s="6"/>
      <c r="R347" s="11" t="s">
        <v>336</v>
      </c>
      <c r="T347" s="11" t="s">
        <v>328</v>
      </c>
    </row>
    <row r="348" spans="1:20" x14ac:dyDescent="0.2">
      <c r="A348" s="8" t="str">
        <f>_xlfn.IFS(B348="حديد","F",B348="مجلفن","M",B348="استانلس","S",B348="خشب","T")</f>
        <v>M</v>
      </c>
      <c r="B348" s="13" t="s">
        <v>2</v>
      </c>
      <c r="C348" s="8" t="str">
        <f>_xlfn.IFS(D348="تيلة","A",D348="صامولة","B",D348="مسمار","C",D348="وردة","D",D348="لوح","E",D348="مخوش","F",D348="كونتر","G",D348="مسدس","H",D348="M14","I",D348="M16","J",D348="M17","K",D348="M18","L",D348="M19","M",D348="M20","N",D348="M9","O",D348=100,"P",D348=125,"Q",D348=150,"R",D348="","S",D348="30mm","T",D348="مخ واطى","U",D348="35mm","V",D348="40mm","W",D348="45mm","X",D348="50mm","Y",D348="ستاندرد","Z",D348="60mm","1",D348="سوستة","2",D348="80mm","3",D348="90mm","4",D348="100mm","5",D348="150mm","6",D348="180mm","7",D348="200mm","8",D348="250mm","9")</f>
        <v>C</v>
      </c>
      <c r="D348" s="6" t="s">
        <v>73</v>
      </c>
      <c r="E348" s="8" t="str">
        <f>_xlfn.IFS(F348="الن","A",F348="عادة","B",F348="صليبة","C",F348="سن بنطة","D",F348="سن بنطة بوردة","E",F348="مخوش","F",F348="كونتر","G",F348="مسدس","H",F348="M14","I",F348="M16","J",F348="M17","K",F348="M18","L",F348="M19","M",F348="M20","N",F348="M9","O",F348=100,"P",F348=125,"Q",F348=150,"R",F348="","S",F348="30mm","T",F348="مخ واطى","U",F348="35mm","V",F348="40mm","W",F348="45mm","X",F348="50mm","Y",F348="ستاندرد","Z",F348="60mm","1",F348="سوستة","2",F348="80mm","3",F348="90mm","4",F348="100mm","5",F348="150mm","6",F348="180mm","7",F348="200mm","8",F348="250mm","9")</f>
        <v>C</v>
      </c>
      <c r="F348" s="6" t="s">
        <v>327</v>
      </c>
      <c r="G348" s="8" t="str">
        <f>_xlfn.IFS(H348="M3","A",H348="M4","B",H348="M5","C",H348="M6","D",H348="M7","E",H348="M8","F",H348="M10","G",H348="M12","H",H348="M14","I",H348="M16","J",H348="M17","K",H348="M18","L",H348="M19","M",H348="M20","N",H348="M9","O",H348=100,"P",H348=125,"Q",H348=150,"R",H348="","S",H348="30mm","T",H348="مخ واطى","U",H348="35mm","V",H348="40mm","W",H348="45mm","X",H348="50mm","Y",H348="ستاندرد","Z",H348="60mm","1",H348="سوستة","2",H348="80mm","3",H348="90mm","4",H348="100mm","5",H348="150mm","6",H348="180mm","7",H348="200mm","8",H348="250mm","9")</f>
        <v>D</v>
      </c>
      <c r="H348" s="12" t="s">
        <v>36</v>
      </c>
      <c r="I348" s="8" t="str">
        <f>_xlfn.IFS(J348=10,"A",J348=12,"B",J348=15,"C",J348=20,"D",J348=25,"E",J348=30,"F",J348=35,"G",J348=40,"H",J348=45,"I",J348=50,"J",J348=55,"K",J348=60,"L",J348=65,"M",J348=70,"N",J348=75,"O",J348=80,"P",J348=90,"Q",J348=100,"R",J348="","S",J348=120,"T",J348=125,"U",J348=150,"V",J348=200,"W",J348=250,"X",J348=280,"Y",J348=300,"Z",J348=500,"1",J348=600,"2",J348=1000,"3",J348=1200,"4",J348=6,"5",J348="150mm","6",J348="180mm","7",J348="200mm","8",J348="250mm","9")</f>
        <v>C</v>
      </c>
      <c r="J348" s="12">
        <v>15</v>
      </c>
      <c r="K348" s="8" t="str">
        <f>_xlfn.IFS(L348="1mm","A",L348="1.2mm","B",L348="1.5mm","C",L348="2mm","D",L348="3mm","E",L348="4mm","F",L348="5mm","G",L348="6mm","H",L348="8mm","I",L348="10mm","J",L348="12mm","K",L348="14mm","L",L348="16mm","M",L348="عادة","N",L348="18mm","O",L348="20mm","P",L348="معكوسة","Q",L348="25mm","R",L348="","S",L348="30mm","T",L348="مخ واطى","U",L348="35mm","V",L348="40mm","W",L348="45mm","X",L348="50mm","Y",L348="ستاندرد","Z",L348="60mm","1",L348="سوستة","2",L348="80mm","3",L348="90mm","4",L348="100mm","5",L348="150mm","6",L348="180mm","7",L348="200mm","8",L348="250mm","9")</f>
        <v>S</v>
      </c>
      <c r="L348" s="6"/>
      <c r="M348" s="7" t="str">
        <f>C348&amp;" "&amp;E348&amp;" "&amp;G348&amp;I348&amp;" "&amp;A348&amp;" "&amp;K348&amp;"-0"&amp;"-0"&amp;"-0"&amp;"-0"&amp;"-0"&amp;"-0"&amp;"-0"&amp;"-0"</f>
        <v>C C DC M S-0-0-0-0-0-0-0-0</v>
      </c>
      <c r="N348" s="6" t="str">
        <f>D348&amp;" "&amp;F348&amp;" "&amp;H348&amp;"*"&amp;J348&amp;" "&amp;B348&amp;" "&amp;L348</f>
        <v xml:space="preserve">مسمار صليبة M6*15 مجلفن </v>
      </c>
      <c r="O348" s="6"/>
      <c r="P348" s="6"/>
      <c r="R348" s="11" t="s">
        <v>335</v>
      </c>
      <c r="T348" s="11" t="s">
        <v>334</v>
      </c>
    </row>
    <row r="349" spans="1:20" x14ac:dyDescent="0.2">
      <c r="A349" s="8" t="str">
        <f>_xlfn.IFS(B349="حديد","F",B349="مجلفن","M",B349="استانلس","S",B349="خشب","T")</f>
        <v>M</v>
      </c>
      <c r="B349" s="13" t="s">
        <v>2</v>
      </c>
      <c r="C349" s="8" t="str">
        <f>_xlfn.IFS(D349="تيلة","A",D349="صامولة","B",D349="مسمار","C",D349="وردة","D",D349="لوح","E",D349="مخوش","F",D349="كونتر","G",D349="مسدس","H",D349="M14","I",D349="M16","J",D349="M17","K",D349="M18","L",D349="M19","M",D349="M20","N",D349="M9","O",D349=100,"P",D349=125,"Q",D349=150,"R",D349="","S",D349="30mm","T",D349="مخ واطى","U",D349="35mm","V",D349="40mm","W",D349="45mm","X",D349="50mm","Y",D349="ستاندرد","Z",D349="60mm","1",D349="سوستة","2",D349="80mm","3",D349="90mm","4",D349="100mm","5",D349="150mm","6",D349="180mm","7",D349="200mm","8",D349="250mm","9")</f>
        <v>C</v>
      </c>
      <c r="D349" s="6" t="s">
        <v>73</v>
      </c>
      <c r="E349" s="8" t="str">
        <f>_xlfn.IFS(F349="الن","A",F349="عادة","B",F349="صليبة","C",F349="سن بنطة","D",F349="سن بنطة بوردة","E",F349="مخوش","F",F349="كونتر","G",F349="مسدس","H",F349="M14","I",F349="M16","J",F349="M17","K",F349="M18","L",F349="M19","M",F349="M20","N",F349="M9","O",F349=100,"P",F349=125,"Q",F349=150,"R",F349="","S",F349="30mm","T",F349="مخ واطى","U",F349="35mm","V",F349="40mm","W",F349="45mm","X",F349="50mm","Y",F349="ستاندرد","Z",F349="60mm","1",F349="سوستة","2",F349="80mm","3",F349="90mm","4",F349="100mm","5",F349="150mm","6",F349="180mm","7",F349="200mm","8",F349="250mm","9")</f>
        <v>C</v>
      </c>
      <c r="F349" s="6" t="s">
        <v>327</v>
      </c>
      <c r="G349" s="8" t="str">
        <f>_xlfn.IFS(H349="M3","A",H349="M4","B",H349="M5","C",H349="M6","D",H349="M7","E",H349="M8","F",H349="M10","G",H349="M12","H",H349="M14","I",H349="M16","J",H349="M17","K",H349="M18","L",H349="M19","M",H349="M20","N",H349="M9","O",H349=100,"P",H349=125,"Q",H349=150,"R",H349="","S",H349="30mm","T",H349="مخ واطى","U",H349="35mm","V",H349="40mm","W",H349="45mm","X",H349="50mm","Y",H349="ستاندرد","Z",H349="60mm","1",H349="سوستة","2",H349="80mm","3",H349="90mm","4",H349="100mm","5",H349="150mm","6",H349="180mm","7",H349="200mm","8",H349="250mm","9")</f>
        <v>D</v>
      </c>
      <c r="H349" s="12" t="s">
        <v>36</v>
      </c>
      <c r="I349" s="8" t="str">
        <f>_xlfn.IFS(J349=10,"A",J349=12,"B",J349=15,"C",J349=20,"D",J349=25,"E",J349=30,"F",J349=35,"G",J349=40,"H",J349=45,"I",J349=50,"J",J349=55,"K",J349=60,"L",J349=65,"M",J349=70,"N",J349=75,"O",J349=80,"P",J349=90,"Q",J349=100,"R",J349="","S",J349=120,"T",J349=125,"U",J349=150,"V",J349=200,"W",J349=250,"X",J349=280,"Y",J349=300,"Z",J349=500,"1",J349=600,"2",J349=1000,"3",J349=1200,"4",J349=6,"5",J349="150mm","6",J349="180mm","7",J349="200mm","8",J349="250mm","9")</f>
        <v>D</v>
      </c>
      <c r="J349" s="12">
        <v>20</v>
      </c>
      <c r="K349" s="8" t="str">
        <f>_xlfn.IFS(L349="1mm","A",L349="1.2mm","B",L349="1.5mm","C",L349="2mm","D",L349="3mm","E",L349="4mm","F",L349="5mm","G",L349="6mm","H",L349="8mm","I",L349="10mm","J",L349="12mm","K",L349="14mm","L",L349="16mm","M",L349="عادة","N",L349="18mm","O",L349="20mm","P",L349="معكوسة","Q",L349="25mm","R",L349="","S",L349="30mm","T",L349="مخ واطى","U",L349="35mm","V",L349="40mm","W",L349="45mm","X",L349="50mm","Y",L349="ستاندرد","Z",L349="60mm","1",L349="سوستة","2",L349="80mm","3",L349="90mm","4",L349="100mm","5",L349="150mm","6",L349="180mm","7",L349="200mm","8",L349="250mm","9")</f>
        <v>S</v>
      </c>
      <c r="L349" s="6"/>
      <c r="M349" s="7" t="str">
        <f>C349&amp;" "&amp;E349&amp;" "&amp;G349&amp;I349&amp;" "&amp;A349&amp;" "&amp;K349&amp;"-0"&amp;"-0"&amp;"-0"&amp;"-0"&amp;"-0"&amp;"-0"&amp;"-0"&amp;"-0"</f>
        <v>C C DD M S-0-0-0-0-0-0-0-0</v>
      </c>
      <c r="N349" s="6" t="str">
        <f>D349&amp;" "&amp;F349&amp;" "&amp;H349&amp;"*"&amp;J349&amp;" "&amp;B349&amp;" "&amp;L349</f>
        <v xml:space="preserve">مسمار صليبة M6*20 مجلفن </v>
      </c>
      <c r="O349" s="6"/>
      <c r="P349" s="6"/>
      <c r="R349" s="11" t="s">
        <v>333</v>
      </c>
      <c r="T349" s="11" t="s">
        <v>326</v>
      </c>
    </row>
    <row r="350" spans="1:20" x14ac:dyDescent="0.2">
      <c r="A350" s="8" t="str">
        <f>_xlfn.IFS(B350="حديد","F",B350="مجلفن","M",B350="استانلس","S",B350="خشب","T")</f>
        <v>M</v>
      </c>
      <c r="B350" s="13" t="s">
        <v>2</v>
      </c>
      <c r="C350" s="8" t="str">
        <f>_xlfn.IFS(D350="تيلة","A",D350="صامولة","B",D350="مسمار","C",D350="وردة","D",D350="لوح","E",D350="مخوش","F",D350="كونتر","G",D350="مسدس","H",D350="M14","I",D350="M16","J",D350="M17","K",D350="M18","L",D350="M19","M",D350="M20","N",D350="M9","O",D350=100,"P",D350=125,"Q",D350=150,"R",D350="","S",D350="30mm","T",D350="مخ واطى","U",D350="35mm","V",D350="40mm","W",D350="45mm","X",D350="50mm","Y",D350="ستاندرد","Z",D350="60mm","1",D350="سوستة","2",D350="80mm","3",D350="90mm","4",D350="100mm","5",D350="150mm","6",D350="180mm","7",D350="200mm","8",D350="250mm","9")</f>
        <v>C</v>
      </c>
      <c r="D350" s="6" t="s">
        <v>73</v>
      </c>
      <c r="E350" s="8" t="str">
        <f>_xlfn.IFS(F350="الن","A",F350="عادة","B",F350="صليبة","C",F350="سن بنطة","D",F350="سن بنطة بوردة","E",F350="مخوش","F",F350="كونتر","G",F350="مسدس","H",F350="M14","I",F350="M16","J",F350="M17","K",F350="M18","L",F350="M19","M",F350="M20","N",F350="M9","O",F350=100,"P",F350=125,"Q",F350=150,"R",F350="","S",F350="30mm","T",F350="مخ واطى","U",F350="35mm","V",F350="40mm","W",F350="45mm","X",F350="50mm","Y",F350="ستاندرد","Z",F350="60mm","1",F350="سوستة","2",F350="80mm","3",F350="90mm","4",F350="100mm","5",F350="150mm","6",F350="180mm","7",F350="200mm","8",F350="250mm","9")</f>
        <v>C</v>
      </c>
      <c r="F350" s="6" t="s">
        <v>327</v>
      </c>
      <c r="G350" s="8" t="str">
        <f>_xlfn.IFS(H350="M3","A",H350="M4","B",H350="M5","C",H350="M6","D",H350="M7","E",H350="M8","F",H350="M10","G",H350="M12","H",H350="M14","I",H350="M16","J",H350="M17","K",H350="M18","L",H350="M19","M",H350="M20","N",H350="M9","O",H350=100,"P",H350=125,"Q",H350=150,"R",H350="","S",H350="30mm","T",H350="مخ واطى","U",H350="35mm","V",H350="40mm","W",H350="45mm","X",H350="50mm","Y",H350="ستاندرد","Z",H350="60mm","1",H350="سوستة","2",H350="80mm","3",H350="90mm","4",H350="100mm","5",H350="150mm","6",H350="180mm","7",H350="200mm","8",H350="250mm","9")</f>
        <v>D</v>
      </c>
      <c r="H350" s="12" t="s">
        <v>36</v>
      </c>
      <c r="I350" s="8" t="str">
        <f>_xlfn.IFS(J350=10,"A",J350=12,"B",J350=15,"C",J350=20,"D",J350=25,"E",J350=30,"F",J350=35,"G",J350=40,"H",J350=45,"I",J350=50,"J",J350=55,"K",J350=60,"L",J350=65,"M",J350=70,"N",J350=75,"O",J350=80,"P",J350=90,"Q",J350=100,"R",J350="","S",J350=120,"T",J350=125,"U",J350=150,"V",J350=200,"W",J350=250,"X",J350=280,"Y",J350=300,"Z",J350=500,"1",J350=600,"2",J350=1000,"3",J350=1200,"4",J350=6,"5",J350="150mm","6",J350="180mm","7",J350="200mm","8",J350="250mm","9")</f>
        <v>E</v>
      </c>
      <c r="J350" s="12">
        <v>25</v>
      </c>
      <c r="K350" s="8" t="str">
        <f>_xlfn.IFS(L350="1mm","A",L350="1.2mm","B",L350="1.5mm","C",L350="2mm","D",L350="3mm","E",L350="4mm","F",L350="5mm","G",L350="6mm","H",L350="8mm","I",L350="10mm","J",L350="12mm","K",L350="14mm","L",L350="16mm","M",L350="عادة","N",L350="18mm","O",L350="20mm","P",L350="معكوسة","Q",L350="25mm","R",L350="","S",L350="30mm","T",L350="مخ واطى","U",L350="35mm","V",L350="40mm","W",L350="45mm","X",L350="50mm","Y",L350="ستاندرد","Z",L350="60mm","1",L350="سوستة","2",L350="80mm","3",L350="90mm","4",L350="100mm","5",L350="150mm","6",L350="180mm","7",L350="200mm","8",L350="250mm","9")</f>
        <v>S</v>
      </c>
      <c r="L350" s="6"/>
      <c r="M350" s="7" t="str">
        <f>C350&amp;" "&amp;E350&amp;" "&amp;G350&amp;I350&amp;" "&amp;A350&amp;" "&amp;K350&amp;"-0"&amp;"-0"&amp;"-0"&amp;"-0"&amp;"-0"&amp;"-0"&amp;"-0"&amp;"-0"</f>
        <v>C C DE M S-0-0-0-0-0-0-0-0</v>
      </c>
      <c r="N350" s="6" t="str">
        <f>D350&amp;" "&amp;F350&amp;" "&amp;H350&amp;"*"&amp;J350&amp;" "&amp;B350&amp;" "&amp;L350</f>
        <v xml:space="preserve">مسمار صليبة M6*25 مجلفن </v>
      </c>
      <c r="O350" s="6"/>
      <c r="P350" s="6"/>
      <c r="R350" s="11" t="s">
        <v>332</v>
      </c>
      <c r="T350" s="11" t="s">
        <v>331</v>
      </c>
    </row>
    <row r="351" spans="1:20" x14ac:dyDescent="0.2">
      <c r="A351" s="8" t="str">
        <f>_xlfn.IFS(B351="حديد","F",B351="مجلفن","M",B351="استانلس","S",B351="خشب","T")</f>
        <v>M</v>
      </c>
      <c r="B351" s="13" t="s">
        <v>2</v>
      </c>
      <c r="C351" s="8" t="str">
        <f>_xlfn.IFS(D351="تيلة","A",D351="صامولة","B",D351="مسمار","C",D351="وردة","D",D351="لوح","E",D351="مخوش","F",D351="كونتر","G",D351="مسدس","H",D351="M14","I",D351="M16","J",D351="M17","K",D351="M18","L",D351="M19","M",D351="M20","N",D351="M9","O",D351=100,"P",D351=125,"Q",D351=150,"R",D351="","S",D351="30mm","T",D351="مخ واطى","U",D351="35mm","V",D351="40mm","W",D351="45mm","X",D351="50mm","Y",D351="ستاندرد","Z",D351="60mm","1",D351="سوستة","2",D351="80mm","3",D351="90mm","4",D351="100mm","5",D351="150mm","6",D351="180mm","7",D351="200mm","8",D351="250mm","9")</f>
        <v>C</v>
      </c>
      <c r="D351" s="6" t="s">
        <v>73</v>
      </c>
      <c r="E351" s="8" t="str">
        <f>_xlfn.IFS(F351="الن","A",F351="عادة","B",F351="صليبة","C",F351="سن بنطة","D",F351="سن بنطة بوردة","E",F351="مخوش","F",F351="كونتر","G",F351="مسدس","H",F351="M14","I",F351="M16","J",F351="M17","K",F351="M18","L",F351="M19","M",F351="M20","N",F351="M9","O",F351=100,"P",F351=125,"Q",F351=150,"R",F351="","S",F351="30mm","T",F351="مخ واطى","U",F351="35mm","V",F351="40mm","W",F351="45mm","X",F351="50mm","Y",F351="ستاندرد","Z",F351="60mm","1",F351="سوستة","2",F351="80mm","3",F351="90mm","4",F351="100mm","5",F351="150mm","6",F351="180mm","7",F351="200mm","8",F351="250mm","9")</f>
        <v>C</v>
      </c>
      <c r="F351" s="6" t="s">
        <v>327</v>
      </c>
      <c r="G351" s="8" t="str">
        <f>_xlfn.IFS(H351="M3","A",H351="M4","B",H351="M5","C",H351="M6","D",H351="M7","E",H351="M8","F",H351="M10","G",H351="M12","H",H351="M14","I",H351="M16","J",H351="M17","K",H351="M18","L",H351="M19","M",H351="M20","N",H351="M9","O",H351=100,"P",H351=125,"Q",H351=150,"R",H351="","S",H351="30mm","T",H351="مخ واطى","U",H351="35mm","V",H351="40mm","W",H351="45mm","X",H351="50mm","Y",H351="ستاندرد","Z",H351="60mm","1",H351="سوستة","2",H351="80mm","3",H351="90mm","4",H351="100mm","5",H351="150mm","6",H351="180mm","7",H351="200mm","8",H351="250mm","9")</f>
        <v>D</v>
      </c>
      <c r="H351" s="12" t="s">
        <v>36</v>
      </c>
      <c r="I351" s="8" t="str">
        <f>_xlfn.IFS(J351=10,"A",J351=12,"B",J351=15,"C",J351=20,"D",J351=25,"E",J351=30,"F",J351=35,"G",J351=40,"H",J351=45,"I",J351=50,"J",J351=55,"K",J351=60,"L",J351=65,"M",J351=70,"N",J351=75,"O",J351=80,"P",J351=90,"Q",J351=100,"R",J351="","S",J351=120,"T",J351=125,"U",J351=150,"V",J351=200,"W",J351=250,"X",J351=280,"Y",J351=300,"Z",J351=500,"1",J351=600,"2",J351=1000,"3",J351=1200,"4",J351=6,"5",J351="150mm","6",J351="180mm","7",J351="200mm","8",J351="250mm","9")</f>
        <v>F</v>
      </c>
      <c r="J351" s="12">
        <v>30</v>
      </c>
      <c r="K351" s="8" t="str">
        <f>_xlfn.IFS(L351="1mm","A",L351="1.2mm","B",L351="1.5mm","C",L351="2mm","D",L351="3mm","E",L351="4mm","F",L351="5mm","G",L351="6mm","H",L351="8mm","I",L351="10mm","J",L351="12mm","K",L351="14mm","L",L351="16mm","M",L351="عادة","N",L351="18mm","O",L351="20mm","P",L351="معكوسة","Q",L351="25mm","R",L351="","S",L351="30mm","T",L351="مخ واطى","U",L351="35mm","V",L351="40mm","W",L351="45mm","X",L351="50mm","Y",L351="ستاندرد","Z",L351="60mm","1",L351="سوستة","2",L351="80mm","3",L351="90mm","4",L351="100mm","5",L351="150mm","6",L351="180mm","7",L351="200mm","8",L351="250mm","9")</f>
        <v>S</v>
      </c>
      <c r="L351" s="6"/>
      <c r="M351" s="7" t="str">
        <f>C351&amp;" "&amp;E351&amp;" "&amp;G351&amp;I351&amp;" "&amp;A351&amp;" "&amp;K351&amp;"-0"&amp;"-0"&amp;"-0"&amp;"-0"&amp;"-0"&amp;"-0"&amp;"-0"&amp;"-0"</f>
        <v>C C DF M S-0-0-0-0-0-0-0-0</v>
      </c>
      <c r="N351" s="6" t="str">
        <f>D351&amp;" "&amp;F351&amp;" "&amp;H351&amp;"*"&amp;J351&amp;" "&amp;B351&amp;" "&amp;L351</f>
        <v xml:space="preserve">مسمار صليبة M6*30 مجلفن </v>
      </c>
      <c r="O351" s="6"/>
      <c r="P351" s="6"/>
      <c r="R351" s="11" t="s">
        <v>330</v>
      </c>
      <c r="T351" s="11" t="s">
        <v>329</v>
      </c>
    </row>
    <row r="352" spans="1:20" x14ac:dyDescent="0.2">
      <c r="A352" s="8" t="str">
        <f>_xlfn.IFS(B352="حديد","F",B352="مجلفن","M",B352="استانلس","S",B352="خشب","T")</f>
        <v>M</v>
      </c>
      <c r="B352" s="13" t="s">
        <v>2</v>
      </c>
      <c r="C352" s="8" t="str">
        <f>_xlfn.IFS(D352="تيلة","A",D352="صامولة","B",D352="مسمار","C",D352="وردة","D",D352="لوح","E",D352="مخوش","F",D352="كونتر","G",D352="مسدس","H",D352="M14","I",D352="M16","J",D352="M17","K",D352="M18","L",D352="M19","M",D352="M20","N",D352="M9","O",D352=100,"P",D352=125,"Q",D352=150,"R",D352="","S",D352="30mm","T",D352="مخ واطى","U",D352="35mm","V",D352="40mm","W",D352="45mm","X",D352="50mm","Y",D352="ستاندرد","Z",D352="60mm","1",D352="سوستة","2",D352="80mm","3",D352="90mm","4",D352="100mm","5",D352="150mm","6",D352="180mm","7",D352="200mm","8",D352="250mm","9")</f>
        <v>C</v>
      </c>
      <c r="D352" s="6" t="s">
        <v>73</v>
      </c>
      <c r="E352" s="8" t="str">
        <f>_xlfn.IFS(F352="الن","A",F352="عادة","B",F352="صليبة","C",F352="سن بنطة","D",F352="سن بنطة بوردة","E",F352="مخوش","F",F352="كونتر","G",F352="مسدس","H",F352="M14","I",F352="M16","J",F352="M17","K",F352="M18","L",F352="M19","M",F352="M20","N",F352="M9","O",F352=100,"P",F352=125,"Q",F352=150,"R",F352="","S",F352="30mm","T",F352="مخ واطى","U",F352="35mm","V",F352="40mm","W",F352="45mm","X",F352="50mm","Y",F352="ستاندرد","Z",F352="60mm","1",F352="سوستة","2",F352="80mm","3",F352="90mm","4",F352="100mm","5",F352="150mm","6",F352="180mm","7",F352="200mm","8",F352="250mm","9")</f>
        <v>C</v>
      </c>
      <c r="F352" s="6" t="s">
        <v>327</v>
      </c>
      <c r="G352" s="8" t="str">
        <f>_xlfn.IFS(H352="M3","A",H352="M4","B",H352="M5","C",H352="M6","D",H352="M7","E",H352="M8","F",H352="M10","G",H352="M12","H",H352="M14","I",H352="M16","J",H352="M17","K",H352="M18","L",H352="M19","M",H352="M20","N",H352="M9","O",H352=100,"P",H352=125,"Q",H352=150,"R",H352="","S",H352="30mm","T",H352="مخ واطى","U",H352="35mm","V",H352="40mm","W",H352="45mm","X",H352="50mm","Y",H352="ستاندرد","Z",H352="60mm","1",H352="سوستة","2",H352="80mm","3",H352="90mm","4",H352="100mm","5",H352="150mm","6",H352="180mm","7",H352="200mm","8",H352="250mm","9")</f>
        <v>D</v>
      </c>
      <c r="H352" s="12" t="s">
        <v>36</v>
      </c>
      <c r="I352" s="8" t="str">
        <f>_xlfn.IFS(J352=10,"A",J352=12,"B",J352=15,"C",J352=20,"D",J352=25,"E",J352=30,"F",J352=35,"G",J352=40,"H",J352=45,"I",J352=50,"J",J352=55,"K",J352=60,"L",J352=65,"M",J352=70,"N",J352=75,"O",J352=80,"P",J352=90,"Q",J352=100,"R",J352="","S",J352=120,"T",J352=125,"U",J352=150,"V",J352=200,"W",J352=250,"X",J352=280,"Y",J352=300,"Z",J352=500,"1",J352=600,"2",J352=1000,"3",J352=1200,"4",J352=6,"5",J352="150mm","6",J352="180mm","7",J352="200mm","8",J352="250mm","9")</f>
        <v>G</v>
      </c>
      <c r="J352" s="12">
        <v>35</v>
      </c>
      <c r="K352" s="8" t="str">
        <f>_xlfn.IFS(L352="1mm","A",L352="1.2mm","B",L352="1.5mm","C",L352="2mm","D",L352="3mm","E",L352="4mm","F",L352="5mm","G",L352="6mm","H",L352="8mm","I",L352="10mm","J",L352="12mm","K",L352="14mm","L",L352="16mm","M",L352="عادة","N",L352="18mm","O",L352="20mm","P",L352="معكوسة","Q",L352="25mm","R",L352="","S",L352="30mm","T",L352="مخ واطى","U",L352="35mm","V",L352="40mm","W",L352="45mm","X",L352="50mm","Y",L352="ستاندرد","Z",L352="60mm","1",L352="سوستة","2",L352="80mm","3",L352="90mm","4",L352="100mm","5",L352="150mm","6",L352="180mm","7",L352="200mm","8",L352="250mm","9")</f>
        <v>S</v>
      </c>
      <c r="L352" s="6"/>
      <c r="M352" s="7" t="str">
        <f>C352&amp;" "&amp;E352&amp;" "&amp;G352&amp;I352&amp;" "&amp;A352&amp;" "&amp;K352&amp;"-0"&amp;"-0"&amp;"-0"&amp;"-0"&amp;"-0"&amp;"-0"&amp;"-0"&amp;"-0"</f>
        <v>C C DG M S-0-0-0-0-0-0-0-0</v>
      </c>
      <c r="N352" s="6" t="str">
        <f>D352&amp;" "&amp;F352&amp;" "&amp;H352&amp;"*"&amp;J352&amp;" "&amp;B352&amp;" "&amp;L352</f>
        <v xml:space="preserve">مسمار صليبة M6*35 مجلفن </v>
      </c>
      <c r="O352" s="6"/>
      <c r="P352" s="6"/>
      <c r="R352" s="11" t="s">
        <v>328</v>
      </c>
      <c r="T352" s="11" t="s">
        <v>321</v>
      </c>
    </row>
    <row r="353" spans="1:20" x14ac:dyDescent="0.2">
      <c r="A353" s="8" t="str">
        <f>_xlfn.IFS(B353="حديد","F",B353="مجلفن","M",B353="استانلس","S",B353="خشب","T")</f>
        <v>M</v>
      </c>
      <c r="B353" s="13" t="s">
        <v>2</v>
      </c>
      <c r="C353" s="8" t="str">
        <f>_xlfn.IFS(D353="تيلة","A",D353="صامولة","B",D353="مسمار","C",D353="وردة","D",D353="لوح","E",D353="مخوش","F",D353="كونتر","G",D353="مسدس","H",D353="M14","I",D353="M16","J",D353="M17","K",D353="M18","L",D353="M19","M",D353="M20","N",D353="M9","O",D353=100,"P",D353=125,"Q",D353=150,"R",D353="","S",D353="30mm","T",D353="مخ واطى","U",D353="35mm","V",D353="40mm","W",D353="45mm","X",D353="50mm","Y",D353="ستاندرد","Z",D353="60mm","1",D353="سوستة","2",D353="80mm","3",D353="90mm","4",D353="100mm","5",D353="150mm","6",D353="180mm","7",D353="200mm","8",D353="250mm","9")</f>
        <v>C</v>
      </c>
      <c r="D353" s="6" t="s">
        <v>73</v>
      </c>
      <c r="E353" s="8" t="str">
        <f>_xlfn.IFS(F353="الن","A",F353="عادة","B",F353="صليبة","C",F353="سن بنطة","D",F353="سن بنطة بوردة","E",F353="مخوش","F",F353="كونتر","G",F353="مسدس","H",F353="M14","I",F353="M16","J",F353="M17","K",F353="M18","L",F353="M19","M",F353="M20","N",F353="M9","O",F353=100,"P",F353=125,"Q",F353=150,"R",F353="","S",F353="30mm","T",F353="مخ واطى","U",F353="35mm","V",F353="40mm","W",F353="45mm","X",F353="50mm","Y",F353="ستاندرد","Z",F353="60mm","1",F353="سوستة","2",F353="80mm","3",F353="90mm","4",F353="100mm","5",F353="150mm","6",F353="180mm","7",F353="200mm","8",F353="250mm","9")</f>
        <v>C</v>
      </c>
      <c r="F353" s="6" t="s">
        <v>327</v>
      </c>
      <c r="G353" s="8" t="str">
        <f>_xlfn.IFS(H353="M3","A",H353="M4","B",H353="M5","C",H353="M6","D",H353="M7","E",H353="M8","F",H353="M10","G",H353="M12","H",H353="M14","I",H353="M16","J",H353="M17","K",H353="M18","L",H353="M19","M",H353="M20","N",H353="M9","O",H353=100,"P",H353=125,"Q",H353=150,"R",H353="","S",H353="30mm","T",H353="مخ واطى","U",H353="35mm","V",H353="40mm","W",H353="45mm","X",H353="50mm","Y",H353="ستاندرد","Z",H353="60mm","1",H353="سوستة","2",H353="80mm","3",H353="90mm","4",H353="100mm","5",H353="150mm","6",H353="180mm","7",H353="200mm","8",H353="250mm","9")</f>
        <v>D</v>
      </c>
      <c r="H353" s="12" t="s">
        <v>36</v>
      </c>
      <c r="I353" s="8" t="str">
        <f>_xlfn.IFS(J353=10,"A",J353=12,"B",J353=15,"C",J353=20,"D",J353=25,"E",J353=30,"F",J353=35,"G",J353=40,"H",J353=45,"I",J353=50,"J",J353=55,"K",J353=60,"L",J353=65,"M",J353=70,"N",J353=75,"O",J353=80,"P",J353=90,"Q",J353=100,"R",J353="","S",J353=120,"T",J353=125,"U",J353=150,"V",J353=200,"W",J353=250,"X",J353=280,"Y",J353=300,"Z",J353=500,"1",J353=600,"2",J353=1000,"3",J353=1200,"4",J353=6,"5",J353="150mm","6",J353="180mm","7",J353="200mm","8",J353="250mm","9")</f>
        <v>H</v>
      </c>
      <c r="J353" s="12">
        <v>40</v>
      </c>
      <c r="K353" s="8" t="str">
        <f>_xlfn.IFS(L353="1mm","A",L353="1.2mm","B",L353="1.5mm","C",L353="2mm","D",L353="3mm","E",L353="4mm","F",L353="5mm","G",L353="6mm","H",L353="8mm","I",L353="10mm","J",L353="12mm","K",L353="14mm","L",L353="16mm","M",L353="عادة","N",L353="18mm","O",L353="20mm","P",L353="معكوسة","Q",L353="25mm","R",L353="","S",L353="30mm","T",L353="مخ واطى","U",L353="35mm","V",L353="40mm","W",L353="45mm","X",L353="50mm","Y",L353="ستاندرد","Z",L353="60mm","1",L353="سوستة","2",L353="80mm","3",L353="90mm","4",L353="100mm","5",L353="150mm","6",L353="180mm","7",L353="200mm","8",L353="250mm","9")</f>
        <v>S</v>
      </c>
      <c r="L353" s="6"/>
      <c r="M353" s="7" t="str">
        <f>C353&amp;" "&amp;E353&amp;" "&amp;G353&amp;I353&amp;" "&amp;A353&amp;" "&amp;K353&amp;"-0"&amp;"-0"&amp;"-0"&amp;"-0"&amp;"-0"&amp;"-0"&amp;"-0"&amp;"-0"</f>
        <v>C C DH M S-0-0-0-0-0-0-0-0</v>
      </c>
      <c r="N353" s="6" t="str">
        <f>D353&amp;" "&amp;F353&amp;" "&amp;H353&amp;"*"&amp;J353&amp;" "&amp;B353&amp;" "&amp;L353</f>
        <v xml:space="preserve">مسمار صليبة M6*40 مجلفن </v>
      </c>
      <c r="O353" s="6"/>
      <c r="P353" s="6"/>
      <c r="R353" s="11" t="s">
        <v>326</v>
      </c>
      <c r="T353" s="11" t="s">
        <v>305</v>
      </c>
    </row>
    <row r="354" spans="1:20" x14ac:dyDescent="0.2">
      <c r="A354" s="8" t="str">
        <f>_xlfn.IFS(B354="حديد","F",B354="مجلفن","M",B354="استانلس","S",B354="خشب","T")</f>
        <v>S</v>
      </c>
      <c r="B354" s="6" t="s">
        <v>7</v>
      </c>
      <c r="C354" s="8" t="str">
        <f>_xlfn.IFS(D354="تيلة","A",D354="صامولة","B",D354="مسمار","C",D354="وردة","D",D354="لوح","E",D354="مخوش","F",D354="كونتر","G",D354="مسدس","H",D354="M14","I",D354="M16","J",D354="M17","K",D354="M18","L",D354="M19","M",D354="M20","N",D354="M9","O",D354=100,"P",D354=125,"Q",D354=150,"R",D354="","S",D354="30mm","T",D354="مخ واطى","U",D354="35mm","V",D354="40mm","W",D354="45mm","X",D354="50mm","Y",D354="ستاندرد","Z",D354="60mm","1",D354="سوستة","2",D354="80mm","3",D354="90mm","4",D354="100mm","5",D354="150mm","6",D354="180mm","7",D354="200mm","8",D354="250mm","9")</f>
        <v>C</v>
      </c>
      <c r="D354" s="6" t="s">
        <v>73</v>
      </c>
      <c r="E354" s="8" t="str">
        <f>_xlfn.IFS(F354="الن","A",F354="عادة","B",F354="صليبة","C",F354="سن بنطة","D",F354="سن بنطة بوردة","E",F354="مخوش","F",F354="كونتر","G",F354="مسدس","H",F354="M14","I",F354="M16","J",F354="M17","K",F354="M18","L",F354="M19","M",F354="M20","N",F354="M9","O",F354=100,"P",F354=125,"Q",F354=150,"R",F354="","S",F354="30mm","T",F354="مخ واطى","U",F354="35mm","V",F354="40mm","W",F354="45mm","X",F354="50mm","Y",F354="ستاندرد","Z",F354="60mm","1",F354="سوستة","2",F354="80mm","3",F354="90mm","4",F354="100mm","5",F354="150mm","6",F354="180mm","7",F354="200mm","8",F354="250mm","9")</f>
        <v>F</v>
      </c>
      <c r="F354" s="6" t="s">
        <v>226</v>
      </c>
      <c r="G354" s="8" t="str">
        <f>_xlfn.IFS(H354="M3","A",H354="M4","B",H354="M5","C",H354="M6","D",H354="M7","E",H354="M8","F",H354="M10","G",H354="M12","H",H354="M14","I",H354="M16","J",H354="M17","K",H354="M18","L",H354="M19","M",H354="M20","N",H354="M9","O",H354=100,"P",H354=125,"Q",H354=150,"R",H354="","S",H354="30mm","T",H354="مخ واطى","U",H354="35mm","V",H354="40mm","W",H354="45mm","X",H354="50mm","Y",H354="ستاندرد","Z",H354="60mm","1",H354="سوستة","2",H354="80mm","3",H354="90mm","4",H354="100mm","5",H354="150mm","6",H354="180mm","7",H354="200mm","8",H354="250mm","9")</f>
        <v>G</v>
      </c>
      <c r="H354" s="12" t="s">
        <v>66</v>
      </c>
      <c r="I354" s="8" t="str">
        <f>_xlfn.IFS(J354=10,"A",J354=12,"B",J354=15,"C",J354=20,"D",J354=25,"E",J354=30,"F",J354=35,"G",J354=40,"H",J354=45,"I",J354=50,"J",J354=55,"K",J354=60,"L",J354=65,"M",J354=70,"N",J354=75,"O",J354=80,"P",J354=90,"Q",J354=100,"R",J354="","S",J354=120,"T",J354=125,"U",J354=150,"V",J354=200,"W",J354=250,"X",J354=280,"Y",J354=300,"Z",J354=500,"1",J354=600,"2",J354=1000,"3",J354=1200,"4",J354=6,"5",J354="150mm","6",J354="180mm","7",J354="200mm","8",J354="250mm","9")</f>
        <v>D</v>
      </c>
      <c r="J354" s="12">
        <v>20</v>
      </c>
      <c r="K354" s="8" t="str">
        <f>_xlfn.IFS(L354="1mm","A",L354="1.2mm","B",L354="1.5mm","C",L354="2mm","D",L354="3mm","E",L354="4mm","F",L354="5mm","G",L354="6mm","H",L354="8mm","I",L354="10mm","J",L354="12mm","K",L354="14mm","L",L354="16mm","M",L354="عادة","N",L354="18mm","O",L354="20mm","P",L354="معكوسة","Q",L354="25mm","R",L354="","S",L354="30mm","T",L354="مخ واطى","U",L354="35mm","V",L354="40mm","W",L354="45mm","X",L354="50mm","Y",L354="ستاندرد","Z",L354="60mm","1",L354="سوستة","2",L354="80mm","3",L354="90mm","4",L354="100mm","5",L354="150mm","6",L354="180mm","7",L354="200mm","8",L354="250mm","9")</f>
        <v>S</v>
      </c>
      <c r="L354" s="6"/>
      <c r="M354" s="7" t="str">
        <f>C354&amp;" "&amp;E354&amp;" "&amp;G354&amp;I354&amp;" "&amp;A354&amp;" "&amp;K354&amp;"-0"&amp;"-0"&amp;"-0"&amp;"-0"&amp;"-0"&amp;"-0"&amp;"-0"&amp;"-0"</f>
        <v>C F GD S S-0-0-0-0-0-0-0-0</v>
      </c>
      <c r="N354" s="6" t="str">
        <f>D354&amp;" "&amp;F354&amp;" "&amp;H354&amp;"*"&amp;J354&amp;" "&amp;B354&amp;" "&amp;L354</f>
        <v xml:space="preserve">مسمار مخوش M10*20 استانلس </v>
      </c>
      <c r="O354" s="6"/>
      <c r="P354" s="6"/>
      <c r="R354" s="11" t="s">
        <v>325</v>
      </c>
      <c r="T354" s="11" t="s">
        <v>320</v>
      </c>
    </row>
    <row r="355" spans="1:20" x14ac:dyDescent="0.2">
      <c r="A355" s="8" t="str">
        <f>_xlfn.IFS(B355="حديد","F",B355="مجلفن","M",B355="استانلس","S",B355="خشب","T")</f>
        <v>S</v>
      </c>
      <c r="B355" s="6" t="s">
        <v>7</v>
      </c>
      <c r="C355" s="8" t="str">
        <f>_xlfn.IFS(D355="تيلة","A",D355="صامولة","B",D355="مسمار","C",D355="وردة","D",D355="لوح","E",D355="مخوش","F",D355="كونتر","G",D355="مسدس","H",D355="M14","I",D355="M16","J",D355="M17","K",D355="M18","L",D355="M19","M",D355="M20","N",D355="M9","O",D355=100,"P",D355=125,"Q",D355=150,"R",D355="","S",D355="30mm","T",D355="مخ واطى","U",D355="35mm","V",D355="40mm","W",D355="45mm","X",D355="50mm","Y",D355="ستاندرد","Z",D355="60mm","1",D355="سوستة","2",D355="80mm","3",D355="90mm","4",D355="100mm","5",D355="150mm","6",D355="180mm","7",D355="200mm","8",D355="250mm","9")</f>
        <v>C</v>
      </c>
      <c r="D355" s="6" t="s">
        <v>73</v>
      </c>
      <c r="E355" s="8" t="str">
        <f>_xlfn.IFS(F355="الن","A",F355="عادة","B",F355="صليبة","C",F355="سن بنطة","D",F355="سن بنطة بوردة","E",F355="مخوش","F",F355="كونتر","G",F355="مسدس","H",F355="M14","I",F355="M16","J",F355="M17","K",F355="M18","L",F355="M19","M",F355="M20","N",F355="M9","O",F355=100,"P",F355=125,"Q",F355=150,"R",F355="","S",F355="30mm","T",F355="مخ واطى","U",F355="35mm","V",F355="40mm","W",F355="45mm","X",F355="50mm","Y",F355="ستاندرد","Z",F355="60mm","1",F355="سوستة","2",F355="80mm","3",F355="90mm","4",F355="100mm","5",F355="150mm","6",F355="180mm","7",F355="200mm","8",F355="250mm","9")</f>
        <v>F</v>
      </c>
      <c r="F355" s="6" t="s">
        <v>226</v>
      </c>
      <c r="G355" s="8" t="str">
        <f>_xlfn.IFS(H355="M3","A",H355="M4","B",H355="M5","C",H355="M6","D",H355="M7","E",H355="M8","F",H355="M10","G",H355="M12","H",H355="M14","I",H355="M16","J",H355="M17","K",H355="M18","L",H355="M19","M",H355="M20","N",H355="M9","O",H355=100,"P",H355=125,"Q",H355=150,"R",H355="","S",H355="30mm","T",H355="مخ واطى","U",H355="35mm","V",H355="40mm","W",H355="45mm","X",H355="50mm","Y",H355="ستاندرد","Z",H355="60mm","1",H355="سوستة","2",H355="80mm","3",H355="90mm","4",H355="100mm","5",H355="150mm","6",H355="180mm","7",H355="200mm","8",H355="250mm","9")</f>
        <v>G</v>
      </c>
      <c r="H355" s="12" t="s">
        <v>66</v>
      </c>
      <c r="I355" s="8" t="str">
        <f>_xlfn.IFS(J355=10,"A",J355=12,"B",J355=15,"C",J355=20,"D",J355=25,"E",J355=30,"F",J355=35,"G",J355=40,"H",J355=45,"I",J355=50,"J",J355=55,"K",J355=60,"L",J355=65,"M",J355=70,"N",J355=75,"O",J355=80,"P",J355=90,"Q",J355=100,"R",J355="","S",J355=120,"T",J355=125,"U",J355=150,"V",J355=200,"W",J355=250,"X",J355=280,"Y",J355=300,"Z",J355=500,"1",J355=600,"2",J355=1000,"3",J355=1200,"4",J355=6,"5",J355="150mm","6",J355="180mm","7",J355="200mm","8",J355="250mm","9")</f>
        <v>E</v>
      </c>
      <c r="J355" s="12">
        <v>25</v>
      </c>
      <c r="K355" s="8" t="str">
        <f>_xlfn.IFS(L355="1mm","A",L355="1.2mm","B",L355="1.5mm","C",L355="2mm","D",L355="3mm","E",L355="4mm","F",L355="5mm","G",L355="6mm","H",L355="8mm","I",L355="10mm","J",L355="12mm","K",L355="14mm","L",L355="16mm","M",L355="عادة","N",L355="18mm","O",L355="20mm","P",L355="معكوسة","Q",L355="25mm","R",L355="","S",L355="30mm","T",L355="مخ واطى","U",L355="35mm","V",L355="40mm","W",L355="45mm","X",L355="50mm","Y",L355="ستاندرد","Z",L355="60mm","1",L355="سوستة","2",L355="80mm","3",L355="90mm","4",L355="100mm","5",L355="150mm","6",L355="180mm","7",L355="200mm","8",L355="250mm","9")</f>
        <v>S</v>
      </c>
      <c r="L355" s="6"/>
      <c r="M355" s="7" t="str">
        <f>C355&amp;" "&amp;E355&amp;" "&amp;G355&amp;I355&amp;" "&amp;A355&amp;" "&amp;K355&amp;"-0"&amp;"-0"&amp;"-0"&amp;"-0"&amp;"-0"&amp;"-0"&amp;"-0"&amp;"-0"</f>
        <v>C F GE S S-0-0-0-0-0-0-0-0</v>
      </c>
      <c r="N355" s="6" t="str">
        <f>D355&amp;" "&amp;F355&amp;" "&amp;H355&amp;"*"&amp;J355&amp;" "&amp;B355&amp;" "&amp;L355</f>
        <v xml:space="preserve">مسمار مخوش M10*25 استانلس </v>
      </c>
      <c r="O355" s="6"/>
      <c r="P355" s="6"/>
      <c r="R355" s="11" t="s">
        <v>324</v>
      </c>
      <c r="T355" s="11" t="s">
        <v>304</v>
      </c>
    </row>
    <row r="356" spans="1:20" x14ac:dyDescent="0.2">
      <c r="A356" s="8" t="str">
        <f>_xlfn.IFS(B356="حديد","F",B356="مجلفن","M",B356="استانلس","S",B356="خشب","T")</f>
        <v>S</v>
      </c>
      <c r="B356" s="6" t="s">
        <v>7</v>
      </c>
      <c r="C356" s="8" t="str">
        <f>_xlfn.IFS(D356="تيلة","A",D356="صامولة","B",D356="مسمار","C",D356="وردة","D",D356="لوح","E",D356="مخوش","F",D356="كونتر","G",D356="مسدس","H",D356="M14","I",D356="M16","J",D356="M17","K",D356="M18","L",D356="M19","M",D356="M20","N",D356="M9","O",D356=100,"P",D356=125,"Q",D356=150,"R",D356="","S",D356="30mm","T",D356="مخ واطى","U",D356="35mm","V",D356="40mm","W",D356="45mm","X",D356="50mm","Y",D356="ستاندرد","Z",D356="60mm","1",D356="سوستة","2",D356="80mm","3",D356="90mm","4",D356="100mm","5",D356="150mm","6",D356="180mm","7",D356="200mm","8",D356="250mm","9")</f>
        <v>C</v>
      </c>
      <c r="D356" s="6" t="s">
        <v>73</v>
      </c>
      <c r="E356" s="8" t="str">
        <f>_xlfn.IFS(F356="الن","A",F356="عادة","B",F356="صليبة","C",F356="سن بنطة","D",F356="سن بنطة بوردة","E",F356="مخوش","F",F356="كونتر","G",F356="مسدس","H",F356="M14","I",F356="M16","J",F356="M17","K",F356="M18","L",F356="M19","M",F356="M20","N",F356="M9","O",F356=100,"P",F356=125,"Q",F356=150,"R",F356="","S",F356="30mm","T",F356="مخ واطى","U",F356="35mm","V",F356="40mm","W",F356="45mm","X",F356="50mm","Y",F356="ستاندرد","Z",F356="60mm","1",F356="سوستة","2",F356="80mm","3",F356="90mm","4",F356="100mm","5",F356="150mm","6",F356="180mm","7",F356="200mm","8",F356="250mm","9")</f>
        <v>F</v>
      </c>
      <c r="F356" s="6" t="s">
        <v>226</v>
      </c>
      <c r="G356" s="8" t="str">
        <f>_xlfn.IFS(H356="M3","A",H356="M4","B",H356="M5","C",H356="M6","D",H356="M7","E",H356="M8","F",H356="M10","G",H356="M12","H",H356="M14","I",H356="M16","J",H356="M17","K",H356="M18","L",H356="M19","M",H356="M20","N",H356="M9","O",H356=100,"P",H356=125,"Q",H356=150,"R",H356="","S",H356="30mm","T",H356="مخ واطى","U",H356="35mm","V",H356="40mm","W",H356="45mm","X",H356="50mm","Y",H356="ستاندرد","Z",H356="60mm","1",H356="سوستة","2",H356="80mm","3",H356="90mm","4",H356="100mm","5",H356="150mm","6",H356="180mm","7",H356="200mm","8",H356="250mm","9")</f>
        <v>G</v>
      </c>
      <c r="H356" s="12" t="s">
        <v>66</v>
      </c>
      <c r="I356" s="8" t="str">
        <f>_xlfn.IFS(J356=10,"A",J356=12,"B",J356=15,"C",J356=20,"D",J356=25,"E",J356=30,"F",J356=35,"G",J356=40,"H",J356=45,"I",J356=50,"J",J356=55,"K",J356=60,"L",J356=65,"M",J356=70,"N",J356=75,"O",J356=80,"P",J356=90,"Q",J356=100,"R",J356="","S",J356=120,"T",J356=125,"U",J356=150,"V",J356=200,"W",J356=250,"X",J356=280,"Y",J356=300,"Z",J356=500,"1",J356=600,"2",J356=1000,"3",J356=1200,"4",J356=6,"5",J356="150mm","6",J356="180mm","7",J356="200mm","8",J356="250mm","9")</f>
        <v>F</v>
      </c>
      <c r="J356" s="12">
        <v>30</v>
      </c>
      <c r="K356" s="8" t="str">
        <f>_xlfn.IFS(L356="1mm","A",L356="1.2mm","B",L356="1.5mm","C",L356="2mm","D",L356="3mm","E",L356="4mm","F",L356="5mm","G",L356="6mm","H",L356="8mm","I",L356="10mm","J",L356="12mm","K",L356="14mm","L",L356="16mm","M",L356="عادة","N",L356="18mm","O",L356="20mm","P",L356="معكوسة","Q",L356="25mm","R",L356="","S",L356="30mm","T",L356="مخ واطى","U",L356="35mm","V",L356="40mm","W",L356="45mm","X",L356="50mm","Y",L356="ستاندرد","Z",L356="60mm","1",L356="سوستة","2",L356="80mm","3",L356="90mm","4",L356="100mm","5",L356="150mm","6",L356="180mm","7",L356="200mm","8",L356="250mm","9")</f>
        <v>S</v>
      </c>
      <c r="L356" s="6"/>
      <c r="M356" s="7" t="str">
        <f>C356&amp;" "&amp;E356&amp;" "&amp;G356&amp;I356&amp;" "&amp;A356&amp;" "&amp;K356&amp;"-0"&amp;"-0"&amp;"-0"&amp;"-0"&amp;"-0"&amp;"-0"&amp;"-0"&amp;"-0"</f>
        <v>C F GF S S-0-0-0-0-0-0-0-0</v>
      </c>
      <c r="N356" s="6" t="str">
        <f>D356&amp;" "&amp;F356&amp;" "&amp;H356&amp;"*"&amp;J356&amp;" "&amp;B356&amp;" "&amp;L356</f>
        <v xml:space="preserve">مسمار مخوش M10*30 استانلس </v>
      </c>
      <c r="O356" s="6"/>
      <c r="P356" s="6"/>
      <c r="R356" s="11" t="s">
        <v>323</v>
      </c>
      <c r="T356" s="11" t="s">
        <v>325</v>
      </c>
    </row>
    <row r="357" spans="1:20" x14ac:dyDescent="0.2">
      <c r="A357" s="8" t="str">
        <f>_xlfn.IFS(B357="حديد","F",B357="مجلفن","M",B357="استانلس","S",B357="خشب","T")</f>
        <v>S</v>
      </c>
      <c r="B357" s="6" t="s">
        <v>7</v>
      </c>
      <c r="C357" s="8" t="str">
        <f>_xlfn.IFS(D357="تيلة","A",D357="صامولة","B",D357="مسمار","C",D357="وردة","D",D357="لوح","E",D357="مخوش","F",D357="كونتر","G",D357="مسدس","H",D357="M14","I",D357="M16","J",D357="M17","K",D357="M18","L",D357="M19","M",D357="M20","N",D357="M9","O",D357=100,"P",D357=125,"Q",D357=150,"R",D357="","S",D357="30mm","T",D357="مخ واطى","U",D357="35mm","V",D357="40mm","W",D357="45mm","X",D357="50mm","Y",D357="ستاندرد","Z",D357="60mm","1",D357="سوستة","2",D357="80mm","3",D357="90mm","4",D357="100mm","5",D357="150mm","6",D357="180mm","7",D357="200mm","8",D357="250mm","9")</f>
        <v>C</v>
      </c>
      <c r="D357" s="6" t="s">
        <v>73</v>
      </c>
      <c r="E357" s="8" t="str">
        <f>_xlfn.IFS(F357="الن","A",F357="عادة","B",F357="صليبة","C",F357="سن بنطة","D",F357="سن بنطة بوردة","E",F357="مخوش","F",F357="كونتر","G",F357="مسدس","H",F357="M14","I",F357="M16","J",F357="M17","K",F357="M18","L",F357="M19","M",F357="M20","N",F357="M9","O",F357=100,"P",F357=125,"Q",F357=150,"R",F357="","S",F357="30mm","T",F357="مخ واطى","U",F357="35mm","V",F357="40mm","W",F357="45mm","X",F357="50mm","Y",F357="ستاندرد","Z",F357="60mm","1",F357="سوستة","2",F357="80mm","3",F357="90mm","4",F357="100mm","5",F357="150mm","6",F357="180mm","7",F357="200mm","8",F357="250mm","9")</f>
        <v>F</v>
      </c>
      <c r="F357" s="6" t="s">
        <v>226</v>
      </c>
      <c r="G357" s="8" t="str">
        <f>_xlfn.IFS(H357="M3","A",H357="M4","B",H357="M5","C",H357="M6","D",H357="M7","E",H357="M8","F",H357="M10","G",H357="M12","H",H357="M14","I",H357="M16","J",H357="M17","K",H357="M18","L",H357="M19","M",H357="M20","N",H357="M9","O",H357=100,"P",H357=125,"Q",H357=150,"R",H357="","S",H357="30mm","T",H357="مخ واطى","U",H357="35mm","V",H357="40mm","W",H357="45mm","X",H357="50mm","Y",H357="ستاندرد","Z",H357="60mm","1",H357="سوستة","2",H357="80mm","3",H357="90mm","4",H357="100mm","5",H357="150mm","6",H357="180mm","7",H357="200mm","8",H357="250mm","9")</f>
        <v>G</v>
      </c>
      <c r="H357" s="12" t="s">
        <v>66</v>
      </c>
      <c r="I357" s="8" t="str">
        <f>_xlfn.IFS(J357=10,"A",J357=12,"B",J357=15,"C",J357=20,"D",J357=25,"E",J357=30,"F",J357=35,"G",J357=40,"H",J357=45,"I",J357=50,"J",J357=55,"K",J357=60,"L",J357=65,"M",J357=70,"N",J357=75,"O",J357=80,"P",J357=90,"Q",J357=100,"R",J357="","S",J357=120,"T",J357=125,"U",J357=150,"V",J357=200,"W",J357=250,"X",J357=280,"Y",J357=300,"Z",J357=500,"1",J357=600,"2",J357=1000,"3",J357=1200,"4",J357=6,"5",J357="150mm","6",J357="180mm","7",J357="200mm","8",J357="250mm","9")</f>
        <v>G</v>
      </c>
      <c r="J357" s="12">
        <v>35</v>
      </c>
      <c r="K357" s="8" t="str">
        <f>_xlfn.IFS(L357="1mm","A",L357="1.2mm","B",L357="1.5mm","C",L357="2mm","D",L357="3mm","E",L357="4mm","F",L357="5mm","G",L357="6mm","H",L357="8mm","I",L357="10mm","J",L357="12mm","K",L357="14mm","L",L357="16mm","M",L357="عادة","N",L357="18mm","O",L357="20mm","P",L357="معكوسة","Q",L357="25mm","R",L357="","S",L357="30mm","T",L357="مخ واطى","U",L357="35mm","V",L357="40mm","W",L357="45mm","X",L357="50mm","Y",L357="ستاندرد","Z",L357="60mm","1",L357="سوستة","2",L357="80mm","3",L357="90mm","4",L357="100mm","5",L357="150mm","6",L357="180mm","7",L357="200mm","8",L357="250mm","9")</f>
        <v>S</v>
      </c>
      <c r="L357" s="6"/>
      <c r="M357" s="7" t="str">
        <f>C357&amp;" "&amp;E357&amp;" "&amp;G357&amp;I357&amp;" "&amp;A357&amp;" "&amp;K357&amp;"-0"&amp;"-0"&amp;"-0"&amp;"-0"&amp;"-0"&amp;"-0"&amp;"-0"&amp;"-0"</f>
        <v>C F GG S S-0-0-0-0-0-0-0-0</v>
      </c>
      <c r="N357" s="6" t="str">
        <f>D357&amp;" "&amp;F357&amp;" "&amp;H357&amp;"*"&amp;J357&amp;" "&amp;B357&amp;" "&amp;L357</f>
        <v xml:space="preserve">مسمار مخوش M10*35 استانلس </v>
      </c>
      <c r="O357" s="6"/>
      <c r="P357" s="6"/>
      <c r="R357" s="11" t="s">
        <v>322</v>
      </c>
      <c r="T357" s="11" t="s">
        <v>318</v>
      </c>
    </row>
    <row r="358" spans="1:20" x14ac:dyDescent="0.2">
      <c r="A358" s="8" t="str">
        <f>_xlfn.IFS(B358="حديد","F",B358="مجلفن","M",B358="استانلس","S",B358="خشب","T")</f>
        <v>S</v>
      </c>
      <c r="B358" s="6" t="s">
        <v>7</v>
      </c>
      <c r="C358" s="8" t="str">
        <f>_xlfn.IFS(D358="تيلة","A",D358="صامولة","B",D358="مسمار","C",D358="وردة","D",D358="لوح","E",D358="مخوش","F",D358="كونتر","G",D358="مسدس","H",D358="M14","I",D358="M16","J",D358="M17","K",D358="M18","L",D358="M19","M",D358="M20","N",D358="M9","O",D358=100,"P",D358=125,"Q",D358=150,"R",D358="","S",D358="30mm","T",D358="مخ واطى","U",D358="35mm","V",D358="40mm","W",D358="45mm","X",D358="50mm","Y",D358="ستاندرد","Z",D358="60mm","1",D358="سوستة","2",D358="80mm","3",D358="90mm","4",D358="100mm","5",D358="150mm","6",D358="180mm","7",D358="200mm","8",D358="250mm","9")</f>
        <v>C</v>
      </c>
      <c r="D358" s="6" t="s">
        <v>73</v>
      </c>
      <c r="E358" s="8" t="str">
        <f>_xlfn.IFS(F358="الن","A",F358="عادة","B",F358="صليبة","C",F358="سن بنطة","D",F358="سن بنطة بوردة","E",F358="مخوش","F",F358="كونتر","G",F358="مسدس","H",F358="M14","I",F358="M16","J",F358="M17","K",F358="M18","L",F358="M19","M",F358="M20","N",F358="M9","O",F358=100,"P",F358=125,"Q",F358=150,"R",F358="","S",F358="30mm","T",F358="مخ واطى","U",F358="35mm","V",F358="40mm","W",F358="45mm","X",F358="50mm","Y",F358="ستاندرد","Z",F358="60mm","1",F358="سوستة","2",F358="80mm","3",F358="90mm","4",F358="100mm","5",F358="150mm","6",F358="180mm","7",F358="200mm","8",F358="250mm","9")</f>
        <v>F</v>
      </c>
      <c r="F358" s="6" t="s">
        <v>226</v>
      </c>
      <c r="G358" s="8" t="str">
        <f>_xlfn.IFS(H358="M3","A",H358="M4","B",H358="M5","C",H358="M6","D",H358="M7","E",H358="M8","F",H358="M10","G",H358="M12","H",H358="M14","I",H358="M16","J",H358="M17","K",H358="M18","L",H358="M19","M",H358="M20","N",H358="M9","O",H358=100,"P",H358=125,"Q",H358=150,"R",H358="","S",H358="30mm","T",H358="مخ واطى","U",H358="35mm","V",H358="40mm","W",H358="45mm","X",H358="50mm","Y",H358="ستاندرد","Z",H358="60mm","1",H358="سوستة","2",H358="80mm","3",H358="90mm","4",H358="100mm","5",H358="150mm","6",H358="180mm","7",H358="200mm","8",H358="250mm","9")</f>
        <v>G</v>
      </c>
      <c r="H358" s="12" t="s">
        <v>66</v>
      </c>
      <c r="I358" s="8" t="str">
        <f>_xlfn.IFS(J358=10,"A",J358=12,"B",J358=15,"C",J358=20,"D",J358=25,"E",J358=30,"F",J358=35,"G",J358=40,"H",J358=45,"I",J358=50,"J",J358=55,"K",J358=60,"L",J358=65,"M",J358=70,"N",J358=75,"O",J358=80,"P",J358=90,"Q",J358=100,"R",J358="","S",J358=120,"T",J358=125,"U",J358=150,"V",J358=200,"W",J358=250,"X",J358=280,"Y",J358=300,"Z",J358=500,"1",J358=600,"2",J358=1000,"3",J358=1200,"4",J358=6,"5",J358="150mm","6",J358="180mm","7",J358="200mm","8",J358="250mm","9")</f>
        <v>H</v>
      </c>
      <c r="J358" s="12">
        <v>40</v>
      </c>
      <c r="K358" s="8" t="str">
        <f>_xlfn.IFS(L358="1mm","A",L358="1.2mm","B",L358="1.5mm","C",L358="2mm","D",L358="3mm","E",L358="4mm","F",L358="5mm","G",L358="6mm","H",L358="8mm","I",L358="10mm","J",L358="12mm","K",L358="14mm","L",L358="16mm","M",L358="عادة","N",L358="18mm","O",L358="20mm","P",L358="معكوسة","Q",L358="25mm","R",L358="","S",L358="30mm","T",L358="مخ واطى","U",L358="35mm","V",L358="40mm","W",L358="45mm","X",L358="50mm","Y",L358="ستاندرد","Z",L358="60mm","1",L358="سوستة","2",L358="80mm","3",L358="90mm","4",L358="100mm","5",L358="150mm","6",L358="180mm","7",L358="200mm","8",L358="250mm","9")</f>
        <v>S</v>
      </c>
      <c r="L358" s="6"/>
      <c r="M358" s="7" t="str">
        <f>C358&amp;" "&amp;E358&amp;" "&amp;G358&amp;I358&amp;" "&amp;A358&amp;" "&amp;K358&amp;"-0"&amp;"-0"&amp;"-0"&amp;"-0"&amp;"-0"&amp;"-0"&amp;"-0"&amp;"-0"</f>
        <v>C F GH S S-0-0-0-0-0-0-0-0</v>
      </c>
      <c r="N358" s="6" t="str">
        <f>D358&amp;" "&amp;F358&amp;" "&amp;H358&amp;"*"&amp;J358&amp;" "&amp;B358&amp;" "&amp;L358</f>
        <v xml:space="preserve">مسمار مخوش M10*40 استانلس </v>
      </c>
      <c r="O358" s="6"/>
      <c r="P358" s="6"/>
      <c r="R358" s="11" t="s">
        <v>319</v>
      </c>
      <c r="T358" s="11" t="s">
        <v>324</v>
      </c>
    </row>
    <row r="359" spans="1:20" x14ac:dyDescent="0.2">
      <c r="A359" s="8" t="str">
        <f>_xlfn.IFS(B359="حديد","F",B359="مجلفن","M",B359="استانلس","S",B359="خشب","T")</f>
        <v>S</v>
      </c>
      <c r="B359" s="6" t="s">
        <v>7</v>
      </c>
      <c r="C359" s="8" t="str">
        <f>_xlfn.IFS(D359="تيلة","A",D359="صامولة","B",D359="مسمار","C",D359="وردة","D",D359="لوح","E",D359="مخوش","F",D359="كونتر","G",D359="مسدس","H",D359="M14","I",D359="M16","J",D359="M17","K",D359="M18","L",D359="M19","M",D359="M20","N",D359="M9","O",D359=100,"P",D359=125,"Q",D359=150,"R",D359="","S",D359="30mm","T",D359="مخ واطى","U",D359="35mm","V",D359="40mm","W",D359="45mm","X",D359="50mm","Y",D359="ستاندرد","Z",D359="60mm","1",D359="سوستة","2",D359="80mm","3",D359="90mm","4",D359="100mm","5",D359="150mm","6",D359="180mm","7",D359="200mm","8",D359="250mm","9")</f>
        <v>C</v>
      </c>
      <c r="D359" s="6" t="s">
        <v>73</v>
      </c>
      <c r="E359" s="8" t="str">
        <f>_xlfn.IFS(F359="الن","A",F359="عادة","B",F359="صليبة","C",F359="سن بنطة","D",F359="سن بنطة بوردة","E",F359="مخوش","F",F359="كونتر","G",F359="مسدس","H",F359="M14","I",F359="M16","J",F359="M17","K",F359="M18","L",F359="M19","M",F359="M20","N",F359="M9","O",F359=100,"P",F359=125,"Q",F359=150,"R",F359="","S",F359="30mm","T",F359="مخ واطى","U",F359="35mm","V",F359="40mm","W",F359="45mm","X",F359="50mm","Y",F359="ستاندرد","Z",F359="60mm","1",F359="سوستة","2",F359="80mm","3",F359="90mm","4",F359="100mm","5",F359="150mm","6",F359="180mm","7",F359="200mm","8",F359="250mm","9")</f>
        <v>F</v>
      </c>
      <c r="F359" s="6" t="s">
        <v>226</v>
      </c>
      <c r="G359" s="8" t="str">
        <f>_xlfn.IFS(H359="M3","A",H359="M4","B",H359="M5","C",H359="M6","D",H359="M7","E",H359="M8","F",H359="M10","G",H359="M12","H",H359="M14","I",H359="M16","J",H359="M17","K",H359="M18","L",H359="M19","M",H359="M20","N",H359="M9","O",H359=100,"P",H359=125,"Q",H359=150,"R",H359="","S",H359="30mm","T",H359="مخ واطى","U",H359="35mm","V",H359="40mm","W",H359="45mm","X",H359="50mm","Y",H359="ستاندرد","Z",H359="60mm","1",H359="سوستة","2",H359="80mm","3",H359="90mm","4",H359="100mm","5",H359="150mm","6",H359="180mm","7",H359="200mm","8",H359="250mm","9")</f>
        <v>G</v>
      </c>
      <c r="H359" s="12" t="s">
        <v>66</v>
      </c>
      <c r="I359" s="8" t="str">
        <f>_xlfn.IFS(J359=10,"A",J359=12,"B",J359=15,"C",J359=20,"D",J359=25,"E",J359=30,"F",J359=35,"G",J359=40,"H",J359=45,"I",J359=50,"J",J359=55,"K",J359=60,"L",J359=65,"M",J359=70,"N",J359=75,"O",J359=80,"P",J359=90,"Q",J359=100,"R",J359="","S",J359=120,"T",J359=125,"U",J359=150,"V",J359=200,"W",J359=250,"X",J359=280,"Y",J359=300,"Z",J359=500,"1",J359=600,"2",J359=1000,"3",J359=1200,"4",J359=6,"5",J359="150mm","6",J359="180mm","7",J359="200mm","8",J359="250mm","9")</f>
        <v>I</v>
      </c>
      <c r="J359" s="12">
        <v>45</v>
      </c>
      <c r="K359" s="8" t="str">
        <f>_xlfn.IFS(L359="1mm","A",L359="1.2mm","B",L359="1.5mm","C",L359="2mm","D",L359="3mm","E",L359="4mm","F",L359="5mm","G",L359="6mm","H",L359="8mm","I",L359="10mm","J",L359="12mm","K",L359="14mm","L",L359="16mm","M",L359="عادة","N",L359="18mm","O",L359="20mm","P",L359="معكوسة","Q",L359="25mm","R",L359="","S",L359="30mm","T",L359="مخ واطى","U",L359="35mm","V",L359="40mm","W",L359="45mm","X",L359="50mm","Y",L359="ستاندرد","Z",L359="60mm","1",L359="سوستة","2",L359="80mm","3",L359="90mm","4",L359="100mm","5",L359="150mm","6",L359="180mm","7",L359="200mm","8",L359="250mm","9")</f>
        <v>S</v>
      </c>
      <c r="L359" s="6"/>
      <c r="M359" s="7" t="str">
        <f>C359&amp;" "&amp;E359&amp;" "&amp;G359&amp;I359&amp;" "&amp;A359&amp;" "&amp;K359&amp;"-0"&amp;"-0"&amp;"-0"&amp;"-0"&amp;"-0"&amp;"-0"&amp;"-0"&amp;"-0"</f>
        <v>C F GI S S-0-0-0-0-0-0-0-0</v>
      </c>
      <c r="N359" s="6" t="str">
        <f>D359&amp;" "&amp;F359&amp;" "&amp;H359&amp;"*"&amp;J359&amp;" "&amp;B359&amp;" "&amp;L359</f>
        <v xml:space="preserve">مسمار مخوش M10*45 استانلس </v>
      </c>
      <c r="O359" s="6"/>
      <c r="P359" s="6"/>
      <c r="R359" s="11" t="s">
        <v>316</v>
      </c>
      <c r="T359" s="11" t="s">
        <v>317</v>
      </c>
    </row>
    <row r="360" spans="1:20" x14ac:dyDescent="0.2">
      <c r="A360" s="8" t="str">
        <f>_xlfn.IFS(B360="حديد","F",B360="مجلفن","M",B360="استانلس","S",B360="خشب","T")</f>
        <v>S</v>
      </c>
      <c r="B360" s="6" t="s">
        <v>7</v>
      </c>
      <c r="C360" s="8" t="str">
        <f>_xlfn.IFS(D360="تيلة","A",D360="صامولة","B",D360="مسمار","C",D360="وردة","D",D360="لوح","E",D360="مخوش","F",D360="كونتر","G",D360="مسدس","H",D360="M14","I",D360="M16","J",D360="M17","K",D360="M18","L",D360="M19","M",D360="M20","N",D360="M9","O",D360=100,"P",D360=125,"Q",D360=150,"R",D360="","S",D360="30mm","T",D360="مخ واطى","U",D360="35mm","V",D360="40mm","W",D360="45mm","X",D360="50mm","Y",D360="ستاندرد","Z",D360="60mm","1",D360="سوستة","2",D360="80mm","3",D360="90mm","4",D360="100mm","5",D360="150mm","6",D360="180mm","7",D360="200mm","8",D360="250mm","9")</f>
        <v>C</v>
      </c>
      <c r="D360" s="6" t="s">
        <v>73</v>
      </c>
      <c r="E360" s="8" t="str">
        <f>_xlfn.IFS(F360="الن","A",F360="عادة","B",F360="صليبة","C",F360="سن بنطة","D",F360="سن بنطة بوردة","E",F360="مخوش","F",F360="كونتر","G",F360="مسدس","H",F360="M14","I",F360="M16","J",F360="M17","K",F360="M18","L",F360="M19","M",F360="M20","N",F360="M9","O",F360=100,"P",F360=125,"Q",F360=150,"R",F360="","S",F360="30mm","T",F360="مخ واطى","U",F360="35mm","V",F360="40mm","W",F360="45mm","X",F360="50mm","Y",F360="ستاندرد","Z",F360="60mm","1",F360="سوستة","2",F360="80mm","3",F360="90mm","4",F360="100mm","5",F360="150mm","6",F360="180mm","7",F360="200mm","8",F360="250mm","9")</f>
        <v>F</v>
      </c>
      <c r="F360" s="6" t="s">
        <v>226</v>
      </c>
      <c r="G360" s="8" t="str">
        <f>_xlfn.IFS(H360="M3","A",H360="M4","B",H360="M5","C",H360="M6","D",H360="M7","E",H360="M8","F",H360="M10","G",H360="M12","H",H360="M14","I",H360="M16","J",H360="M17","K",H360="M18","L",H360="M19","M",H360="M20","N",H360="M9","O",H360=100,"P",H360=125,"Q",H360=150,"R",H360="","S",H360="30mm","T",H360="مخ واطى","U",H360="35mm","V",H360="40mm","W",H360="45mm","X",H360="50mm","Y",H360="ستاندرد","Z",H360="60mm","1",H360="سوستة","2",H360="80mm","3",H360="90mm","4",H360="100mm","5",H360="150mm","6",H360="180mm","7",H360="200mm","8",H360="250mm","9")</f>
        <v>G</v>
      </c>
      <c r="H360" s="12" t="s">
        <v>66</v>
      </c>
      <c r="I360" s="8" t="str">
        <f>_xlfn.IFS(J360=10,"A",J360=12,"B",J360=15,"C",J360=20,"D",J360=25,"E",J360=30,"F",J360=35,"G",J360=40,"H",J360=45,"I",J360=50,"J",J360=55,"K",J360=60,"L",J360=65,"M",J360=70,"N",J360=75,"O",J360=80,"P",J360=90,"Q",J360=100,"R",J360="","S",J360=120,"T",J360=125,"U",J360=150,"V",J360=200,"W",J360=250,"X",J360=280,"Y",J360=300,"Z",J360=500,"1",J360=600,"2",J360=1000,"3",J360=1200,"4",J360=6,"5",J360="150mm","6",J360="180mm","7",J360="200mm","8",J360="250mm","9")</f>
        <v>J</v>
      </c>
      <c r="J360" s="12">
        <v>50</v>
      </c>
      <c r="K360" s="8" t="str">
        <f>_xlfn.IFS(L360="1mm","A",L360="1.2mm","B",L360="1.5mm","C",L360="2mm","D",L360="3mm","E",L360="4mm","F",L360="5mm","G",L360="6mm","H",L360="8mm","I",L360="10mm","J",L360="12mm","K",L360="14mm","L",L360="16mm","M",L360="عادة","N",L360="18mm","O",L360="20mm","P",L360="معكوسة","Q",L360="25mm","R",L360="","S",L360="30mm","T",L360="مخ واطى","U",L360="35mm","V",L360="40mm","W",L360="45mm","X",L360="50mm","Y",L360="ستاندرد","Z",L360="60mm","1",L360="سوستة","2",L360="80mm","3",L360="90mm","4",L360="100mm","5",L360="150mm","6",L360="180mm","7",L360="200mm","8",L360="250mm","9")</f>
        <v>S</v>
      </c>
      <c r="L360" s="6"/>
      <c r="M360" s="7" t="str">
        <f>C360&amp;" "&amp;E360&amp;" "&amp;G360&amp;I360&amp;" "&amp;A360&amp;" "&amp;K360&amp;"-0"&amp;"-0"&amp;"-0"&amp;"-0"&amp;"-0"&amp;"-0"&amp;"-0"&amp;"-0"</f>
        <v>C F GJ S S-0-0-0-0-0-0-0-0</v>
      </c>
      <c r="N360" s="6" t="str">
        <f>D360&amp;" "&amp;F360&amp;" "&amp;H360&amp;"*"&amp;J360&amp;" "&amp;B360&amp;" "&amp;L360</f>
        <v xml:space="preserve">مسمار مخوش M10*50 استانلس </v>
      </c>
      <c r="O360" s="6"/>
      <c r="P360" s="6"/>
      <c r="R360" s="11" t="s">
        <v>313</v>
      </c>
      <c r="T360" s="11" t="s">
        <v>323</v>
      </c>
    </row>
    <row r="361" spans="1:20" x14ac:dyDescent="0.2">
      <c r="A361" s="8" t="str">
        <f>_xlfn.IFS(B361="حديد","F",B361="مجلفن","M",B361="استانلس","S",B361="خشب","T")</f>
        <v>S</v>
      </c>
      <c r="B361" s="6" t="s">
        <v>7</v>
      </c>
      <c r="C361" s="8" t="str">
        <f>_xlfn.IFS(D361="تيلة","A",D361="صامولة","B",D361="مسمار","C",D361="وردة","D",D361="لوح","E",D361="مخوش","F",D361="كونتر","G",D361="مسدس","H",D361="M14","I",D361="M16","J",D361="M17","K",D361="M18","L",D361="M19","M",D361="M20","N",D361="M9","O",D361=100,"P",D361=125,"Q",D361=150,"R",D361="","S",D361="30mm","T",D361="مخ واطى","U",D361="35mm","V",D361="40mm","W",D361="45mm","X",D361="50mm","Y",D361="ستاندرد","Z",D361="60mm","1",D361="سوستة","2",D361="80mm","3",D361="90mm","4",D361="100mm","5",D361="150mm","6",D361="180mm","7",D361="200mm","8",D361="250mm","9")</f>
        <v>C</v>
      </c>
      <c r="D361" s="6" t="s">
        <v>73</v>
      </c>
      <c r="E361" s="8" t="str">
        <f>_xlfn.IFS(F361="الن","A",F361="عادة","B",F361="صليبة","C",F361="سن بنطة","D",F361="سن بنطة بوردة","E",F361="مخوش","F",F361="كونتر","G",F361="مسدس","H",F361="M14","I",F361="M16","J",F361="M17","K",F361="M18","L",F361="M19","M",F361="M20","N",F361="M9","O",F361=100,"P",F361=125,"Q",F361=150,"R",F361="","S",F361="30mm","T",F361="مخ واطى","U",F361="35mm","V",F361="40mm","W",F361="45mm","X",F361="50mm","Y",F361="ستاندرد","Z",F361="60mm","1",F361="سوستة","2",F361="80mm","3",F361="90mm","4",F361="100mm","5",F361="150mm","6",F361="180mm","7",F361="200mm","8",F361="250mm","9")</f>
        <v>F</v>
      </c>
      <c r="F361" s="6" t="s">
        <v>226</v>
      </c>
      <c r="G361" s="8" t="str">
        <f>_xlfn.IFS(H361="M3","A",H361="M4","B",H361="M5","C",H361="M6","D",H361="M7","E",H361="M8","F",H361="M10","G",H361="M12","H",H361="M14","I",H361="M16","J",H361="M17","K",H361="M18","L",H361="M19","M",H361="M20","N",H361="M9","O",H361=100,"P",H361=125,"Q",H361=150,"R",H361="","S",H361="30mm","T",H361="مخ واطى","U",H361="35mm","V",H361="40mm","W",H361="45mm","X",H361="50mm","Y",H361="ستاندرد","Z",H361="60mm","1",H361="سوستة","2",H361="80mm","3",H361="90mm","4",H361="100mm","5",H361="150mm","6",H361="180mm","7",H361="200mm","8",H361="250mm","9")</f>
        <v>G</v>
      </c>
      <c r="H361" s="12" t="s">
        <v>66</v>
      </c>
      <c r="I361" s="8" t="str">
        <f>_xlfn.IFS(J361=10,"A",J361=12,"B",J361=15,"C",J361=20,"D",J361=25,"E",J361=30,"F",J361=35,"G",J361=40,"H",J361=45,"I",J361=50,"J",J361=55,"K",J361=60,"L",J361=65,"M",J361=70,"N",J361=75,"O",J361=80,"P",J361=90,"Q",J361=100,"R",J361="","S",J361=120,"T",J361=125,"U",J361=150,"V",J361=200,"W",J361=250,"X",J361=280,"Y",J361=300,"Z",J361=500,"1",J361=600,"2",J361=1000,"3",J361=1200,"4",J361=6,"5",J361="150mm","6",J361="180mm","7",J361="200mm","8",J361="250mm","9")</f>
        <v>L</v>
      </c>
      <c r="J361" s="12">
        <v>60</v>
      </c>
      <c r="K361" s="8" t="str">
        <f>_xlfn.IFS(L361="1mm","A",L361="1.2mm","B",L361="1.5mm","C",L361="2mm","D",L361="3mm","E",L361="4mm","F",L361="5mm","G",L361="6mm","H",L361="8mm","I",L361="10mm","J",L361="12mm","K",L361="14mm","L",L361="16mm","M",L361="عادة","N",L361="18mm","O",L361="20mm","P",L361="معكوسة","Q",L361="25mm","R",L361="","S",L361="30mm","T",L361="مخ واطى","U",L361="35mm","V",L361="40mm","W",L361="45mm","X",L361="50mm","Y",L361="ستاندرد","Z",L361="60mm","1",L361="سوستة","2",L361="80mm","3",L361="90mm","4",L361="100mm","5",L361="150mm","6",L361="180mm","7",L361="200mm","8",L361="250mm","9")</f>
        <v>S</v>
      </c>
      <c r="L361" s="6"/>
      <c r="M361" s="7" t="str">
        <f>C361&amp;" "&amp;E361&amp;" "&amp;G361&amp;I361&amp;" "&amp;A361&amp;" "&amp;K361&amp;"-0"&amp;"-0"&amp;"-0"&amp;"-0"&amp;"-0"&amp;"-0"&amp;"-0"&amp;"-0"</f>
        <v>C F GL S S-0-0-0-0-0-0-0-0</v>
      </c>
      <c r="N361" s="6" t="str">
        <f>D361&amp;" "&amp;F361&amp;" "&amp;H361&amp;"*"&amp;J361&amp;" "&amp;B361&amp;" "&amp;L361</f>
        <v xml:space="preserve">مسمار مخوش M10*60 استانلس </v>
      </c>
      <c r="O361" s="6"/>
      <c r="P361" s="6"/>
      <c r="R361" s="11" t="s">
        <v>310</v>
      </c>
      <c r="T361" s="11" t="s">
        <v>315</v>
      </c>
    </row>
    <row r="362" spans="1:20" x14ac:dyDescent="0.2">
      <c r="A362" s="8" t="str">
        <f>_xlfn.IFS(B362="حديد","F",B362="مجلفن","M",B362="استانلس","S",B362="خشب","T")</f>
        <v>S</v>
      </c>
      <c r="B362" s="6" t="s">
        <v>7</v>
      </c>
      <c r="C362" s="8" t="str">
        <f>_xlfn.IFS(D362="تيلة","A",D362="صامولة","B",D362="مسمار","C",D362="وردة","D",D362="لوح","E",D362="مخوش","F",D362="كونتر","G",D362="مسدس","H",D362="M14","I",D362="M16","J",D362="M17","K",D362="M18","L",D362="M19","M",D362="M20","N",D362="M9","O",D362=100,"P",D362=125,"Q",D362=150,"R",D362="","S",D362="30mm","T",D362="مخ واطى","U",D362="35mm","V",D362="40mm","W",D362="45mm","X",D362="50mm","Y",D362="ستاندرد","Z",D362="60mm","1",D362="سوستة","2",D362="80mm","3",D362="90mm","4",D362="100mm","5",D362="150mm","6",D362="180mm","7",D362="200mm","8",D362="250mm","9")</f>
        <v>C</v>
      </c>
      <c r="D362" s="6" t="s">
        <v>73</v>
      </c>
      <c r="E362" s="8" t="str">
        <f>_xlfn.IFS(F362="الن","A",F362="عادة","B",F362="صليبة","C",F362="سن بنطة","D",F362="سن بنطة بوردة","E",F362="مخوش","F",F362="كونتر","G",F362="مسدس","H",F362="M14","I",F362="M16","J",F362="M17","K",F362="M18","L",F362="M19","M",F362="M20","N",F362="M9","O",F362=100,"P",F362=125,"Q",F362=150,"R",F362="","S",F362="30mm","T",F362="مخ واطى","U",F362="35mm","V",F362="40mm","W",F362="45mm","X",F362="50mm","Y",F362="ستاندرد","Z",F362="60mm","1",F362="سوستة","2",F362="80mm","3",F362="90mm","4",F362="100mm","5",F362="150mm","6",F362="180mm","7",F362="200mm","8",F362="250mm","9")</f>
        <v>F</v>
      </c>
      <c r="F362" s="6" t="s">
        <v>226</v>
      </c>
      <c r="G362" s="8" t="str">
        <f>_xlfn.IFS(H362="M3","A",H362="M4","B",H362="M5","C",H362="M6","D",H362="M7","E",H362="M8","F",H362="M10","G",H362="M12","H",H362="M14","I",H362="M16","J",H362="M17","K",H362="M18","L",H362="M19","M",H362="M20","N",H362="M9","O",H362=100,"P",H362=125,"Q",H362=150,"R",H362="","S",H362="30mm","T",H362="مخ واطى","U",H362="35mm","V",H362="40mm","W",H362="45mm","X",H362="50mm","Y",H362="ستاندرد","Z",H362="60mm","1",H362="سوستة","2",H362="80mm","3",H362="90mm","4",H362="100mm","5",H362="150mm","6",H362="180mm","7",H362="200mm","8",H362="250mm","9")</f>
        <v>G</v>
      </c>
      <c r="H362" s="12" t="s">
        <v>66</v>
      </c>
      <c r="I362" s="8" t="str">
        <f>_xlfn.IFS(J362=10,"A",J362=12,"B",J362=15,"C",J362=20,"D",J362=25,"E",J362=30,"F",J362=35,"G",J362=40,"H",J362=45,"I",J362=50,"J",J362=55,"K",J362=60,"L",J362=65,"M",J362=70,"N",J362=75,"O",J362=80,"P",J362=90,"Q",J362=100,"R",J362="","S",J362=120,"T",J362=125,"U",J362=150,"V",J362=200,"W",J362=250,"X",J362=280,"Y",J362=300,"Z",J362=500,"1",J362=600,"2",J362=1000,"3",J362=1200,"4",J362=6,"5",J362="150mm","6",J362="180mm","7",J362="200mm","8",J362="250mm","9")</f>
        <v>P</v>
      </c>
      <c r="J362" s="12">
        <v>80</v>
      </c>
      <c r="K362" s="8" t="str">
        <f>_xlfn.IFS(L362="1mm","A",L362="1.2mm","B",L362="1.5mm","C",L362="2mm","D",L362="3mm","E",L362="4mm","F",L362="5mm","G",L362="6mm","H",L362="8mm","I",L362="10mm","J",L362="12mm","K",L362="14mm","L",L362="16mm","M",L362="عادة","N",L362="18mm","O",L362="20mm","P",L362="معكوسة","Q",L362="25mm","R",L362="","S",L362="30mm","T",L362="مخ واطى","U",L362="35mm","V",L362="40mm","W",L362="45mm","X",L362="50mm","Y",L362="ستاندرد","Z",L362="60mm","1",L362="سوستة","2",L362="80mm","3",L362="90mm","4",L362="100mm","5",L362="150mm","6",L362="180mm","7",L362="200mm","8",L362="250mm","9")</f>
        <v>S</v>
      </c>
      <c r="L362" s="6"/>
      <c r="M362" s="7" t="str">
        <f>C362&amp;" "&amp;E362&amp;" "&amp;G362&amp;I362&amp;" "&amp;A362&amp;" "&amp;K362&amp;"-0"&amp;"-0"&amp;"-0"&amp;"-0"&amp;"-0"&amp;"-0"&amp;"-0"&amp;"-0"</f>
        <v>C F GP S S-0-0-0-0-0-0-0-0</v>
      </c>
      <c r="N362" s="6" t="str">
        <f>D362&amp;" "&amp;F362&amp;" "&amp;H362&amp;"*"&amp;J362&amp;" "&amp;B362&amp;" "&amp;L362</f>
        <v xml:space="preserve">مسمار مخوش M10*80 استانلس </v>
      </c>
      <c r="O362" s="6"/>
      <c r="P362" s="6"/>
      <c r="R362" s="11" t="s">
        <v>307</v>
      </c>
      <c r="T362" s="11" t="s">
        <v>322</v>
      </c>
    </row>
    <row r="363" spans="1:20" x14ac:dyDescent="0.2">
      <c r="A363" s="8" t="str">
        <f>_xlfn.IFS(B363="حديد","F",B363="مجلفن","M",B363="استانلس","S",B363="خشب","T")</f>
        <v>S</v>
      </c>
      <c r="B363" s="6" t="s">
        <v>7</v>
      </c>
      <c r="C363" s="8" t="str">
        <f>_xlfn.IFS(D363="تيلة","A",D363="صامولة","B",D363="مسمار","C",D363="وردة","D",D363="لوح","E",D363="مخوش","F",D363="كونتر","G",D363="مسدس","H",D363="M14","I",D363="M16","J",D363="M17","K",D363="M18","L",D363="M19","M",D363="M20","N",D363="M9","O",D363=100,"P",D363=125,"Q",D363=150,"R",D363="","S",D363="30mm","T",D363="مخ واطى","U",D363="35mm","V",D363="40mm","W",D363="45mm","X",D363="50mm","Y",D363="ستاندرد","Z",D363="60mm","1",D363="سوستة","2",D363="80mm","3",D363="90mm","4",D363="100mm","5",D363="150mm","6",D363="180mm","7",D363="200mm","8",D363="250mm","9")</f>
        <v>C</v>
      </c>
      <c r="D363" s="6" t="s">
        <v>73</v>
      </c>
      <c r="E363" s="8" t="str">
        <f>_xlfn.IFS(F363="الن","A",F363="عادة","B",F363="صليبة","C",F363="سن بنطة","D",F363="سن بنطة بوردة","E",F363="مخوش","F",F363="كونتر","G",F363="مسدس","H",F363="M14","I",F363="M16","J",F363="M17","K",F363="M18","L",F363="M19","M",F363="M20","N",F363="M9","O",F363=100,"P",F363=125,"Q",F363=150,"R",F363="","S",F363="30mm","T",F363="مخ واطى","U",F363="35mm","V",F363="40mm","W",F363="45mm","X",F363="50mm","Y",F363="ستاندرد","Z",F363="60mm","1",F363="سوستة","2",F363="80mm","3",F363="90mm","4",F363="100mm","5",F363="150mm","6",F363="180mm","7",F363="200mm","8",F363="250mm","9")</f>
        <v>F</v>
      </c>
      <c r="F363" s="6" t="s">
        <v>226</v>
      </c>
      <c r="G363" s="8" t="str">
        <f>_xlfn.IFS(H363="M3","A",H363="M4","B",H363="M5","C",H363="M6","D",H363="M7","E",H363="M8","F",H363="M10","G",H363="M12","H",H363="M14","I",H363="M16","J",H363="M17","K",H363="M18","L",H363="M19","M",H363="M20","N",H363="M9","O",H363=100,"P",H363=125,"Q",H363=150,"R",H363="","S",H363="30mm","T",H363="مخ واطى","U",H363="35mm","V",H363="40mm","W",H363="45mm","X",H363="50mm","Y",H363="ستاندرد","Z",H363="60mm","1",H363="سوستة","2",H363="80mm","3",H363="90mm","4",H363="100mm","5",H363="150mm","6",H363="180mm","7",H363="200mm","8",H363="250mm","9")</f>
        <v>G</v>
      </c>
      <c r="H363" s="12" t="s">
        <v>66</v>
      </c>
      <c r="I363" s="8" t="str">
        <f>_xlfn.IFS(J363=10,"A",J363=12,"B",J363=15,"C",J363=20,"D",J363=25,"E",J363=30,"F",J363=35,"G",J363=40,"H",J363=45,"I",J363=50,"J",J363=55,"K",J363=60,"L",J363=65,"M",J363=70,"N",J363=75,"O",J363=80,"P",J363=90,"Q",J363=100,"R",J363="","S",J363=120,"T",J363=125,"U",J363=150,"V",J363=200,"W",J363=250,"X",J363=280,"Y",J363=300,"Z",J363=500,"1",J363=600,"2",J363=1000,"3",J363=1200,"4",J363=6,"5",J363="150mm","6",J363="180mm","7",J363="200mm","8",J363="250mm","9")</f>
        <v>R</v>
      </c>
      <c r="J363" s="12">
        <v>100</v>
      </c>
      <c r="K363" s="8" t="str">
        <f>_xlfn.IFS(L363="1mm","A",L363="1.2mm","B",L363="1.5mm","C",L363="2mm","D",L363="3mm","E",L363="4mm","F",L363="5mm","G",L363="6mm","H",L363="8mm","I",L363="10mm","J",L363="12mm","K",L363="14mm","L",L363="16mm","M",L363="عادة","N",L363="18mm","O",L363="20mm","P",L363="معكوسة","Q",L363="25mm","R",L363="","S",L363="30mm","T",L363="مخ واطى","U",L363="35mm","V",L363="40mm","W",L363="45mm","X",L363="50mm","Y",L363="ستاندرد","Z",L363="60mm","1",L363="سوستة","2",L363="80mm","3",L363="90mm","4",L363="100mm","5",L363="150mm","6",L363="180mm","7",L363="200mm","8",L363="250mm","9")</f>
        <v>S</v>
      </c>
      <c r="L363" s="6"/>
      <c r="M363" s="7" t="str">
        <f>C363&amp;" "&amp;E363&amp;" "&amp;G363&amp;I363&amp;" "&amp;A363&amp;" "&amp;K363&amp;"-0"&amp;"-0"&amp;"-0"&amp;"-0"&amp;"-0"&amp;"-0"&amp;"-0"&amp;"-0"</f>
        <v>C F GR S S-0-0-0-0-0-0-0-0</v>
      </c>
      <c r="N363" s="6" t="str">
        <f>D363&amp;" "&amp;F363&amp;" "&amp;H363&amp;"*"&amp;J363&amp;" "&amp;B363&amp;" "&amp;L363</f>
        <v xml:space="preserve">مسمار مخوش M10*100 استانلس </v>
      </c>
      <c r="O363" s="6"/>
      <c r="P363" s="6"/>
      <c r="R363" s="11" t="s">
        <v>321</v>
      </c>
      <c r="T363" s="11" t="s">
        <v>314</v>
      </c>
    </row>
    <row r="364" spans="1:20" x14ac:dyDescent="0.2">
      <c r="A364" s="8" t="str">
        <f>_xlfn.IFS(B364="حديد","F",B364="مجلفن","M",B364="استانلس","S",B364="خشب","T")</f>
        <v>S</v>
      </c>
      <c r="B364" s="6" t="s">
        <v>7</v>
      </c>
      <c r="C364" s="8" t="str">
        <f>_xlfn.IFS(D364="تيلة","A",D364="صامولة","B",D364="مسمار","C",D364="وردة","D",D364="لوح","E",D364="مخوش","F",D364="كونتر","G",D364="مسدس","H",D364="M14","I",D364="M16","J",D364="M17","K",D364="M18","L",D364="M19","M",D364="M20","N",D364="M9","O",D364=100,"P",D364=125,"Q",D364=150,"R",D364="","S",D364="30mm","T",D364="مخ واطى","U",D364="35mm","V",D364="40mm","W",D364="45mm","X",D364="50mm","Y",D364="ستاندرد","Z",D364="60mm","1",D364="سوستة","2",D364="80mm","3",D364="90mm","4",D364="100mm","5",D364="150mm","6",D364="180mm","7",D364="200mm","8",D364="250mm","9")</f>
        <v>C</v>
      </c>
      <c r="D364" s="6" t="s">
        <v>73</v>
      </c>
      <c r="E364" s="8" t="str">
        <f>_xlfn.IFS(F364="الن","A",F364="عادة","B",F364="صليبة","C",F364="سن بنطة","D",F364="سن بنطة بوردة","E",F364="مخوش","F",F364="كونتر","G",F364="مسدس","H",F364="M14","I",F364="M16","J",F364="M17","K",F364="M18","L",F364="M19","M",F364="M20","N",F364="M9","O",F364=100,"P",F364=125,"Q",F364=150,"R",F364="","S",F364="30mm","T",F364="مخ واطى","U",F364="35mm","V",F364="40mm","W",F364="45mm","X",F364="50mm","Y",F364="ستاندرد","Z",F364="60mm","1",F364="سوستة","2",F364="80mm","3",F364="90mm","4",F364="100mm","5",F364="150mm","6",F364="180mm","7",F364="200mm","8",F364="250mm","9")</f>
        <v>F</v>
      </c>
      <c r="F364" s="6" t="s">
        <v>226</v>
      </c>
      <c r="G364" s="8" t="str">
        <f>_xlfn.IFS(H364="M3","A",H364="M4","B",H364="M5","C",H364="M6","D",H364="M7","E",H364="M8","F",H364="M10","G",H364="M12","H",H364="M14","I",H364="M16","J",H364="M17","K",H364="M18","L",H364="M19","M",H364="M20","N",H364="M9","O",H364=100,"P",H364=125,"Q",H364=150,"R",H364="","S",H364="30mm","T",H364="مخ واطى","U",H364="35mm","V",H364="40mm","W",H364="45mm","X",H364="50mm","Y",H364="ستاندرد","Z",H364="60mm","1",H364="سوستة","2",H364="80mm","3",H364="90mm","4",H364="100mm","5",H364="150mm","6",H364="180mm","7",H364="200mm","8",H364="250mm","9")</f>
        <v>G</v>
      </c>
      <c r="H364" s="12" t="s">
        <v>66</v>
      </c>
      <c r="I364" s="8" t="str">
        <f>_xlfn.IFS(J364=10,"A",J364=12,"B",J364=15,"C",J364=20,"D",J364=25,"E",J364=30,"F",J364=35,"G",J364=40,"H",J364=45,"I",J364=50,"J",J364=55,"K",J364=60,"L",J364=65,"M",J364=70,"N",J364=75,"O",J364=80,"P",J364=90,"Q",J364=100,"R",J364="","S",J364=120,"T",J364=125,"U",J364=150,"V",J364=200,"W",J364=250,"X",J364=280,"Y",J364=300,"Z",J364=500,"1",J364=600,"2",J364=1000,"3",J364=1200,"4",J364=6,"5",J364="150mm","6",J364="180mm","7",J364="200mm","8",J364="250mm","9")</f>
        <v>T</v>
      </c>
      <c r="J364" s="12">
        <v>120</v>
      </c>
      <c r="K364" s="8" t="str">
        <f>_xlfn.IFS(L364="1mm","A",L364="1.2mm","B",L364="1.5mm","C",L364="2mm","D",L364="3mm","E",L364="4mm","F",L364="5mm","G",L364="6mm","H",L364="8mm","I",L364="10mm","J",L364="12mm","K",L364="14mm","L",L364="16mm","M",L364="عادة","N",L364="18mm","O",L364="20mm","P",L364="معكوسة","Q",L364="25mm","R",L364="","S",L364="30mm","T",L364="مخ واطى","U",L364="35mm","V",L364="40mm","W",L364="45mm","X",L364="50mm","Y",L364="ستاندرد","Z",L364="60mm","1",L364="سوستة","2",L364="80mm","3",L364="90mm","4",L364="100mm","5",L364="150mm","6",L364="180mm","7",L364="200mm","8",L364="250mm","9")</f>
        <v>S</v>
      </c>
      <c r="L364" s="6"/>
      <c r="M364" s="7" t="str">
        <f>C364&amp;" "&amp;E364&amp;" "&amp;G364&amp;I364&amp;" "&amp;A364&amp;" "&amp;K364&amp;"-0"&amp;"-0"&amp;"-0"&amp;"-0"&amp;"-0"&amp;"-0"&amp;"-0"&amp;"-0"</f>
        <v>C F GT S S-0-0-0-0-0-0-0-0</v>
      </c>
      <c r="N364" s="6" t="str">
        <f>D364&amp;" "&amp;F364&amp;" "&amp;H364&amp;"*"&amp;J364&amp;" "&amp;B364&amp;" "&amp;L364</f>
        <v xml:space="preserve">مسمار مخوش M10*120 استانلس </v>
      </c>
      <c r="O364" s="6"/>
      <c r="P364" s="6"/>
      <c r="R364" s="11" t="s">
        <v>320</v>
      </c>
      <c r="T364" s="11" t="s">
        <v>319</v>
      </c>
    </row>
    <row r="365" spans="1:20" x14ac:dyDescent="0.2">
      <c r="A365" s="8" t="str">
        <f>_xlfn.IFS(B365="حديد","F",B365="مجلفن","M",B365="استانلس","S",B365="خشب","T")</f>
        <v>M</v>
      </c>
      <c r="B365" s="13" t="s">
        <v>2</v>
      </c>
      <c r="C365" s="8" t="str">
        <f>_xlfn.IFS(D365="تيلة","A",D365="صامولة","B",D365="مسمار","C",D365="وردة","D",D365="لوح","E",D365="مخوش","F",D365="كونتر","G",D365="مسدس","H",D365="M14","I",D365="M16","J",D365="M17","K",D365="M18","L",D365="M19","M",D365="M20","N",D365="M9","O",D365=100,"P",D365=125,"Q",D365=150,"R",D365="","S",D365="30mm","T",D365="مخ واطى","U",D365="35mm","V",D365="40mm","W",D365="45mm","X",D365="50mm","Y",D365="ستاندرد","Z",D365="60mm","1",D365="سوستة","2",D365="80mm","3",D365="90mm","4",D365="100mm","5",D365="150mm","6",D365="180mm","7",D365="200mm","8",D365="250mm","9")</f>
        <v>C</v>
      </c>
      <c r="D365" s="6" t="s">
        <v>73</v>
      </c>
      <c r="E365" s="8" t="str">
        <f>_xlfn.IFS(F365="الن","A",F365="عادة","B",F365="صليبة","C",F365="سن بنطة","D",F365="سن بنطة بوردة","E",F365="مخوش","F",F365="كونتر","G",F365="مسدس","H",F365="M14","I",F365="M16","J",F365="M17","K",F365="M18","L",F365="M19","M",F365="M20","N",F365="M9","O",F365=100,"P",F365=125,"Q",F365=150,"R",F365="","S",F365="30mm","T",F365="مخ واطى","U",F365="35mm","V",F365="40mm","W",F365="45mm","X",F365="50mm","Y",F365="ستاندرد","Z",F365="60mm","1",F365="سوستة","2",F365="80mm","3",F365="90mm","4",F365="100mm","5",F365="150mm","6",F365="180mm","7",F365="200mm","8",F365="250mm","9")</f>
        <v>F</v>
      </c>
      <c r="F365" s="6" t="s">
        <v>226</v>
      </c>
      <c r="G365" s="8" t="str">
        <f>_xlfn.IFS(H365="M3","A",H365="M4","B",H365="M5","C",H365="M6","D",H365="M7","E",H365="M8","F",H365="M10","G",H365="M12","H",H365="M14","I",H365="M16","J",H365="M17","K",H365="M18","L",H365="M19","M",H365="M20","N",H365="M9","O",H365=100,"P",H365=125,"Q",H365=150,"R",H365="","S",H365="30mm","T",H365="مخ واطى","U",H365="35mm","V",H365="40mm","W",H365="45mm","X",H365="50mm","Y",H365="ستاندرد","Z",H365="60mm","1",H365="سوستة","2",H365="80mm","3",H365="90mm","4",H365="100mm","5",H365="150mm","6",H365="180mm","7",H365="200mm","8",H365="250mm","9")</f>
        <v>G</v>
      </c>
      <c r="H365" s="12" t="s">
        <v>66</v>
      </c>
      <c r="I365" s="8" t="str">
        <f>_xlfn.IFS(J365=10,"A",J365=12,"B",J365=15,"C",J365=20,"D",J365=25,"E",J365=30,"F",J365=35,"G",J365=40,"H",J365=45,"I",J365=50,"J",J365=55,"K",J365=60,"L",J365=65,"M",J365=70,"N",J365=75,"O",J365=80,"P",J365=90,"Q",J365=100,"R",J365="","S",J365=120,"T",J365=125,"U",J365=150,"V",J365=200,"W",J365=250,"X",J365=280,"Y",J365=300,"Z",J365=500,"1",J365=600,"2",J365=1000,"3",J365=1200,"4",J365=6,"5",J365="150mm","6",J365="180mm","7",J365="200mm","8",J365="250mm","9")</f>
        <v>D</v>
      </c>
      <c r="J365" s="12">
        <v>20</v>
      </c>
      <c r="K365" s="8" t="str">
        <f>_xlfn.IFS(L365="1mm","A",L365="1.2mm","B",L365="1.5mm","C",L365="2mm","D",L365="3mm","E",L365="4mm","F",L365="5mm","G",L365="6mm","H",L365="8mm","I",L365="10mm","J",L365="12mm","K",L365="14mm","L",L365="16mm","M",L365="عادة","N",L365="18mm","O",L365="20mm","P",L365="معكوسة","Q",L365="25mm","R",L365="","S",L365="30mm","T",L365="مخ واطى","U",L365="35mm","V",L365="40mm","W",L365="45mm","X",L365="50mm","Y",L365="ستاندرد","Z",L365="60mm","1",L365="سوستة","2",L365="80mm","3",L365="90mm","4",L365="100mm","5",L365="150mm","6",L365="180mm","7",L365="200mm","8",L365="250mm","9")</f>
        <v>S</v>
      </c>
      <c r="L365" s="6"/>
      <c r="M365" s="7" t="str">
        <f>C365&amp;" "&amp;E365&amp;" "&amp;G365&amp;I365&amp;" "&amp;A365&amp;" "&amp;K365&amp;"-0"&amp;"-0"&amp;"-0"&amp;"-0"&amp;"-0"&amp;"-0"&amp;"-0"&amp;"-0"</f>
        <v>C F GD M S-0-0-0-0-0-0-0-0</v>
      </c>
      <c r="N365" s="6" t="str">
        <f>D365&amp;" "&amp;F365&amp;" "&amp;H365&amp;"*"&amp;J365&amp;" "&amp;B365&amp;" "&amp;L365</f>
        <v xml:space="preserve">مسمار مخوش M10*20 مجلفن </v>
      </c>
      <c r="O365" s="6"/>
      <c r="P365" s="6"/>
      <c r="R365" s="11" t="s">
        <v>318</v>
      </c>
      <c r="T365" s="11" t="s">
        <v>312</v>
      </c>
    </row>
    <row r="366" spans="1:20" x14ac:dyDescent="0.2">
      <c r="A366" s="8" t="str">
        <f>_xlfn.IFS(B366="حديد","F",B366="مجلفن","M",B366="استانلس","S",B366="خشب","T")</f>
        <v>M</v>
      </c>
      <c r="B366" s="13" t="s">
        <v>2</v>
      </c>
      <c r="C366" s="8" t="str">
        <f>_xlfn.IFS(D366="تيلة","A",D366="صامولة","B",D366="مسمار","C",D366="وردة","D",D366="لوح","E",D366="مخوش","F",D366="كونتر","G",D366="مسدس","H",D366="M14","I",D366="M16","J",D366="M17","K",D366="M18","L",D366="M19","M",D366="M20","N",D366="M9","O",D366=100,"P",D366=125,"Q",D366=150,"R",D366="","S",D366="30mm","T",D366="مخ واطى","U",D366="35mm","V",D366="40mm","W",D366="45mm","X",D366="50mm","Y",D366="ستاندرد","Z",D366="60mm","1",D366="سوستة","2",D366="80mm","3",D366="90mm","4",D366="100mm","5",D366="150mm","6",D366="180mm","7",D366="200mm","8",D366="250mm","9")</f>
        <v>C</v>
      </c>
      <c r="D366" s="6" t="s">
        <v>73</v>
      </c>
      <c r="E366" s="8" t="str">
        <f>_xlfn.IFS(F366="الن","A",F366="عادة","B",F366="صليبة","C",F366="سن بنطة","D",F366="سن بنطة بوردة","E",F366="مخوش","F",F366="كونتر","G",F366="مسدس","H",F366="M14","I",F366="M16","J",F366="M17","K",F366="M18","L",F366="M19","M",F366="M20","N",F366="M9","O",F366=100,"P",F366=125,"Q",F366=150,"R",F366="","S",F366="30mm","T",F366="مخ واطى","U",F366="35mm","V",F366="40mm","W",F366="45mm","X",F366="50mm","Y",F366="ستاندرد","Z",F366="60mm","1",F366="سوستة","2",F366="80mm","3",F366="90mm","4",F366="100mm","5",F366="150mm","6",F366="180mm","7",F366="200mm","8",F366="250mm","9")</f>
        <v>F</v>
      </c>
      <c r="F366" s="6" t="s">
        <v>226</v>
      </c>
      <c r="G366" s="8" t="str">
        <f>_xlfn.IFS(H366="M3","A",H366="M4","B",H366="M5","C",H366="M6","D",H366="M7","E",H366="M8","F",H366="M10","G",H366="M12","H",H366="M14","I",H366="M16","J",H366="M17","K",H366="M18","L",H366="M19","M",H366="M20","N",H366="M9","O",H366=100,"P",H366=125,"Q",H366=150,"R",H366="","S",H366="30mm","T",H366="مخ واطى","U",H366="35mm","V",H366="40mm","W",H366="45mm","X",H366="50mm","Y",H366="ستاندرد","Z",H366="60mm","1",H366="سوستة","2",H366="80mm","3",H366="90mm","4",H366="100mm","5",H366="150mm","6",H366="180mm","7",H366="200mm","8",H366="250mm","9")</f>
        <v>G</v>
      </c>
      <c r="H366" s="12" t="s">
        <v>66</v>
      </c>
      <c r="I366" s="8" t="str">
        <f>_xlfn.IFS(J366=10,"A",J366=12,"B",J366=15,"C",J366=20,"D",J366=25,"E",J366=30,"F",J366=35,"G",J366=40,"H",J366=45,"I",J366=50,"J",J366=55,"K",J366=60,"L",J366=65,"M",J366=70,"N",J366=75,"O",J366=80,"P",J366=90,"Q",J366=100,"R",J366="","S",J366=120,"T",J366=125,"U",J366=150,"V",J366=200,"W",J366=250,"X",J366=280,"Y",J366=300,"Z",J366=500,"1",J366=600,"2",J366=1000,"3",J366=1200,"4",J366=6,"5",J366="150mm","6",J366="180mm","7",J366="200mm","8",J366="250mm","9")</f>
        <v>E</v>
      </c>
      <c r="J366" s="12">
        <v>25</v>
      </c>
      <c r="K366" s="8" t="str">
        <f>_xlfn.IFS(L366="1mm","A",L366="1.2mm","B",L366="1.5mm","C",L366="2mm","D",L366="3mm","E",L366="4mm","F",L366="5mm","G",L366="6mm","H",L366="8mm","I",L366="10mm","J",L366="12mm","K",L366="14mm","L",L366="16mm","M",L366="عادة","N",L366="18mm","O",L366="20mm","P",L366="معكوسة","Q",L366="25mm","R",L366="","S",L366="30mm","T",L366="مخ واطى","U",L366="35mm","V",L366="40mm","W",L366="45mm","X",L366="50mm","Y",L366="ستاندرد","Z",L366="60mm","1",L366="سوستة","2",L366="80mm","3",L366="90mm","4",L366="100mm","5",L366="150mm","6",L366="180mm","7",L366="200mm","8",L366="250mm","9")</f>
        <v>S</v>
      </c>
      <c r="L366" s="6"/>
      <c r="M366" s="7" t="str">
        <f>C366&amp;" "&amp;E366&amp;" "&amp;G366&amp;I366&amp;" "&amp;A366&amp;" "&amp;K366&amp;"-0"&amp;"-0"&amp;"-0"&amp;"-0"&amp;"-0"&amp;"-0"&amp;"-0"&amp;"-0"</f>
        <v>C F GE M S-0-0-0-0-0-0-0-0</v>
      </c>
      <c r="N366" s="6" t="str">
        <f>D366&amp;" "&amp;F366&amp;" "&amp;H366&amp;"*"&amp;J366&amp;" "&amp;B366&amp;" "&amp;L366</f>
        <v xml:space="preserve">مسمار مخوش M10*25 مجلفن </v>
      </c>
      <c r="O366" s="6"/>
      <c r="P366" s="6"/>
      <c r="R366" s="11" t="s">
        <v>317</v>
      </c>
      <c r="T366" s="11" t="s">
        <v>316</v>
      </c>
    </row>
    <row r="367" spans="1:20" x14ac:dyDescent="0.2">
      <c r="A367" s="8" t="str">
        <f>_xlfn.IFS(B367="حديد","F",B367="مجلفن","M",B367="استانلس","S",B367="خشب","T")</f>
        <v>M</v>
      </c>
      <c r="B367" s="13" t="s">
        <v>2</v>
      </c>
      <c r="C367" s="8" t="str">
        <f>_xlfn.IFS(D367="تيلة","A",D367="صامولة","B",D367="مسمار","C",D367="وردة","D",D367="لوح","E",D367="مخوش","F",D367="كونتر","G",D367="مسدس","H",D367="M14","I",D367="M16","J",D367="M17","K",D367="M18","L",D367="M19","M",D367="M20","N",D367="M9","O",D367=100,"P",D367=125,"Q",D367=150,"R",D367="","S",D367="30mm","T",D367="مخ واطى","U",D367="35mm","V",D367="40mm","W",D367="45mm","X",D367="50mm","Y",D367="ستاندرد","Z",D367="60mm","1",D367="سوستة","2",D367="80mm","3",D367="90mm","4",D367="100mm","5",D367="150mm","6",D367="180mm","7",D367="200mm","8",D367="250mm","9")</f>
        <v>C</v>
      </c>
      <c r="D367" s="6" t="s">
        <v>73</v>
      </c>
      <c r="E367" s="8" t="str">
        <f>_xlfn.IFS(F367="الن","A",F367="عادة","B",F367="صليبة","C",F367="سن بنطة","D",F367="سن بنطة بوردة","E",F367="مخوش","F",F367="كونتر","G",F367="مسدس","H",F367="M14","I",F367="M16","J",F367="M17","K",F367="M18","L",F367="M19","M",F367="M20","N",F367="M9","O",F367=100,"P",F367=125,"Q",F367=150,"R",F367="","S",F367="30mm","T",F367="مخ واطى","U",F367="35mm","V",F367="40mm","W",F367="45mm","X",F367="50mm","Y",F367="ستاندرد","Z",F367="60mm","1",F367="سوستة","2",F367="80mm","3",F367="90mm","4",F367="100mm","5",F367="150mm","6",F367="180mm","7",F367="200mm","8",F367="250mm","9")</f>
        <v>F</v>
      </c>
      <c r="F367" s="6" t="s">
        <v>226</v>
      </c>
      <c r="G367" s="8" t="str">
        <f>_xlfn.IFS(H367="M3","A",H367="M4","B",H367="M5","C",H367="M6","D",H367="M7","E",H367="M8","F",H367="M10","G",H367="M12","H",H367="M14","I",H367="M16","J",H367="M17","K",H367="M18","L",H367="M19","M",H367="M20","N",H367="M9","O",H367=100,"P",H367=125,"Q",H367=150,"R",H367="","S",H367="30mm","T",H367="مخ واطى","U",H367="35mm","V",H367="40mm","W",H367="45mm","X",H367="50mm","Y",H367="ستاندرد","Z",H367="60mm","1",H367="سوستة","2",H367="80mm","3",H367="90mm","4",H367="100mm","5",H367="150mm","6",H367="180mm","7",H367="200mm","8",H367="250mm","9")</f>
        <v>G</v>
      </c>
      <c r="H367" s="12" t="s">
        <v>66</v>
      </c>
      <c r="I367" s="8" t="str">
        <f>_xlfn.IFS(J367=10,"A",J367=12,"B",J367=15,"C",J367=20,"D",J367=25,"E",J367=30,"F",J367=35,"G",J367=40,"H",J367=45,"I",J367=50,"J",J367=55,"K",J367=60,"L",J367=65,"M",J367=70,"N",J367=75,"O",J367=80,"P",J367=90,"Q",J367=100,"R",J367="","S",J367=120,"T",J367=125,"U",J367=150,"V",J367=200,"W",J367=250,"X",J367=280,"Y",J367=300,"Z",J367=500,"1",J367=600,"2",J367=1000,"3",J367=1200,"4",J367=6,"5",J367="150mm","6",J367="180mm","7",J367="200mm","8",J367="250mm","9")</f>
        <v>F</v>
      </c>
      <c r="J367" s="12">
        <v>30</v>
      </c>
      <c r="K367" s="8" t="str">
        <f>_xlfn.IFS(L367="1mm","A",L367="1.2mm","B",L367="1.5mm","C",L367="2mm","D",L367="3mm","E",L367="4mm","F",L367="5mm","G",L367="6mm","H",L367="8mm","I",L367="10mm","J",L367="12mm","K",L367="14mm","L",L367="16mm","M",L367="عادة","N",L367="18mm","O",L367="20mm","P",L367="معكوسة","Q",L367="25mm","R",L367="","S",L367="30mm","T",L367="مخ واطى","U",L367="35mm","V",L367="40mm","W",L367="45mm","X",L367="50mm","Y",L367="ستاندرد","Z",L367="60mm","1",L367="سوستة","2",L367="80mm","3",L367="90mm","4",L367="100mm","5",L367="150mm","6",L367="180mm","7",L367="200mm","8",L367="250mm","9")</f>
        <v>S</v>
      </c>
      <c r="L367" s="6"/>
      <c r="M367" s="7" t="str">
        <f>C367&amp;" "&amp;E367&amp;" "&amp;G367&amp;I367&amp;" "&amp;A367&amp;" "&amp;K367&amp;"-0"&amp;"-0"&amp;"-0"&amp;"-0"&amp;"-0"&amp;"-0"&amp;"-0"&amp;"-0"</f>
        <v>C F GF M S-0-0-0-0-0-0-0-0</v>
      </c>
      <c r="N367" s="6" t="str">
        <f>D367&amp;" "&amp;F367&amp;" "&amp;H367&amp;"*"&amp;J367&amp;" "&amp;B367&amp;" "&amp;L367</f>
        <v xml:space="preserve">مسمار مخوش M10*30 مجلفن </v>
      </c>
      <c r="O367" s="6"/>
      <c r="P367" s="6"/>
      <c r="R367" s="11" t="s">
        <v>315</v>
      </c>
      <c r="T367" s="11" t="s">
        <v>311</v>
      </c>
    </row>
    <row r="368" spans="1:20" x14ac:dyDescent="0.2">
      <c r="A368" s="8" t="str">
        <f>_xlfn.IFS(B368="حديد","F",B368="مجلفن","M",B368="استانلس","S",B368="خشب","T")</f>
        <v>M</v>
      </c>
      <c r="B368" s="13" t="s">
        <v>2</v>
      </c>
      <c r="C368" s="8" t="str">
        <f>_xlfn.IFS(D368="تيلة","A",D368="صامولة","B",D368="مسمار","C",D368="وردة","D",D368="لوح","E",D368="مخوش","F",D368="كونتر","G",D368="مسدس","H",D368="M14","I",D368="M16","J",D368="M17","K",D368="M18","L",D368="M19","M",D368="M20","N",D368="M9","O",D368=100,"P",D368=125,"Q",D368=150,"R",D368="","S",D368="30mm","T",D368="مخ واطى","U",D368="35mm","V",D368="40mm","W",D368="45mm","X",D368="50mm","Y",D368="ستاندرد","Z",D368="60mm","1",D368="سوستة","2",D368="80mm","3",D368="90mm","4",D368="100mm","5",D368="150mm","6",D368="180mm","7",D368="200mm","8",D368="250mm","9")</f>
        <v>C</v>
      </c>
      <c r="D368" s="6" t="s">
        <v>73</v>
      </c>
      <c r="E368" s="8" t="str">
        <f>_xlfn.IFS(F368="الن","A",F368="عادة","B",F368="صليبة","C",F368="سن بنطة","D",F368="سن بنطة بوردة","E",F368="مخوش","F",F368="كونتر","G",F368="مسدس","H",F368="M14","I",F368="M16","J",F368="M17","K",F368="M18","L",F368="M19","M",F368="M20","N",F368="M9","O",F368=100,"P",F368=125,"Q",F368=150,"R",F368="","S",F368="30mm","T",F368="مخ واطى","U",F368="35mm","V",F368="40mm","W",F368="45mm","X",F368="50mm","Y",F368="ستاندرد","Z",F368="60mm","1",F368="سوستة","2",F368="80mm","3",F368="90mm","4",F368="100mm","5",F368="150mm","6",F368="180mm","7",F368="200mm","8",F368="250mm","9")</f>
        <v>F</v>
      </c>
      <c r="F368" s="6" t="s">
        <v>226</v>
      </c>
      <c r="G368" s="8" t="str">
        <f>_xlfn.IFS(H368="M3","A",H368="M4","B",H368="M5","C",H368="M6","D",H368="M7","E",H368="M8","F",H368="M10","G",H368="M12","H",H368="M14","I",H368="M16","J",H368="M17","K",H368="M18","L",H368="M19","M",H368="M20","N",H368="M9","O",H368=100,"P",H368=125,"Q",H368=150,"R",H368="","S",H368="30mm","T",H368="مخ واطى","U",H368="35mm","V",H368="40mm","W",H368="45mm","X",H368="50mm","Y",H368="ستاندرد","Z",H368="60mm","1",H368="سوستة","2",H368="80mm","3",H368="90mm","4",H368="100mm","5",H368="150mm","6",H368="180mm","7",H368="200mm","8",H368="250mm","9")</f>
        <v>G</v>
      </c>
      <c r="H368" s="12" t="s">
        <v>66</v>
      </c>
      <c r="I368" s="8" t="str">
        <f>_xlfn.IFS(J368=10,"A",J368=12,"B",J368=15,"C",J368=20,"D",J368=25,"E",J368=30,"F",J368=35,"G",J368=40,"H",J368=45,"I",J368=50,"J",J368=55,"K",J368=60,"L",J368=65,"M",J368=70,"N",J368=75,"O",J368=80,"P",J368=90,"Q",J368=100,"R",J368="","S",J368=120,"T",J368=125,"U",J368=150,"V",J368=200,"W",J368=250,"X",J368=280,"Y",J368=300,"Z",J368=500,"1",J368=600,"2",J368=1000,"3",J368=1200,"4",J368=6,"5",J368="150mm","6",J368="180mm","7",J368="200mm","8",J368="250mm","9")</f>
        <v>G</v>
      </c>
      <c r="J368" s="12">
        <v>35</v>
      </c>
      <c r="K368" s="8" t="str">
        <f>_xlfn.IFS(L368="1mm","A",L368="1.2mm","B",L368="1.5mm","C",L368="2mm","D",L368="3mm","E",L368="4mm","F",L368="5mm","G",L368="6mm","H",L368="8mm","I",L368="10mm","J",L368="12mm","K",L368="14mm","L",L368="16mm","M",L368="عادة","N",L368="18mm","O",L368="20mm","P",L368="معكوسة","Q",L368="25mm","R",L368="","S",L368="30mm","T",L368="مخ واطى","U",L368="35mm","V",L368="40mm","W",L368="45mm","X",L368="50mm","Y",L368="ستاندرد","Z",L368="60mm","1",L368="سوستة","2",L368="80mm","3",L368="90mm","4",L368="100mm","5",L368="150mm","6",L368="180mm","7",L368="200mm","8",L368="250mm","9")</f>
        <v>S</v>
      </c>
      <c r="L368" s="6"/>
      <c r="M368" s="7" t="str">
        <f>C368&amp;" "&amp;E368&amp;" "&amp;G368&amp;I368&amp;" "&amp;A368&amp;" "&amp;K368&amp;"-0"&amp;"-0"&amp;"-0"&amp;"-0"&amp;"-0"&amp;"-0"&amp;"-0"&amp;"-0"</f>
        <v>C F GG M S-0-0-0-0-0-0-0-0</v>
      </c>
      <c r="N368" s="6" t="str">
        <f>D368&amp;" "&amp;F368&amp;" "&amp;H368&amp;"*"&amp;J368&amp;" "&amp;B368&amp;" "&amp;L368</f>
        <v xml:space="preserve">مسمار مخوش M10*35 مجلفن </v>
      </c>
      <c r="O368" s="6"/>
      <c r="P368" s="6"/>
      <c r="R368" s="11" t="s">
        <v>314</v>
      </c>
      <c r="T368" s="11" t="s">
        <v>313</v>
      </c>
    </row>
    <row r="369" spans="1:20" x14ac:dyDescent="0.2">
      <c r="A369" s="8" t="str">
        <f>_xlfn.IFS(B369="حديد","F",B369="مجلفن","M",B369="استانلس","S",B369="خشب","T")</f>
        <v>M</v>
      </c>
      <c r="B369" s="13" t="s">
        <v>2</v>
      </c>
      <c r="C369" s="8" t="str">
        <f>_xlfn.IFS(D369="تيلة","A",D369="صامولة","B",D369="مسمار","C",D369="وردة","D",D369="لوح","E",D369="مخوش","F",D369="كونتر","G",D369="مسدس","H",D369="M14","I",D369="M16","J",D369="M17","K",D369="M18","L",D369="M19","M",D369="M20","N",D369="M9","O",D369=100,"P",D369=125,"Q",D369=150,"R",D369="","S",D369="30mm","T",D369="مخ واطى","U",D369="35mm","V",D369="40mm","W",D369="45mm","X",D369="50mm","Y",D369="ستاندرد","Z",D369="60mm","1",D369="سوستة","2",D369="80mm","3",D369="90mm","4",D369="100mm","5",D369="150mm","6",D369="180mm","7",D369="200mm","8",D369="250mm","9")</f>
        <v>C</v>
      </c>
      <c r="D369" s="6" t="s">
        <v>73</v>
      </c>
      <c r="E369" s="8" t="str">
        <f>_xlfn.IFS(F369="الن","A",F369="عادة","B",F369="صليبة","C",F369="سن بنطة","D",F369="سن بنطة بوردة","E",F369="مخوش","F",F369="كونتر","G",F369="مسدس","H",F369="M14","I",F369="M16","J",F369="M17","K",F369="M18","L",F369="M19","M",F369="M20","N",F369="M9","O",F369=100,"P",F369=125,"Q",F369=150,"R",F369="","S",F369="30mm","T",F369="مخ واطى","U",F369="35mm","V",F369="40mm","W",F369="45mm","X",F369="50mm","Y",F369="ستاندرد","Z",F369="60mm","1",F369="سوستة","2",F369="80mm","3",F369="90mm","4",F369="100mm","5",F369="150mm","6",F369="180mm","7",F369="200mm","8",F369="250mm","9")</f>
        <v>F</v>
      </c>
      <c r="F369" s="6" t="s">
        <v>226</v>
      </c>
      <c r="G369" s="8" t="str">
        <f>_xlfn.IFS(H369="M3","A",H369="M4","B",H369="M5","C",H369="M6","D",H369="M7","E",H369="M8","F",H369="M10","G",H369="M12","H",H369="M14","I",H369="M16","J",H369="M17","K",H369="M18","L",H369="M19","M",H369="M20","N",H369="M9","O",H369=100,"P",H369=125,"Q",H369=150,"R",H369="","S",H369="30mm","T",H369="مخ واطى","U",H369="35mm","V",H369="40mm","W",H369="45mm","X",H369="50mm","Y",H369="ستاندرد","Z",H369="60mm","1",H369="سوستة","2",H369="80mm","3",H369="90mm","4",H369="100mm","5",H369="150mm","6",H369="180mm","7",H369="200mm","8",H369="250mm","9")</f>
        <v>G</v>
      </c>
      <c r="H369" s="12" t="s">
        <v>66</v>
      </c>
      <c r="I369" s="8" t="str">
        <f>_xlfn.IFS(J369=10,"A",J369=12,"B",J369=15,"C",J369=20,"D",J369=25,"E",J369=30,"F",J369=35,"G",J369=40,"H",J369=45,"I",J369=50,"J",J369=55,"K",J369=60,"L",J369=65,"M",J369=70,"N",J369=75,"O",J369=80,"P",J369=90,"Q",J369=100,"R",J369="","S",J369=120,"T",J369=125,"U",J369=150,"V",J369=200,"W",J369=250,"X",J369=280,"Y",J369=300,"Z",J369=500,"1",J369=600,"2",J369=1000,"3",J369=1200,"4",J369=6,"5",J369="150mm","6",J369="180mm","7",J369="200mm","8",J369="250mm","9")</f>
        <v>H</v>
      </c>
      <c r="J369" s="12">
        <v>40</v>
      </c>
      <c r="K369" s="8" t="str">
        <f>_xlfn.IFS(L369="1mm","A",L369="1.2mm","B",L369="1.5mm","C",L369="2mm","D",L369="3mm","E",L369="4mm","F",L369="5mm","G",L369="6mm","H",L369="8mm","I",L369="10mm","J",L369="12mm","K",L369="14mm","L",L369="16mm","M",L369="عادة","N",L369="18mm","O",L369="20mm","P",L369="معكوسة","Q",L369="25mm","R",L369="","S",L369="30mm","T",L369="مخ واطى","U",L369="35mm","V",L369="40mm","W",L369="45mm","X",L369="50mm","Y",L369="ستاندرد","Z",L369="60mm","1",L369="سوستة","2",L369="80mm","3",L369="90mm","4",L369="100mm","5",L369="150mm","6",L369="180mm","7",L369="200mm","8",L369="250mm","9")</f>
        <v>S</v>
      </c>
      <c r="L369" s="6"/>
      <c r="M369" s="7" t="str">
        <f>C369&amp;" "&amp;E369&amp;" "&amp;G369&amp;I369&amp;" "&amp;A369&amp;" "&amp;K369&amp;"-0"&amp;"-0"&amp;"-0"&amp;"-0"&amp;"-0"&amp;"-0"&amp;"-0"&amp;"-0"</f>
        <v>C F GH M S-0-0-0-0-0-0-0-0</v>
      </c>
      <c r="N369" s="6" t="str">
        <f>D369&amp;" "&amp;F369&amp;" "&amp;H369&amp;"*"&amp;J369&amp;" "&amp;B369&amp;" "&amp;L369</f>
        <v xml:space="preserve">مسمار مخوش M10*40 مجلفن </v>
      </c>
      <c r="O369" s="6"/>
      <c r="P369" s="6"/>
      <c r="R369" s="11" t="s">
        <v>312</v>
      </c>
      <c r="T369" s="11" t="s">
        <v>309</v>
      </c>
    </row>
    <row r="370" spans="1:20" x14ac:dyDescent="0.2">
      <c r="A370" s="8" t="str">
        <f>_xlfn.IFS(B370="حديد","F",B370="مجلفن","M",B370="استانلس","S",B370="خشب","T")</f>
        <v>M</v>
      </c>
      <c r="B370" s="13" t="s">
        <v>2</v>
      </c>
      <c r="C370" s="8" t="str">
        <f>_xlfn.IFS(D370="تيلة","A",D370="صامولة","B",D370="مسمار","C",D370="وردة","D",D370="لوح","E",D370="مخوش","F",D370="كونتر","G",D370="مسدس","H",D370="M14","I",D370="M16","J",D370="M17","K",D370="M18","L",D370="M19","M",D370="M20","N",D370="M9","O",D370=100,"P",D370=125,"Q",D370=150,"R",D370="","S",D370="30mm","T",D370="مخ واطى","U",D370="35mm","V",D370="40mm","W",D370="45mm","X",D370="50mm","Y",D370="ستاندرد","Z",D370="60mm","1",D370="سوستة","2",D370="80mm","3",D370="90mm","4",D370="100mm","5",D370="150mm","6",D370="180mm","7",D370="200mm","8",D370="250mm","9")</f>
        <v>C</v>
      </c>
      <c r="D370" s="6" t="s">
        <v>73</v>
      </c>
      <c r="E370" s="8" t="str">
        <f>_xlfn.IFS(F370="الن","A",F370="عادة","B",F370="صليبة","C",F370="سن بنطة","D",F370="سن بنطة بوردة","E",F370="مخوش","F",F370="كونتر","G",F370="مسدس","H",F370="M14","I",F370="M16","J",F370="M17","K",F370="M18","L",F370="M19","M",F370="M20","N",F370="M9","O",F370=100,"P",F370=125,"Q",F370=150,"R",F370="","S",F370="30mm","T",F370="مخ واطى","U",F370="35mm","V",F370="40mm","W",F370="45mm","X",F370="50mm","Y",F370="ستاندرد","Z",F370="60mm","1",F370="سوستة","2",F370="80mm","3",F370="90mm","4",F370="100mm","5",F370="150mm","6",F370="180mm","7",F370="200mm","8",F370="250mm","9")</f>
        <v>F</v>
      </c>
      <c r="F370" s="6" t="s">
        <v>226</v>
      </c>
      <c r="G370" s="8" t="str">
        <f>_xlfn.IFS(H370="M3","A",H370="M4","B",H370="M5","C",H370="M6","D",H370="M7","E",H370="M8","F",H370="M10","G",H370="M12","H",H370="M14","I",H370="M16","J",H370="M17","K",H370="M18","L",H370="M19","M",H370="M20","N",H370="M9","O",H370=100,"P",H370=125,"Q",H370=150,"R",H370="","S",H370="30mm","T",H370="مخ واطى","U",H370="35mm","V",H370="40mm","W",H370="45mm","X",H370="50mm","Y",H370="ستاندرد","Z",H370="60mm","1",H370="سوستة","2",H370="80mm","3",H370="90mm","4",H370="100mm","5",H370="150mm","6",H370="180mm","7",H370="200mm","8",H370="250mm","9")</f>
        <v>G</v>
      </c>
      <c r="H370" s="12" t="s">
        <v>66</v>
      </c>
      <c r="I370" s="8" t="str">
        <f>_xlfn.IFS(J370=10,"A",J370=12,"B",J370=15,"C",J370=20,"D",J370=25,"E",J370=30,"F",J370=35,"G",J370=40,"H",J370=45,"I",J370=50,"J",J370=55,"K",J370=60,"L",J370=65,"M",J370=70,"N",J370=75,"O",J370=80,"P",J370=90,"Q",J370=100,"R",J370="","S",J370=120,"T",J370=125,"U",J370=150,"V",J370=200,"W",J370=250,"X",J370=280,"Y",J370=300,"Z",J370=500,"1",J370=600,"2",J370=1000,"3",J370=1200,"4",J370=6,"5",J370="150mm","6",J370="180mm","7",J370="200mm","8",J370="250mm","9")</f>
        <v>I</v>
      </c>
      <c r="J370" s="12">
        <v>45</v>
      </c>
      <c r="K370" s="8" t="str">
        <f>_xlfn.IFS(L370="1mm","A",L370="1.2mm","B",L370="1.5mm","C",L370="2mm","D",L370="3mm","E",L370="4mm","F",L370="5mm","G",L370="6mm","H",L370="8mm","I",L370="10mm","J",L370="12mm","K",L370="14mm","L",L370="16mm","M",L370="عادة","N",L370="18mm","O",L370="20mm","P",L370="معكوسة","Q",L370="25mm","R",L370="","S",L370="30mm","T",L370="مخ واطى","U",L370="35mm","V",L370="40mm","W",L370="45mm","X",L370="50mm","Y",L370="ستاندرد","Z",L370="60mm","1",L370="سوستة","2",L370="80mm","3",L370="90mm","4",L370="100mm","5",L370="150mm","6",L370="180mm","7",L370="200mm","8",L370="250mm","9")</f>
        <v>S</v>
      </c>
      <c r="L370" s="6"/>
      <c r="M370" s="7" t="str">
        <f>C370&amp;" "&amp;E370&amp;" "&amp;G370&amp;I370&amp;" "&amp;A370&amp;" "&amp;K370&amp;"-0"&amp;"-0"&amp;"-0"&amp;"-0"&amp;"-0"&amp;"-0"&amp;"-0"&amp;"-0"</f>
        <v>C F GI M S-0-0-0-0-0-0-0-0</v>
      </c>
      <c r="N370" s="6" t="str">
        <f>D370&amp;" "&amp;F370&amp;" "&amp;H370&amp;"*"&amp;J370&amp;" "&amp;B370&amp;" "&amp;L370</f>
        <v xml:space="preserve">مسمار مخوش M10*45 مجلفن </v>
      </c>
      <c r="O370" s="6"/>
      <c r="P370" s="6"/>
      <c r="R370" s="11" t="s">
        <v>311</v>
      </c>
      <c r="T370" s="11" t="s">
        <v>310</v>
      </c>
    </row>
    <row r="371" spans="1:20" x14ac:dyDescent="0.2">
      <c r="A371" s="8" t="str">
        <f>_xlfn.IFS(B371="حديد","F",B371="مجلفن","M",B371="استانلس","S",B371="خشب","T")</f>
        <v>M</v>
      </c>
      <c r="B371" s="13" t="s">
        <v>2</v>
      </c>
      <c r="C371" s="8" t="str">
        <f>_xlfn.IFS(D371="تيلة","A",D371="صامولة","B",D371="مسمار","C",D371="وردة","D",D371="لوح","E",D371="مخوش","F",D371="كونتر","G",D371="مسدس","H",D371="M14","I",D371="M16","J",D371="M17","K",D371="M18","L",D371="M19","M",D371="M20","N",D371="M9","O",D371=100,"P",D371=125,"Q",D371=150,"R",D371="","S",D371="30mm","T",D371="مخ واطى","U",D371="35mm","V",D371="40mm","W",D371="45mm","X",D371="50mm","Y",D371="ستاندرد","Z",D371="60mm","1",D371="سوستة","2",D371="80mm","3",D371="90mm","4",D371="100mm","5",D371="150mm","6",D371="180mm","7",D371="200mm","8",D371="250mm","9")</f>
        <v>C</v>
      </c>
      <c r="D371" s="6" t="s">
        <v>73</v>
      </c>
      <c r="E371" s="8" t="str">
        <f>_xlfn.IFS(F371="الن","A",F371="عادة","B",F371="صليبة","C",F371="سن بنطة","D",F371="سن بنطة بوردة","E",F371="مخوش","F",F371="كونتر","G",F371="مسدس","H",F371="M14","I",F371="M16","J",F371="M17","K",F371="M18","L",F371="M19","M",F371="M20","N",F371="M9","O",F371=100,"P",F371=125,"Q",F371=150,"R",F371="","S",F371="30mm","T",F371="مخ واطى","U",F371="35mm","V",F371="40mm","W",F371="45mm","X",F371="50mm","Y",F371="ستاندرد","Z",F371="60mm","1",F371="سوستة","2",F371="80mm","3",F371="90mm","4",F371="100mm","5",F371="150mm","6",F371="180mm","7",F371="200mm","8",F371="250mm","9")</f>
        <v>F</v>
      </c>
      <c r="F371" s="6" t="s">
        <v>226</v>
      </c>
      <c r="G371" s="8" t="str">
        <f>_xlfn.IFS(H371="M3","A",H371="M4","B",H371="M5","C",H371="M6","D",H371="M7","E",H371="M8","F",H371="M10","G",H371="M12","H",H371="M14","I",H371="M16","J",H371="M17","K",H371="M18","L",H371="M19","M",H371="M20","N",H371="M9","O",H371=100,"P",H371=125,"Q",H371=150,"R",H371="","S",H371="30mm","T",H371="مخ واطى","U",H371="35mm","V",H371="40mm","W",H371="45mm","X",H371="50mm","Y",H371="ستاندرد","Z",H371="60mm","1",H371="سوستة","2",H371="80mm","3",H371="90mm","4",H371="100mm","5",H371="150mm","6",H371="180mm","7",H371="200mm","8",H371="250mm","9")</f>
        <v>G</v>
      </c>
      <c r="H371" s="12" t="s">
        <v>66</v>
      </c>
      <c r="I371" s="8" t="str">
        <f>_xlfn.IFS(J371=10,"A",J371=12,"B",J371=15,"C",J371=20,"D",J371=25,"E",J371=30,"F",J371=35,"G",J371=40,"H",J371=45,"I",J371=50,"J",J371=55,"K",J371=60,"L",J371=65,"M",J371=70,"N",J371=75,"O",J371=80,"P",J371=90,"Q",J371=100,"R",J371="","S",J371=120,"T",J371=125,"U",J371=150,"V",J371=200,"W",J371=250,"X",J371=280,"Y",J371=300,"Z",J371=500,"1",J371=600,"2",J371=1000,"3",J371=1200,"4",J371=6,"5",J371="150mm","6",J371="180mm","7",J371="200mm","8",J371="250mm","9")</f>
        <v>J</v>
      </c>
      <c r="J371" s="12">
        <v>50</v>
      </c>
      <c r="K371" s="8" t="str">
        <f>_xlfn.IFS(L371="1mm","A",L371="1.2mm","B",L371="1.5mm","C",L371="2mm","D",L371="3mm","E",L371="4mm","F",L371="5mm","G",L371="6mm","H",L371="8mm","I",L371="10mm","J",L371="12mm","K",L371="14mm","L",L371="16mm","M",L371="عادة","N",L371="18mm","O",L371="20mm","P",L371="معكوسة","Q",L371="25mm","R",L371="","S",L371="30mm","T",L371="مخ واطى","U",L371="35mm","V",L371="40mm","W",L371="45mm","X",L371="50mm","Y",L371="ستاندرد","Z",L371="60mm","1",L371="سوستة","2",L371="80mm","3",L371="90mm","4",L371="100mm","5",L371="150mm","6",L371="180mm","7",L371="200mm","8",L371="250mm","9")</f>
        <v>S</v>
      </c>
      <c r="L371" s="6"/>
      <c r="M371" s="7" t="str">
        <f>C371&amp;" "&amp;E371&amp;" "&amp;G371&amp;I371&amp;" "&amp;A371&amp;" "&amp;K371&amp;"-0"&amp;"-0"&amp;"-0"&amp;"-0"&amp;"-0"&amp;"-0"&amp;"-0"&amp;"-0"</f>
        <v>C F GJ M S-0-0-0-0-0-0-0-0</v>
      </c>
      <c r="N371" s="6" t="str">
        <f>D371&amp;" "&amp;F371&amp;" "&amp;H371&amp;"*"&amp;J371&amp;" "&amp;B371&amp;" "&amp;L371</f>
        <v xml:space="preserve">مسمار مخوش M10*50 مجلفن </v>
      </c>
      <c r="O371" s="6"/>
      <c r="P371" s="6"/>
      <c r="R371" s="11" t="s">
        <v>309</v>
      </c>
      <c r="T371" s="11" t="s">
        <v>308</v>
      </c>
    </row>
    <row r="372" spans="1:20" x14ac:dyDescent="0.2">
      <c r="A372" s="8" t="str">
        <f>_xlfn.IFS(B372="حديد","F",B372="مجلفن","M",B372="استانلس","S",B372="خشب","T")</f>
        <v>M</v>
      </c>
      <c r="B372" s="13" t="s">
        <v>2</v>
      </c>
      <c r="C372" s="8" t="str">
        <f>_xlfn.IFS(D372="تيلة","A",D372="صامولة","B",D372="مسمار","C",D372="وردة","D",D372="لوح","E",D372="مخوش","F",D372="كونتر","G",D372="مسدس","H",D372="M14","I",D372="M16","J",D372="M17","K",D372="M18","L",D372="M19","M",D372="M20","N",D372="M9","O",D372=100,"P",D372=125,"Q",D372=150,"R",D372="","S",D372="30mm","T",D372="مخ واطى","U",D372="35mm","V",D372="40mm","W",D372="45mm","X",D372="50mm","Y",D372="ستاندرد","Z",D372="60mm","1",D372="سوستة","2",D372="80mm","3",D372="90mm","4",D372="100mm","5",D372="150mm","6",D372="180mm","7",D372="200mm","8",D372="250mm","9")</f>
        <v>C</v>
      </c>
      <c r="D372" s="6" t="s">
        <v>73</v>
      </c>
      <c r="E372" s="8" t="str">
        <f>_xlfn.IFS(F372="الن","A",F372="عادة","B",F372="صليبة","C",F372="سن بنطة","D",F372="سن بنطة بوردة","E",F372="مخوش","F",F372="كونتر","G",F372="مسدس","H",F372="M14","I",F372="M16","J",F372="M17","K",F372="M18","L",F372="M19","M",F372="M20","N",F372="M9","O",F372=100,"P",F372=125,"Q",F372=150,"R",F372="","S",F372="30mm","T",F372="مخ واطى","U",F372="35mm","V",F372="40mm","W",F372="45mm","X",F372="50mm","Y",F372="ستاندرد","Z",F372="60mm","1",F372="سوستة","2",F372="80mm","3",F372="90mm","4",F372="100mm","5",F372="150mm","6",F372="180mm","7",F372="200mm","8",F372="250mm","9")</f>
        <v>F</v>
      </c>
      <c r="F372" s="6" t="s">
        <v>226</v>
      </c>
      <c r="G372" s="8" t="str">
        <f>_xlfn.IFS(H372="M3","A",H372="M4","B",H372="M5","C",H372="M6","D",H372="M7","E",H372="M8","F",H372="M10","G",H372="M12","H",H372="M14","I",H372="M16","J",H372="M17","K",H372="M18","L",H372="M19","M",H372="M20","N",H372="M9","O",H372=100,"P",H372=125,"Q",H372=150,"R",H372="","S",H372="30mm","T",H372="مخ واطى","U",H372="35mm","V",H372="40mm","W",H372="45mm","X",H372="50mm","Y",H372="ستاندرد","Z",H372="60mm","1",H372="سوستة","2",H372="80mm","3",H372="90mm","4",H372="100mm","5",H372="150mm","6",H372="180mm","7",H372="200mm","8",H372="250mm","9")</f>
        <v>G</v>
      </c>
      <c r="H372" s="12" t="s">
        <v>66</v>
      </c>
      <c r="I372" s="8" t="str">
        <f>_xlfn.IFS(J372=10,"A",J372=12,"B",J372=15,"C",J372=20,"D",J372=25,"E",J372=30,"F",J372=35,"G",J372=40,"H",J372=45,"I",J372=50,"J",J372=55,"K",J372=60,"L",J372=65,"M",J372=70,"N",J372=75,"O",J372=80,"P",J372=90,"Q",J372=100,"R",J372="","S",J372=120,"T",J372=125,"U",J372=150,"V",J372=200,"W",J372=250,"X",J372=280,"Y",J372=300,"Z",J372=500,"1",J372=600,"2",J372=1000,"3",J372=1200,"4",J372=6,"5",J372="150mm","6",J372="180mm","7",J372="200mm","8",J372="250mm","9")</f>
        <v>L</v>
      </c>
      <c r="J372" s="12">
        <v>60</v>
      </c>
      <c r="K372" s="8" t="str">
        <f>_xlfn.IFS(L372="1mm","A",L372="1.2mm","B",L372="1.5mm","C",L372="2mm","D",L372="3mm","E",L372="4mm","F",L372="5mm","G",L372="6mm","H",L372="8mm","I",L372="10mm","J",L372="12mm","K",L372="14mm","L",L372="16mm","M",L372="عادة","N",L372="18mm","O",L372="20mm","P",L372="معكوسة","Q",L372="25mm","R",L372="","S",L372="30mm","T",L372="مخ واطى","U",L372="35mm","V",L372="40mm","W",L372="45mm","X",L372="50mm","Y",L372="ستاندرد","Z",L372="60mm","1",L372="سوستة","2",L372="80mm","3",L372="90mm","4",L372="100mm","5",L372="150mm","6",L372="180mm","7",L372="200mm","8",L372="250mm","9")</f>
        <v>S</v>
      </c>
      <c r="L372" s="6"/>
      <c r="M372" s="7" t="str">
        <f>C372&amp;" "&amp;E372&amp;" "&amp;G372&amp;I372&amp;" "&amp;A372&amp;" "&amp;K372&amp;"-0"&amp;"-0"&amp;"-0"&amp;"-0"&amp;"-0"&amp;"-0"&amp;"-0"&amp;"-0"</f>
        <v>C F GL M S-0-0-0-0-0-0-0-0</v>
      </c>
      <c r="N372" s="6" t="str">
        <f>D372&amp;" "&amp;F372&amp;" "&amp;H372&amp;"*"&amp;J372&amp;" "&amp;B372&amp;" "&amp;L372</f>
        <v xml:space="preserve">مسمار مخوش M10*60 مجلفن </v>
      </c>
      <c r="O372" s="6"/>
      <c r="P372" s="6"/>
      <c r="R372" s="11" t="s">
        <v>308</v>
      </c>
      <c r="T372" s="11" t="s">
        <v>307</v>
      </c>
    </row>
    <row r="373" spans="1:20" x14ac:dyDescent="0.2">
      <c r="A373" s="8" t="str">
        <f>_xlfn.IFS(B373="حديد","F",B373="مجلفن","M",B373="استانلس","S",B373="خشب","T")</f>
        <v>M</v>
      </c>
      <c r="B373" s="13" t="s">
        <v>2</v>
      </c>
      <c r="C373" s="8" t="str">
        <f>_xlfn.IFS(D373="تيلة","A",D373="صامولة","B",D373="مسمار","C",D373="وردة","D",D373="لوح","E",D373="مخوش","F",D373="كونتر","G",D373="مسدس","H",D373="M14","I",D373="M16","J",D373="M17","K",D373="M18","L",D373="M19","M",D373="M20","N",D373="M9","O",D373=100,"P",D373=125,"Q",D373=150,"R",D373="","S",D373="30mm","T",D373="مخ واطى","U",D373="35mm","V",D373="40mm","W",D373="45mm","X",D373="50mm","Y",D373="ستاندرد","Z",D373="60mm","1",D373="سوستة","2",D373="80mm","3",D373="90mm","4",D373="100mm","5",D373="150mm","6",D373="180mm","7",D373="200mm","8",D373="250mm","9")</f>
        <v>C</v>
      </c>
      <c r="D373" s="6" t="s">
        <v>73</v>
      </c>
      <c r="E373" s="8" t="str">
        <f>_xlfn.IFS(F373="الن","A",F373="عادة","B",F373="صليبة","C",F373="سن بنطة","D",F373="سن بنطة بوردة","E",F373="مخوش","F",F373="كونتر","G",F373="مسدس","H",F373="M14","I",F373="M16","J",F373="M17","K",F373="M18","L",F373="M19","M",F373="M20","N",F373="M9","O",F373=100,"P",F373=125,"Q",F373=150,"R",F373="","S",F373="30mm","T",F373="مخ واطى","U",F373="35mm","V",F373="40mm","W",F373="45mm","X",F373="50mm","Y",F373="ستاندرد","Z",F373="60mm","1",F373="سوستة","2",F373="80mm","3",F373="90mm","4",F373="100mm","5",F373="150mm","6",F373="180mm","7",F373="200mm","8",F373="250mm","9")</f>
        <v>F</v>
      </c>
      <c r="F373" s="6" t="s">
        <v>226</v>
      </c>
      <c r="G373" s="8" t="str">
        <f>_xlfn.IFS(H373="M3","A",H373="M4","B",H373="M5","C",H373="M6","D",H373="M7","E",H373="M8","F",H373="M10","G",H373="M12","H",H373="M14","I",H373="M16","J",H373="M17","K",H373="M18","L",H373="M19","M",H373="M20","N",H373="M9","O",H373=100,"P",H373=125,"Q",H373=150,"R",H373="","S",H373="30mm","T",H373="مخ واطى","U",H373="35mm","V",H373="40mm","W",H373="45mm","X",H373="50mm","Y",H373="ستاندرد","Z",H373="60mm","1",H373="سوستة","2",H373="80mm","3",H373="90mm","4",H373="100mm","5",H373="150mm","6",H373="180mm","7",H373="200mm","8",H373="250mm","9")</f>
        <v>G</v>
      </c>
      <c r="H373" s="12" t="s">
        <v>66</v>
      </c>
      <c r="I373" s="8" t="str">
        <f>_xlfn.IFS(J373=10,"A",J373=12,"B",J373=15,"C",J373=20,"D",J373=25,"E",J373=30,"F",J373=35,"G",J373=40,"H",J373=45,"I",J373=50,"J",J373=55,"K",J373=60,"L",J373=65,"M",J373=70,"N",J373=75,"O",J373=80,"P",J373=90,"Q",J373=100,"R",J373="","S",J373=120,"T",J373=125,"U",J373=150,"V",J373=200,"W",J373=250,"X",J373=280,"Y",J373=300,"Z",J373=500,"1",J373=600,"2",J373=1000,"3",J373=1200,"4",J373=6,"5",J373="150mm","6",J373="180mm","7",J373="200mm","8",J373="250mm","9")</f>
        <v>P</v>
      </c>
      <c r="J373" s="12">
        <v>80</v>
      </c>
      <c r="K373" s="8" t="str">
        <f>_xlfn.IFS(L373="1mm","A",L373="1.2mm","B",L373="1.5mm","C",L373="2mm","D",L373="3mm","E",L373="4mm","F",L373="5mm","G",L373="6mm","H",L373="8mm","I",L373="10mm","J",L373="12mm","K",L373="14mm","L",L373="16mm","M",L373="عادة","N",L373="18mm","O",L373="20mm","P",L373="معكوسة","Q",L373="25mm","R",L373="","S",L373="30mm","T",L373="مخ واطى","U",L373="35mm","V",L373="40mm","W",L373="45mm","X",L373="50mm","Y",L373="ستاندرد","Z",L373="60mm","1",L373="سوستة","2",L373="80mm","3",L373="90mm","4",L373="100mm","5",L373="150mm","6",L373="180mm","7",L373="200mm","8",L373="250mm","9")</f>
        <v>S</v>
      </c>
      <c r="L373" s="6"/>
      <c r="M373" s="7" t="str">
        <f>C373&amp;" "&amp;E373&amp;" "&amp;G373&amp;I373&amp;" "&amp;A373&amp;" "&amp;K373&amp;"-0"&amp;"-0"&amp;"-0"&amp;"-0"&amp;"-0"&amp;"-0"&amp;"-0"&amp;"-0"</f>
        <v>C F GP M S-0-0-0-0-0-0-0-0</v>
      </c>
      <c r="N373" s="6" t="str">
        <f>D373&amp;" "&amp;F373&amp;" "&amp;H373&amp;"*"&amp;J373&amp;" "&amp;B373&amp;" "&amp;L373</f>
        <v xml:space="preserve">مسمار مخوش M10*80 مجلفن </v>
      </c>
      <c r="O373" s="6"/>
      <c r="P373" s="6"/>
      <c r="R373" s="11" t="s">
        <v>306</v>
      </c>
      <c r="T373" s="11" t="s">
        <v>306</v>
      </c>
    </row>
    <row r="374" spans="1:20" x14ac:dyDescent="0.2">
      <c r="A374" s="8" t="str">
        <f>_xlfn.IFS(B374="حديد","F",B374="مجلفن","M",B374="استانلس","S",B374="خشب","T")</f>
        <v>M</v>
      </c>
      <c r="B374" s="13" t="s">
        <v>2</v>
      </c>
      <c r="C374" s="8" t="str">
        <f>_xlfn.IFS(D374="تيلة","A",D374="صامولة","B",D374="مسمار","C",D374="وردة","D",D374="لوح","E",D374="مخوش","F",D374="كونتر","G",D374="مسدس","H",D374="M14","I",D374="M16","J",D374="M17","K",D374="M18","L",D374="M19","M",D374="M20","N",D374="M9","O",D374=100,"P",D374=125,"Q",D374=150,"R",D374="","S",D374="30mm","T",D374="مخ واطى","U",D374="35mm","V",D374="40mm","W",D374="45mm","X",D374="50mm","Y",D374="ستاندرد","Z",D374="60mm","1",D374="سوستة","2",D374="80mm","3",D374="90mm","4",D374="100mm","5",D374="150mm","6",D374="180mm","7",D374="200mm","8",D374="250mm","9")</f>
        <v>C</v>
      </c>
      <c r="D374" s="6" t="s">
        <v>73</v>
      </c>
      <c r="E374" s="8" t="str">
        <f>_xlfn.IFS(F374="الن","A",F374="عادة","B",F374="صليبة","C",F374="سن بنطة","D",F374="سن بنطة بوردة","E",F374="مخوش","F",F374="كونتر","G",F374="مسدس","H",F374="M14","I",F374="M16","J",F374="M17","K",F374="M18","L",F374="M19","M",F374="M20","N",F374="M9","O",F374=100,"P",F374=125,"Q",F374=150,"R",F374="","S",F374="30mm","T",F374="مخ واطى","U",F374="35mm","V",F374="40mm","W",F374="45mm","X",F374="50mm","Y",F374="ستاندرد","Z",F374="60mm","1",F374="سوستة","2",F374="80mm","3",F374="90mm","4",F374="100mm","5",F374="150mm","6",F374="180mm","7",F374="200mm","8",F374="250mm","9")</f>
        <v>F</v>
      </c>
      <c r="F374" s="6" t="s">
        <v>226</v>
      </c>
      <c r="G374" s="8" t="str">
        <f>_xlfn.IFS(H374="M3","A",H374="M4","B",H374="M5","C",H374="M6","D",H374="M7","E",H374="M8","F",H374="M10","G",H374="M12","H",H374="M14","I",H374="M16","J",H374="M17","K",H374="M18","L",H374="M19","M",H374="M20","N",H374="M9","O",H374=100,"P",H374=125,"Q",H374=150,"R",H374="","S",H374="30mm","T",H374="مخ واطى","U",H374="35mm","V",H374="40mm","W",H374="45mm","X",H374="50mm","Y",H374="ستاندرد","Z",H374="60mm","1",H374="سوستة","2",H374="80mm","3",H374="90mm","4",H374="100mm","5",H374="150mm","6",H374="180mm","7",H374="200mm","8",H374="250mm","9")</f>
        <v>G</v>
      </c>
      <c r="H374" s="12" t="s">
        <v>66</v>
      </c>
      <c r="I374" s="8" t="str">
        <f>_xlfn.IFS(J374=10,"A",J374=12,"B",J374=15,"C",J374=20,"D",J374=25,"E",J374=30,"F",J374=35,"G",J374=40,"H",J374=45,"I",J374=50,"J",J374=55,"K",J374=60,"L",J374=65,"M",J374=70,"N",J374=75,"O",J374=80,"P",J374=90,"Q",J374=100,"R",J374="","S",J374=120,"T",J374=125,"U",J374=150,"V",J374=200,"W",J374=250,"X",J374=280,"Y",J374=300,"Z",J374=500,"1",J374=600,"2",J374=1000,"3",J374=1200,"4",J374=6,"5",J374="150mm","6",J374="180mm","7",J374="200mm","8",J374="250mm","9")</f>
        <v>R</v>
      </c>
      <c r="J374" s="12">
        <v>100</v>
      </c>
      <c r="K374" s="8" t="str">
        <f>_xlfn.IFS(L374="1mm","A",L374="1.2mm","B",L374="1.5mm","C",L374="2mm","D",L374="3mm","E",L374="4mm","F",L374="5mm","G",L374="6mm","H",L374="8mm","I",L374="10mm","J",L374="12mm","K",L374="14mm","L",L374="16mm","M",L374="عادة","N",L374="18mm","O",L374="20mm","P",L374="معكوسة","Q",L374="25mm","R",L374="","S",L374="30mm","T",L374="مخ واطى","U",L374="35mm","V",L374="40mm","W",L374="45mm","X",L374="50mm","Y",L374="ستاندرد","Z",L374="60mm","1",L374="سوستة","2",L374="80mm","3",L374="90mm","4",L374="100mm","5",L374="150mm","6",L374="180mm","7",L374="200mm","8",L374="250mm","9")</f>
        <v>S</v>
      </c>
      <c r="L374" s="6"/>
      <c r="M374" s="7" t="str">
        <f>C374&amp;" "&amp;E374&amp;" "&amp;G374&amp;I374&amp;" "&amp;A374&amp;" "&amp;K374&amp;"-0"&amp;"-0"&amp;"-0"&amp;"-0"&amp;"-0"&amp;"-0"&amp;"-0"&amp;"-0"</f>
        <v>C F GR M S-0-0-0-0-0-0-0-0</v>
      </c>
      <c r="N374" s="6" t="str">
        <f>D374&amp;" "&amp;F374&amp;" "&amp;H374&amp;"*"&amp;J374&amp;" "&amp;B374&amp;" "&amp;L374</f>
        <v xml:space="preserve">مسمار مخوش M10*100 مجلفن </v>
      </c>
      <c r="O374" s="6"/>
      <c r="P374" s="6"/>
      <c r="R374" s="11" t="s">
        <v>305</v>
      </c>
      <c r="T374" s="11" t="s">
        <v>303</v>
      </c>
    </row>
    <row r="375" spans="1:20" x14ac:dyDescent="0.2">
      <c r="A375" s="8" t="str">
        <f>_xlfn.IFS(B375="حديد","F",B375="مجلفن","M",B375="استانلس","S",B375="خشب","T")</f>
        <v>M</v>
      </c>
      <c r="B375" s="13" t="s">
        <v>2</v>
      </c>
      <c r="C375" s="8" t="str">
        <f>_xlfn.IFS(D375="تيلة","A",D375="صامولة","B",D375="مسمار","C",D375="وردة","D",D375="لوح","E",D375="مخوش","F",D375="كونتر","G",D375="مسدس","H",D375="M14","I",D375="M16","J",D375="M17","K",D375="M18","L",D375="M19","M",D375="M20","N",D375="M9","O",D375=100,"P",D375=125,"Q",D375=150,"R",D375="","S",D375="30mm","T",D375="مخ واطى","U",D375="35mm","V",D375="40mm","W",D375="45mm","X",D375="50mm","Y",D375="ستاندرد","Z",D375="60mm","1",D375="سوستة","2",D375="80mm","3",D375="90mm","4",D375="100mm","5",D375="150mm","6",D375="180mm","7",D375="200mm","8",D375="250mm","9")</f>
        <v>C</v>
      </c>
      <c r="D375" s="6" t="s">
        <v>73</v>
      </c>
      <c r="E375" s="8" t="str">
        <f>_xlfn.IFS(F375="الن","A",F375="عادة","B",F375="صليبة","C",F375="سن بنطة","D",F375="سن بنطة بوردة","E",F375="مخوش","F",F375="كونتر","G",F375="مسدس","H",F375="M14","I",F375="M16","J",F375="M17","K",F375="M18","L",F375="M19","M",F375="M20","N",F375="M9","O",F375=100,"P",F375=125,"Q",F375=150,"R",F375="","S",F375="30mm","T",F375="مخ واطى","U",F375="35mm","V",F375="40mm","W",F375="45mm","X",F375="50mm","Y",F375="ستاندرد","Z",F375="60mm","1",F375="سوستة","2",F375="80mm","3",F375="90mm","4",F375="100mm","5",F375="150mm","6",F375="180mm","7",F375="200mm","8",F375="250mm","9")</f>
        <v>F</v>
      </c>
      <c r="F375" s="6" t="s">
        <v>226</v>
      </c>
      <c r="G375" s="8" t="str">
        <f>_xlfn.IFS(H375="M3","A",H375="M4","B",H375="M5","C",H375="M6","D",H375="M7","E",H375="M8","F",H375="M10","G",H375="M12","H",H375="M14","I",H375="M16","J",H375="M17","K",H375="M18","L",H375="M19","M",H375="M20","N",H375="M9","O",H375=100,"P",H375=125,"Q",H375=150,"R",H375="","S",H375="30mm","T",H375="مخ واطى","U",H375="35mm","V",H375="40mm","W",H375="45mm","X",H375="50mm","Y",H375="ستاندرد","Z",H375="60mm","1",H375="سوستة","2",H375="80mm","3",H375="90mm","4",H375="100mm","5",H375="150mm","6",H375="180mm","7",H375="200mm","8",H375="250mm","9")</f>
        <v>G</v>
      </c>
      <c r="H375" s="12" t="s">
        <v>66</v>
      </c>
      <c r="I375" s="8" t="str">
        <f>_xlfn.IFS(J375=10,"A",J375=12,"B",J375=15,"C",J375=20,"D",J375=25,"E",J375=30,"F",J375=35,"G",J375=40,"H",J375=45,"I",J375=50,"J",J375=55,"K",J375=60,"L",J375=65,"M",J375=70,"N",J375=75,"O",J375=80,"P",J375=90,"Q",J375=100,"R",J375="","S",J375=120,"T",J375=125,"U",J375=150,"V",J375=200,"W",J375=250,"X",J375=280,"Y",J375=300,"Z",J375=500,"1",J375=600,"2",J375=1000,"3",J375=1200,"4",J375=6,"5",J375="150mm","6",J375="180mm","7",J375="200mm","8",J375="250mm","9")</f>
        <v>T</v>
      </c>
      <c r="J375" s="12">
        <v>120</v>
      </c>
      <c r="K375" s="8" t="str">
        <f>_xlfn.IFS(L375="1mm","A",L375="1.2mm","B",L375="1.5mm","C",L375="2mm","D",L375="3mm","E",L375="4mm","F",L375="5mm","G",L375="6mm","H",L375="8mm","I",L375="10mm","J",L375="12mm","K",L375="14mm","L",L375="16mm","M",L375="عادة","N",L375="18mm","O",L375="20mm","P",L375="معكوسة","Q",L375="25mm","R",L375="","S",L375="30mm","T",L375="مخ واطى","U",L375="35mm","V",L375="40mm","W",L375="45mm","X",L375="50mm","Y",L375="ستاندرد","Z",L375="60mm","1",L375="سوستة","2",L375="80mm","3",L375="90mm","4",L375="100mm","5",L375="150mm","6",L375="180mm","7",L375="200mm","8",L375="250mm","9")</f>
        <v>S</v>
      </c>
      <c r="L375" s="6"/>
      <c r="M375" s="7" t="str">
        <f>C375&amp;" "&amp;E375&amp;" "&amp;G375&amp;I375&amp;" "&amp;A375&amp;" "&amp;K375&amp;"-0"&amp;"-0"&amp;"-0"&amp;"-0"&amp;"-0"&amp;"-0"&amp;"-0"&amp;"-0"</f>
        <v>C F GT M S-0-0-0-0-0-0-0-0</v>
      </c>
      <c r="N375" s="6" t="str">
        <f>D375&amp;" "&amp;F375&amp;" "&amp;H375&amp;"*"&amp;J375&amp;" "&amp;B375&amp;" "&amp;L375</f>
        <v xml:space="preserve">مسمار مخوش M10*120 مجلفن </v>
      </c>
      <c r="O375" s="6"/>
      <c r="P375" s="6"/>
      <c r="R375" s="11" t="s">
        <v>304</v>
      </c>
      <c r="T375" s="11" t="s">
        <v>300</v>
      </c>
    </row>
    <row r="376" spans="1:20" x14ac:dyDescent="0.2">
      <c r="A376" s="8" t="str">
        <f>_xlfn.IFS(B376="حديد","F",B376="مجلفن","M",B376="استانلس","S",B376="خشب","T")</f>
        <v>S</v>
      </c>
      <c r="B376" s="6" t="s">
        <v>7</v>
      </c>
      <c r="C376" s="8" t="str">
        <f>_xlfn.IFS(D376="تيلة","A",D376="صامولة","B",D376="مسمار","C",D376="وردة","D",D376="لوح","E",D376="مخوش","F",D376="كونتر","G",D376="مسدس","H",D376="M14","I",D376="M16","J",D376="M17","K",D376="M18","L",D376="M19","M",D376="M20","N",D376="M9","O",D376=100,"P",D376=125,"Q",D376=150,"R",D376="","S",D376="30mm","T",D376="مخ واطى","U",D376="35mm","V",D376="40mm","W",D376="45mm","X",D376="50mm","Y",D376="ستاندرد","Z",D376="60mm","1",D376="سوستة","2",D376="80mm","3",D376="90mm","4",D376="100mm","5",D376="150mm","6",D376="180mm","7",D376="200mm","8",D376="250mm","9")</f>
        <v>C</v>
      </c>
      <c r="D376" s="6" t="s">
        <v>73</v>
      </c>
      <c r="E376" s="8" t="str">
        <f>_xlfn.IFS(F376="الن","A",F376="عادة","B",F376="صليبة","C",F376="سن بنطة","D",F376="سن بنطة بوردة","E",F376="مخوش","F",F376="كونتر","G",F376="مسدس","H",F376="M14","I",F376="M16","J",F376="M17","K",F376="M18","L",F376="M19","M",F376="M20","N",F376="M9","O",F376=100,"P",F376=125,"Q",F376=150,"R",F376="","S",F376="30mm","T",F376="مخ واطى","U",F376="35mm","V",F376="40mm","W",F376="45mm","X",F376="50mm","Y",F376="ستاندرد","Z",F376="60mm","1",F376="سوستة","2",F376="80mm","3",F376="90mm","4",F376="100mm","5",F376="150mm","6",F376="180mm","7",F376="200mm","8",F376="250mm","9")</f>
        <v>F</v>
      </c>
      <c r="F376" s="6" t="s">
        <v>226</v>
      </c>
      <c r="G376" s="8" t="str">
        <f>_xlfn.IFS(H376="M3","A",H376="M4","B",H376="M5","C",H376="M6","D",H376="M7","E",H376="M8","F",H376="M10","G",H376="M12","H",H376="M14","I",H376="M16","J",H376="M17","K",H376="M18","L",H376="M19","M",H376="M20","N",H376="M9","O",H376=100,"P",H376=125,"Q",H376=150,"R",H376="","S",H376="30mm","T",H376="مخ واطى","U",H376="35mm","V",H376="40mm","W",H376="45mm","X",H376="50mm","Y",H376="ستاندرد","Z",H376="60mm","1",H376="سوستة","2",H376="80mm","3",H376="90mm","4",H376="100mm","5",H376="150mm","6",H376="180mm","7",H376="200mm","8",H376="250mm","9")</f>
        <v>A</v>
      </c>
      <c r="H376" s="12" t="s">
        <v>51</v>
      </c>
      <c r="I376" s="8" t="str">
        <f>_xlfn.IFS(J376=10,"A",J376=12,"B",J376=15,"C",J376=20,"D",J376=25,"E",J376=30,"F",J376=35,"G",J376=40,"H",J376=45,"I",J376=50,"J",J376=55,"K",J376=60,"L",J376=65,"M",J376=70,"N",J376=75,"O",J376=80,"P",J376=90,"Q",J376=100,"R",J376="","S",J376=120,"T",J376=125,"U",J376=150,"V",J376=200,"W",J376=250,"X",J376=280,"Y",J376=300,"Z",J376=500,"1",J376=600,"2",J376=1000,"3",J376=1200,"4",J376=6,"5",J376="150mm","6",J376="180mm","7",J376="200mm","8",J376="250mm","9")</f>
        <v>5</v>
      </c>
      <c r="J376" s="12">
        <v>6</v>
      </c>
      <c r="K376" s="8" t="str">
        <f>_xlfn.IFS(L376="1mm","A",L376="1.2mm","B",L376="1.5mm","C",L376="2mm","D",L376="3mm","E",L376="4mm","F",L376="5mm","G",L376="6mm","H",L376="8mm","I",L376="10mm","J",L376="12mm","K",L376="14mm","L",L376="16mm","M",L376="عادة","N",L376="18mm","O",L376="20mm","P",L376="معكوسة","Q",L376="25mm","R",L376="","S",L376="30mm","T",L376="مخ واطى","U",L376="35mm","V",L376="40mm","W",L376="45mm","X",L376="50mm","Y",L376="ستاندرد","Z",L376="60mm","1",L376="سوستة","2",L376="80mm","3",L376="90mm","4",L376="100mm","5",L376="150mm","6",L376="180mm","7",L376="200mm","8",L376="250mm","9")</f>
        <v>S</v>
      </c>
      <c r="L376" s="6"/>
      <c r="M376" s="7" t="str">
        <f>C376&amp;" "&amp;E376&amp;" "&amp;G376&amp;I376&amp;" "&amp;A376&amp;" "&amp;K376&amp;"-0"&amp;"-0"&amp;"-0"&amp;"-0"&amp;"-0"&amp;"-0"&amp;"-0"&amp;"-0"</f>
        <v>C F A5 S S-0-0-0-0-0-0-0-0</v>
      </c>
      <c r="N376" s="6" t="str">
        <f>D376&amp;" "&amp;F376&amp;" "&amp;H376&amp;"*"&amp;J376&amp;" "&amp;B376&amp;" "&amp;L376</f>
        <v xml:space="preserve">مسمار مخوش M3*6 استانلس </v>
      </c>
      <c r="O376" s="6"/>
      <c r="P376" s="6"/>
      <c r="R376" s="11" t="s">
        <v>299</v>
      </c>
      <c r="T376" s="11" t="s">
        <v>302</v>
      </c>
    </row>
    <row r="377" spans="1:20" x14ac:dyDescent="0.2">
      <c r="A377" s="8" t="str">
        <f>_xlfn.IFS(B377="حديد","F",B377="مجلفن","M",B377="استانلس","S",B377="خشب","T")</f>
        <v>S</v>
      </c>
      <c r="B377" s="6" t="s">
        <v>7</v>
      </c>
      <c r="C377" s="8" t="str">
        <f>_xlfn.IFS(D377="تيلة","A",D377="صامولة","B",D377="مسمار","C",D377="وردة","D",D377="لوح","E",D377="مخوش","F",D377="كونتر","G",D377="مسدس","H",D377="M14","I",D377="M16","J",D377="M17","K",D377="M18","L",D377="M19","M",D377="M20","N",D377="M9","O",D377=100,"P",D377=125,"Q",D377=150,"R",D377="","S",D377="30mm","T",D377="مخ واطى","U",D377="35mm","V",D377="40mm","W",D377="45mm","X",D377="50mm","Y",D377="ستاندرد","Z",D377="60mm","1",D377="سوستة","2",D377="80mm","3",D377="90mm","4",D377="100mm","5",D377="150mm","6",D377="180mm","7",D377="200mm","8",D377="250mm","9")</f>
        <v>C</v>
      </c>
      <c r="D377" s="6" t="s">
        <v>73</v>
      </c>
      <c r="E377" s="8" t="str">
        <f>_xlfn.IFS(F377="الن","A",F377="عادة","B",F377="صليبة","C",F377="سن بنطة","D",F377="سن بنطة بوردة","E",F377="مخوش","F",F377="كونتر","G",F377="مسدس","H",F377="M14","I",F377="M16","J",F377="M17","K",F377="M18","L",F377="M19","M",F377="M20","N",F377="M9","O",F377=100,"P",F377=125,"Q",F377=150,"R",F377="","S",F377="30mm","T",F377="مخ واطى","U",F377="35mm","V",F377="40mm","W",F377="45mm","X",F377="50mm","Y",F377="ستاندرد","Z",F377="60mm","1",F377="سوستة","2",F377="80mm","3",F377="90mm","4",F377="100mm","5",F377="150mm","6",F377="180mm","7",F377="200mm","8",F377="250mm","9")</f>
        <v>F</v>
      </c>
      <c r="F377" s="6" t="s">
        <v>226</v>
      </c>
      <c r="G377" s="8" t="str">
        <f>_xlfn.IFS(H377="M3","A",H377="M4","B",H377="M5","C",H377="M6","D",H377="M7","E",H377="M8","F",H377="M10","G",H377="M12","H",H377="M14","I",H377="M16","J",H377="M17","K",H377="M18","L",H377="M19","M",H377="M20","N",H377="M9","O",H377=100,"P",H377=125,"Q",H377=150,"R",H377="","S",H377="30mm","T",H377="مخ واطى","U",H377="35mm","V",H377="40mm","W",H377="45mm","X",H377="50mm","Y",H377="ستاندرد","Z",H377="60mm","1",H377="سوستة","2",H377="80mm","3",H377="90mm","4",H377="100mm","5",H377="150mm","6",H377="180mm","7",H377="200mm","8",H377="250mm","9")</f>
        <v>A</v>
      </c>
      <c r="H377" s="12" t="s">
        <v>51</v>
      </c>
      <c r="I377" s="8" t="str">
        <f>_xlfn.IFS(J377=10,"A",J377=12,"B",J377=15,"C",J377=20,"D",J377=25,"E",J377=30,"F",J377=35,"G",J377=40,"H",J377=45,"I",J377=50,"J",J377=55,"K",J377=60,"L",J377=65,"M",J377=70,"N",J377=75,"O",J377=80,"P",J377=90,"Q",J377=100,"R",J377="","S",J377=120,"T",J377=125,"U",J377=150,"V",J377=200,"W",J377=250,"X",J377=280,"Y",J377=300,"Z",J377=500,"1",J377=600,"2",J377=1000,"3",J377=1200,"4",J377=6,"5",J377="150mm","6",J377="180mm","7",J377="200mm","8",J377="250mm","9")</f>
        <v>A</v>
      </c>
      <c r="J377" s="12">
        <v>10</v>
      </c>
      <c r="K377" s="8" t="str">
        <f>_xlfn.IFS(L377="1mm","A",L377="1.2mm","B",L377="1.5mm","C",L377="2mm","D",L377="3mm","E",L377="4mm","F",L377="5mm","G",L377="6mm","H",L377="8mm","I",L377="10mm","J",L377="12mm","K",L377="14mm","L",L377="16mm","M",L377="عادة","N",L377="18mm","O",L377="20mm","P",L377="معكوسة","Q",L377="25mm","R",L377="","S",L377="30mm","T",L377="مخ واطى","U",L377="35mm","V",L377="40mm","W",L377="45mm","X",L377="50mm","Y",L377="ستاندرد","Z",L377="60mm","1",L377="سوستة","2",L377="80mm","3",L377="90mm","4",L377="100mm","5",L377="150mm","6",L377="180mm","7",L377="200mm","8",L377="250mm","9")</f>
        <v>S</v>
      </c>
      <c r="L377" s="6"/>
      <c r="M377" s="7" t="str">
        <f>C377&amp;" "&amp;E377&amp;" "&amp;G377&amp;I377&amp;" "&amp;A377&amp;" "&amp;K377&amp;"-0"&amp;"-0"&amp;"-0"&amp;"-0"&amp;"-0"&amp;"-0"&amp;"-0"&amp;"-0"</f>
        <v>C F AA S S-0-0-0-0-0-0-0-0</v>
      </c>
      <c r="N377" s="6" t="str">
        <f>D377&amp;" "&amp;F377&amp;" "&amp;H377&amp;"*"&amp;J377&amp;" "&amp;B377&amp;" "&amp;L377</f>
        <v xml:space="preserve">مسمار مخوش M3*10 استانلس </v>
      </c>
      <c r="O377" s="6"/>
      <c r="P377" s="6"/>
      <c r="R377" s="11" t="s">
        <v>303</v>
      </c>
      <c r="T377" s="11" t="s">
        <v>298</v>
      </c>
    </row>
    <row r="378" spans="1:20" x14ac:dyDescent="0.2">
      <c r="A378" s="8" t="str">
        <f>_xlfn.IFS(B378="حديد","F",B378="مجلفن","M",B378="استانلس","S",B378="خشب","T")</f>
        <v>S</v>
      </c>
      <c r="B378" s="6" t="s">
        <v>7</v>
      </c>
      <c r="C378" s="8" t="str">
        <f>_xlfn.IFS(D378="تيلة","A",D378="صامولة","B",D378="مسمار","C",D378="وردة","D",D378="لوح","E",D378="مخوش","F",D378="كونتر","G",D378="مسدس","H",D378="M14","I",D378="M16","J",D378="M17","K",D378="M18","L",D378="M19","M",D378="M20","N",D378="M9","O",D378=100,"P",D378=125,"Q",D378=150,"R",D378="","S",D378="30mm","T",D378="مخ واطى","U",D378="35mm","V",D378="40mm","W",D378="45mm","X",D378="50mm","Y",D378="ستاندرد","Z",D378="60mm","1",D378="سوستة","2",D378="80mm","3",D378="90mm","4",D378="100mm","5",D378="150mm","6",D378="180mm","7",D378="200mm","8",D378="250mm","9")</f>
        <v>C</v>
      </c>
      <c r="D378" s="6" t="s">
        <v>73</v>
      </c>
      <c r="E378" s="8" t="str">
        <f>_xlfn.IFS(F378="الن","A",F378="عادة","B",F378="صليبة","C",F378="سن بنطة","D",F378="سن بنطة بوردة","E",F378="مخوش","F",F378="كونتر","G",F378="مسدس","H",F378="M14","I",F378="M16","J",F378="M17","K",F378="M18","L",F378="M19","M",F378="M20","N",F378="M9","O",F378=100,"P",F378=125,"Q",F378=150,"R",F378="","S",F378="30mm","T",F378="مخ واطى","U",F378="35mm","V",F378="40mm","W",F378="45mm","X",F378="50mm","Y",F378="ستاندرد","Z",F378="60mm","1",F378="سوستة","2",F378="80mm","3",F378="90mm","4",F378="100mm","5",F378="150mm","6",F378="180mm","7",F378="200mm","8",F378="250mm","9")</f>
        <v>F</v>
      </c>
      <c r="F378" s="6" t="s">
        <v>226</v>
      </c>
      <c r="G378" s="8" t="str">
        <f>_xlfn.IFS(H378="M3","A",H378="M4","B",H378="M5","C",H378="M6","D",H378="M7","E",H378="M8","F",H378="M10","G",H378="M12","H",H378="M14","I",H378="M16","J",H378="M17","K",H378="M18","L",H378="M19","M",H378="M20","N",H378="M9","O",H378=100,"P",H378=125,"Q",H378=150,"R",H378="","S",H378="30mm","T",H378="مخ واطى","U",H378="35mm","V",H378="40mm","W",H378="45mm","X",H378="50mm","Y",H378="ستاندرد","Z",H378="60mm","1",H378="سوستة","2",H378="80mm","3",H378="90mm","4",H378="100mm","5",H378="150mm","6",H378="180mm","7",H378="200mm","8",H378="250mm","9")</f>
        <v>A</v>
      </c>
      <c r="H378" s="12" t="s">
        <v>51</v>
      </c>
      <c r="I378" s="8" t="str">
        <f>_xlfn.IFS(J378=10,"A",J378=12,"B",J378=15,"C",J378=20,"D",J378=25,"E",J378=30,"F",J378=35,"G",J378=40,"H",J378=45,"I",J378=50,"J",J378=55,"K",J378=60,"L",J378=65,"M",J378=70,"N",J378=75,"O",J378=80,"P",J378=90,"Q",J378=100,"R",J378="","S",J378=120,"T",J378=125,"U",J378=150,"V",J378=200,"W",J378=250,"X",J378=280,"Y",J378=300,"Z",J378=500,"1",J378=600,"2",J378=1000,"3",J378=1200,"4",J378=6,"5",J378="150mm","6",J378="180mm","7",J378="200mm","8",J378="250mm","9")</f>
        <v>C</v>
      </c>
      <c r="J378" s="12">
        <v>15</v>
      </c>
      <c r="K378" s="8" t="str">
        <f>_xlfn.IFS(L378="1mm","A",L378="1.2mm","B",L378="1.5mm","C",L378="2mm","D",L378="3mm","E",L378="4mm","F",L378="5mm","G",L378="6mm","H",L378="8mm","I",L378="10mm","J",L378="12mm","K",L378="14mm","L",L378="16mm","M",L378="عادة","N",L378="18mm","O",L378="20mm","P",L378="معكوسة","Q",L378="25mm","R",L378="","S",L378="30mm","T",L378="مخ واطى","U",L378="35mm","V",L378="40mm","W",L378="45mm","X",L378="50mm","Y",L378="ستاندرد","Z",L378="60mm","1",L378="سوستة","2",L378="80mm","3",L378="90mm","4",L378="100mm","5",L378="150mm","6",L378="180mm","7",L378="200mm","8",L378="250mm","9")</f>
        <v>S</v>
      </c>
      <c r="L378" s="6"/>
      <c r="M378" s="7" t="str">
        <f>C378&amp;" "&amp;E378&amp;" "&amp;G378&amp;I378&amp;" "&amp;A378&amp;" "&amp;K378&amp;"-0"&amp;"-0"&amp;"-0"&amp;"-0"&amp;"-0"&amp;"-0"&amp;"-0"&amp;"-0"</f>
        <v>C F AC S S-0-0-0-0-0-0-0-0</v>
      </c>
      <c r="N378" s="6" t="str">
        <f>D378&amp;" "&amp;F378&amp;" "&amp;H378&amp;"*"&amp;J378&amp;" "&amp;B378&amp;" "&amp;L378</f>
        <v xml:space="preserve">مسمار مخوش M3*15 استانلس </v>
      </c>
      <c r="O378" s="6"/>
      <c r="P378" s="6"/>
      <c r="R378" s="11" t="s">
        <v>302</v>
      </c>
      <c r="T378" s="11" t="s">
        <v>301</v>
      </c>
    </row>
    <row r="379" spans="1:20" x14ac:dyDescent="0.2">
      <c r="A379" s="8" t="str">
        <f>_xlfn.IFS(B379="حديد","F",B379="مجلفن","M",B379="استانلس","S",B379="خشب","T")</f>
        <v>S</v>
      </c>
      <c r="B379" s="6" t="s">
        <v>7</v>
      </c>
      <c r="C379" s="8" t="str">
        <f>_xlfn.IFS(D379="تيلة","A",D379="صامولة","B",D379="مسمار","C",D379="وردة","D",D379="لوح","E",D379="مخوش","F",D379="كونتر","G",D379="مسدس","H",D379="M14","I",D379="M16","J",D379="M17","K",D379="M18","L",D379="M19","M",D379="M20","N",D379="M9","O",D379=100,"P",D379=125,"Q",D379=150,"R",D379="","S",D379="30mm","T",D379="مخ واطى","U",D379="35mm","V",D379="40mm","W",D379="45mm","X",D379="50mm","Y",D379="ستاندرد","Z",D379="60mm","1",D379="سوستة","2",D379="80mm","3",D379="90mm","4",D379="100mm","5",D379="150mm","6",D379="180mm","7",D379="200mm","8",D379="250mm","9")</f>
        <v>C</v>
      </c>
      <c r="D379" s="6" t="s">
        <v>73</v>
      </c>
      <c r="E379" s="8" t="str">
        <f>_xlfn.IFS(F379="الن","A",F379="عادة","B",F379="صليبة","C",F379="سن بنطة","D",F379="سن بنطة بوردة","E",F379="مخوش","F",F379="كونتر","G",F379="مسدس","H",F379="M14","I",F379="M16","J",F379="M17","K",F379="M18","L",F379="M19","M",F379="M20","N",F379="M9","O",F379=100,"P",F379=125,"Q",F379=150,"R",F379="","S",F379="30mm","T",F379="مخ واطى","U",F379="35mm","V",F379="40mm","W",F379="45mm","X",F379="50mm","Y",F379="ستاندرد","Z",F379="60mm","1",F379="سوستة","2",F379="80mm","3",F379="90mm","4",F379="100mm","5",F379="150mm","6",F379="180mm","7",F379="200mm","8",F379="250mm","9")</f>
        <v>F</v>
      </c>
      <c r="F379" s="6" t="s">
        <v>226</v>
      </c>
      <c r="G379" s="8" t="str">
        <f>_xlfn.IFS(H379="M3","A",H379="M4","B",H379="M5","C",H379="M6","D",H379="M7","E",H379="M8","F",H379="M10","G",H379="M12","H",H379="M14","I",H379="M16","J",H379="M17","K",H379="M18","L",H379="M19","M",H379="M20","N",H379="M9","O",H379=100,"P",H379=125,"Q",H379=150,"R",H379="","S",H379="30mm","T",H379="مخ واطى","U",H379="35mm","V",H379="40mm","W",H379="45mm","X",H379="50mm","Y",H379="ستاندرد","Z",H379="60mm","1",H379="سوستة","2",H379="80mm","3",H379="90mm","4",H379="100mm","5",H379="150mm","6",H379="180mm","7",H379="200mm","8",H379="250mm","9")</f>
        <v>A</v>
      </c>
      <c r="H379" s="12" t="s">
        <v>51</v>
      </c>
      <c r="I379" s="8" t="str">
        <f>_xlfn.IFS(J379=10,"A",J379=12,"B",J379=15,"C",J379=20,"D",J379=25,"E",J379=30,"F",J379=35,"G",J379=40,"H",J379=45,"I",J379=50,"J",J379=55,"K",J379=60,"L",J379=65,"M",J379=70,"N",J379=75,"O",J379=80,"P",J379=90,"Q",J379=100,"R",J379="","S",J379=120,"T",J379=125,"U",J379=150,"V",J379=200,"W",J379=250,"X",J379=280,"Y",J379=300,"Z",J379=500,"1",J379=600,"2",J379=1000,"3",J379=1200,"4",J379=6,"5",J379="150mm","6",J379="180mm","7",J379="200mm","8",J379="250mm","9")</f>
        <v>D</v>
      </c>
      <c r="J379" s="12">
        <v>20</v>
      </c>
      <c r="K379" s="8" t="str">
        <f>_xlfn.IFS(L379="1mm","A",L379="1.2mm","B",L379="1.5mm","C",L379="2mm","D",L379="3mm","E",L379="4mm","F",L379="5mm","G",L379="6mm","H",L379="8mm","I",L379="10mm","J",L379="12mm","K",L379="14mm","L",L379="16mm","M",L379="عادة","N",L379="18mm","O",L379="20mm","P",L379="معكوسة","Q",L379="25mm","R",L379="","S",L379="30mm","T",L379="مخ واطى","U",L379="35mm","V",L379="40mm","W",L379="45mm","X",L379="50mm","Y",L379="ستاندرد","Z",L379="60mm","1",L379="سوستة","2",L379="80mm","3",L379="90mm","4",L379="100mm","5",L379="150mm","6",L379="180mm","7",L379="200mm","8",L379="250mm","9")</f>
        <v>S</v>
      </c>
      <c r="L379" s="6"/>
      <c r="M379" s="7" t="str">
        <f>C379&amp;" "&amp;E379&amp;" "&amp;G379&amp;I379&amp;" "&amp;A379&amp;" "&amp;K379&amp;"-0"&amp;"-0"&amp;"-0"&amp;"-0"&amp;"-0"&amp;"-0"&amp;"-0"&amp;"-0"</f>
        <v>C F AD S S-0-0-0-0-0-0-0-0</v>
      </c>
      <c r="N379" s="6" t="str">
        <f>D379&amp;" "&amp;F379&amp;" "&amp;H379&amp;"*"&amp;J379&amp;" "&amp;B379&amp;" "&amp;L379</f>
        <v xml:space="preserve">مسمار مخوش M3*20 استانلس </v>
      </c>
      <c r="O379" s="6"/>
      <c r="P379" s="6"/>
      <c r="R379" s="11" t="s">
        <v>301</v>
      </c>
      <c r="T379" s="11" t="s">
        <v>296</v>
      </c>
    </row>
    <row r="380" spans="1:20" x14ac:dyDescent="0.2">
      <c r="A380" s="8" t="str">
        <f>_xlfn.IFS(B380="حديد","F",B380="مجلفن","M",B380="استانلس","S",B380="خشب","T")</f>
        <v>M</v>
      </c>
      <c r="B380" s="13" t="s">
        <v>2</v>
      </c>
      <c r="C380" s="8" t="str">
        <f>_xlfn.IFS(D380="تيلة","A",D380="صامولة","B",D380="مسمار","C",D380="وردة","D",D380="لوح","E",D380="مخوش","F",D380="كونتر","G",D380="مسدس","H",D380="M14","I",D380="M16","J",D380="M17","K",D380="M18","L",D380="M19","M",D380="M20","N",D380="M9","O",D380=100,"P",D380=125,"Q",D380=150,"R",D380="","S",D380="30mm","T",D380="مخ واطى","U",D380="35mm","V",D380="40mm","W",D380="45mm","X",D380="50mm","Y",D380="ستاندرد","Z",D380="60mm","1",D380="سوستة","2",D380="80mm","3",D380="90mm","4",D380="100mm","5",D380="150mm","6",D380="180mm","7",D380="200mm","8",D380="250mm","9")</f>
        <v>C</v>
      </c>
      <c r="D380" s="6" t="s">
        <v>73</v>
      </c>
      <c r="E380" s="8" t="str">
        <f>_xlfn.IFS(F380="الن","A",F380="عادة","B",F380="صليبة","C",F380="سن بنطة","D",F380="سن بنطة بوردة","E",F380="مخوش","F",F380="كونتر","G",F380="مسدس","H",F380="M14","I",F380="M16","J",F380="M17","K",F380="M18","L",F380="M19","M",F380="M20","N",F380="M9","O",F380=100,"P",F380=125,"Q",F380=150,"R",F380="","S",F380="30mm","T",F380="مخ واطى","U",F380="35mm","V",F380="40mm","W",F380="45mm","X",F380="50mm","Y",F380="ستاندرد","Z",F380="60mm","1",F380="سوستة","2",F380="80mm","3",F380="90mm","4",F380="100mm","5",F380="150mm","6",F380="180mm","7",F380="200mm","8",F380="250mm","9")</f>
        <v>F</v>
      </c>
      <c r="F380" s="6" t="s">
        <v>226</v>
      </c>
      <c r="G380" s="8" t="str">
        <f>_xlfn.IFS(H380="M3","A",H380="M4","B",H380="M5","C",H380="M6","D",H380="M7","E",H380="M8","F",H380="M10","G",H380="M12","H",H380="M14","I",H380="M16","J",H380="M17","K",H380="M18","L",H380="M19","M",H380="M20","N",H380="M9","O",H380=100,"P",H380=125,"Q",H380=150,"R",H380="","S",H380="30mm","T",H380="مخ واطى","U",H380="35mm","V",H380="40mm","W",H380="45mm","X",H380="50mm","Y",H380="ستاندرد","Z",H380="60mm","1",H380="سوستة","2",H380="80mm","3",H380="90mm","4",H380="100mm","5",H380="150mm","6",H380="180mm","7",H380="200mm","8",H380="250mm","9")</f>
        <v>A</v>
      </c>
      <c r="H380" s="12" t="s">
        <v>51</v>
      </c>
      <c r="I380" s="8" t="str">
        <f>_xlfn.IFS(J380=10,"A",J380=12,"B",J380=15,"C",J380=20,"D",J380=25,"E",J380=30,"F",J380=35,"G",J380=40,"H",J380=45,"I",J380=50,"J",J380=55,"K",J380=60,"L",J380=65,"M",J380=70,"N",J380=75,"O",J380=80,"P",J380=90,"Q",J380=100,"R",J380="","S",J380=120,"T",J380=125,"U",J380=150,"V",J380=200,"W",J380=250,"X",J380=280,"Y",J380=300,"Z",J380=500,"1",J380=600,"2",J380=1000,"3",J380=1200,"4",J380=6,"5",J380="150mm","6",J380="180mm","7",J380="200mm","8",J380="250mm","9")</f>
        <v>5</v>
      </c>
      <c r="J380" s="12">
        <v>6</v>
      </c>
      <c r="K380" s="8" t="str">
        <f>_xlfn.IFS(L380="1mm","A",L380="1.2mm","B",L380="1.5mm","C",L380="2mm","D",L380="3mm","E",L380="4mm","F",L380="5mm","G",L380="6mm","H",L380="8mm","I",L380="10mm","J",L380="12mm","K",L380="14mm","L",L380="16mm","M",L380="عادة","N",L380="18mm","O",L380="20mm","P",L380="معكوسة","Q",L380="25mm","R",L380="","S",L380="30mm","T",L380="مخ واطى","U",L380="35mm","V",L380="40mm","W",L380="45mm","X",L380="50mm","Y",L380="ستاندرد","Z",L380="60mm","1",L380="سوستة","2",L380="80mm","3",L380="90mm","4",L380="100mm","5",L380="150mm","6",L380="180mm","7",L380="200mm","8",L380="250mm","9")</f>
        <v>S</v>
      </c>
      <c r="L380" s="6"/>
      <c r="M380" s="7" t="str">
        <f>C380&amp;" "&amp;E380&amp;" "&amp;G380&amp;I380&amp;" "&amp;A380&amp;" "&amp;K380&amp;"-0"&amp;"-0"&amp;"-0"&amp;"-0"&amp;"-0"&amp;"-0"&amp;"-0"&amp;"-0"</f>
        <v>C F A5 M S-0-0-0-0-0-0-0-0</v>
      </c>
      <c r="N380" s="6" t="str">
        <f>D380&amp;" "&amp;F380&amp;" "&amp;H380&amp;"*"&amp;J380&amp;" "&amp;B380&amp;" "&amp;L380</f>
        <v xml:space="preserve">مسمار مخوش M3*6 مجلفن </v>
      </c>
      <c r="O380" s="6"/>
      <c r="P380" s="6"/>
      <c r="R380" s="11" t="s">
        <v>297</v>
      </c>
      <c r="T380" s="11" t="s">
        <v>295</v>
      </c>
    </row>
    <row r="381" spans="1:20" x14ac:dyDescent="0.2">
      <c r="A381" s="8" t="str">
        <f>_xlfn.IFS(B381="حديد","F",B381="مجلفن","M",B381="استانلس","S",B381="خشب","T")</f>
        <v>M</v>
      </c>
      <c r="B381" s="13" t="s">
        <v>2</v>
      </c>
      <c r="C381" s="8" t="str">
        <f>_xlfn.IFS(D381="تيلة","A",D381="صامولة","B",D381="مسمار","C",D381="وردة","D",D381="لوح","E",D381="مخوش","F",D381="كونتر","G",D381="مسدس","H",D381="M14","I",D381="M16","J",D381="M17","K",D381="M18","L",D381="M19","M",D381="M20","N",D381="M9","O",D381=100,"P",D381=125,"Q",D381=150,"R",D381="","S",D381="30mm","T",D381="مخ واطى","U",D381="35mm","V",D381="40mm","W",D381="45mm","X",D381="50mm","Y",D381="ستاندرد","Z",D381="60mm","1",D381="سوستة","2",D381="80mm","3",D381="90mm","4",D381="100mm","5",D381="150mm","6",D381="180mm","7",D381="200mm","8",D381="250mm","9")</f>
        <v>C</v>
      </c>
      <c r="D381" s="6" t="s">
        <v>73</v>
      </c>
      <c r="E381" s="8" t="str">
        <f>_xlfn.IFS(F381="الن","A",F381="عادة","B",F381="صليبة","C",F381="سن بنطة","D",F381="سن بنطة بوردة","E",F381="مخوش","F",F381="كونتر","G",F381="مسدس","H",F381="M14","I",F381="M16","J",F381="M17","K",F381="M18","L",F381="M19","M",F381="M20","N",F381="M9","O",F381=100,"P",F381=125,"Q",F381=150,"R",F381="","S",F381="30mm","T",F381="مخ واطى","U",F381="35mm","V",F381="40mm","W",F381="45mm","X",F381="50mm","Y",F381="ستاندرد","Z",F381="60mm","1",F381="سوستة","2",F381="80mm","3",F381="90mm","4",F381="100mm","5",F381="150mm","6",F381="180mm","7",F381="200mm","8",F381="250mm","9")</f>
        <v>F</v>
      </c>
      <c r="F381" s="6" t="s">
        <v>226</v>
      </c>
      <c r="G381" s="8" t="str">
        <f>_xlfn.IFS(H381="M3","A",H381="M4","B",H381="M5","C",H381="M6","D",H381="M7","E",H381="M8","F",H381="M10","G",H381="M12","H",H381="M14","I",H381="M16","J",H381="M17","K",H381="M18","L",H381="M19","M",H381="M20","N",H381="M9","O",H381=100,"P",H381=125,"Q",H381=150,"R",H381="","S",H381="30mm","T",H381="مخ واطى","U",H381="35mm","V",H381="40mm","W",H381="45mm","X",H381="50mm","Y",H381="ستاندرد","Z",H381="60mm","1",H381="سوستة","2",H381="80mm","3",H381="90mm","4",H381="100mm","5",H381="150mm","6",H381="180mm","7",H381="200mm","8",H381="250mm","9")</f>
        <v>A</v>
      </c>
      <c r="H381" s="12" t="s">
        <v>51</v>
      </c>
      <c r="I381" s="8" t="str">
        <f>_xlfn.IFS(J381=10,"A",J381=12,"B",J381=15,"C",J381=20,"D",J381=25,"E",J381=30,"F",J381=35,"G",J381=40,"H",J381=45,"I",J381=50,"J",J381=55,"K",J381=60,"L",J381=65,"M",J381=70,"N",J381=75,"O",J381=80,"P",J381=90,"Q",J381=100,"R",J381="","S",J381=120,"T",J381=125,"U",J381=150,"V",J381=200,"W",J381=250,"X",J381=280,"Y",J381=300,"Z",J381=500,"1",J381=600,"2",J381=1000,"3",J381=1200,"4",J381=6,"5",J381="150mm","6",J381="180mm","7",J381="200mm","8",J381="250mm","9")</f>
        <v>A</v>
      </c>
      <c r="J381" s="12">
        <v>10</v>
      </c>
      <c r="K381" s="8" t="str">
        <f>_xlfn.IFS(L381="1mm","A",L381="1.2mm","B",L381="1.5mm","C",L381="2mm","D",L381="3mm","E",L381="4mm","F",L381="5mm","G",L381="6mm","H",L381="8mm","I",L381="10mm","J",L381="12mm","K",L381="14mm","L",L381="16mm","M",L381="عادة","N",L381="18mm","O",L381="20mm","P",L381="معكوسة","Q",L381="25mm","R",L381="","S",L381="30mm","T",L381="مخ واطى","U",L381="35mm","V",L381="40mm","W",L381="45mm","X",L381="50mm","Y",L381="ستاندرد","Z",L381="60mm","1",L381="سوستة","2",L381="80mm","3",L381="90mm","4",L381="100mm","5",L381="150mm","6",L381="180mm","7",L381="200mm","8",L381="250mm","9")</f>
        <v>S</v>
      </c>
      <c r="L381" s="6"/>
      <c r="M381" s="7" t="str">
        <f>C381&amp;" "&amp;E381&amp;" "&amp;G381&amp;I381&amp;" "&amp;A381&amp;" "&amp;K381&amp;"-0"&amp;"-0"&amp;"-0"&amp;"-0"&amp;"-0"&amp;"-0"&amp;"-0"&amp;"-0"</f>
        <v>C F AA M S-0-0-0-0-0-0-0-0</v>
      </c>
      <c r="N381" s="6" t="str">
        <f>D381&amp;" "&amp;F381&amp;" "&amp;H381&amp;"*"&amp;J381&amp;" "&amp;B381&amp;" "&amp;L381</f>
        <v xml:space="preserve">مسمار مخوش M3*10 مجلفن </v>
      </c>
      <c r="O381" s="6"/>
      <c r="P381" s="6"/>
      <c r="R381" s="11" t="s">
        <v>300</v>
      </c>
      <c r="T381" s="11" t="s">
        <v>299</v>
      </c>
    </row>
    <row r="382" spans="1:20" x14ac:dyDescent="0.2">
      <c r="A382" s="8" t="str">
        <f>_xlfn.IFS(B382="حديد","F",B382="مجلفن","M",B382="استانلس","S",B382="خشب","T")</f>
        <v>M</v>
      </c>
      <c r="B382" s="13" t="s">
        <v>2</v>
      </c>
      <c r="C382" s="8" t="str">
        <f>_xlfn.IFS(D382="تيلة","A",D382="صامولة","B",D382="مسمار","C",D382="وردة","D",D382="لوح","E",D382="مخوش","F",D382="كونتر","G",D382="مسدس","H",D382="M14","I",D382="M16","J",D382="M17","K",D382="M18","L",D382="M19","M",D382="M20","N",D382="M9","O",D382=100,"P",D382=125,"Q",D382=150,"R",D382="","S",D382="30mm","T",D382="مخ واطى","U",D382="35mm","V",D382="40mm","W",D382="45mm","X",D382="50mm","Y",D382="ستاندرد","Z",D382="60mm","1",D382="سوستة","2",D382="80mm","3",D382="90mm","4",D382="100mm","5",D382="150mm","6",D382="180mm","7",D382="200mm","8",D382="250mm","9")</f>
        <v>C</v>
      </c>
      <c r="D382" s="6" t="s">
        <v>73</v>
      </c>
      <c r="E382" s="8" t="str">
        <f>_xlfn.IFS(F382="الن","A",F382="عادة","B",F382="صليبة","C",F382="سن بنطة","D",F382="سن بنطة بوردة","E",F382="مخوش","F",F382="كونتر","G",F382="مسدس","H",F382="M14","I",F382="M16","J",F382="M17","K",F382="M18","L",F382="M19","M",F382="M20","N",F382="M9","O",F382=100,"P",F382=125,"Q",F382=150,"R",F382="","S",F382="30mm","T",F382="مخ واطى","U",F382="35mm","V",F382="40mm","W",F382="45mm","X",F382="50mm","Y",F382="ستاندرد","Z",F382="60mm","1",F382="سوستة","2",F382="80mm","3",F382="90mm","4",F382="100mm","5",F382="150mm","6",F382="180mm","7",F382="200mm","8",F382="250mm","9")</f>
        <v>F</v>
      </c>
      <c r="F382" s="6" t="s">
        <v>226</v>
      </c>
      <c r="G382" s="8" t="str">
        <f>_xlfn.IFS(H382="M3","A",H382="M4","B",H382="M5","C",H382="M6","D",H382="M7","E",H382="M8","F",H382="M10","G",H382="M12","H",H382="M14","I",H382="M16","J",H382="M17","K",H382="M18","L",H382="M19","M",H382="M20","N",H382="M9","O",H382=100,"P",H382=125,"Q",H382=150,"R",H382="","S",H382="30mm","T",H382="مخ واطى","U",H382="35mm","V",H382="40mm","W",H382="45mm","X",H382="50mm","Y",H382="ستاندرد","Z",H382="60mm","1",H382="سوستة","2",H382="80mm","3",H382="90mm","4",H382="100mm","5",H382="150mm","6",H382="180mm","7",H382="200mm","8",H382="250mm","9")</f>
        <v>A</v>
      </c>
      <c r="H382" s="12" t="s">
        <v>51</v>
      </c>
      <c r="I382" s="8" t="str">
        <f>_xlfn.IFS(J382=10,"A",J382=12,"B",J382=15,"C",J382=20,"D",J382=25,"E",J382=30,"F",J382=35,"G",J382=40,"H",J382=45,"I",J382=50,"J",J382=55,"K",J382=60,"L",J382=65,"M",J382=70,"N",J382=75,"O",J382=80,"P",J382=90,"Q",J382=100,"R",J382="","S",J382=120,"T",J382=125,"U",J382=150,"V",J382=200,"W",J382=250,"X",J382=280,"Y",J382=300,"Z",J382=500,"1",J382=600,"2",J382=1000,"3",J382=1200,"4",J382=6,"5",J382="150mm","6",J382="180mm","7",J382="200mm","8",J382="250mm","9")</f>
        <v>C</v>
      </c>
      <c r="J382" s="12">
        <v>15</v>
      </c>
      <c r="K382" s="8" t="str">
        <f>_xlfn.IFS(L382="1mm","A",L382="1.2mm","B",L382="1.5mm","C",L382="2mm","D",L382="3mm","E",L382="4mm","F",L382="5mm","G",L382="6mm","H",L382="8mm","I",L382="10mm","J",L382="12mm","K",L382="14mm","L",L382="16mm","M",L382="عادة","N",L382="18mm","O",L382="20mm","P",L382="معكوسة","Q",L382="25mm","R",L382="","S",L382="30mm","T",L382="مخ واطى","U",L382="35mm","V",L382="40mm","W",L382="45mm","X",L382="50mm","Y",L382="ستاندرد","Z",L382="60mm","1",L382="سوستة","2",L382="80mm","3",L382="90mm","4",L382="100mm","5",L382="150mm","6",L382="180mm","7",L382="200mm","8",L382="250mm","9")</f>
        <v>S</v>
      </c>
      <c r="L382" s="6"/>
      <c r="M382" s="7" t="str">
        <f>C382&amp;" "&amp;E382&amp;" "&amp;G382&amp;I382&amp;" "&amp;A382&amp;" "&amp;K382&amp;"-0"&amp;"-0"&amp;"-0"&amp;"-0"&amp;"-0"&amp;"-0"&amp;"-0"&amp;"-0"</f>
        <v>C F AC M S-0-0-0-0-0-0-0-0</v>
      </c>
      <c r="N382" s="6" t="str">
        <f>D382&amp;" "&amp;F382&amp;" "&amp;H382&amp;"*"&amp;J382&amp;" "&amp;B382&amp;" "&amp;L382</f>
        <v xml:space="preserve">مسمار مخوش M3*15 مجلفن </v>
      </c>
      <c r="O382" s="6"/>
      <c r="P382" s="6"/>
      <c r="R382" s="11" t="s">
        <v>298</v>
      </c>
      <c r="T382" s="11" t="s">
        <v>297</v>
      </c>
    </row>
    <row r="383" spans="1:20" x14ac:dyDescent="0.2">
      <c r="A383" s="8" t="str">
        <f>_xlfn.IFS(B383="حديد","F",B383="مجلفن","M",B383="استانلس","S",B383="خشب","T")</f>
        <v>M</v>
      </c>
      <c r="B383" s="13" t="s">
        <v>2</v>
      </c>
      <c r="C383" s="8" t="str">
        <f>_xlfn.IFS(D383="تيلة","A",D383="صامولة","B",D383="مسمار","C",D383="وردة","D",D383="لوح","E",D383="مخوش","F",D383="كونتر","G",D383="مسدس","H",D383="M14","I",D383="M16","J",D383="M17","K",D383="M18","L",D383="M19","M",D383="M20","N",D383="M9","O",D383=100,"P",D383=125,"Q",D383=150,"R",D383="","S",D383="30mm","T",D383="مخ واطى","U",D383="35mm","V",D383="40mm","W",D383="45mm","X",D383="50mm","Y",D383="ستاندرد","Z",D383="60mm","1",D383="سوستة","2",D383="80mm","3",D383="90mm","4",D383="100mm","5",D383="150mm","6",D383="180mm","7",D383="200mm","8",D383="250mm","9")</f>
        <v>C</v>
      </c>
      <c r="D383" s="6" t="s">
        <v>73</v>
      </c>
      <c r="E383" s="8" t="str">
        <f>_xlfn.IFS(F383="الن","A",F383="عادة","B",F383="صليبة","C",F383="سن بنطة","D",F383="سن بنطة بوردة","E",F383="مخوش","F",F383="كونتر","G",F383="مسدس","H",F383="M14","I",F383="M16","J",F383="M17","K",F383="M18","L",F383="M19","M",F383="M20","N",F383="M9","O",F383=100,"P",F383=125,"Q",F383=150,"R",F383="","S",F383="30mm","T",F383="مخ واطى","U",F383="35mm","V",F383="40mm","W",F383="45mm","X",F383="50mm","Y",F383="ستاندرد","Z",F383="60mm","1",F383="سوستة","2",F383="80mm","3",F383="90mm","4",F383="100mm","5",F383="150mm","6",F383="180mm","7",F383="200mm","8",F383="250mm","9")</f>
        <v>F</v>
      </c>
      <c r="F383" s="6" t="s">
        <v>226</v>
      </c>
      <c r="G383" s="8" t="str">
        <f>_xlfn.IFS(H383="M3","A",H383="M4","B",H383="M5","C",H383="M6","D",H383="M7","E",H383="M8","F",H383="M10","G",H383="M12","H",H383="M14","I",H383="M16","J",H383="M17","K",H383="M18","L",H383="M19","M",H383="M20","N",H383="M9","O",H383=100,"P",H383=125,"Q",H383=150,"R",H383="","S",H383="30mm","T",H383="مخ واطى","U",H383="35mm","V",H383="40mm","W",H383="45mm","X",H383="50mm","Y",H383="ستاندرد","Z",H383="60mm","1",H383="سوستة","2",H383="80mm","3",H383="90mm","4",H383="100mm","5",H383="150mm","6",H383="180mm","7",H383="200mm","8",H383="250mm","9")</f>
        <v>A</v>
      </c>
      <c r="H383" s="12" t="s">
        <v>51</v>
      </c>
      <c r="I383" s="8" t="str">
        <f>_xlfn.IFS(J383=10,"A",J383=12,"B",J383=15,"C",J383=20,"D",J383=25,"E",J383=30,"F",J383=35,"G",J383=40,"H",J383=45,"I",J383=50,"J",J383=55,"K",J383=60,"L",J383=65,"M",J383=70,"N",J383=75,"O",J383=80,"P",J383=90,"Q",J383=100,"R",J383="","S",J383=120,"T",J383=125,"U",J383=150,"V",J383=200,"W",J383=250,"X",J383=280,"Y",J383=300,"Z",J383=500,"1",J383=600,"2",J383=1000,"3",J383=1200,"4",J383=6,"5",J383="150mm","6",J383="180mm","7",J383="200mm","8",J383="250mm","9")</f>
        <v>D</v>
      </c>
      <c r="J383" s="12">
        <v>20</v>
      </c>
      <c r="K383" s="8" t="str">
        <f>_xlfn.IFS(L383="1mm","A",L383="1.2mm","B",L383="1.5mm","C",L383="2mm","D",L383="3mm","E",L383="4mm","F",L383="5mm","G",L383="6mm","H",L383="8mm","I",L383="10mm","J",L383="12mm","K",L383="14mm","L",L383="16mm","M",L383="عادة","N",L383="18mm","O",L383="20mm","P",L383="معكوسة","Q",L383="25mm","R",L383="","S",L383="30mm","T",L383="مخ واطى","U",L383="35mm","V",L383="40mm","W",L383="45mm","X",L383="50mm","Y",L383="ستاندرد","Z",L383="60mm","1",L383="سوستة","2",L383="80mm","3",L383="90mm","4",L383="100mm","5",L383="150mm","6",L383="180mm","7",L383="200mm","8",L383="250mm","9")</f>
        <v>S</v>
      </c>
      <c r="L383" s="6"/>
      <c r="M383" s="7" t="str">
        <f>C383&amp;" "&amp;E383&amp;" "&amp;G383&amp;I383&amp;" "&amp;A383&amp;" "&amp;K383&amp;"-0"&amp;"-0"&amp;"-0"&amp;"-0"&amp;"-0"&amp;"-0"&amp;"-0"&amp;"-0"</f>
        <v>C F AD M S-0-0-0-0-0-0-0-0</v>
      </c>
      <c r="N383" s="6" t="str">
        <f>D383&amp;" "&amp;F383&amp;" "&amp;H383&amp;"*"&amp;J383&amp;" "&amp;B383&amp;" "&amp;L383</f>
        <v xml:space="preserve">مسمار مخوش M3*20 مجلفن </v>
      </c>
      <c r="O383" s="6"/>
      <c r="P383" s="6"/>
      <c r="R383" s="11" t="s">
        <v>296</v>
      </c>
      <c r="T383" s="11" t="s">
        <v>294</v>
      </c>
    </row>
    <row r="384" spans="1:20" x14ac:dyDescent="0.2">
      <c r="A384" s="8" t="e">
        <f>_xlfn.IFS(B384="حديد","F",B384="مجلفن","M",B384="استانلس","S",B384="خشب","T")</f>
        <v>#N/A</v>
      </c>
      <c r="B384" s="13"/>
      <c r="C384" s="8" t="str">
        <f>_xlfn.IFS(D384="تيلة","A",D384="صامولة","B",D384="مسمار","C",D384="وردة","D",D384="لوح","E",D384="مخوش","F",D384="كونتر","G",D384="مسدس","H",D384="M14","I",D384="M16","J",D384="M17","K",D384="M18","L",D384="M19","M",D384="M20","N",D384="M9","O",D384=100,"P",D384=125,"Q",D384=150,"R",D384="","S",D384="30mm","T",D384="مخ واطى","U",D384="35mm","V",D384="40mm","W",D384="45mm","X",D384="50mm","Y",D384="ستاندرد","Z",D384="60mm","1",D384="سوستة","2",D384="80mm","3",D384="90mm","4",D384="100mm","5",D384="150mm","6",D384="180mm","7",D384="200mm","8",D384="250mm","9")</f>
        <v>C</v>
      </c>
      <c r="D384" s="6" t="s">
        <v>73</v>
      </c>
      <c r="E384" s="8" t="str">
        <f>_xlfn.IFS(F384="الن","A",F384="عادة","B",F384="صليبة","C",F384="سن بنطة","D",F384="سن بنطة بوردة","E",F384="مخوش","F",F384="كونتر","G",F384="مسدس","H",F384="M14","I",F384="M16","J",F384="M17","K",F384="M18","L",F384="M19","M",F384="M20","N",F384="M9","O",F384=100,"P",F384=125,"Q",F384=150,"R",F384="","S",F384="30mm","T",F384="مخ واطى","U",F384="35mm","V",F384="40mm","W",F384="45mm","X",F384="50mm","Y",F384="ستاندرد","Z",F384="60mm","1",F384="سوستة","2",F384="80mm","3",F384="90mm","4",F384="100mm","5",F384="150mm","6",F384="180mm","7",F384="200mm","8",F384="250mm","9")</f>
        <v>F</v>
      </c>
      <c r="F384" s="6" t="s">
        <v>226</v>
      </c>
      <c r="G384" s="8" t="str">
        <f>_xlfn.IFS(H384="M3","A",H384="M4","B",H384="M5","C",H384="M6","D",H384="M7","E",H384="M8","F",H384="M10","G",H384="M12","H",H384="M14","I",H384="M16","J",H384="M17","K",H384="M18","L",H384="M19","M",H384="M20","N",H384="M9","O",H384=100,"P",H384=125,"Q",H384=150,"R",H384="","S",H384="30mm","T",H384="مخ واطى","U",H384="35mm","V",H384="40mm","W",H384="45mm","X",H384="50mm","Y",H384="ستاندرد","Z",H384="60mm","1",H384="سوستة","2",H384="80mm","3",H384="90mm","4",H384="100mm","5",H384="150mm","6",H384="180mm","7",H384="200mm","8",H384="250mm","9")</f>
        <v>A</v>
      </c>
      <c r="H384" s="12" t="s">
        <v>51</v>
      </c>
      <c r="I384" s="8" t="str">
        <f>_xlfn.IFS(J384=10,"A",J384=12,"B",J384=15,"C",J384=20,"D",J384=25,"E",J384=30,"F",J384=35,"G",J384=40,"H",J384=45,"I",J384=50,"J",J384=55,"K",J384=60,"L",J384=65,"M",J384=70,"N",J384=75,"O",J384=80,"P",J384=90,"Q",J384=100,"R",J384="","S",J384=120,"T",J384=125,"U",J384=150,"V",J384=200,"W",J384=250,"X",J384=280,"Y",J384=300,"Z",J384=500,"1",J384=600,"2",J384=1000,"3",J384=1200,"4",J384=6,"5",J384="150mm","6",J384="180mm","7",J384="200mm","8",J384="250mm","9")</f>
        <v>5</v>
      </c>
      <c r="J384" s="12">
        <v>6</v>
      </c>
      <c r="K384" s="8" t="str">
        <f>_xlfn.IFS(L384="1mm","A",L384="1.2mm","B",L384="1.5mm","C",L384="2mm","D",L384="3mm","E",L384="4mm","F",L384="5mm","G",L384="6mm","H",L384="8mm","I",L384="10mm","J",L384="12mm","K",L384="14mm","L",L384="16mm","M",L384="عادة","N",L384="18mm","O",L384="20mm","P",L384="معكوسة","Q",L384="25mm","R",L384="","S",L384="30mm","T",L384="مخ واطى","U",L384="35mm","V",L384="40mm","W",L384="45mm","X",L384="50mm","Y",L384="ستاندرد","Z",L384="60mm","1",L384="سوستة","2",L384="80mm","3",L384="90mm","4",L384="100mm","5",L384="150mm","6",L384="180mm","7",L384="200mm","8",L384="250mm","9")</f>
        <v>S</v>
      </c>
      <c r="L384" s="6"/>
      <c r="M384" s="7" t="e">
        <f>C384&amp;" "&amp;E384&amp;" "&amp;G384&amp;I384&amp;" "&amp;A384&amp;" "&amp;K384&amp;"-0"&amp;"-0"&amp;"-0"&amp;"-0"&amp;"-0"&amp;"-0"&amp;"-0"&amp;"-0"</f>
        <v>#N/A</v>
      </c>
      <c r="N384" s="6" t="str">
        <f>D384&amp;" "&amp;F384&amp;" "&amp;H384&amp;"*"&amp;J384&amp;" "&amp;B384&amp;" "&amp;L384</f>
        <v xml:space="preserve">مسمار مخوش M3*6  </v>
      </c>
      <c r="O384" s="6"/>
      <c r="P384" s="6"/>
      <c r="R384" s="11" t="s">
        <v>295</v>
      </c>
      <c r="T384" s="11" t="s">
        <v>289</v>
      </c>
    </row>
    <row r="385" spans="1:20" x14ac:dyDescent="0.2">
      <c r="A385" s="8" t="str">
        <f>_xlfn.IFS(B385="حديد","F",B385="مجلفن","M",B385="استانلس","S",B385="خشب","T")</f>
        <v>S</v>
      </c>
      <c r="B385" s="6" t="s">
        <v>7</v>
      </c>
      <c r="C385" s="8" t="str">
        <f>_xlfn.IFS(D385="تيلة","A",D385="صامولة","B",D385="مسمار","C",D385="وردة","D",D385="لوح","E",D385="مخوش","F",D385="كونتر","G",D385="مسدس","H",D385="M14","I",D385="M16","J",D385="M17","K",D385="M18","L",D385="M19","M",D385="M20","N",D385="M9","O",D385=100,"P",D385=125,"Q",D385=150,"R",D385="","S",D385="30mm","T",D385="مخ واطى","U",D385="35mm","V",D385="40mm","W",D385="45mm","X",D385="50mm","Y",D385="ستاندرد","Z",D385="60mm","1",D385="سوستة","2",D385="80mm","3",D385="90mm","4",D385="100mm","5",D385="150mm","6",D385="180mm","7",D385="200mm","8",D385="250mm","9")</f>
        <v>C</v>
      </c>
      <c r="D385" s="6" t="s">
        <v>73</v>
      </c>
      <c r="E385" s="8" t="str">
        <f>_xlfn.IFS(F385="الن","A",F385="عادة","B",F385="صليبة","C",F385="سن بنطة","D",F385="سن بنطة بوردة","E",F385="مخوش","F",F385="كونتر","G",F385="مسدس","H",F385="M14","I",F385="M16","J",F385="M17","K",F385="M18","L",F385="M19","M",F385="M20","N",F385="M9","O",F385=100,"P",F385=125,"Q",F385=150,"R",F385="","S",F385="30mm","T",F385="مخ واطى","U",F385="35mm","V",F385="40mm","W",F385="45mm","X",F385="50mm","Y",F385="ستاندرد","Z",F385="60mm","1",F385="سوستة","2",F385="80mm","3",F385="90mm","4",F385="100mm","5",F385="150mm","6",F385="180mm","7",F385="200mm","8",F385="250mm","9")</f>
        <v>F</v>
      </c>
      <c r="F385" s="6" t="s">
        <v>226</v>
      </c>
      <c r="G385" s="8" t="str">
        <f>_xlfn.IFS(H385="M3","A",H385="M4","B",H385="M5","C",H385="M6","D",H385="M7","E",H385="M8","F",H385="M10","G",H385="M12","H",H385="M14","I",H385="M16","J",H385="M17","K",H385="M18","L",H385="M19","M",H385="M20","N",H385="M9","O",H385=100,"P",H385=125,"Q",H385=150,"R",H385="","S",H385="30mm","T",H385="مخ واطى","U",H385="35mm","V",H385="40mm","W",H385="45mm","X",H385="50mm","Y",H385="ستاندرد","Z",H385="60mm","1",H385="سوستة","2",H385="80mm","3",H385="90mm","4",H385="100mm","5",H385="150mm","6",H385="180mm","7",H385="200mm","8",H385="250mm","9")</f>
        <v>B</v>
      </c>
      <c r="H385" s="12" t="s">
        <v>46</v>
      </c>
      <c r="I385" s="8" t="str">
        <f>_xlfn.IFS(J385=10,"A",J385=12,"B",J385=15,"C",J385=20,"D",J385=25,"E",J385=30,"F",J385=35,"G",J385=40,"H",J385=45,"I",J385=50,"J",J385=55,"K",J385=60,"L",J385=65,"M",J385=70,"N",J385=75,"O",J385=80,"P",J385=90,"Q",J385=100,"R",J385="","S",J385=120,"T",J385=125,"U",J385=150,"V",J385=200,"W",J385=250,"X",J385=280,"Y",J385=300,"Z",J385=500,"1",J385=600,"2",J385=1000,"3",J385=1200,"4",J385=6,"5",J385="150mm","6",J385="180mm","7",J385="200mm","8",J385="250mm","9")</f>
        <v>5</v>
      </c>
      <c r="J385" s="12">
        <v>6</v>
      </c>
      <c r="K385" s="8" t="str">
        <f>_xlfn.IFS(L385="1mm","A",L385="1.2mm","B",L385="1.5mm","C",L385="2mm","D",L385="3mm","E",L385="4mm","F",L385="5mm","G",L385="6mm","H",L385="8mm","I",L385="10mm","J",L385="12mm","K",L385="14mm","L",L385="16mm","M",L385="عادة","N",L385="18mm","O",L385="20mm","P",L385="معكوسة","Q",L385="25mm","R",L385="","S",L385="30mm","T",L385="مخ واطى","U",L385="35mm","V",L385="40mm","W",L385="45mm","X",L385="50mm","Y",L385="ستاندرد","Z",L385="60mm","1",L385="سوستة","2",L385="80mm","3",L385="90mm","4",L385="100mm","5",L385="150mm","6",L385="180mm","7",L385="200mm","8",L385="250mm","9")</f>
        <v>S</v>
      </c>
      <c r="L385" s="6"/>
      <c r="M385" s="7" t="str">
        <f>C385&amp;" "&amp;E385&amp;" "&amp;G385&amp;I385&amp;" "&amp;A385&amp;" "&amp;K385&amp;"-0"&amp;"-0"&amp;"-0"&amp;"-0"&amp;"-0"&amp;"-0"&amp;"-0"&amp;"-0"</f>
        <v>C F B5 S S-0-0-0-0-0-0-0-0</v>
      </c>
      <c r="N385" s="6" t="str">
        <f>D385&amp;" "&amp;F385&amp;" "&amp;H385&amp;"*"&amp;J385&amp;" "&amp;B385&amp;" "&amp;L385</f>
        <v xml:space="preserve">مسمار مخوش M4*6 استانلس </v>
      </c>
      <c r="O385" s="6"/>
      <c r="P385" s="6"/>
      <c r="R385" s="11" t="s">
        <v>287</v>
      </c>
      <c r="T385" s="11" t="s">
        <v>293</v>
      </c>
    </row>
    <row r="386" spans="1:20" x14ac:dyDescent="0.2">
      <c r="A386" s="8" t="str">
        <f>_xlfn.IFS(B386="حديد","F",B386="مجلفن","M",B386="استانلس","S",B386="خشب","T")</f>
        <v>S</v>
      </c>
      <c r="B386" s="6" t="s">
        <v>7</v>
      </c>
      <c r="C386" s="8" t="str">
        <f>_xlfn.IFS(D386="تيلة","A",D386="صامولة","B",D386="مسمار","C",D386="وردة","D",D386="لوح","E",D386="مخوش","F",D386="كونتر","G",D386="مسدس","H",D386="M14","I",D386="M16","J",D386="M17","K",D386="M18","L",D386="M19","M",D386="M20","N",D386="M9","O",D386=100,"P",D386=125,"Q",D386=150,"R",D386="","S",D386="30mm","T",D386="مخ واطى","U",D386="35mm","V",D386="40mm","W",D386="45mm","X",D386="50mm","Y",D386="ستاندرد","Z",D386="60mm","1",D386="سوستة","2",D386="80mm","3",D386="90mm","4",D386="100mm","5",D386="150mm","6",D386="180mm","7",D386="200mm","8",D386="250mm","9")</f>
        <v>C</v>
      </c>
      <c r="D386" s="6" t="s">
        <v>73</v>
      </c>
      <c r="E386" s="8" t="str">
        <f>_xlfn.IFS(F386="الن","A",F386="عادة","B",F386="صليبة","C",F386="سن بنطة","D",F386="سن بنطة بوردة","E",F386="مخوش","F",F386="كونتر","G",F386="مسدس","H",F386="M14","I",F386="M16","J",F386="M17","K",F386="M18","L",F386="M19","M",F386="M20","N",F386="M9","O",F386=100,"P",F386=125,"Q",F386=150,"R",F386="","S",F386="30mm","T",F386="مخ واطى","U",F386="35mm","V",F386="40mm","W",F386="45mm","X",F386="50mm","Y",F386="ستاندرد","Z",F386="60mm","1",F386="سوستة","2",F386="80mm","3",F386="90mm","4",F386="100mm","5",F386="150mm","6",F386="180mm","7",F386="200mm","8",F386="250mm","9")</f>
        <v>F</v>
      </c>
      <c r="F386" s="6" t="s">
        <v>226</v>
      </c>
      <c r="G386" s="8" t="str">
        <f>_xlfn.IFS(H386="M3","A",H386="M4","B",H386="M5","C",H386="M6","D",H386="M7","E",H386="M8","F",H386="M10","G",H386="M12","H",H386="M14","I",H386="M16","J",H386="M17","K",H386="M18","L",H386="M19","M",H386="M20","N",H386="M9","O",H386=100,"P",H386=125,"Q",H386=150,"R",H386="","S",H386="30mm","T",H386="مخ واطى","U",H386="35mm","V",H386="40mm","W",H386="45mm","X",H386="50mm","Y",H386="ستاندرد","Z",H386="60mm","1",H386="سوستة","2",H386="80mm","3",H386="90mm","4",H386="100mm","5",H386="150mm","6",H386="180mm","7",H386="200mm","8",H386="250mm","9")</f>
        <v>B</v>
      </c>
      <c r="H386" s="12" t="s">
        <v>46</v>
      </c>
      <c r="I386" s="8" t="str">
        <f>_xlfn.IFS(J386=10,"A",J386=12,"B",J386=15,"C",J386=20,"D",J386=25,"E",J386=30,"F",J386=35,"G",J386=40,"H",J386=45,"I",J386=50,"J",J386=55,"K",J386=60,"L",J386=65,"M",J386=70,"N",J386=75,"O",J386=80,"P",J386=90,"Q",J386=100,"R",J386="","S",J386=120,"T",J386=125,"U",J386=150,"V",J386=200,"W",J386=250,"X",J386=280,"Y",J386=300,"Z",J386=500,"1",J386=600,"2",J386=1000,"3",J386=1200,"4",J386=6,"5",J386="150mm","6",J386="180mm","7",J386="200mm","8",J386="250mm","9")</f>
        <v>A</v>
      </c>
      <c r="J386" s="12">
        <v>10</v>
      </c>
      <c r="K386" s="8" t="str">
        <f>_xlfn.IFS(L386="1mm","A",L386="1.2mm","B",L386="1.5mm","C",L386="2mm","D",L386="3mm","E",L386="4mm","F",L386="5mm","G",L386="6mm","H",L386="8mm","I",L386="10mm","J",L386="12mm","K",L386="14mm","L",L386="16mm","M",L386="عادة","N",L386="18mm","O",L386="20mm","P",L386="معكوسة","Q",L386="25mm","R",L386="","S",L386="30mm","T",L386="مخ واطى","U",L386="35mm","V",L386="40mm","W",L386="45mm","X",L386="50mm","Y",L386="ستاندرد","Z",L386="60mm","1",L386="سوستة","2",L386="80mm","3",L386="90mm","4",L386="100mm","5",L386="150mm","6",L386="180mm","7",L386="200mm","8",L386="250mm","9")</f>
        <v>S</v>
      </c>
      <c r="L386" s="6"/>
      <c r="M386" s="7" t="str">
        <f>C386&amp;" "&amp;E386&amp;" "&amp;G386&amp;I386&amp;" "&amp;A386&amp;" "&amp;K386&amp;"-0"&amp;"-0"&amp;"-0"&amp;"-0"&amp;"-0"&amp;"-0"&amp;"-0"&amp;"-0"</f>
        <v>C F BA S S-0-0-0-0-0-0-0-0</v>
      </c>
      <c r="N386" s="6" t="str">
        <f>D386&amp;" "&amp;F386&amp;" "&amp;H386&amp;"*"&amp;J386&amp;" "&amp;B386&amp;" "&amp;L386</f>
        <v xml:space="preserve">مسمار مخوش M4*10 استانلس </v>
      </c>
      <c r="O386" s="6"/>
      <c r="P386" s="6"/>
      <c r="R386" s="11" t="s">
        <v>294</v>
      </c>
      <c r="T386" s="11" t="s">
        <v>288</v>
      </c>
    </row>
    <row r="387" spans="1:20" x14ac:dyDescent="0.2">
      <c r="A387" s="8" t="str">
        <f>_xlfn.IFS(B387="حديد","F",B387="مجلفن","M",B387="استانلس","S",B387="خشب","T")</f>
        <v>S</v>
      </c>
      <c r="B387" s="6" t="s">
        <v>7</v>
      </c>
      <c r="C387" s="8" t="str">
        <f>_xlfn.IFS(D387="تيلة","A",D387="صامولة","B",D387="مسمار","C",D387="وردة","D",D387="لوح","E",D387="مخوش","F",D387="كونتر","G",D387="مسدس","H",D387="M14","I",D387="M16","J",D387="M17","K",D387="M18","L",D387="M19","M",D387="M20","N",D387="M9","O",D387=100,"P",D387=125,"Q",D387=150,"R",D387="","S",D387="30mm","T",D387="مخ واطى","U",D387="35mm","V",D387="40mm","W",D387="45mm","X",D387="50mm","Y",D387="ستاندرد","Z",D387="60mm","1",D387="سوستة","2",D387="80mm","3",D387="90mm","4",D387="100mm","5",D387="150mm","6",D387="180mm","7",D387="200mm","8",D387="250mm","9")</f>
        <v>C</v>
      </c>
      <c r="D387" s="6" t="s">
        <v>73</v>
      </c>
      <c r="E387" s="8" t="str">
        <f>_xlfn.IFS(F387="الن","A",F387="عادة","B",F387="صليبة","C",F387="سن بنطة","D",F387="سن بنطة بوردة","E",F387="مخوش","F",F387="كونتر","G",F387="مسدس","H",F387="M14","I",F387="M16","J",F387="M17","K",F387="M18","L",F387="M19","M",F387="M20","N",F387="M9","O",F387=100,"P",F387=125,"Q",F387=150,"R",F387="","S",F387="30mm","T",F387="مخ واطى","U",F387="35mm","V",F387="40mm","W",F387="45mm","X",F387="50mm","Y",F387="ستاندرد","Z",F387="60mm","1",F387="سوستة","2",F387="80mm","3",F387="90mm","4",F387="100mm","5",F387="150mm","6",F387="180mm","7",F387="200mm","8",F387="250mm","9")</f>
        <v>F</v>
      </c>
      <c r="F387" s="6" t="s">
        <v>226</v>
      </c>
      <c r="G387" s="8" t="str">
        <f>_xlfn.IFS(H387="M3","A",H387="M4","B",H387="M5","C",H387="M6","D",H387="M7","E",H387="M8","F",H387="M10","G",H387="M12","H",H387="M14","I",H387="M16","J",H387="M17","K",H387="M18","L",H387="M19","M",H387="M20","N",H387="M9","O",H387=100,"P",H387=125,"Q",H387=150,"R",H387="","S",H387="30mm","T",H387="مخ واطى","U",H387="35mm","V",H387="40mm","W",H387="45mm","X",H387="50mm","Y",H387="ستاندرد","Z",H387="60mm","1",H387="سوستة","2",H387="80mm","3",H387="90mm","4",H387="100mm","5",H387="150mm","6",H387="180mm","7",H387="200mm","8",H387="250mm","9")</f>
        <v>B</v>
      </c>
      <c r="H387" s="12" t="s">
        <v>46</v>
      </c>
      <c r="I387" s="8" t="str">
        <f>_xlfn.IFS(J387=10,"A",J387=12,"B",J387=15,"C",J387=20,"D",J387=25,"E",J387=30,"F",J387=35,"G",J387=40,"H",J387=45,"I",J387=50,"J",J387=55,"K",J387=60,"L",J387=65,"M",J387=70,"N",J387=75,"O",J387=80,"P",J387=90,"Q",J387=100,"R",J387="","S",J387=120,"T",J387=125,"U",J387=150,"V",J387=200,"W",J387=250,"X",J387=280,"Y",J387=300,"Z",J387=500,"1",J387=600,"2",J387=1000,"3",J387=1200,"4",J387=6,"5",J387="150mm","6",J387="180mm","7",J387="200mm","8",J387="250mm","9")</f>
        <v>C</v>
      </c>
      <c r="J387" s="12">
        <v>15</v>
      </c>
      <c r="K387" s="8" t="str">
        <f>_xlfn.IFS(L387="1mm","A",L387="1.2mm","B",L387="1.5mm","C",L387="2mm","D",L387="3mm","E",L387="4mm","F",L387="5mm","G",L387="6mm","H",L387="8mm","I",L387="10mm","J",L387="12mm","K",L387="14mm","L",L387="16mm","M",L387="عادة","N",L387="18mm","O",L387="20mm","P",L387="معكوسة","Q",L387="25mm","R",L387="","S",L387="30mm","T",L387="مخ واطى","U",L387="35mm","V",L387="40mm","W",L387="45mm","X",L387="50mm","Y",L387="ستاندرد","Z",L387="60mm","1",L387="سوستة","2",L387="80mm","3",L387="90mm","4",L387="100mm","5",L387="150mm","6",L387="180mm","7",L387="200mm","8",L387="250mm","9")</f>
        <v>S</v>
      </c>
      <c r="L387" s="6"/>
      <c r="M387" s="7" t="str">
        <f>C387&amp;" "&amp;E387&amp;" "&amp;G387&amp;I387&amp;" "&amp;A387&amp;" "&amp;K387&amp;"-0"&amp;"-0"&amp;"-0"&amp;"-0"&amp;"-0"&amp;"-0"&amp;"-0"&amp;"-0"</f>
        <v>C F BC S S-0-0-0-0-0-0-0-0</v>
      </c>
      <c r="N387" s="6" t="str">
        <f>D387&amp;" "&amp;F387&amp;" "&amp;H387&amp;"*"&amp;J387&amp;" "&amp;B387&amp;" "&amp;L387</f>
        <v xml:space="preserve">مسمار مخوش M4*15 استانلس </v>
      </c>
      <c r="O387" s="6"/>
      <c r="P387" s="6"/>
      <c r="R387" s="11" t="s">
        <v>293</v>
      </c>
      <c r="T387" s="11" t="s">
        <v>292</v>
      </c>
    </row>
    <row r="388" spans="1:20" x14ac:dyDescent="0.2">
      <c r="A388" s="8" t="str">
        <f>_xlfn.IFS(B388="حديد","F",B388="مجلفن","M",B388="استانلس","S",B388="خشب","T")</f>
        <v>S</v>
      </c>
      <c r="B388" s="6" t="s">
        <v>7</v>
      </c>
      <c r="C388" s="8" t="str">
        <f>_xlfn.IFS(D388="تيلة","A",D388="صامولة","B",D388="مسمار","C",D388="وردة","D",D388="لوح","E",D388="مخوش","F",D388="كونتر","G",D388="مسدس","H",D388="M14","I",D388="M16","J",D388="M17","K",D388="M18","L",D388="M19","M",D388="M20","N",D388="M9","O",D388=100,"P",D388=125,"Q",D388=150,"R",D388="","S",D388="30mm","T",D388="مخ واطى","U",D388="35mm","V",D388="40mm","W",D388="45mm","X",D388="50mm","Y",D388="ستاندرد","Z",D388="60mm","1",D388="سوستة","2",D388="80mm","3",D388="90mm","4",D388="100mm","5",D388="150mm","6",D388="180mm","7",D388="200mm","8",D388="250mm","9")</f>
        <v>C</v>
      </c>
      <c r="D388" s="6" t="s">
        <v>73</v>
      </c>
      <c r="E388" s="8" t="str">
        <f>_xlfn.IFS(F388="الن","A",F388="عادة","B",F388="صليبة","C",F388="سن بنطة","D",F388="سن بنطة بوردة","E",F388="مخوش","F",F388="كونتر","G",F388="مسدس","H",F388="M14","I",F388="M16","J",F388="M17","K",F388="M18","L",F388="M19","M",F388="M20","N",F388="M9","O",F388=100,"P",F388=125,"Q",F388=150,"R",F388="","S",F388="30mm","T",F388="مخ واطى","U",F388="35mm","V",F388="40mm","W",F388="45mm","X",F388="50mm","Y",F388="ستاندرد","Z",F388="60mm","1",F388="سوستة","2",F388="80mm","3",F388="90mm","4",F388="100mm","5",F388="150mm","6",F388="180mm","7",F388="200mm","8",F388="250mm","9")</f>
        <v>F</v>
      </c>
      <c r="F388" s="6" t="s">
        <v>226</v>
      </c>
      <c r="G388" s="8" t="str">
        <f>_xlfn.IFS(H388="M3","A",H388="M4","B",H388="M5","C",H388="M6","D",H388="M7","E",H388="M8","F",H388="M10","G",H388="M12","H",H388="M14","I",H388="M16","J",H388="M17","K",H388="M18","L",H388="M19","M",H388="M20","N",H388="M9","O",H388=100,"P",H388=125,"Q",H388=150,"R",H388="","S",H388="30mm","T",H388="مخ واطى","U",H388="35mm","V",H388="40mm","W",H388="45mm","X",H388="50mm","Y",H388="ستاندرد","Z",H388="60mm","1",H388="سوستة","2",H388="80mm","3",H388="90mm","4",H388="100mm","5",H388="150mm","6",H388="180mm","7",H388="200mm","8",H388="250mm","9")</f>
        <v>B</v>
      </c>
      <c r="H388" s="12" t="s">
        <v>46</v>
      </c>
      <c r="I388" s="8" t="str">
        <f>_xlfn.IFS(J388=10,"A",J388=12,"B",J388=15,"C",J388=20,"D",J388=25,"E",J388=30,"F",J388=35,"G",J388=40,"H",J388=45,"I",J388=50,"J",J388=55,"K",J388=60,"L",J388=65,"M",J388=70,"N",J388=75,"O",J388=80,"P",J388=90,"Q",J388=100,"R",J388="","S",J388=120,"T",J388=125,"U",J388=150,"V",J388=200,"W",J388=250,"X",J388=280,"Y",J388=300,"Z",J388=500,"1",J388=600,"2",J388=1000,"3",J388=1200,"4",J388=6,"5",J388="150mm","6",J388="180mm","7",J388="200mm","8",J388="250mm","9")</f>
        <v>D</v>
      </c>
      <c r="J388" s="12">
        <v>20</v>
      </c>
      <c r="K388" s="8" t="str">
        <f>_xlfn.IFS(L388="1mm","A",L388="1.2mm","B",L388="1.5mm","C",L388="2mm","D",L388="3mm","E",L388="4mm","F",L388="5mm","G",L388="6mm","H",L388="8mm","I",L388="10mm","J",L388="12mm","K",L388="14mm","L",L388="16mm","M",L388="عادة","N",L388="18mm","O",L388="20mm","P",L388="معكوسة","Q",L388="25mm","R",L388="","S",L388="30mm","T",L388="مخ واطى","U",L388="35mm","V",L388="40mm","W",L388="45mm","X",L388="50mm","Y",L388="ستاندرد","Z",L388="60mm","1",L388="سوستة","2",L388="80mm","3",L388="90mm","4",L388="100mm","5",L388="150mm","6",L388="180mm","7",L388="200mm","8",L388="250mm","9")</f>
        <v>S</v>
      </c>
      <c r="L388" s="6"/>
      <c r="M388" s="7" t="str">
        <f>C388&amp;" "&amp;E388&amp;" "&amp;G388&amp;I388&amp;" "&amp;A388&amp;" "&amp;K388&amp;"-0"&amp;"-0"&amp;"-0"&amp;"-0"&amp;"-0"&amp;"-0"&amp;"-0"&amp;"-0"</f>
        <v>C F BD S S-0-0-0-0-0-0-0-0</v>
      </c>
      <c r="N388" s="6" t="str">
        <f>D388&amp;" "&amp;F388&amp;" "&amp;H388&amp;"*"&amp;J388&amp;" "&amp;B388&amp;" "&amp;L388</f>
        <v xml:space="preserve">مسمار مخوش M4*20 استانلس </v>
      </c>
      <c r="O388" s="6"/>
      <c r="P388" s="6"/>
      <c r="R388" s="11" t="s">
        <v>292</v>
      </c>
      <c r="T388" s="11" t="s">
        <v>286</v>
      </c>
    </row>
    <row r="389" spans="1:20" x14ac:dyDescent="0.2">
      <c r="A389" s="8" t="str">
        <f>_xlfn.IFS(B389="حديد","F",B389="مجلفن","M",B389="استانلس","S",B389="خشب","T")</f>
        <v>S</v>
      </c>
      <c r="B389" s="6" t="s">
        <v>7</v>
      </c>
      <c r="C389" s="8" t="str">
        <f>_xlfn.IFS(D389="تيلة","A",D389="صامولة","B",D389="مسمار","C",D389="وردة","D",D389="لوح","E",D389="مخوش","F",D389="كونتر","G",D389="مسدس","H",D389="M14","I",D389="M16","J",D389="M17","K",D389="M18","L",D389="M19","M",D389="M20","N",D389="M9","O",D389=100,"P",D389=125,"Q",D389=150,"R",D389="","S",D389="30mm","T",D389="مخ واطى","U",D389="35mm","V",D389="40mm","W",D389="45mm","X",D389="50mm","Y",D389="ستاندرد","Z",D389="60mm","1",D389="سوستة","2",D389="80mm","3",D389="90mm","4",D389="100mm","5",D389="150mm","6",D389="180mm","7",D389="200mm","8",D389="250mm","9")</f>
        <v>C</v>
      </c>
      <c r="D389" s="6" t="s">
        <v>73</v>
      </c>
      <c r="E389" s="8" t="str">
        <f>_xlfn.IFS(F389="الن","A",F389="عادة","B",F389="صليبة","C",F389="سن بنطة","D",F389="سن بنطة بوردة","E",F389="مخوش","F",F389="كونتر","G",F389="مسدس","H",F389="M14","I",F389="M16","J",F389="M17","K",F389="M18","L",F389="M19","M",F389="M20","N",F389="M9","O",F389=100,"P",F389=125,"Q",F389=150,"R",F389="","S",F389="30mm","T",F389="مخ واطى","U",F389="35mm","V",F389="40mm","W",F389="45mm","X",F389="50mm","Y",F389="ستاندرد","Z",F389="60mm","1",F389="سوستة","2",F389="80mm","3",F389="90mm","4",F389="100mm","5",F389="150mm","6",F389="180mm","7",F389="200mm","8",F389="250mm","9")</f>
        <v>F</v>
      </c>
      <c r="F389" s="6" t="s">
        <v>226</v>
      </c>
      <c r="G389" s="8" t="str">
        <f>_xlfn.IFS(H389="M3","A",H389="M4","B",H389="M5","C",H389="M6","D",H389="M7","E",H389="M8","F",H389="M10","G",H389="M12","H",H389="M14","I",H389="M16","J",H389="M17","K",H389="M18","L",H389="M19","M",H389="M20","N",H389="M9","O",H389=100,"P",H389=125,"Q",H389=150,"R",H389="","S",H389="30mm","T",H389="مخ واطى","U",H389="35mm","V",H389="40mm","W",H389="45mm","X",H389="50mm","Y",H389="ستاندرد","Z",H389="60mm","1",H389="سوستة","2",H389="80mm","3",H389="90mm","4",H389="100mm","5",H389="150mm","6",H389="180mm","7",H389="200mm","8",H389="250mm","9")</f>
        <v>B</v>
      </c>
      <c r="H389" s="12" t="s">
        <v>46</v>
      </c>
      <c r="I389" s="8" t="str">
        <f>_xlfn.IFS(J389=10,"A",J389=12,"B",J389=15,"C",J389=20,"D",J389=25,"E",J389=30,"F",J389=35,"G",J389=40,"H",J389=45,"I",J389=50,"J",J389=55,"K",J389=60,"L",J389=65,"M",J389=70,"N",J389=75,"O",J389=80,"P",J389=90,"Q",J389=100,"R",J389="","S",J389=120,"T",J389=125,"U",J389=150,"V",J389=200,"W",J389=250,"X",J389=280,"Y",J389=300,"Z",J389=500,"1",J389=600,"2",J389=1000,"3",J389=1200,"4",J389=6,"5",J389="150mm","6",J389="180mm","7",J389="200mm","8",J389="250mm","9")</f>
        <v>E</v>
      </c>
      <c r="J389" s="12">
        <v>25</v>
      </c>
      <c r="K389" s="8" t="str">
        <f>_xlfn.IFS(L389="1mm","A",L389="1.2mm","B",L389="1.5mm","C",L389="2mm","D",L389="3mm","E",L389="4mm","F",L389="5mm","G",L389="6mm","H",L389="8mm","I",L389="10mm","J",L389="12mm","K",L389="14mm","L",L389="16mm","M",L389="عادة","N",L389="18mm","O",L389="20mm","P",L389="معكوسة","Q",L389="25mm","R",L389="","S",L389="30mm","T",L389="مخ واطى","U",L389="35mm","V",L389="40mm","W",L389="45mm","X",L389="50mm","Y",L389="ستاندرد","Z",L389="60mm","1",L389="سوستة","2",L389="80mm","3",L389="90mm","4",L389="100mm","5",L389="150mm","6",L389="180mm","7",L389="200mm","8",L389="250mm","9")</f>
        <v>S</v>
      </c>
      <c r="L389" s="6"/>
      <c r="M389" s="7" t="str">
        <f>C389&amp;" "&amp;E389&amp;" "&amp;G389&amp;I389&amp;" "&amp;A389&amp;" "&amp;K389&amp;"-0"&amp;"-0"&amp;"-0"&amp;"-0"&amp;"-0"&amp;"-0"&amp;"-0"&amp;"-0"</f>
        <v>C F BE S S-0-0-0-0-0-0-0-0</v>
      </c>
      <c r="N389" s="6" t="str">
        <f>D389&amp;" "&amp;F389&amp;" "&amp;H389&amp;"*"&amp;J389&amp;" "&amp;B389&amp;" "&amp;L389</f>
        <v xml:space="preserve">مسمار مخوش M4*25 استانلس </v>
      </c>
      <c r="O389" s="6"/>
      <c r="P389" s="6"/>
      <c r="R389" s="11" t="s">
        <v>291</v>
      </c>
      <c r="T389" s="11" t="s">
        <v>291</v>
      </c>
    </row>
    <row r="390" spans="1:20" x14ac:dyDescent="0.2">
      <c r="A390" s="8" t="str">
        <f>_xlfn.IFS(B390="حديد","F",B390="مجلفن","M",B390="استانلس","S",B390="خشب","T")</f>
        <v>S</v>
      </c>
      <c r="B390" s="6" t="s">
        <v>7</v>
      </c>
      <c r="C390" s="8" t="str">
        <f>_xlfn.IFS(D390="تيلة","A",D390="صامولة","B",D390="مسمار","C",D390="وردة","D",D390="لوح","E",D390="مخوش","F",D390="كونتر","G",D390="مسدس","H",D390="M14","I",D390="M16","J",D390="M17","K",D390="M18","L",D390="M19","M",D390="M20","N",D390="M9","O",D390=100,"P",D390=125,"Q",D390=150,"R",D390="","S",D390="30mm","T",D390="مخ واطى","U",D390="35mm","V",D390="40mm","W",D390="45mm","X",D390="50mm","Y",D390="ستاندرد","Z",D390="60mm","1",D390="سوستة","2",D390="80mm","3",D390="90mm","4",D390="100mm","5",D390="150mm","6",D390="180mm","7",D390="200mm","8",D390="250mm","9")</f>
        <v>C</v>
      </c>
      <c r="D390" s="6" t="s">
        <v>73</v>
      </c>
      <c r="E390" s="8" t="str">
        <f>_xlfn.IFS(F390="الن","A",F390="عادة","B",F390="صليبة","C",F390="سن بنطة","D",F390="سن بنطة بوردة","E",F390="مخوش","F",F390="كونتر","G",F390="مسدس","H",F390="M14","I",F390="M16","J",F390="M17","K",F390="M18","L",F390="M19","M",F390="M20","N",F390="M9","O",F390=100,"P",F390=125,"Q",F390=150,"R",F390="","S",F390="30mm","T",F390="مخ واطى","U",F390="35mm","V",F390="40mm","W",F390="45mm","X",F390="50mm","Y",F390="ستاندرد","Z",F390="60mm","1",F390="سوستة","2",F390="80mm","3",F390="90mm","4",F390="100mm","5",F390="150mm","6",F390="180mm","7",F390="200mm","8",F390="250mm","9")</f>
        <v>F</v>
      </c>
      <c r="F390" s="6" t="s">
        <v>226</v>
      </c>
      <c r="G390" s="8" t="str">
        <f>_xlfn.IFS(H390="M3","A",H390="M4","B",H390="M5","C",H390="M6","D",H390="M7","E",H390="M8","F",H390="M10","G",H390="M12","H",H390="M14","I",H390="M16","J",H390="M17","K",H390="M18","L",H390="M19","M",H390="M20","N",H390="M9","O",H390=100,"P",H390=125,"Q",H390=150,"R",H390="","S",H390="30mm","T",H390="مخ واطى","U",H390="35mm","V",H390="40mm","W",H390="45mm","X",H390="50mm","Y",H390="ستاندرد","Z",H390="60mm","1",H390="سوستة","2",H390="80mm","3",H390="90mm","4",H390="100mm","5",H390="150mm","6",H390="180mm","7",H390="200mm","8",H390="250mm","9")</f>
        <v>B</v>
      </c>
      <c r="H390" s="12" t="s">
        <v>46</v>
      </c>
      <c r="I390" s="8" t="str">
        <f>_xlfn.IFS(J390=10,"A",J390=12,"B",J390=15,"C",J390=20,"D",J390=25,"E",J390=30,"F",J390=35,"G",J390=40,"H",J390=45,"I",J390=50,"J",J390=55,"K",J390=60,"L",J390=65,"M",J390=70,"N",J390=75,"O",J390=80,"P",J390=90,"Q",J390=100,"R",J390="","S",J390=120,"T",J390=125,"U",J390=150,"V",J390=200,"W",J390=250,"X",J390=280,"Y",J390=300,"Z",J390=500,"1",J390=600,"2",J390=1000,"3",J390=1200,"4",J390=6,"5",J390="150mm","6",J390="180mm","7",J390="200mm","8",J390="250mm","9")</f>
        <v>F</v>
      </c>
      <c r="J390" s="12">
        <v>30</v>
      </c>
      <c r="K390" s="8" t="str">
        <f>_xlfn.IFS(L390="1mm","A",L390="1.2mm","B",L390="1.5mm","C",L390="2mm","D",L390="3mm","E",L390="4mm","F",L390="5mm","G",L390="6mm","H",L390="8mm","I",L390="10mm","J",L390="12mm","K",L390="14mm","L",L390="16mm","M",L390="عادة","N",L390="18mm","O",L390="20mm","P",L390="معكوسة","Q",L390="25mm","R",L390="","S",L390="30mm","T",L390="مخ واطى","U",L390="35mm","V",L390="40mm","W",L390="45mm","X",L390="50mm","Y",L390="ستاندرد","Z",L390="60mm","1",L390="سوستة","2",L390="80mm","3",L390="90mm","4",L390="100mm","5",L390="150mm","6",L390="180mm","7",L390="200mm","8",L390="250mm","9")</f>
        <v>S</v>
      </c>
      <c r="L390" s="6"/>
      <c r="M390" s="7" t="str">
        <f>C390&amp;" "&amp;E390&amp;" "&amp;G390&amp;I390&amp;" "&amp;A390&amp;" "&amp;K390&amp;"-0"&amp;"-0"&amp;"-0"&amp;"-0"&amp;"-0"&amp;"-0"&amp;"-0"&amp;"-0"</f>
        <v>C F BF S S-0-0-0-0-0-0-0-0</v>
      </c>
      <c r="N390" s="6" t="str">
        <f>D390&amp;" "&amp;F390&amp;" "&amp;H390&amp;"*"&amp;J390&amp;" "&amp;B390&amp;" "&amp;L390</f>
        <v xml:space="preserve">مسمار مخوش M4*30 استانلس </v>
      </c>
      <c r="O390" s="6"/>
      <c r="P390" s="6"/>
      <c r="R390" s="11" t="s">
        <v>290</v>
      </c>
      <c r="T390" s="11" t="s">
        <v>284</v>
      </c>
    </row>
    <row r="391" spans="1:20" x14ac:dyDescent="0.2">
      <c r="A391" s="8" t="str">
        <f>_xlfn.IFS(B391="حديد","F",B391="مجلفن","M",B391="استانلس","S",B391="خشب","T")</f>
        <v>M</v>
      </c>
      <c r="B391" s="13" t="s">
        <v>2</v>
      </c>
      <c r="C391" s="8" t="str">
        <f>_xlfn.IFS(D391="تيلة","A",D391="صامولة","B",D391="مسمار","C",D391="وردة","D",D391="لوح","E",D391="مخوش","F",D391="كونتر","G",D391="مسدس","H",D391="M14","I",D391="M16","J",D391="M17","K",D391="M18","L",D391="M19","M",D391="M20","N",D391="M9","O",D391=100,"P",D391=125,"Q",D391=150,"R",D391="","S",D391="30mm","T",D391="مخ واطى","U",D391="35mm","V",D391="40mm","W",D391="45mm","X",D391="50mm","Y",D391="ستاندرد","Z",D391="60mm","1",D391="سوستة","2",D391="80mm","3",D391="90mm","4",D391="100mm","5",D391="150mm","6",D391="180mm","7",D391="200mm","8",D391="250mm","9")</f>
        <v>C</v>
      </c>
      <c r="D391" s="6" t="s">
        <v>73</v>
      </c>
      <c r="E391" s="8" t="str">
        <f>_xlfn.IFS(F391="الن","A",F391="عادة","B",F391="صليبة","C",F391="سن بنطة","D",F391="سن بنطة بوردة","E",F391="مخوش","F",F391="كونتر","G",F391="مسدس","H",F391="M14","I",F391="M16","J",F391="M17","K",F391="M18","L",F391="M19","M",F391="M20","N",F391="M9","O",F391=100,"P",F391=125,"Q",F391=150,"R",F391="","S",F391="30mm","T",F391="مخ واطى","U",F391="35mm","V",F391="40mm","W",F391="45mm","X",F391="50mm","Y",F391="ستاندرد","Z",F391="60mm","1",F391="سوستة","2",F391="80mm","3",F391="90mm","4",F391="100mm","5",F391="150mm","6",F391="180mm","7",F391="200mm","8",F391="250mm","9")</f>
        <v>F</v>
      </c>
      <c r="F391" s="6" t="s">
        <v>226</v>
      </c>
      <c r="G391" s="8" t="str">
        <f>_xlfn.IFS(H391="M3","A",H391="M4","B",H391="M5","C",H391="M6","D",H391="M7","E",H391="M8","F",H391="M10","G",H391="M12","H",H391="M14","I",H391="M16","J",H391="M17","K",H391="M18","L",H391="M19","M",H391="M20","N",H391="M9","O",H391=100,"P",H391=125,"Q",H391=150,"R",H391="","S",H391="30mm","T",H391="مخ واطى","U",H391="35mm","V",H391="40mm","W",H391="45mm","X",H391="50mm","Y",H391="ستاندرد","Z",H391="60mm","1",H391="سوستة","2",H391="80mm","3",H391="90mm","4",H391="100mm","5",H391="150mm","6",H391="180mm","7",H391="200mm","8",H391="250mm","9")</f>
        <v>B</v>
      </c>
      <c r="H391" s="12" t="s">
        <v>46</v>
      </c>
      <c r="I391" s="8" t="str">
        <f>_xlfn.IFS(J391=10,"A",J391=12,"B",J391=15,"C",J391=20,"D",J391=25,"E",J391=30,"F",J391=35,"G",J391=40,"H",J391=45,"I",J391=50,"J",J391=55,"K",J391=60,"L",J391=65,"M",J391=70,"N",J391=75,"O",J391=80,"P",J391=90,"Q",J391=100,"R",J391="","S",J391=120,"T",J391=125,"U",J391=150,"V",J391=200,"W",J391=250,"X",J391=280,"Y",J391=300,"Z",J391=500,"1",J391=600,"2",J391=1000,"3",J391=1200,"4",J391=6,"5",J391="150mm","6",J391="180mm","7",J391="200mm","8",J391="250mm","9")</f>
        <v>5</v>
      </c>
      <c r="J391" s="12">
        <v>6</v>
      </c>
      <c r="K391" s="8" t="str">
        <f>_xlfn.IFS(L391="1mm","A",L391="1.2mm","B",L391="1.5mm","C",L391="2mm","D",L391="3mm","E",L391="4mm","F",L391="5mm","G",L391="6mm","H",L391="8mm","I",L391="10mm","J",L391="12mm","K",L391="14mm","L",L391="16mm","M",L391="عادة","N",L391="18mm","O",L391="20mm","P",L391="معكوسة","Q",L391="25mm","R",L391="","S",L391="30mm","T",L391="مخ واطى","U",L391="35mm","V",L391="40mm","W",L391="45mm","X",L391="50mm","Y",L391="ستاندرد","Z",L391="60mm","1",L391="سوستة","2",L391="80mm","3",L391="90mm","4",L391="100mm","5",L391="150mm","6",L391="180mm","7",L391="200mm","8",L391="250mm","9")</f>
        <v>S</v>
      </c>
      <c r="L391" s="6"/>
      <c r="M391" s="7" t="str">
        <f>C391&amp;" "&amp;E391&amp;" "&amp;G391&amp;I391&amp;" "&amp;A391&amp;" "&amp;K391&amp;"-0"&amp;"-0"&amp;"-0"&amp;"-0"&amp;"-0"&amp;"-0"&amp;"-0"&amp;"-0"</f>
        <v>C F B5 M S-0-0-0-0-0-0-0-0</v>
      </c>
      <c r="N391" s="6" t="str">
        <f>D391&amp;" "&amp;F391&amp;" "&amp;H391&amp;"*"&amp;J391&amp;" "&amp;B391&amp;" "&amp;L391</f>
        <v xml:space="preserve">مسمار مخوش M4*6 مجلفن </v>
      </c>
      <c r="O391" s="6"/>
      <c r="P391" s="6"/>
      <c r="R391" s="11" t="s">
        <v>285</v>
      </c>
      <c r="T391" s="11" t="s">
        <v>290</v>
      </c>
    </row>
    <row r="392" spans="1:20" x14ac:dyDescent="0.2">
      <c r="A392" s="8" t="str">
        <f>_xlfn.IFS(B392="حديد","F",B392="مجلفن","M",B392="استانلس","S",B392="خشب","T")</f>
        <v>M</v>
      </c>
      <c r="B392" s="13" t="s">
        <v>2</v>
      </c>
      <c r="C392" s="8" t="str">
        <f>_xlfn.IFS(D392="تيلة","A",D392="صامولة","B",D392="مسمار","C",D392="وردة","D",D392="لوح","E",D392="مخوش","F",D392="كونتر","G",D392="مسدس","H",D392="M14","I",D392="M16","J",D392="M17","K",D392="M18","L",D392="M19","M",D392="M20","N",D392="M9","O",D392=100,"P",D392=125,"Q",D392=150,"R",D392="","S",D392="30mm","T",D392="مخ واطى","U",D392="35mm","V",D392="40mm","W",D392="45mm","X",D392="50mm","Y",D392="ستاندرد","Z",D392="60mm","1",D392="سوستة","2",D392="80mm","3",D392="90mm","4",D392="100mm","5",D392="150mm","6",D392="180mm","7",D392="200mm","8",D392="250mm","9")</f>
        <v>C</v>
      </c>
      <c r="D392" s="6" t="s">
        <v>73</v>
      </c>
      <c r="E392" s="8" t="str">
        <f>_xlfn.IFS(F392="الن","A",F392="عادة","B",F392="صليبة","C",F392="سن بنطة","D",F392="سن بنطة بوردة","E",F392="مخوش","F",F392="كونتر","G",F392="مسدس","H",F392="M14","I",F392="M16","J",F392="M17","K",F392="M18","L",F392="M19","M",F392="M20","N",F392="M9","O",F392=100,"P",F392=125,"Q",F392=150,"R",F392="","S",F392="30mm","T",F392="مخ واطى","U",F392="35mm","V",F392="40mm","W",F392="45mm","X",F392="50mm","Y",F392="ستاندرد","Z",F392="60mm","1",F392="سوستة","2",F392="80mm","3",F392="90mm","4",F392="100mm","5",F392="150mm","6",F392="180mm","7",F392="200mm","8",F392="250mm","9")</f>
        <v>F</v>
      </c>
      <c r="F392" s="6" t="s">
        <v>226</v>
      </c>
      <c r="G392" s="8" t="str">
        <f>_xlfn.IFS(H392="M3","A",H392="M4","B",H392="M5","C",H392="M6","D",H392="M7","E",H392="M8","F",H392="M10","G",H392="M12","H",H392="M14","I",H392="M16","J",H392="M17","K",H392="M18","L",H392="M19","M",H392="M20","N",H392="M9","O",H392=100,"P",H392=125,"Q",H392=150,"R",H392="","S",H392="30mm","T",H392="مخ واطى","U",H392="35mm","V",H392="40mm","W",H392="45mm","X",H392="50mm","Y",H392="ستاندرد","Z",H392="60mm","1",H392="سوستة","2",H392="80mm","3",H392="90mm","4",H392="100mm","5",H392="150mm","6",H392="180mm","7",H392="200mm","8",H392="250mm","9")</f>
        <v>B</v>
      </c>
      <c r="H392" s="12" t="s">
        <v>46</v>
      </c>
      <c r="I392" s="8" t="str">
        <f>_xlfn.IFS(J392=10,"A",J392=12,"B",J392=15,"C",J392=20,"D",J392=25,"E",J392=30,"F",J392=35,"G",J392=40,"H",J392=45,"I",J392=50,"J",J392=55,"K",J392=60,"L",J392=65,"M",J392=70,"N",J392=75,"O",J392=80,"P",J392=90,"Q",J392=100,"R",J392="","S",J392=120,"T",J392=125,"U",J392=150,"V",J392=200,"W",J392=250,"X",J392=280,"Y",J392=300,"Z",J392=500,"1",J392=600,"2",J392=1000,"3",J392=1200,"4",J392=6,"5",J392="150mm","6",J392="180mm","7",J392="200mm","8",J392="250mm","9")</f>
        <v>A</v>
      </c>
      <c r="J392" s="12">
        <v>10</v>
      </c>
      <c r="K392" s="8" t="str">
        <f>_xlfn.IFS(L392="1mm","A",L392="1.2mm","B",L392="1.5mm","C",L392="2mm","D",L392="3mm","E",L392="4mm","F",L392="5mm","G",L392="6mm","H",L392="8mm","I",L392="10mm","J",L392="12mm","K",L392="14mm","L",L392="16mm","M",L392="عادة","N",L392="18mm","O",L392="20mm","P",L392="معكوسة","Q",L392="25mm","R",L392="","S",L392="30mm","T",L392="مخ واطى","U",L392="35mm","V",L392="40mm","W",L392="45mm","X",L392="50mm","Y",L392="ستاندرد","Z",L392="60mm","1",L392="سوستة","2",L392="80mm","3",L392="90mm","4",L392="100mm","5",L392="150mm","6",L392="180mm","7",L392="200mm","8",L392="250mm","9")</f>
        <v>S</v>
      </c>
      <c r="L392" s="6"/>
      <c r="M392" s="7" t="str">
        <f>C392&amp;" "&amp;E392&amp;" "&amp;G392&amp;I392&amp;" "&amp;A392&amp;" "&amp;K392&amp;"-0"&amp;"-0"&amp;"-0"&amp;"-0"&amp;"-0"&amp;"-0"&amp;"-0"&amp;"-0"</f>
        <v>C F BA M S-0-0-0-0-0-0-0-0</v>
      </c>
      <c r="N392" s="6" t="str">
        <f>D392&amp;" "&amp;F392&amp;" "&amp;H392&amp;"*"&amp;J392&amp;" "&amp;B392&amp;" "&amp;L392</f>
        <v xml:space="preserve">مسمار مخوش M4*10 مجلفن </v>
      </c>
      <c r="O392" s="6"/>
      <c r="P392" s="6"/>
      <c r="R392" s="11" t="s">
        <v>289</v>
      </c>
      <c r="T392" s="11" t="s">
        <v>283</v>
      </c>
    </row>
    <row r="393" spans="1:20" x14ac:dyDescent="0.2">
      <c r="A393" s="8" t="str">
        <f>_xlfn.IFS(B393="حديد","F",B393="مجلفن","M",B393="استانلس","S",B393="خشب","T")</f>
        <v>M</v>
      </c>
      <c r="B393" s="13" t="s">
        <v>2</v>
      </c>
      <c r="C393" s="8" t="str">
        <f>_xlfn.IFS(D393="تيلة","A",D393="صامولة","B",D393="مسمار","C",D393="وردة","D",D393="لوح","E",D393="مخوش","F",D393="كونتر","G",D393="مسدس","H",D393="M14","I",D393="M16","J",D393="M17","K",D393="M18","L",D393="M19","M",D393="M20","N",D393="M9","O",D393=100,"P",D393=125,"Q",D393=150,"R",D393="","S",D393="30mm","T",D393="مخ واطى","U",D393="35mm","V",D393="40mm","W",D393="45mm","X",D393="50mm","Y",D393="ستاندرد","Z",D393="60mm","1",D393="سوستة","2",D393="80mm","3",D393="90mm","4",D393="100mm","5",D393="150mm","6",D393="180mm","7",D393="200mm","8",D393="250mm","9")</f>
        <v>C</v>
      </c>
      <c r="D393" s="6" t="s">
        <v>73</v>
      </c>
      <c r="E393" s="8" t="str">
        <f>_xlfn.IFS(F393="الن","A",F393="عادة","B",F393="صليبة","C",F393="سن بنطة","D",F393="سن بنطة بوردة","E",F393="مخوش","F",F393="كونتر","G",F393="مسدس","H",F393="M14","I",F393="M16","J",F393="M17","K",F393="M18","L",F393="M19","M",F393="M20","N",F393="M9","O",F393=100,"P",F393=125,"Q",F393=150,"R",F393="","S",F393="30mm","T",F393="مخ واطى","U",F393="35mm","V",F393="40mm","W",F393="45mm","X",F393="50mm","Y",F393="ستاندرد","Z",F393="60mm","1",F393="سوستة","2",F393="80mm","3",F393="90mm","4",F393="100mm","5",F393="150mm","6",F393="180mm","7",F393="200mm","8",F393="250mm","9")</f>
        <v>F</v>
      </c>
      <c r="F393" s="6" t="s">
        <v>226</v>
      </c>
      <c r="G393" s="8" t="str">
        <f>_xlfn.IFS(H393="M3","A",H393="M4","B",H393="M5","C",H393="M6","D",H393="M7","E",H393="M8","F",H393="M10","G",H393="M12","H",H393="M14","I",H393="M16","J",H393="M17","K",H393="M18","L",H393="M19","M",H393="M20","N",H393="M9","O",H393=100,"P",H393=125,"Q",H393=150,"R",H393="","S",H393="30mm","T",H393="مخ واطى","U",H393="35mm","V",H393="40mm","W",H393="45mm","X",H393="50mm","Y",H393="ستاندرد","Z",H393="60mm","1",H393="سوستة","2",H393="80mm","3",H393="90mm","4",H393="100mm","5",H393="150mm","6",H393="180mm","7",H393="200mm","8",H393="250mm","9")</f>
        <v>B</v>
      </c>
      <c r="H393" s="12" t="s">
        <v>46</v>
      </c>
      <c r="I393" s="8" t="str">
        <f>_xlfn.IFS(J393=10,"A",J393=12,"B",J393=15,"C",J393=20,"D",J393=25,"E",J393=30,"F",J393=35,"G",J393=40,"H",J393=45,"I",J393=50,"J",J393=55,"K",J393=60,"L",J393=65,"M",J393=70,"N",J393=75,"O",J393=80,"P",J393=90,"Q",J393=100,"R",J393="","S",J393=120,"T",J393=125,"U",J393=150,"V",J393=200,"W",J393=250,"X",J393=280,"Y",J393=300,"Z",J393=500,"1",J393=600,"2",J393=1000,"3",J393=1200,"4",J393=6,"5",J393="150mm","6",J393="180mm","7",J393="200mm","8",J393="250mm","9")</f>
        <v>C</v>
      </c>
      <c r="J393" s="12">
        <v>15</v>
      </c>
      <c r="K393" s="8" t="str">
        <f>_xlfn.IFS(L393="1mm","A",L393="1.2mm","B",L393="1.5mm","C",L393="2mm","D",L393="3mm","E",L393="4mm","F",L393="5mm","G",L393="6mm","H",L393="8mm","I",L393="10mm","J",L393="12mm","K",L393="14mm","L",L393="16mm","M",L393="عادة","N",L393="18mm","O",L393="20mm","P",L393="معكوسة","Q",L393="25mm","R",L393="","S",L393="30mm","T",L393="مخ واطى","U",L393="35mm","V",L393="40mm","W",L393="45mm","X",L393="50mm","Y",L393="ستاندرد","Z",L393="60mm","1",L393="سوستة","2",L393="80mm","3",L393="90mm","4",L393="100mm","5",L393="150mm","6",L393="180mm","7",L393="200mm","8",L393="250mm","9")</f>
        <v>S</v>
      </c>
      <c r="L393" s="6"/>
      <c r="M393" s="7" t="str">
        <f>C393&amp;" "&amp;E393&amp;" "&amp;G393&amp;I393&amp;" "&amp;A393&amp;" "&amp;K393&amp;"-0"&amp;"-0"&amp;"-0"&amp;"-0"&amp;"-0"&amp;"-0"&amp;"-0"&amp;"-0"</f>
        <v>C F BC M S-0-0-0-0-0-0-0-0</v>
      </c>
      <c r="N393" s="6" t="str">
        <f>D393&amp;" "&amp;F393&amp;" "&amp;H393&amp;"*"&amp;J393&amp;" "&amp;B393&amp;" "&amp;L393</f>
        <v xml:space="preserve">مسمار مخوش M4*15 مجلفن </v>
      </c>
      <c r="O393" s="6"/>
      <c r="P393" s="6"/>
      <c r="R393" s="11" t="s">
        <v>288</v>
      </c>
      <c r="T393" s="11" t="s">
        <v>287</v>
      </c>
    </row>
    <row r="394" spans="1:20" x14ac:dyDescent="0.2">
      <c r="A394" s="8" t="str">
        <f>_xlfn.IFS(B394="حديد","F",B394="مجلفن","M",B394="استانلس","S",B394="خشب","T")</f>
        <v>M</v>
      </c>
      <c r="B394" s="13" t="s">
        <v>2</v>
      </c>
      <c r="C394" s="8" t="str">
        <f>_xlfn.IFS(D394="تيلة","A",D394="صامولة","B",D394="مسمار","C",D394="وردة","D",D394="لوح","E",D394="مخوش","F",D394="كونتر","G",D394="مسدس","H",D394="M14","I",D394="M16","J",D394="M17","K",D394="M18","L",D394="M19","M",D394="M20","N",D394="M9","O",D394=100,"P",D394=125,"Q",D394=150,"R",D394="","S",D394="30mm","T",D394="مخ واطى","U",D394="35mm","V",D394="40mm","W",D394="45mm","X",D394="50mm","Y",D394="ستاندرد","Z",D394="60mm","1",D394="سوستة","2",D394="80mm","3",D394="90mm","4",D394="100mm","5",D394="150mm","6",D394="180mm","7",D394="200mm","8",D394="250mm","9")</f>
        <v>C</v>
      </c>
      <c r="D394" s="6" t="s">
        <v>73</v>
      </c>
      <c r="E394" s="8" t="str">
        <f>_xlfn.IFS(F394="الن","A",F394="عادة","B",F394="صليبة","C",F394="سن بنطة","D",F394="سن بنطة بوردة","E",F394="مخوش","F",F394="كونتر","G",F394="مسدس","H",F394="M14","I",F394="M16","J",F394="M17","K",F394="M18","L",F394="M19","M",F394="M20","N",F394="M9","O",F394=100,"P",F394=125,"Q",F394=150,"R",F394="","S",F394="30mm","T",F394="مخ واطى","U",F394="35mm","V",F394="40mm","W",F394="45mm","X",F394="50mm","Y",F394="ستاندرد","Z",F394="60mm","1",F394="سوستة","2",F394="80mm","3",F394="90mm","4",F394="100mm","5",F394="150mm","6",F394="180mm","7",F394="200mm","8",F394="250mm","9")</f>
        <v>F</v>
      </c>
      <c r="F394" s="6" t="s">
        <v>226</v>
      </c>
      <c r="G394" s="8" t="str">
        <f>_xlfn.IFS(H394="M3","A",H394="M4","B",H394="M5","C",H394="M6","D",H394="M7","E",H394="M8","F",H394="M10","G",H394="M12","H",H394="M14","I",H394="M16","J",H394="M17","K",H394="M18","L",H394="M19","M",H394="M20","N",H394="M9","O",H394=100,"P",H394=125,"Q",H394=150,"R",H394="","S",H394="30mm","T",H394="مخ واطى","U",H394="35mm","V",H394="40mm","W",H394="45mm","X",H394="50mm","Y",H394="ستاندرد","Z",H394="60mm","1",H394="سوستة","2",H394="80mm","3",H394="90mm","4",H394="100mm","5",H394="150mm","6",H394="180mm","7",H394="200mm","8",H394="250mm","9")</f>
        <v>B</v>
      </c>
      <c r="H394" s="12" t="s">
        <v>46</v>
      </c>
      <c r="I394" s="8" t="str">
        <f>_xlfn.IFS(J394=10,"A",J394=12,"B",J394=15,"C",J394=20,"D",J394=25,"E",J394=30,"F",J394=35,"G",J394=40,"H",J394=45,"I",J394=50,"J",J394=55,"K",J394=60,"L",J394=65,"M",J394=70,"N",J394=75,"O",J394=80,"P",J394=90,"Q",J394=100,"R",J394="","S",J394=120,"T",J394=125,"U",J394=150,"V",J394=200,"W",J394=250,"X",J394=280,"Y",J394=300,"Z",J394=500,"1",J394=600,"2",J394=1000,"3",J394=1200,"4",J394=6,"5",J394="150mm","6",J394="180mm","7",J394="200mm","8",J394="250mm","9")</f>
        <v>D</v>
      </c>
      <c r="J394" s="12">
        <v>20</v>
      </c>
      <c r="K394" s="8" t="str">
        <f>_xlfn.IFS(L394="1mm","A",L394="1.2mm","B",L394="1.5mm","C",L394="2mm","D",L394="3mm","E",L394="4mm","F",L394="5mm","G",L394="6mm","H",L394="8mm","I",L394="10mm","J",L394="12mm","K",L394="14mm","L",L394="16mm","M",L394="عادة","N",L394="18mm","O",L394="20mm","P",L394="معكوسة","Q",L394="25mm","R",L394="","S",L394="30mm","T",L394="مخ واطى","U",L394="35mm","V",L394="40mm","W",L394="45mm","X",L394="50mm","Y",L394="ستاندرد","Z",L394="60mm","1",L394="سوستة","2",L394="80mm","3",L394="90mm","4",L394="100mm","5",L394="150mm","6",L394="180mm","7",L394="200mm","8",L394="250mm","9")</f>
        <v>S</v>
      </c>
      <c r="L394" s="6"/>
      <c r="M394" s="7" t="str">
        <f>C394&amp;" "&amp;E394&amp;" "&amp;G394&amp;I394&amp;" "&amp;A394&amp;" "&amp;K394&amp;"-0"&amp;"-0"&amp;"-0"&amp;"-0"&amp;"-0"&amp;"-0"&amp;"-0"&amp;"-0"</f>
        <v>C F BD M S-0-0-0-0-0-0-0-0</v>
      </c>
      <c r="N394" s="6" t="str">
        <f>D394&amp;" "&amp;F394&amp;" "&amp;H394&amp;"*"&amp;J394&amp;" "&amp;B394&amp;" "&amp;L394</f>
        <v xml:space="preserve">مسمار مخوش M4*20 مجلفن </v>
      </c>
      <c r="O394" s="6"/>
      <c r="P394" s="6"/>
      <c r="R394" s="11" t="s">
        <v>286</v>
      </c>
      <c r="T394" s="11" t="s">
        <v>285</v>
      </c>
    </row>
    <row r="395" spans="1:20" x14ac:dyDescent="0.2">
      <c r="A395" s="8" t="str">
        <f>_xlfn.IFS(B395="حديد","F",B395="مجلفن","M",B395="استانلس","S",B395="خشب","T")</f>
        <v>M</v>
      </c>
      <c r="B395" s="13" t="s">
        <v>2</v>
      </c>
      <c r="C395" s="8" t="str">
        <f>_xlfn.IFS(D395="تيلة","A",D395="صامولة","B",D395="مسمار","C",D395="وردة","D",D395="لوح","E",D395="مخوش","F",D395="كونتر","G",D395="مسدس","H",D395="M14","I",D395="M16","J",D395="M17","K",D395="M18","L",D395="M19","M",D395="M20","N",D395="M9","O",D395=100,"P",D395=125,"Q",D395=150,"R",D395="","S",D395="30mm","T",D395="مخ واطى","U",D395="35mm","V",D395="40mm","W",D395="45mm","X",D395="50mm","Y",D395="ستاندرد","Z",D395="60mm","1",D395="سوستة","2",D395="80mm","3",D395="90mm","4",D395="100mm","5",D395="150mm","6",D395="180mm","7",D395="200mm","8",D395="250mm","9")</f>
        <v>C</v>
      </c>
      <c r="D395" s="6" t="s">
        <v>73</v>
      </c>
      <c r="E395" s="8" t="str">
        <f>_xlfn.IFS(F395="الن","A",F395="عادة","B",F395="صليبة","C",F395="سن بنطة","D",F395="سن بنطة بوردة","E",F395="مخوش","F",F395="كونتر","G",F395="مسدس","H",F395="M14","I",F395="M16","J",F395="M17","K",F395="M18","L",F395="M19","M",F395="M20","N",F395="M9","O",F395=100,"P",F395=125,"Q",F395=150,"R",F395="","S",F395="30mm","T",F395="مخ واطى","U",F395="35mm","V",F395="40mm","W",F395="45mm","X",F395="50mm","Y",F395="ستاندرد","Z",F395="60mm","1",F395="سوستة","2",F395="80mm","3",F395="90mm","4",F395="100mm","5",F395="150mm","6",F395="180mm","7",F395="200mm","8",F395="250mm","9")</f>
        <v>F</v>
      </c>
      <c r="F395" s="6" t="s">
        <v>226</v>
      </c>
      <c r="G395" s="8" t="str">
        <f>_xlfn.IFS(H395="M3","A",H395="M4","B",H395="M5","C",H395="M6","D",H395="M7","E",H395="M8","F",H395="M10","G",H395="M12","H",H395="M14","I",H395="M16","J",H395="M17","K",H395="M18","L",H395="M19","M",H395="M20","N",H395="M9","O",H395=100,"P",H395=125,"Q",H395=150,"R",H395="","S",H395="30mm","T",H395="مخ واطى","U",H395="35mm","V",H395="40mm","W",H395="45mm","X",H395="50mm","Y",H395="ستاندرد","Z",H395="60mm","1",H395="سوستة","2",H395="80mm","3",H395="90mm","4",H395="100mm","5",H395="150mm","6",H395="180mm","7",H395="200mm","8",H395="250mm","9")</f>
        <v>B</v>
      </c>
      <c r="H395" s="12" t="s">
        <v>46</v>
      </c>
      <c r="I395" s="8" t="str">
        <f>_xlfn.IFS(J395=10,"A",J395=12,"B",J395=15,"C",J395=20,"D",J395=25,"E",J395=30,"F",J395=35,"G",J395=40,"H",J395=45,"I",J395=50,"J",J395=55,"K",J395=60,"L",J395=65,"M",J395=70,"N",J395=75,"O",J395=80,"P",J395=90,"Q",J395=100,"R",J395="","S",J395=120,"T",J395=125,"U",J395=150,"V",J395=200,"W",J395=250,"X",J395=280,"Y",J395=300,"Z",J395=500,"1",J395=600,"2",J395=1000,"3",J395=1200,"4",J395=6,"5",J395="150mm","6",J395="180mm","7",J395="200mm","8",J395="250mm","9")</f>
        <v>E</v>
      </c>
      <c r="J395" s="12">
        <v>25</v>
      </c>
      <c r="K395" s="8" t="str">
        <f>_xlfn.IFS(L395="1mm","A",L395="1.2mm","B",L395="1.5mm","C",L395="2mm","D",L395="3mm","E",L395="4mm","F",L395="5mm","G",L395="6mm","H",L395="8mm","I",L395="10mm","J",L395="12mm","K",L395="14mm","L",L395="16mm","M",L395="عادة","N",L395="18mm","O",L395="20mm","P",L395="معكوسة","Q",L395="25mm","R",L395="","S",L395="30mm","T",L395="مخ واطى","U",L395="35mm","V",L395="40mm","W",L395="45mm","X",L395="50mm","Y",L395="ستاندرد","Z",L395="60mm","1",L395="سوستة","2",L395="80mm","3",L395="90mm","4",L395="100mm","5",L395="150mm","6",L395="180mm","7",L395="200mm","8",L395="250mm","9")</f>
        <v>S</v>
      </c>
      <c r="L395" s="6"/>
      <c r="M395" s="7" t="str">
        <f>C395&amp;" "&amp;E395&amp;" "&amp;G395&amp;I395&amp;" "&amp;A395&amp;" "&amp;K395&amp;"-0"&amp;"-0"&amp;"-0"&amp;"-0"&amp;"-0"&amp;"-0"&amp;"-0"&amp;"-0"</f>
        <v>C F BE M S-0-0-0-0-0-0-0-0</v>
      </c>
      <c r="N395" s="6" t="str">
        <f>D395&amp;" "&amp;F395&amp;" "&amp;H395&amp;"*"&amp;J395&amp;" "&amp;B395&amp;" "&amp;L395</f>
        <v xml:space="preserve">مسمار مخوش M4*25 مجلفن </v>
      </c>
      <c r="O395" s="6"/>
      <c r="P395" s="6"/>
      <c r="R395" s="11" t="s">
        <v>284</v>
      </c>
      <c r="T395" s="11" t="s">
        <v>282</v>
      </c>
    </row>
    <row r="396" spans="1:20" x14ac:dyDescent="0.2">
      <c r="A396" s="8" t="str">
        <f>_xlfn.IFS(B396="حديد","F",B396="مجلفن","M",B396="استانلس","S",B396="خشب","T")</f>
        <v>M</v>
      </c>
      <c r="B396" s="13" t="s">
        <v>2</v>
      </c>
      <c r="C396" s="8" t="str">
        <f>_xlfn.IFS(D396="تيلة","A",D396="صامولة","B",D396="مسمار","C",D396="وردة","D",D396="لوح","E",D396="مخوش","F",D396="كونتر","G",D396="مسدس","H",D396="M14","I",D396="M16","J",D396="M17","K",D396="M18","L",D396="M19","M",D396="M20","N",D396="M9","O",D396=100,"P",D396=125,"Q",D396=150,"R",D396="","S",D396="30mm","T",D396="مخ واطى","U",D396="35mm","V",D396="40mm","W",D396="45mm","X",D396="50mm","Y",D396="ستاندرد","Z",D396="60mm","1",D396="سوستة","2",D396="80mm","3",D396="90mm","4",D396="100mm","5",D396="150mm","6",D396="180mm","7",D396="200mm","8",D396="250mm","9")</f>
        <v>C</v>
      </c>
      <c r="D396" s="6" t="s">
        <v>73</v>
      </c>
      <c r="E396" s="8" t="str">
        <f>_xlfn.IFS(F396="الن","A",F396="عادة","B",F396="صليبة","C",F396="سن بنطة","D",F396="سن بنطة بوردة","E",F396="مخوش","F",F396="كونتر","G",F396="مسدس","H",F396="M14","I",F396="M16","J",F396="M17","K",F396="M18","L",F396="M19","M",F396="M20","N",F396="M9","O",F396=100,"P",F396=125,"Q",F396=150,"R",F396="","S",F396="30mm","T",F396="مخ واطى","U",F396="35mm","V",F396="40mm","W",F396="45mm","X",F396="50mm","Y",F396="ستاندرد","Z",F396="60mm","1",F396="سوستة","2",F396="80mm","3",F396="90mm","4",F396="100mm","5",F396="150mm","6",F396="180mm","7",F396="200mm","8",F396="250mm","9")</f>
        <v>F</v>
      </c>
      <c r="F396" s="6" t="s">
        <v>226</v>
      </c>
      <c r="G396" s="8" t="str">
        <f>_xlfn.IFS(H396="M3","A",H396="M4","B",H396="M5","C",H396="M6","D",H396="M7","E",H396="M8","F",H396="M10","G",H396="M12","H",H396="M14","I",H396="M16","J",H396="M17","K",H396="M18","L",H396="M19","M",H396="M20","N",H396="M9","O",H396=100,"P",H396=125,"Q",H396=150,"R",H396="","S",H396="30mm","T",H396="مخ واطى","U",H396="35mm","V",H396="40mm","W",H396="45mm","X",H396="50mm","Y",H396="ستاندرد","Z",H396="60mm","1",H396="سوستة","2",H396="80mm","3",H396="90mm","4",H396="100mm","5",H396="150mm","6",H396="180mm","7",H396="200mm","8",H396="250mm","9")</f>
        <v>B</v>
      </c>
      <c r="H396" s="12" t="s">
        <v>46</v>
      </c>
      <c r="I396" s="8" t="str">
        <f>_xlfn.IFS(J396=10,"A",J396=12,"B",J396=15,"C",J396=20,"D",J396=25,"E",J396=30,"F",J396=35,"G",J396=40,"H",J396=45,"I",J396=50,"J",J396=55,"K",J396=60,"L",J396=65,"M",J396=70,"N",J396=75,"O",J396=80,"P",J396=90,"Q",J396=100,"R",J396="","S",J396=120,"T",J396=125,"U",J396=150,"V",J396=200,"W",J396=250,"X",J396=280,"Y",J396=300,"Z",J396=500,"1",J396=600,"2",J396=1000,"3",J396=1200,"4",J396=6,"5",J396="150mm","6",J396="180mm","7",J396="200mm","8",J396="250mm","9")</f>
        <v>F</v>
      </c>
      <c r="J396" s="12">
        <v>30</v>
      </c>
      <c r="K396" s="8" t="str">
        <f>_xlfn.IFS(L396="1mm","A",L396="1.2mm","B",L396="1.5mm","C",L396="2mm","D",L396="3mm","E",L396="4mm","F",L396="5mm","G",L396="6mm","H",L396="8mm","I",L396="10mm","J",L396="12mm","K",L396="14mm","L",L396="16mm","M",L396="عادة","N",L396="18mm","O",L396="20mm","P",L396="معكوسة","Q",L396="25mm","R",L396="","S",L396="30mm","T",L396="مخ واطى","U",L396="35mm","V",L396="40mm","W",L396="45mm","X",L396="50mm","Y",L396="ستاندرد","Z",L396="60mm","1",L396="سوستة","2",L396="80mm","3",L396="90mm","4",L396="100mm","5",L396="150mm","6",L396="180mm","7",L396="200mm","8",L396="250mm","9")</f>
        <v>S</v>
      </c>
      <c r="L396" s="6"/>
      <c r="M396" s="7" t="str">
        <f>C396&amp;" "&amp;E396&amp;" "&amp;G396&amp;I396&amp;" "&amp;A396&amp;" "&amp;K396&amp;"-0"&amp;"-0"&amp;"-0"&amp;"-0"&amp;"-0"&amp;"-0"&amp;"-0"&amp;"-0"</f>
        <v>C F BF M S-0-0-0-0-0-0-0-0</v>
      </c>
      <c r="N396" s="6" t="str">
        <f>D396&amp;" "&amp;F396&amp;" "&amp;H396&amp;"*"&amp;J396&amp;" "&amp;B396&amp;" "&amp;L396</f>
        <v xml:space="preserve">مسمار مخوش M4*30 مجلفن </v>
      </c>
      <c r="O396" s="6"/>
      <c r="P396" s="6"/>
      <c r="R396" s="11" t="s">
        <v>283</v>
      </c>
      <c r="T396" s="11" t="s">
        <v>276</v>
      </c>
    </row>
    <row r="397" spans="1:20" x14ac:dyDescent="0.2">
      <c r="A397" s="8" t="str">
        <f>_xlfn.IFS(B397="حديد","F",B397="مجلفن","M",B397="استانلس","S",B397="خشب","T")</f>
        <v>S</v>
      </c>
      <c r="B397" s="6" t="s">
        <v>7</v>
      </c>
      <c r="C397" s="8" t="str">
        <f>_xlfn.IFS(D397="تيلة","A",D397="صامولة","B",D397="مسمار","C",D397="وردة","D",D397="لوح","E",D397="مخوش","F",D397="كونتر","G",D397="مسدس","H",D397="M14","I",D397="M16","J",D397="M17","K",D397="M18","L",D397="M19","M",D397="M20","N",D397="M9","O",D397=100,"P",D397=125,"Q",D397=150,"R",D397="","S",D397="30mm","T",D397="مخ واطى","U",D397="35mm","V",D397="40mm","W",D397="45mm","X",D397="50mm","Y",D397="ستاندرد","Z",D397="60mm","1",D397="سوستة","2",D397="80mm","3",D397="90mm","4",D397="100mm","5",D397="150mm","6",D397="180mm","7",D397="200mm","8",D397="250mm","9")</f>
        <v>C</v>
      </c>
      <c r="D397" s="6" t="s">
        <v>73</v>
      </c>
      <c r="E397" s="8" t="str">
        <f>_xlfn.IFS(F397="الن","A",F397="عادة","B",F397="صليبة","C",F397="سن بنطة","D",F397="سن بنطة بوردة","E",F397="مخوش","F",F397="كونتر","G",F397="مسدس","H",F397="M14","I",F397="M16","J",F397="M17","K",F397="M18","L",F397="M19","M",F397="M20","N",F397="M9","O",F397=100,"P",F397=125,"Q",F397=150,"R",F397="","S",F397="30mm","T",F397="مخ واطى","U",F397="35mm","V",F397="40mm","W",F397="45mm","X",F397="50mm","Y",F397="ستاندرد","Z",F397="60mm","1",F397="سوستة","2",F397="80mm","3",F397="90mm","4",F397="100mm","5",F397="150mm","6",F397="180mm","7",F397="200mm","8",F397="250mm","9")</f>
        <v>F</v>
      </c>
      <c r="F397" s="6" t="s">
        <v>226</v>
      </c>
      <c r="G397" s="8" t="str">
        <f>_xlfn.IFS(H397="M3","A",H397="M4","B",H397="M5","C",H397="M6","D",H397="M7","E",H397="M8","F",H397="M10","G",H397="M12","H",H397="M14","I",H397="M16","J",H397="M17","K",H397="M18","L",H397="M19","M",H397="M20","N",H397="M9","O",H397=100,"P",H397=125,"Q",H397=150,"R",H397="","S",H397="30mm","T",H397="مخ واطى","U",H397="35mm","V",H397="40mm","W",H397="45mm","X",H397="50mm","Y",H397="ستاندرد","Z",H397="60mm","1",H397="سوستة","2",H397="80mm","3",H397="90mm","4",H397="100mm","5",H397="150mm","6",H397="180mm","7",H397="200mm","8",H397="250mm","9")</f>
        <v>C</v>
      </c>
      <c r="H397" s="12" t="s">
        <v>41</v>
      </c>
      <c r="I397" s="8" t="str">
        <f>_xlfn.IFS(J397=10,"A",J397=12,"B",J397=15,"C",J397=20,"D",J397=25,"E",J397=30,"F",J397=35,"G",J397=40,"H",J397=45,"I",J397=50,"J",J397=55,"K",J397=60,"L",J397=65,"M",J397=70,"N",J397=75,"O",J397=80,"P",J397=90,"Q",J397=100,"R",J397="","S",J397=120,"T",J397=125,"U",J397=150,"V",J397=200,"W",J397=250,"X",J397=280,"Y",J397=300,"Z",J397=500,"1",J397=600,"2",J397=1000,"3",J397=1200,"4",J397=6,"5",J397="150mm","6",J397="180mm","7",J397="200mm","8",J397="250mm","9")</f>
        <v>5</v>
      </c>
      <c r="J397" s="12">
        <v>6</v>
      </c>
      <c r="K397" s="8" t="str">
        <f>_xlfn.IFS(L397="1mm","A",L397="1.2mm","B",L397="1.5mm","C",L397="2mm","D",L397="3mm","E",L397="4mm","F",L397="5mm","G",L397="6mm","H",L397="8mm","I",L397="10mm","J",L397="12mm","K",L397="14mm","L",L397="16mm","M",L397="عادة","N",L397="18mm","O",L397="20mm","P",L397="معكوسة","Q",L397="25mm","R",L397="","S",L397="30mm","T",L397="مخ واطى","U",L397="35mm","V",L397="40mm","W",L397="45mm","X",L397="50mm","Y",L397="ستاندرد","Z",L397="60mm","1",L397="سوستة","2",L397="80mm","3",L397="90mm","4",L397="100mm","5",L397="150mm","6",L397="180mm","7",L397="200mm","8",L397="250mm","9")</f>
        <v>S</v>
      </c>
      <c r="L397" s="6"/>
      <c r="M397" s="7" t="str">
        <f>C397&amp;" "&amp;E397&amp;" "&amp;G397&amp;I397&amp;" "&amp;A397&amp;" "&amp;K397&amp;"-0"&amp;"-0"&amp;"-0"&amp;"-0"&amp;"-0"&amp;"-0"&amp;"-0"&amp;"-0"</f>
        <v>C F C5 S S-0-0-0-0-0-0-0-0</v>
      </c>
      <c r="N397" s="6" t="str">
        <f>D397&amp;" "&amp;F397&amp;" "&amp;H397&amp;"*"&amp;J397&amp;" "&amp;B397&amp;" "&amp;L397</f>
        <v xml:space="preserve">مسمار مخوش M5*6 استانلس </v>
      </c>
      <c r="O397" s="6"/>
      <c r="P397" s="6"/>
      <c r="R397" s="11" t="s">
        <v>271</v>
      </c>
      <c r="T397" s="11" t="s">
        <v>281</v>
      </c>
    </row>
    <row r="398" spans="1:20" x14ac:dyDescent="0.2">
      <c r="A398" s="8" t="str">
        <f>_xlfn.IFS(B398="حديد","F",B398="مجلفن","M",B398="استانلس","S",B398="خشب","T")</f>
        <v>S</v>
      </c>
      <c r="B398" s="6" t="s">
        <v>7</v>
      </c>
      <c r="C398" s="8" t="str">
        <f>_xlfn.IFS(D398="تيلة","A",D398="صامولة","B",D398="مسمار","C",D398="وردة","D",D398="لوح","E",D398="مخوش","F",D398="كونتر","G",D398="مسدس","H",D398="M14","I",D398="M16","J",D398="M17","K",D398="M18","L",D398="M19","M",D398="M20","N",D398="M9","O",D398=100,"P",D398=125,"Q",D398=150,"R",D398="","S",D398="30mm","T",D398="مخ واطى","U",D398="35mm","V",D398="40mm","W",D398="45mm","X",D398="50mm","Y",D398="ستاندرد","Z",D398="60mm","1",D398="سوستة","2",D398="80mm","3",D398="90mm","4",D398="100mm","5",D398="150mm","6",D398="180mm","7",D398="200mm","8",D398="250mm","9")</f>
        <v>C</v>
      </c>
      <c r="D398" s="6" t="s">
        <v>73</v>
      </c>
      <c r="E398" s="8" t="str">
        <f>_xlfn.IFS(F398="الن","A",F398="عادة","B",F398="صليبة","C",F398="سن بنطة","D",F398="سن بنطة بوردة","E",F398="مخوش","F",F398="كونتر","G",F398="مسدس","H",F398="M14","I",F398="M16","J",F398="M17","K",F398="M18","L",F398="M19","M",F398="M20","N",F398="M9","O",F398=100,"P",F398=125,"Q",F398=150,"R",F398="","S",F398="30mm","T",F398="مخ واطى","U",F398="35mm","V",F398="40mm","W",F398="45mm","X",F398="50mm","Y",F398="ستاندرد","Z",F398="60mm","1",F398="سوستة","2",F398="80mm","3",F398="90mm","4",F398="100mm","5",F398="150mm","6",F398="180mm","7",F398="200mm","8",F398="250mm","9")</f>
        <v>F</v>
      </c>
      <c r="F398" s="6" t="s">
        <v>226</v>
      </c>
      <c r="G398" s="8" t="str">
        <f>_xlfn.IFS(H398="M3","A",H398="M4","B",H398="M5","C",H398="M6","D",H398="M7","E",H398="M8","F",H398="M10","G",H398="M12","H",H398="M14","I",H398="M16","J",H398="M17","K",H398="M18","L",H398="M19","M",H398="M20","N",H398="M9","O",H398=100,"P",H398=125,"Q",H398=150,"R",H398="","S",H398="30mm","T",H398="مخ واطى","U",H398="35mm","V",H398="40mm","W",H398="45mm","X",H398="50mm","Y",H398="ستاندرد","Z",H398="60mm","1",H398="سوستة","2",H398="80mm","3",H398="90mm","4",H398="100mm","5",H398="150mm","6",H398="180mm","7",H398="200mm","8",H398="250mm","9")</f>
        <v>C</v>
      </c>
      <c r="H398" s="12" t="s">
        <v>41</v>
      </c>
      <c r="I398" s="8" t="str">
        <f>_xlfn.IFS(J398=10,"A",J398=12,"B",J398=15,"C",J398=20,"D",J398=25,"E",J398=30,"F",J398=35,"G",J398=40,"H",J398=45,"I",J398=50,"J",J398=55,"K",J398=60,"L",J398=65,"M",J398=70,"N",J398=75,"O",J398=80,"P",J398=90,"Q",J398=100,"R",J398="","S",J398=120,"T",J398=125,"U",J398=150,"V",J398=200,"W",J398=250,"X",J398=280,"Y",J398=300,"Z",J398=500,"1",J398=600,"2",J398=1000,"3",J398=1200,"4",J398=6,"5",J398="150mm","6",J398="180mm","7",J398="200mm","8",J398="250mm","9")</f>
        <v>A</v>
      </c>
      <c r="J398" s="12">
        <v>10</v>
      </c>
      <c r="K398" s="8" t="str">
        <f>_xlfn.IFS(L398="1mm","A",L398="1.2mm","B",L398="1.5mm","C",L398="2mm","D",L398="3mm","E",L398="4mm","F",L398="5mm","G",L398="6mm","H",L398="8mm","I",L398="10mm","J",L398="12mm","K",L398="14mm","L",L398="16mm","M",L398="عادة","N",L398="18mm","O",L398="20mm","P",L398="معكوسة","Q",L398="25mm","R",L398="","S",L398="30mm","T",L398="مخ واطى","U",L398="35mm","V",L398="40mm","W",L398="45mm","X",L398="50mm","Y",L398="ستاندرد","Z",L398="60mm","1",L398="سوستة","2",L398="80mm","3",L398="90mm","4",L398="100mm","5",L398="150mm","6",L398="180mm","7",L398="200mm","8",L398="250mm","9")</f>
        <v>S</v>
      </c>
      <c r="L398" s="6"/>
      <c r="M398" s="7" t="str">
        <f>C398&amp;" "&amp;E398&amp;" "&amp;G398&amp;I398&amp;" "&amp;A398&amp;" "&amp;K398&amp;"-0"&amp;"-0"&amp;"-0"&amp;"-0"&amp;"-0"&amp;"-0"&amp;"-0"&amp;"-0"</f>
        <v>C F CA S S-0-0-0-0-0-0-0-0</v>
      </c>
      <c r="N398" s="6" t="str">
        <f>D398&amp;" "&amp;F398&amp;" "&amp;H398&amp;"*"&amp;J398&amp;" "&amp;B398&amp;" "&amp;L398</f>
        <v xml:space="preserve">مسمار مخوش M5*10 استانلس </v>
      </c>
      <c r="O398" s="6"/>
      <c r="P398" s="6"/>
      <c r="R398" s="11" t="s">
        <v>282</v>
      </c>
      <c r="T398" s="11" t="s">
        <v>275</v>
      </c>
    </row>
    <row r="399" spans="1:20" x14ac:dyDescent="0.2">
      <c r="A399" s="8" t="str">
        <f>_xlfn.IFS(B399="حديد","F",B399="مجلفن","M",B399="استانلس","S",B399="خشب","T")</f>
        <v>S</v>
      </c>
      <c r="B399" s="6" t="s">
        <v>7</v>
      </c>
      <c r="C399" s="8" t="str">
        <f>_xlfn.IFS(D399="تيلة","A",D399="صامولة","B",D399="مسمار","C",D399="وردة","D",D399="لوح","E",D399="مخوش","F",D399="كونتر","G",D399="مسدس","H",D399="M14","I",D399="M16","J",D399="M17","K",D399="M18","L",D399="M19","M",D399="M20","N",D399="M9","O",D399=100,"P",D399=125,"Q",D399=150,"R",D399="","S",D399="30mm","T",D399="مخ واطى","U",D399="35mm","V",D399="40mm","W",D399="45mm","X",D399="50mm","Y",D399="ستاندرد","Z",D399="60mm","1",D399="سوستة","2",D399="80mm","3",D399="90mm","4",D399="100mm","5",D399="150mm","6",D399="180mm","7",D399="200mm","8",D399="250mm","9")</f>
        <v>C</v>
      </c>
      <c r="D399" s="6" t="s">
        <v>73</v>
      </c>
      <c r="E399" s="8" t="str">
        <f>_xlfn.IFS(F399="الن","A",F399="عادة","B",F399="صليبة","C",F399="سن بنطة","D",F399="سن بنطة بوردة","E",F399="مخوش","F",F399="كونتر","G",F399="مسدس","H",F399="M14","I",F399="M16","J",F399="M17","K",F399="M18","L",F399="M19","M",F399="M20","N",F399="M9","O",F399=100,"P",F399=125,"Q",F399=150,"R",F399="","S",F399="30mm","T",F399="مخ واطى","U",F399="35mm","V",F399="40mm","W",F399="45mm","X",F399="50mm","Y",F399="ستاندرد","Z",F399="60mm","1",F399="سوستة","2",F399="80mm","3",F399="90mm","4",F399="100mm","5",F399="150mm","6",F399="180mm","7",F399="200mm","8",F399="250mm","9")</f>
        <v>F</v>
      </c>
      <c r="F399" s="6" t="s">
        <v>226</v>
      </c>
      <c r="G399" s="8" t="str">
        <f>_xlfn.IFS(H399="M3","A",H399="M4","B",H399="M5","C",H399="M6","D",H399="M7","E",H399="M8","F",H399="M10","G",H399="M12","H",H399="M14","I",H399="M16","J",H399="M17","K",H399="M18","L",H399="M19","M",H399="M20","N",H399="M9","O",H399=100,"P",H399=125,"Q",H399=150,"R",H399="","S",H399="30mm","T",H399="مخ واطى","U",H399="35mm","V",H399="40mm","W",H399="45mm","X",H399="50mm","Y",H399="ستاندرد","Z",H399="60mm","1",H399="سوستة","2",H399="80mm","3",H399="90mm","4",H399="100mm","5",H399="150mm","6",H399="180mm","7",H399="200mm","8",H399="250mm","9")</f>
        <v>C</v>
      </c>
      <c r="H399" s="12" t="s">
        <v>41</v>
      </c>
      <c r="I399" s="8" t="str">
        <f>_xlfn.IFS(J399=10,"A",J399=12,"B",J399=15,"C",J399=20,"D",J399=25,"E",J399=30,"F",J399=35,"G",J399=40,"H",J399=45,"I",J399=50,"J",J399=55,"K",J399=60,"L",J399=65,"M",J399=70,"N",J399=75,"O",J399=80,"P",J399=90,"Q",J399=100,"R",J399="","S",J399=120,"T",J399=125,"U",J399=150,"V",J399=200,"W",J399=250,"X",J399=280,"Y",J399=300,"Z",J399=500,"1",J399=600,"2",J399=1000,"3",J399=1200,"4",J399=6,"5",J399="150mm","6",J399="180mm","7",J399="200mm","8",J399="250mm","9")</f>
        <v>C</v>
      </c>
      <c r="J399" s="12">
        <v>15</v>
      </c>
      <c r="K399" s="8" t="str">
        <f>_xlfn.IFS(L399="1mm","A",L399="1.2mm","B",L399="1.5mm","C",L399="2mm","D",L399="3mm","E",L399="4mm","F",L399="5mm","G",L399="6mm","H",L399="8mm","I",L399="10mm","J",L399="12mm","K",L399="14mm","L",L399="16mm","M",L399="عادة","N",L399="18mm","O",L399="20mm","P",L399="معكوسة","Q",L399="25mm","R",L399="","S",L399="30mm","T",L399="مخ واطى","U",L399="35mm","V",L399="40mm","W",L399="45mm","X",L399="50mm","Y",L399="ستاندرد","Z",L399="60mm","1",L399="سوستة","2",L399="80mm","3",L399="90mm","4",L399="100mm","5",L399="150mm","6",L399="180mm","7",L399="200mm","8",L399="250mm","9")</f>
        <v>S</v>
      </c>
      <c r="L399" s="6"/>
      <c r="M399" s="7" t="str">
        <f>C399&amp;" "&amp;E399&amp;" "&amp;G399&amp;I399&amp;" "&amp;A399&amp;" "&amp;K399&amp;"-0"&amp;"-0"&amp;"-0"&amp;"-0"&amp;"-0"&amp;"-0"&amp;"-0"&amp;"-0"</f>
        <v>C F CC S S-0-0-0-0-0-0-0-0</v>
      </c>
      <c r="N399" s="6" t="str">
        <f>D399&amp;" "&amp;F399&amp;" "&amp;H399&amp;"*"&amp;J399&amp;" "&amp;B399&amp;" "&amp;L399</f>
        <v xml:space="preserve">مسمار مخوش M5*15 استانلس </v>
      </c>
      <c r="O399" s="6"/>
      <c r="P399" s="6"/>
      <c r="R399" s="11" t="s">
        <v>281</v>
      </c>
      <c r="T399" s="11" t="s">
        <v>280</v>
      </c>
    </row>
    <row r="400" spans="1:20" x14ac:dyDescent="0.2">
      <c r="A400" s="8" t="str">
        <f>_xlfn.IFS(B400="حديد","F",B400="مجلفن","M",B400="استانلس","S",B400="خشب","T")</f>
        <v>S</v>
      </c>
      <c r="B400" s="6" t="s">
        <v>7</v>
      </c>
      <c r="C400" s="8" t="str">
        <f>_xlfn.IFS(D400="تيلة","A",D400="صامولة","B",D400="مسمار","C",D400="وردة","D",D400="لوح","E",D400="مخوش","F",D400="كونتر","G",D400="مسدس","H",D400="M14","I",D400="M16","J",D400="M17","K",D400="M18","L",D400="M19","M",D400="M20","N",D400="M9","O",D400=100,"P",D400=125,"Q",D400=150,"R",D400="","S",D400="30mm","T",D400="مخ واطى","U",D400="35mm","V",D400="40mm","W",D400="45mm","X",D400="50mm","Y",D400="ستاندرد","Z",D400="60mm","1",D400="سوستة","2",D400="80mm","3",D400="90mm","4",D400="100mm","5",D400="150mm","6",D400="180mm","7",D400="200mm","8",D400="250mm","9")</f>
        <v>C</v>
      </c>
      <c r="D400" s="6" t="s">
        <v>73</v>
      </c>
      <c r="E400" s="8" t="str">
        <f>_xlfn.IFS(F400="الن","A",F400="عادة","B",F400="صليبة","C",F400="سن بنطة","D",F400="سن بنطة بوردة","E",F400="مخوش","F",F400="كونتر","G",F400="مسدس","H",F400="M14","I",F400="M16","J",F400="M17","K",F400="M18","L",F400="M19","M",F400="M20","N",F400="M9","O",F400=100,"P",F400=125,"Q",F400=150,"R",F400="","S",F400="30mm","T",F400="مخ واطى","U",F400="35mm","V",F400="40mm","W",F400="45mm","X",F400="50mm","Y",F400="ستاندرد","Z",F400="60mm","1",F400="سوستة","2",F400="80mm","3",F400="90mm","4",F400="100mm","5",F400="150mm","6",F400="180mm","7",F400="200mm","8",F400="250mm","9")</f>
        <v>F</v>
      </c>
      <c r="F400" s="6" t="s">
        <v>226</v>
      </c>
      <c r="G400" s="8" t="str">
        <f>_xlfn.IFS(H400="M3","A",H400="M4","B",H400="M5","C",H400="M6","D",H400="M7","E",H400="M8","F",H400="M10","G",H400="M12","H",H400="M14","I",H400="M16","J",H400="M17","K",H400="M18","L",H400="M19","M",H400="M20","N",H400="M9","O",H400=100,"P",H400=125,"Q",H400=150,"R",H400="","S",H400="30mm","T",H400="مخ واطى","U",H400="35mm","V",H400="40mm","W",H400="45mm","X",H400="50mm","Y",H400="ستاندرد","Z",H400="60mm","1",H400="سوستة","2",H400="80mm","3",H400="90mm","4",H400="100mm","5",H400="150mm","6",H400="180mm","7",H400="200mm","8",H400="250mm","9")</f>
        <v>C</v>
      </c>
      <c r="H400" s="12" t="s">
        <v>41</v>
      </c>
      <c r="I400" s="8" t="str">
        <f>_xlfn.IFS(J400=10,"A",J400=12,"B",J400=15,"C",J400=20,"D",J400=25,"E",J400=30,"F",J400=35,"G",J400=40,"H",J400=45,"I",J400=50,"J",J400=55,"K",J400=60,"L",J400=65,"M",J400=70,"N",J400=75,"O",J400=80,"P",J400=90,"Q",J400=100,"R",J400="","S",J400=120,"T",J400=125,"U",J400=150,"V",J400=200,"W",J400=250,"X",J400=280,"Y",J400=300,"Z",J400=500,"1",J400=600,"2",J400=1000,"3",J400=1200,"4",J400=6,"5",J400="150mm","6",J400="180mm","7",J400="200mm","8",J400="250mm","9")</f>
        <v>D</v>
      </c>
      <c r="J400" s="12">
        <v>20</v>
      </c>
      <c r="K400" s="8" t="str">
        <f>_xlfn.IFS(L400="1mm","A",L400="1.2mm","B",L400="1.5mm","C",L400="2mm","D",L400="3mm","E",L400="4mm","F",L400="5mm","G",L400="6mm","H",L400="8mm","I",L400="10mm","J",L400="12mm","K",L400="14mm","L",L400="16mm","M",L400="عادة","N",L400="18mm","O",L400="20mm","P",L400="معكوسة","Q",L400="25mm","R",L400="","S",L400="30mm","T",L400="مخ واطى","U",L400="35mm","V",L400="40mm","W",L400="45mm","X",L400="50mm","Y",L400="ستاندرد","Z",L400="60mm","1",L400="سوستة","2",L400="80mm","3",L400="90mm","4",L400="100mm","5",L400="150mm","6",L400="180mm","7",L400="200mm","8",L400="250mm","9")</f>
        <v>S</v>
      </c>
      <c r="L400" s="6"/>
      <c r="M400" s="7" t="str">
        <f>C400&amp;" "&amp;E400&amp;" "&amp;G400&amp;I400&amp;" "&amp;A400&amp;" "&amp;K400&amp;"-0"&amp;"-0"&amp;"-0"&amp;"-0"&amp;"-0"&amp;"-0"&amp;"-0"&amp;"-0"</f>
        <v>C F CD S S-0-0-0-0-0-0-0-0</v>
      </c>
      <c r="N400" s="6" t="str">
        <f>D400&amp;" "&amp;F400&amp;" "&amp;H400&amp;"*"&amp;J400&amp;" "&amp;B400&amp;" "&amp;L400</f>
        <v xml:space="preserve">مسمار مخوش M5*20 استانلس </v>
      </c>
      <c r="O400" s="6"/>
      <c r="P400" s="6"/>
      <c r="R400" s="11" t="s">
        <v>280</v>
      </c>
      <c r="T400" s="11" t="s">
        <v>273</v>
      </c>
    </row>
    <row r="401" spans="1:20" x14ac:dyDescent="0.2">
      <c r="A401" s="8" t="str">
        <f>_xlfn.IFS(B401="حديد","F",B401="مجلفن","M",B401="استانلس","S",B401="خشب","T")</f>
        <v>S</v>
      </c>
      <c r="B401" s="6" t="s">
        <v>7</v>
      </c>
      <c r="C401" s="8" t="str">
        <f>_xlfn.IFS(D401="تيلة","A",D401="صامولة","B",D401="مسمار","C",D401="وردة","D",D401="لوح","E",D401="مخوش","F",D401="كونتر","G",D401="مسدس","H",D401="M14","I",D401="M16","J",D401="M17","K",D401="M18","L",D401="M19","M",D401="M20","N",D401="M9","O",D401=100,"P",D401=125,"Q",D401=150,"R",D401="","S",D401="30mm","T",D401="مخ واطى","U",D401="35mm","V",D401="40mm","W",D401="45mm","X",D401="50mm","Y",D401="ستاندرد","Z",D401="60mm","1",D401="سوستة","2",D401="80mm","3",D401="90mm","4",D401="100mm","5",D401="150mm","6",D401="180mm","7",D401="200mm","8",D401="250mm","9")</f>
        <v>C</v>
      </c>
      <c r="D401" s="6" t="s">
        <v>73</v>
      </c>
      <c r="E401" s="8" t="str">
        <f>_xlfn.IFS(F401="الن","A",F401="عادة","B",F401="صليبة","C",F401="سن بنطة","D",F401="سن بنطة بوردة","E",F401="مخوش","F",F401="كونتر","G",F401="مسدس","H",F401="M14","I",F401="M16","J",F401="M17","K",F401="M18","L",F401="M19","M",F401="M20","N",F401="M9","O",F401=100,"P",F401=125,"Q",F401=150,"R",F401="","S",F401="30mm","T",F401="مخ واطى","U",F401="35mm","V",F401="40mm","W",F401="45mm","X",F401="50mm","Y",F401="ستاندرد","Z",F401="60mm","1",F401="سوستة","2",F401="80mm","3",F401="90mm","4",F401="100mm","5",F401="150mm","6",F401="180mm","7",F401="200mm","8",F401="250mm","9")</f>
        <v>F</v>
      </c>
      <c r="F401" s="6" t="s">
        <v>226</v>
      </c>
      <c r="G401" s="8" t="str">
        <f>_xlfn.IFS(H401="M3","A",H401="M4","B",H401="M5","C",H401="M6","D",H401="M7","E",H401="M8","F",H401="M10","G",H401="M12","H",H401="M14","I",H401="M16","J",H401="M17","K",H401="M18","L",H401="M19","M",H401="M20","N",H401="M9","O",H401=100,"P",H401=125,"Q",H401=150,"R",H401="","S",H401="30mm","T",H401="مخ واطى","U",H401="35mm","V",H401="40mm","W",H401="45mm","X",H401="50mm","Y",H401="ستاندرد","Z",H401="60mm","1",H401="سوستة","2",H401="80mm","3",H401="90mm","4",H401="100mm","5",H401="150mm","6",H401="180mm","7",H401="200mm","8",H401="250mm","9")</f>
        <v>C</v>
      </c>
      <c r="H401" s="12" t="s">
        <v>41</v>
      </c>
      <c r="I401" s="8" t="str">
        <f>_xlfn.IFS(J401=10,"A",J401=12,"B",J401=15,"C",J401=20,"D",J401=25,"E",J401=30,"F",J401=35,"G",J401=40,"H",J401=45,"I",J401=50,"J",J401=55,"K",J401=60,"L",J401=65,"M",J401=70,"N",J401=75,"O",J401=80,"P",J401=90,"Q",J401=100,"R",J401="","S",J401=120,"T",J401=125,"U",J401=150,"V",J401=200,"W",J401=250,"X",J401=280,"Y",J401=300,"Z",J401=500,"1",J401=600,"2",J401=1000,"3",J401=1200,"4",J401=6,"5",J401="150mm","6",J401="180mm","7",J401="200mm","8",J401="250mm","9")</f>
        <v>E</v>
      </c>
      <c r="J401" s="12">
        <v>25</v>
      </c>
      <c r="K401" s="8" t="str">
        <f>_xlfn.IFS(L401="1mm","A",L401="1.2mm","B",L401="1.5mm","C",L401="2mm","D",L401="3mm","E",L401="4mm","F",L401="5mm","G",L401="6mm","H",L401="8mm","I",L401="10mm","J",L401="12mm","K",L401="14mm","L",L401="16mm","M",L401="عادة","N",L401="18mm","O",L401="20mm","P",L401="معكوسة","Q",L401="25mm","R",L401="","S",L401="30mm","T",L401="مخ واطى","U",L401="35mm","V",L401="40mm","W",L401="45mm","X",L401="50mm","Y",L401="ستاندرد","Z",L401="60mm","1",L401="سوستة","2",L401="80mm","3",L401="90mm","4",L401="100mm","5",L401="150mm","6",L401="180mm","7",L401="200mm","8",L401="250mm","9")</f>
        <v>S</v>
      </c>
      <c r="L401" s="6"/>
      <c r="M401" s="7" t="str">
        <f>C401&amp;" "&amp;E401&amp;" "&amp;G401&amp;I401&amp;" "&amp;A401&amp;" "&amp;K401&amp;"-0"&amp;"-0"&amp;"-0"&amp;"-0"&amp;"-0"&amp;"-0"&amp;"-0"&amp;"-0"</f>
        <v>C F CE S S-0-0-0-0-0-0-0-0</v>
      </c>
      <c r="N401" s="6" t="str">
        <f>D401&amp;" "&amp;F401&amp;" "&amp;H401&amp;"*"&amp;J401&amp;" "&amp;B401&amp;" "&amp;L401</f>
        <v xml:space="preserve">مسمار مخوش M5*25 استانلس </v>
      </c>
      <c r="O401" s="6"/>
      <c r="P401" s="6"/>
      <c r="R401" s="11" t="s">
        <v>279</v>
      </c>
      <c r="T401" s="11" t="s">
        <v>279</v>
      </c>
    </row>
    <row r="402" spans="1:20" x14ac:dyDescent="0.2">
      <c r="A402" s="8" t="str">
        <f>_xlfn.IFS(B402="حديد","F",B402="مجلفن","M",B402="استانلس","S",B402="خشب","T")</f>
        <v>S</v>
      </c>
      <c r="B402" s="6" t="s">
        <v>7</v>
      </c>
      <c r="C402" s="8" t="str">
        <f>_xlfn.IFS(D402="تيلة","A",D402="صامولة","B",D402="مسمار","C",D402="وردة","D",D402="لوح","E",D402="مخوش","F",D402="كونتر","G",D402="مسدس","H",D402="M14","I",D402="M16","J",D402="M17","K",D402="M18","L",D402="M19","M",D402="M20","N",D402="M9","O",D402=100,"P",D402=125,"Q",D402=150,"R",D402="","S",D402="30mm","T",D402="مخ واطى","U",D402="35mm","V",D402="40mm","W",D402="45mm","X",D402="50mm","Y",D402="ستاندرد","Z",D402="60mm","1",D402="سوستة","2",D402="80mm","3",D402="90mm","4",D402="100mm","5",D402="150mm","6",D402="180mm","7",D402="200mm","8",D402="250mm","9")</f>
        <v>C</v>
      </c>
      <c r="D402" s="6" t="s">
        <v>73</v>
      </c>
      <c r="E402" s="8" t="str">
        <f>_xlfn.IFS(F402="الن","A",F402="عادة","B",F402="صليبة","C",F402="سن بنطة","D",F402="سن بنطة بوردة","E",F402="مخوش","F",F402="كونتر","G",F402="مسدس","H",F402="M14","I",F402="M16","J",F402="M17","K",F402="M18","L",F402="M19","M",F402="M20","N",F402="M9","O",F402=100,"P",F402=125,"Q",F402=150,"R",F402="","S",F402="30mm","T",F402="مخ واطى","U",F402="35mm","V",F402="40mm","W",F402="45mm","X",F402="50mm","Y",F402="ستاندرد","Z",F402="60mm","1",F402="سوستة","2",F402="80mm","3",F402="90mm","4",F402="100mm","5",F402="150mm","6",F402="180mm","7",F402="200mm","8",F402="250mm","9")</f>
        <v>F</v>
      </c>
      <c r="F402" s="6" t="s">
        <v>226</v>
      </c>
      <c r="G402" s="8" t="str">
        <f>_xlfn.IFS(H402="M3","A",H402="M4","B",H402="M5","C",H402="M6","D",H402="M7","E",H402="M8","F",H402="M10","G",H402="M12","H",H402="M14","I",H402="M16","J",H402="M17","K",H402="M18","L",H402="M19","M",H402="M20","N",H402="M9","O",H402=100,"P",H402=125,"Q",H402=150,"R",H402="","S",H402="30mm","T",H402="مخ واطى","U",H402="35mm","V",H402="40mm","W",H402="45mm","X",H402="50mm","Y",H402="ستاندرد","Z",H402="60mm","1",H402="سوستة","2",H402="80mm","3",H402="90mm","4",H402="100mm","5",H402="150mm","6",H402="180mm","7",H402="200mm","8",H402="250mm","9")</f>
        <v>C</v>
      </c>
      <c r="H402" s="12" t="s">
        <v>41</v>
      </c>
      <c r="I402" s="8" t="str">
        <f>_xlfn.IFS(J402=10,"A",J402=12,"B",J402=15,"C",J402=20,"D",J402=25,"E",J402=30,"F",J402=35,"G",J402=40,"H",J402=45,"I",J402=50,"J",J402=55,"K",J402=60,"L",J402=65,"M",J402=70,"N",J402=75,"O",J402=80,"P",J402=90,"Q",J402=100,"R",J402="","S",J402=120,"T",J402=125,"U",J402=150,"V",J402=200,"W",J402=250,"X",J402=280,"Y",J402=300,"Z",J402=500,"1",J402=600,"2",J402=1000,"3",J402=1200,"4",J402=6,"5",J402="150mm","6",J402="180mm","7",J402="200mm","8",J402="250mm","9")</f>
        <v>F</v>
      </c>
      <c r="J402" s="12">
        <v>30</v>
      </c>
      <c r="K402" s="8" t="str">
        <f>_xlfn.IFS(L402="1mm","A",L402="1.2mm","B",L402="1.5mm","C",L402="2mm","D",L402="3mm","E",L402="4mm","F",L402="5mm","G",L402="6mm","H",L402="8mm","I",L402="10mm","J",L402="12mm","K",L402="14mm","L",L402="16mm","M",L402="عادة","N",L402="18mm","O",L402="20mm","P",L402="معكوسة","Q",L402="25mm","R",L402="","S",L402="30mm","T",L402="مخ واطى","U",L402="35mm","V",L402="40mm","W",L402="45mm","X",L402="50mm","Y",L402="ستاندرد","Z",L402="60mm","1",L402="سوستة","2",L402="80mm","3",L402="90mm","4",L402="100mm","5",L402="150mm","6",L402="180mm","7",L402="200mm","8",L402="250mm","9")</f>
        <v>S</v>
      </c>
      <c r="L402" s="6"/>
      <c r="M402" s="7" t="str">
        <f>C402&amp;" "&amp;E402&amp;" "&amp;G402&amp;I402&amp;" "&amp;A402&amp;" "&amp;K402&amp;"-0"&amp;"-0"&amp;"-0"&amp;"-0"&amp;"-0"&amp;"-0"&amp;"-0"&amp;"-0"</f>
        <v>C F CF S S-0-0-0-0-0-0-0-0</v>
      </c>
      <c r="N402" s="6" t="str">
        <f>D402&amp;" "&amp;F402&amp;" "&amp;H402&amp;"*"&amp;J402&amp;" "&amp;B402&amp;" "&amp;L402</f>
        <v xml:space="preserve">مسمار مخوش M5*30 استانلس </v>
      </c>
      <c r="O402" s="6"/>
      <c r="P402" s="6"/>
      <c r="R402" s="11" t="s">
        <v>278</v>
      </c>
      <c r="T402" s="11" t="s">
        <v>272</v>
      </c>
    </row>
    <row r="403" spans="1:20" x14ac:dyDescent="0.2">
      <c r="A403" s="8" t="str">
        <f>_xlfn.IFS(B403="حديد","F",B403="مجلفن","M",B403="استانلس","S",B403="خشب","T")</f>
        <v>S</v>
      </c>
      <c r="B403" s="6" t="s">
        <v>7</v>
      </c>
      <c r="C403" s="8" t="str">
        <f>_xlfn.IFS(D403="تيلة","A",D403="صامولة","B",D403="مسمار","C",D403="وردة","D",D403="لوح","E",D403="مخوش","F",D403="كونتر","G",D403="مسدس","H",D403="M14","I",D403="M16","J",D403="M17","K",D403="M18","L",D403="M19","M",D403="M20","N",D403="M9","O",D403=100,"P",D403=125,"Q",D403=150,"R",D403="","S",D403="30mm","T",D403="مخ واطى","U",D403="35mm","V",D403="40mm","W",D403="45mm","X",D403="50mm","Y",D403="ستاندرد","Z",D403="60mm","1",D403="سوستة","2",D403="80mm","3",D403="90mm","4",D403="100mm","5",D403="150mm","6",D403="180mm","7",D403="200mm","8",D403="250mm","9")</f>
        <v>C</v>
      </c>
      <c r="D403" s="6" t="s">
        <v>73</v>
      </c>
      <c r="E403" s="8" t="str">
        <f>_xlfn.IFS(F403="الن","A",F403="عادة","B",F403="صليبة","C",F403="سن بنطة","D",F403="سن بنطة بوردة","E",F403="مخوش","F",F403="كونتر","G",F403="مسدس","H",F403="M14","I",F403="M16","J",F403="M17","K",F403="M18","L",F403="M19","M",F403="M20","N",F403="M9","O",F403=100,"P",F403=125,"Q",F403=150,"R",F403="","S",F403="30mm","T",F403="مخ واطى","U",F403="35mm","V",F403="40mm","W",F403="45mm","X",F403="50mm","Y",F403="ستاندرد","Z",F403="60mm","1",F403="سوستة","2",F403="80mm","3",F403="90mm","4",F403="100mm","5",F403="150mm","6",F403="180mm","7",F403="200mm","8",F403="250mm","9")</f>
        <v>F</v>
      </c>
      <c r="F403" s="6" t="s">
        <v>226</v>
      </c>
      <c r="G403" s="8" t="str">
        <f>_xlfn.IFS(H403="M3","A",H403="M4","B",H403="M5","C",H403="M6","D",H403="M7","E",H403="M8","F",H403="M10","G",H403="M12","H",H403="M14","I",H403="M16","J",H403="M17","K",H403="M18","L",H403="M19","M",H403="M20","N",H403="M9","O",H403=100,"P",H403=125,"Q",H403=150,"R",H403="","S",H403="30mm","T",H403="مخ واطى","U",H403="35mm","V",H403="40mm","W",H403="45mm","X",H403="50mm","Y",H403="ستاندرد","Z",H403="60mm","1",H403="سوستة","2",H403="80mm","3",H403="90mm","4",H403="100mm","5",H403="150mm","6",H403="180mm","7",H403="200mm","8",H403="250mm","9")</f>
        <v>C</v>
      </c>
      <c r="H403" s="12" t="s">
        <v>41</v>
      </c>
      <c r="I403" s="8" t="str">
        <f>_xlfn.IFS(J403=10,"A",J403=12,"B",J403=15,"C",J403=20,"D",J403=25,"E",J403=30,"F",J403=35,"G",J403=40,"H",J403=45,"I",J403=50,"J",J403=55,"K",J403=60,"L",J403=65,"M",J403=70,"N",J403=75,"O",J403=80,"P",J403=90,"Q",J403=100,"R",J403="","S",J403=120,"T",J403=125,"U",J403=150,"V",J403=200,"W",J403=250,"X",J403=280,"Y",J403=300,"Z",J403=500,"1",J403=600,"2",J403=1000,"3",J403=1200,"4",J403=6,"5",J403="150mm","6",J403="180mm","7",J403="200mm","8",J403="250mm","9")</f>
        <v>G</v>
      </c>
      <c r="J403" s="12">
        <v>35</v>
      </c>
      <c r="K403" s="8" t="str">
        <f>_xlfn.IFS(L403="1mm","A",L403="1.2mm","B",L403="1.5mm","C",L403="2mm","D",L403="3mm","E",L403="4mm","F",L403="5mm","G",L403="6mm","H",L403="8mm","I",L403="10mm","J",L403="12mm","K",L403="14mm","L",L403="16mm","M",L403="عادة","N",L403="18mm","O",L403="20mm","P",L403="معكوسة","Q",L403="25mm","R",L403="","S",L403="30mm","T",L403="مخ واطى","U",L403="35mm","V",L403="40mm","W",L403="45mm","X",L403="50mm","Y",L403="ستاندرد","Z",L403="60mm","1",L403="سوستة","2",L403="80mm","3",L403="90mm","4",L403="100mm","5",L403="150mm","6",L403="180mm","7",L403="200mm","8",L403="250mm","9")</f>
        <v>S</v>
      </c>
      <c r="L403" s="6"/>
      <c r="M403" s="7" t="str">
        <f>C403&amp;" "&amp;E403&amp;" "&amp;G403&amp;I403&amp;" "&amp;A403&amp;" "&amp;K403&amp;"-0"&amp;"-0"&amp;"-0"&amp;"-0"&amp;"-0"&amp;"-0"&amp;"-0"&amp;"-0"</f>
        <v>C F CG S S-0-0-0-0-0-0-0-0</v>
      </c>
      <c r="N403" s="6" t="str">
        <f>D403&amp;" "&amp;F403&amp;" "&amp;H403&amp;"*"&amp;J403&amp;" "&amp;B403&amp;" "&amp;L403</f>
        <v xml:space="preserve">مسمار مخوش M5*35 استانلس </v>
      </c>
      <c r="O403" s="6"/>
      <c r="P403" s="6"/>
      <c r="R403" s="11" t="s">
        <v>277</v>
      </c>
      <c r="T403" s="11" t="s">
        <v>278</v>
      </c>
    </row>
    <row r="404" spans="1:20" x14ac:dyDescent="0.2">
      <c r="A404" s="8" t="str">
        <f>_xlfn.IFS(B404="حديد","F",B404="مجلفن","M",B404="استانلس","S",B404="خشب","T")</f>
        <v>S</v>
      </c>
      <c r="B404" s="6" t="s">
        <v>7</v>
      </c>
      <c r="C404" s="8" t="str">
        <f>_xlfn.IFS(D404="تيلة","A",D404="صامولة","B",D404="مسمار","C",D404="وردة","D",D404="لوح","E",D404="مخوش","F",D404="كونتر","G",D404="مسدس","H",D404="M14","I",D404="M16","J",D404="M17","K",D404="M18","L",D404="M19","M",D404="M20","N",D404="M9","O",D404=100,"P",D404=125,"Q",D404=150,"R",D404="","S",D404="30mm","T",D404="مخ واطى","U",D404="35mm","V",D404="40mm","W",D404="45mm","X",D404="50mm","Y",D404="ستاندرد","Z",D404="60mm","1",D404="سوستة","2",D404="80mm","3",D404="90mm","4",D404="100mm","5",D404="150mm","6",D404="180mm","7",D404="200mm","8",D404="250mm","9")</f>
        <v>C</v>
      </c>
      <c r="D404" s="6" t="s">
        <v>73</v>
      </c>
      <c r="E404" s="8" t="str">
        <f>_xlfn.IFS(F404="الن","A",F404="عادة","B",F404="صليبة","C",F404="سن بنطة","D",F404="سن بنطة بوردة","E",F404="مخوش","F",F404="كونتر","G",F404="مسدس","H",F404="M14","I",F404="M16","J",F404="M17","K",F404="M18","L",F404="M19","M",F404="M20","N",F404="M9","O",F404=100,"P",F404=125,"Q",F404=150,"R",F404="","S",F404="30mm","T",F404="مخ واطى","U",F404="35mm","V",F404="40mm","W",F404="45mm","X",F404="50mm","Y",F404="ستاندرد","Z",F404="60mm","1",F404="سوستة","2",F404="80mm","3",F404="90mm","4",F404="100mm","5",F404="150mm","6",F404="180mm","7",F404="200mm","8",F404="250mm","9")</f>
        <v>F</v>
      </c>
      <c r="F404" s="6" t="s">
        <v>226</v>
      </c>
      <c r="G404" s="8" t="str">
        <f>_xlfn.IFS(H404="M3","A",H404="M4","B",H404="M5","C",H404="M6","D",H404="M7","E",H404="M8","F",H404="M10","G",H404="M12","H",H404="M14","I",H404="M16","J",H404="M17","K",H404="M18","L",H404="M19","M",H404="M20","N",H404="M9","O",H404=100,"P",H404=125,"Q",H404=150,"R",H404="","S",H404="30mm","T",H404="مخ واطى","U",H404="35mm","V",H404="40mm","W",H404="45mm","X",H404="50mm","Y",H404="ستاندرد","Z",H404="60mm","1",H404="سوستة","2",H404="80mm","3",H404="90mm","4",H404="100mm","5",H404="150mm","6",H404="180mm","7",H404="200mm","8",H404="250mm","9")</f>
        <v>C</v>
      </c>
      <c r="H404" s="12" t="s">
        <v>41</v>
      </c>
      <c r="I404" s="8" t="str">
        <f>_xlfn.IFS(J404=10,"A",J404=12,"B",J404=15,"C",J404=20,"D",J404=25,"E",J404=30,"F",J404=35,"G",J404=40,"H",J404=45,"I",J404=50,"J",J404=55,"K",J404=60,"L",J404=65,"M",J404=70,"N",J404=75,"O",J404=80,"P",J404=90,"Q",J404=100,"R",J404="","S",J404=120,"T",J404=125,"U",J404=150,"V",J404=200,"W",J404=250,"X",J404=280,"Y",J404=300,"Z",J404=500,"1",J404=600,"2",J404=1000,"3",J404=1200,"4",J404=6,"5",J404="150mm","6",J404="180mm","7",J404="200mm","8",J404="250mm","9")</f>
        <v>H</v>
      </c>
      <c r="J404" s="12">
        <v>40</v>
      </c>
      <c r="K404" s="8" t="str">
        <f>_xlfn.IFS(L404="1mm","A",L404="1.2mm","B",L404="1.5mm","C",L404="2mm","D",L404="3mm","E",L404="4mm","F",L404="5mm","G",L404="6mm","H",L404="8mm","I",L404="10mm","J",L404="12mm","K",L404="14mm","L",L404="16mm","M",L404="عادة","N",L404="18mm","O",L404="20mm","P",L404="معكوسة","Q",L404="25mm","R",L404="","S",L404="30mm","T",L404="مخ واطى","U",L404="35mm","V",L404="40mm","W",L404="45mm","X",L404="50mm","Y",L404="ستاندرد","Z",L404="60mm","1",L404="سوستة","2",L404="80mm","3",L404="90mm","4",L404="100mm","5",L404="150mm","6",L404="180mm","7",L404="200mm","8",L404="250mm","9")</f>
        <v>S</v>
      </c>
      <c r="L404" s="6"/>
      <c r="M404" s="7" t="str">
        <f>C404&amp;" "&amp;E404&amp;" "&amp;G404&amp;I404&amp;" "&amp;A404&amp;" "&amp;K404&amp;"-0"&amp;"-0"&amp;"-0"&amp;"-0"&amp;"-0"&amp;"-0"&amp;"-0"&amp;"-0"</f>
        <v>C F CH S S-0-0-0-0-0-0-0-0</v>
      </c>
      <c r="N404" s="6" t="str">
        <f>D404&amp;" "&amp;F404&amp;" "&amp;H404&amp;"*"&amp;J404&amp;" "&amp;B404&amp;" "&amp;L404</f>
        <v xml:space="preserve">مسمار مخوش M5*40 استانلس </v>
      </c>
      <c r="O404" s="6"/>
      <c r="P404" s="6"/>
      <c r="R404" s="11" t="s">
        <v>274</v>
      </c>
      <c r="T404" s="11" t="s">
        <v>270</v>
      </c>
    </row>
    <row r="405" spans="1:20" x14ac:dyDescent="0.2">
      <c r="A405" s="8" t="str">
        <f>_xlfn.IFS(B405="حديد","F",B405="مجلفن","M",B405="استانلس","S",B405="خشب","T")</f>
        <v>M</v>
      </c>
      <c r="B405" s="13" t="s">
        <v>2</v>
      </c>
      <c r="C405" s="8" t="str">
        <f>_xlfn.IFS(D405="تيلة","A",D405="صامولة","B",D405="مسمار","C",D405="وردة","D",D405="لوح","E",D405="مخوش","F",D405="كونتر","G",D405="مسدس","H",D405="M14","I",D405="M16","J",D405="M17","K",D405="M18","L",D405="M19","M",D405="M20","N",D405="M9","O",D405=100,"P",D405=125,"Q",D405=150,"R",D405="","S",D405="30mm","T",D405="مخ واطى","U",D405="35mm","V",D405="40mm","W",D405="45mm","X",D405="50mm","Y",D405="ستاندرد","Z",D405="60mm","1",D405="سوستة","2",D405="80mm","3",D405="90mm","4",D405="100mm","5",D405="150mm","6",D405="180mm","7",D405="200mm","8",D405="250mm","9")</f>
        <v>C</v>
      </c>
      <c r="D405" s="6" t="s">
        <v>73</v>
      </c>
      <c r="E405" s="8" t="str">
        <f>_xlfn.IFS(F405="الن","A",F405="عادة","B",F405="صليبة","C",F405="سن بنطة","D",F405="سن بنطة بوردة","E",F405="مخوش","F",F405="كونتر","G",F405="مسدس","H",F405="M14","I",F405="M16","J",F405="M17","K",F405="M18","L",F405="M19","M",F405="M20","N",F405="M9","O",F405=100,"P",F405=125,"Q",F405=150,"R",F405="","S",F405="30mm","T",F405="مخ واطى","U",F405="35mm","V",F405="40mm","W",F405="45mm","X",F405="50mm","Y",F405="ستاندرد","Z",F405="60mm","1",F405="سوستة","2",F405="80mm","3",F405="90mm","4",F405="100mm","5",F405="150mm","6",F405="180mm","7",F405="200mm","8",F405="250mm","9")</f>
        <v>F</v>
      </c>
      <c r="F405" s="6" t="s">
        <v>226</v>
      </c>
      <c r="G405" s="8" t="str">
        <f>_xlfn.IFS(H405="M3","A",H405="M4","B",H405="M5","C",H405="M6","D",H405="M7","E",H405="M8","F",H405="M10","G",H405="M12","H",H405="M14","I",H405="M16","J",H405="M17","K",H405="M18","L",H405="M19","M",H405="M20","N",H405="M9","O",H405=100,"P",H405=125,"Q",H405=150,"R",H405="","S",H405="30mm","T",H405="مخ واطى","U",H405="35mm","V",H405="40mm","W",H405="45mm","X",H405="50mm","Y",H405="ستاندرد","Z",H405="60mm","1",H405="سوستة","2",H405="80mm","3",H405="90mm","4",H405="100mm","5",H405="150mm","6",H405="180mm","7",H405="200mm","8",H405="250mm","9")</f>
        <v>C</v>
      </c>
      <c r="H405" s="12" t="s">
        <v>41</v>
      </c>
      <c r="I405" s="8" t="str">
        <f>_xlfn.IFS(J405=10,"A",J405=12,"B",J405=15,"C",J405=20,"D",J405=25,"E",J405=30,"F",J405=35,"G",J405=40,"H",J405=45,"I",J405=50,"J",J405=55,"K",J405=60,"L",J405=65,"M",J405=70,"N",J405=75,"O",J405=80,"P",J405=90,"Q",J405=100,"R",J405="","S",J405=120,"T",J405=125,"U",J405=150,"V",J405=200,"W",J405=250,"X",J405=280,"Y",J405=300,"Z",J405=500,"1",J405=600,"2",J405=1000,"3",J405=1200,"4",J405=6,"5",J405="150mm","6",J405="180mm","7",J405="200mm","8",J405="250mm","9")</f>
        <v>5</v>
      </c>
      <c r="J405" s="12">
        <v>6</v>
      </c>
      <c r="K405" s="8" t="str">
        <f>_xlfn.IFS(L405="1mm","A",L405="1.2mm","B",L405="1.5mm","C",L405="2mm","D",L405="3mm","E",L405="4mm","F",L405="5mm","G",L405="6mm","H",L405="8mm","I",L405="10mm","J",L405="12mm","K",L405="14mm","L",L405="16mm","M",L405="عادة","N",L405="18mm","O",L405="20mm","P",L405="معكوسة","Q",L405="25mm","R",L405="","S",L405="30mm","T",L405="مخ واطى","U",L405="35mm","V",L405="40mm","W",L405="45mm","X",L405="50mm","Y",L405="ستاندرد","Z",L405="60mm","1",L405="سوستة","2",L405="80mm","3",L405="90mm","4",L405="100mm","5",L405="150mm","6",L405="180mm","7",L405="200mm","8",L405="250mm","9")</f>
        <v>S</v>
      </c>
      <c r="L405" s="6"/>
      <c r="M405" s="7" t="str">
        <f>C405&amp;" "&amp;E405&amp;" "&amp;G405&amp;I405&amp;" "&amp;A405&amp;" "&amp;K405&amp;"-0"&amp;"-0"&amp;"-0"&amp;"-0"&amp;"-0"&amp;"-0"&amp;"-0"&amp;"-0"</f>
        <v>C F C5 M S-0-0-0-0-0-0-0-0</v>
      </c>
      <c r="N405" s="6" t="str">
        <f>D405&amp;" "&amp;F405&amp;" "&amp;H405&amp;"*"&amp;J405&amp;" "&amp;B405&amp;" "&amp;L405</f>
        <v xml:space="preserve">مسمار مخوش M5*6 مجلفن </v>
      </c>
      <c r="O405" s="6"/>
      <c r="P405" s="6"/>
      <c r="R405" s="11" t="s">
        <v>269</v>
      </c>
      <c r="T405" s="11" t="s">
        <v>277</v>
      </c>
    </row>
    <row r="406" spans="1:20" x14ac:dyDescent="0.2">
      <c r="A406" s="8" t="str">
        <f>_xlfn.IFS(B406="حديد","F",B406="مجلفن","M",B406="استانلس","S",B406="خشب","T")</f>
        <v>M</v>
      </c>
      <c r="B406" s="13" t="s">
        <v>2</v>
      </c>
      <c r="C406" s="8" t="str">
        <f>_xlfn.IFS(D406="تيلة","A",D406="صامولة","B",D406="مسمار","C",D406="وردة","D",D406="لوح","E",D406="مخوش","F",D406="كونتر","G",D406="مسدس","H",D406="M14","I",D406="M16","J",D406="M17","K",D406="M18","L",D406="M19","M",D406="M20","N",D406="M9","O",D406=100,"P",D406=125,"Q",D406=150,"R",D406="","S",D406="30mm","T",D406="مخ واطى","U",D406="35mm","V",D406="40mm","W",D406="45mm","X",D406="50mm","Y",D406="ستاندرد","Z",D406="60mm","1",D406="سوستة","2",D406="80mm","3",D406="90mm","4",D406="100mm","5",D406="150mm","6",D406="180mm","7",D406="200mm","8",D406="250mm","9")</f>
        <v>C</v>
      </c>
      <c r="D406" s="6" t="s">
        <v>73</v>
      </c>
      <c r="E406" s="8" t="str">
        <f>_xlfn.IFS(F406="الن","A",F406="عادة","B",F406="صليبة","C",F406="سن بنطة","D",F406="سن بنطة بوردة","E",F406="مخوش","F",F406="كونتر","G",F406="مسدس","H",F406="M14","I",F406="M16","J",F406="M17","K",F406="M18","L",F406="M19","M",F406="M20","N",F406="M9","O",F406=100,"P",F406=125,"Q",F406=150,"R",F406="","S",F406="30mm","T",F406="مخ واطى","U",F406="35mm","V",F406="40mm","W",F406="45mm","X",F406="50mm","Y",F406="ستاندرد","Z",F406="60mm","1",F406="سوستة","2",F406="80mm","3",F406="90mm","4",F406="100mm","5",F406="150mm","6",F406="180mm","7",F406="200mm","8",F406="250mm","9")</f>
        <v>F</v>
      </c>
      <c r="F406" s="6" t="s">
        <v>226</v>
      </c>
      <c r="G406" s="8" t="str">
        <f>_xlfn.IFS(H406="M3","A",H406="M4","B",H406="M5","C",H406="M6","D",H406="M7","E",H406="M8","F",H406="M10","G",H406="M12","H",H406="M14","I",H406="M16","J",H406="M17","K",H406="M18","L",H406="M19","M",H406="M20","N",H406="M9","O",H406=100,"P",H406=125,"Q",H406=150,"R",H406="","S",H406="30mm","T",H406="مخ واطى","U",H406="35mm","V",H406="40mm","W",H406="45mm","X",H406="50mm","Y",H406="ستاندرد","Z",H406="60mm","1",H406="سوستة","2",H406="80mm","3",H406="90mm","4",H406="100mm","5",H406="150mm","6",H406="180mm","7",H406="200mm","8",H406="250mm","9")</f>
        <v>C</v>
      </c>
      <c r="H406" s="12" t="s">
        <v>41</v>
      </c>
      <c r="I406" s="8" t="str">
        <f>_xlfn.IFS(J406=10,"A",J406=12,"B",J406=15,"C",J406=20,"D",J406=25,"E",J406=30,"F",J406=35,"G",J406=40,"H",J406=45,"I",J406=50,"J",J406=55,"K",J406=60,"L",J406=65,"M",J406=70,"N",J406=75,"O",J406=80,"P",J406=90,"Q",J406=100,"R",J406="","S",J406=120,"T",J406=125,"U",J406=150,"V",J406=200,"W",J406=250,"X",J406=280,"Y",J406=300,"Z",J406=500,"1",J406=600,"2",J406=1000,"3",J406=1200,"4",J406=6,"5",J406="150mm","6",J406="180mm","7",J406="200mm","8",J406="250mm","9")</f>
        <v>A</v>
      </c>
      <c r="J406" s="12">
        <v>10</v>
      </c>
      <c r="K406" s="8" t="str">
        <f>_xlfn.IFS(L406="1mm","A",L406="1.2mm","B",L406="1.5mm","C",L406="2mm","D",L406="3mm","E",L406="4mm","F",L406="5mm","G",L406="6mm","H",L406="8mm","I",L406="10mm","J",L406="12mm","K",L406="14mm","L",L406="16mm","M",L406="عادة","N",L406="18mm","O",L406="20mm","P",L406="معكوسة","Q",L406="25mm","R",L406="","S",L406="30mm","T",L406="مخ واطى","U",L406="35mm","V",L406="40mm","W",L406="45mm","X",L406="50mm","Y",L406="ستاندرد","Z",L406="60mm","1",L406="سوستة","2",L406="80mm","3",L406="90mm","4",L406="100mm","5",L406="150mm","6",L406="180mm","7",L406="200mm","8",L406="250mm","9")</f>
        <v>S</v>
      </c>
      <c r="L406" s="6"/>
      <c r="M406" s="7" t="str">
        <f>C406&amp;" "&amp;E406&amp;" "&amp;G406&amp;I406&amp;" "&amp;A406&amp;" "&amp;K406&amp;"-0"&amp;"-0"&amp;"-0"&amp;"-0"&amp;"-0"&amp;"-0"&amp;"-0"&amp;"-0"</f>
        <v>C F CA M S-0-0-0-0-0-0-0-0</v>
      </c>
      <c r="N406" s="6" t="str">
        <f>D406&amp;" "&amp;F406&amp;" "&amp;H406&amp;"*"&amp;J406&amp;" "&amp;B406&amp;" "&amp;L406</f>
        <v xml:space="preserve">مسمار مخوش M5*10 مجلفن </v>
      </c>
      <c r="O406" s="6"/>
      <c r="P406" s="6"/>
      <c r="R406" s="11" t="s">
        <v>276</v>
      </c>
      <c r="T406" s="11" t="s">
        <v>268</v>
      </c>
    </row>
    <row r="407" spans="1:20" x14ac:dyDescent="0.2">
      <c r="A407" s="8" t="str">
        <f>_xlfn.IFS(B407="حديد","F",B407="مجلفن","M",B407="استانلس","S",B407="خشب","T")</f>
        <v>M</v>
      </c>
      <c r="B407" s="13" t="s">
        <v>2</v>
      </c>
      <c r="C407" s="8" t="str">
        <f>_xlfn.IFS(D407="تيلة","A",D407="صامولة","B",D407="مسمار","C",D407="وردة","D",D407="لوح","E",D407="مخوش","F",D407="كونتر","G",D407="مسدس","H",D407="M14","I",D407="M16","J",D407="M17","K",D407="M18","L",D407="M19","M",D407="M20","N",D407="M9","O",D407=100,"P",D407=125,"Q",D407=150,"R",D407="","S",D407="30mm","T",D407="مخ واطى","U",D407="35mm","V",D407="40mm","W",D407="45mm","X",D407="50mm","Y",D407="ستاندرد","Z",D407="60mm","1",D407="سوستة","2",D407="80mm","3",D407="90mm","4",D407="100mm","5",D407="150mm","6",D407="180mm","7",D407="200mm","8",D407="250mm","9")</f>
        <v>C</v>
      </c>
      <c r="D407" s="6" t="s">
        <v>73</v>
      </c>
      <c r="E407" s="8" t="str">
        <f>_xlfn.IFS(F407="الن","A",F407="عادة","B",F407="صليبة","C",F407="سن بنطة","D",F407="سن بنطة بوردة","E",F407="مخوش","F",F407="كونتر","G",F407="مسدس","H",F407="M14","I",F407="M16","J",F407="M17","K",F407="M18","L",F407="M19","M",F407="M20","N",F407="M9","O",F407=100,"P",F407=125,"Q",F407=150,"R",F407="","S",F407="30mm","T",F407="مخ واطى","U",F407="35mm","V",F407="40mm","W",F407="45mm","X",F407="50mm","Y",F407="ستاندرد","Z",F407="60mm","1",F407="سوستة","2",F407="80mm","3",F407="90mm","4",F407="100mm","5",F407="150mm","6",F407="180mm","7",F407="200mm","8",F407="250mm","9")</f>
        <v>F</v>
      </c>
      <c r="F407" s="6" t="s">
        <v>226</v>
      </c>
      <c r="G407" s="8" t="str">
        <f>_xlfn.IFS(H407="M3","A",H407="M4","B",H407="M5","C",H407="M6","D",H407="M7","E",H407="M8","F",H407="M10","G",H407="M12","H",H407="M14","I",H407="M16","J",H407="M17","K",H407="M18","L",H407="M19","M",H407="M20","N",H407="M9","O",H407=100,"P",H407=125,"Q",H407=150,"R",H407="","S",H407="30mm","T",H407="مخ واطى","U",H407="35mm","V",H407="40mm","W",H407="45mm","X",H407="50mm","Y",H407="ستاندرد","Z",H407="60mm","1",H407="سوستة","2",H407="80mm","3",H407="90mm","4",H407="100mm","5",H407="150mm","6",H407="180mm","7",H407="200mm","8",H407="250mm","9")</f>
        <v>C</v>
      </c>
      <c r="H407" s="12" t="s">
        <v>41</v>
      </c>
      <c r="I407" s="8" t="str">
        <f>_xlfn.IFS(J407=10,"A",J407=12,"B",J407=15,"C",J407=20,"D",J407=25,"E",J407=30,"F",J407=35,"G",J407=40,"H",J407=45,"I",J407=50,"J",J407=55,"K",J407=60,"L",J407=65,"M",J407=70,"N",J407=75,"O",J407=80,"P",J407=90,"Q",J407=100,"R",J407="","S",J407=120,"T",J407=125,"U",J407=150,"V",J407=200,"W",J407=250,"X",J407=280,"Y",J407=300,"Z",J407=500,"1",J407=600,"2",J407=1000,"3",J407=1200,"4",J407=6,"5",J407="150mm","6",J407="180mm","7",J407="200mm","8",J407="250mm","9")</f>
        <v>C</v>
      </c>
      <c r="J407" s="12">
        <v>15</v>
      </c>
      <c r="K407" s="8" t="str">
        <f>_xlfn.IFS(L407="1mm","A",L407="1.2mm","B",L407="1.5mm","C",L407="2mm","D",L407="3mm","E",L407="4mm","F",L407="5mm","G",L407="6mm","H",L407="8mm","I",L407="10mm","J",L407="12mm","K",L407="14mm","L",L407="16mm","M",L407="عادة","N",L407="18mm","O",L407="20mm","P",L407="معكوسة","Q",L407="25mm","R",L407="","S",L407="30mm","T",L407="مخ واطى","U",L407="35mm","V",L407="40mm","W",L407="45mm","X",L407="50mm","Y",L407="ستاندرد","Z",L407="60mm","1",L407="سوستة","2",L407="80mm","3",L407="90mm","4",L407="100mm","5",L407="150mm","6",L407="180mm","7",L407="200mm","8",L407="250mm","9")</f>
        <v>S</v>
      </c>
      <c r="L407" s="6"/>
      <c r="M407" s="7" t="str">
        <f>C407&amp;" "&amp;E407&amp;" "&amp;G407&amp;I407&amp;" "&amp;A407&amp;" "&amp;K407&amp;"-0"&amp;"-0"&amp;"-0"&amp;"-0"&amp;"-0"&amp;"-0"&amp;"-0"&amp;"-0"</f>
        <v>C F CC M S-0-0-0-0-0-0-0-0</v>
      </c>
      <c r="N407" s="6" t="str">
        <f>D407&amp;" "&amp;F407&amp;" "&amp;H407&amp;"*"&amp;J407&amp;" "&amp;B407&amp;" "&amp;L407</f>
        <v xml:space="preserve">مسمار مخوش M5*15 مجلفن </v>
      </c>
      <c r="O407" s="6"/>
      <c r="P407" s="6"/>
      <c r="R407" s="11" t="s">
        <v>275</v>
      </c>
      <c r="T407" s="11" t="s">
        <v>274</v>
      </c>
    </row>
    <row r="408" spans="1:20" x14ac:dyDescent="0.2">
      <c r="A408" s="8" t="str">
        <f>_xlfn.IFS(B408="حديد","F",B408="مجلفن","M",B408="استانلس","S",B408="خشب","T")</f>
        <v>M</v>
      </c>
      <c r="B408" s="13" t="s">
        <v>2</v>
      </c>
      <c r="C408" s="8" t="str">
        <f>_xlfn.IFS(D408="تيلة","A",D408="صامولة","B",D408="مسمار","C",D408="وردة","D",D408="لوح","E",D408="مخوش","F",D408="كونتر","G",D408="مسدس","H",D408="M14","I",D408="M16","J",D408="M17","K",D408="M18","L",D408="M19","M",D408="M20","N",D408="M9","O",D408=100,"P",D408=125,"Q",D408=150,"R",D408="","S",D408="30mm","T",D408="مخ واطى","U",D408="35mm","V",D408="40mm","W",D408="45mm","X",D408="50mm","Y",D408="ستاندرد","Z",D408="60mm","1",D408="سوستة","2",D408="80mm","3",D408="90mm","4",D408="100mm","5",D408="150mm","6",D408="180mm","7",D408="200mm","8",D408="250mm","9")</f>
        <v>C</v>
      </c>
      <c r="D408" s="6" t="s">
        <v>73</v>
      </c>
      <c r="E408" s="8" t="str">
        <f>_xlfn.IFS(F408="الن","A",F408="عادة","B",F408="صليبة","C",F408="سن بنطة","D",F408="سن بنطة بوردة","E",F408="مخوش","F",F408="كونتر","G",F408="مسدس","H",F408="M14","I",F408="M16","J",F408="M17","K",F408="M18","L",F408="M19","M",F408="M20","N",F408="M9","O",F408=100,"P",F408=125,"Q",F408=150,"R",F408="","S",F408="30mm","T",F408="مخ واطى","U",F408="35mm","V",F408="40mm","W",F408="45mm","X",F408="50mm","Y",F408="ستاندرد","Z",F408="60mm","1",F408="سوستة","2",F408="80mm","3",F408="90mm","4",F408="100mm","5",F408="150mm","6",F408="180mm","7",F408="200mm","8",F408="250mm","9")</f>
        <v>F</v>
      </c>
      <c r="F408" s="6" t="s">
        <v>226</v>
      </c>
      <c r="G408" s="8" t="str">
        <f>_xlfn.IFS(H408="M3","A",H408="M4","B",H408="M5","C",H408="M6","D",H408="M7","E",H408="M8","F",H408="M10","G",H408="M12","H",H408="M14","I",H408="M16","J",H408="M17","K",H408="M18","L",H408="M19","M",H408="M20","N",H408="M9","O",H408=100,"P",H408=125,"Q",H408=150,"R",H408="","S",H408="30mm","T",H408="مخ واطى","U",H408="35mm","V",H408="40mm","W",H408="45mm","X",H408="50mm","Y",H408="ستاندرد","Z",H408="60mm","1",H408="سوستة","2",H408="80mm","3",H408="90mm","4",H408="100mm","5",H408="150mm","6",H408="180mm","7",H408="200mm","8",H408="250mm","9")</f>
        <v>C</v>
      </c>
      <c r="H408" s="12" t="s">
        <v>41</v>
      </c>
      <c r="I408" s="8" t="str">
        <f>_xlfn.IFS(J408=10,"A",J408=12,"B",J408=15,"C",J408=20,"D",J408=25,"E",J408=30,"F",J408=35,"G",J408=40,"H",J408=45,"I",J408=50,"J",J408=55,"K",J408=60,"L",J408=65,"M",J408=70,"N",J408=75,"O",J408=80,"P",J408=90,"Q",J408=100,"R",J408="","S",J408=120,"T",J408=125,"U",J408=150,"V",J408=200,"W",J408=250,"X",J408=280,"Y",J408=300,"Z",J408=500,"1",J408=600,"2",J408=1000,"3",J408=1200,"4",J408=6,"5",J408="150mm","6",J408="180mm","7",J408="200mm","8",J408="250mm","9")</f>
        <v>D</v>
      </c>
      <c r="J408" s="12">
        <v>20</v>
      </c>
      <c r="K408" s="8" t="str">
        <f>_xlfn.IFS(L408="1mm","A",L408="1.2mm","B",L408="1.5mm","C",L408="2mm","D",L408="3mm","E",L408="4mm","F",L408="5mm","G",L408="6mm","H",L408="8mm","I",L408="10mm","J",L408="12mm","K",L408="14mm","L",L408="16mm","M",L408="عادة","N",L408="18mm","O",L408="20mm","P",L408="معكوسة","Q",L408="25mm","R",L408="","S",L408="30mm","T",L408="مخ واطى","U",L408="35mm","V",L408="40mm","W",L408="45mm","X",L408="50mm","Y",L408="ستاندرد","Z",L408="60mm","1",L408="سوستة","2",L408="80mm","3",L408="90mm","4",L408="100mm","5",L408="150mm","6",L408="180mm","7",L408="200mm","8",L408="250mm","9")</f>
        <v>S</v>
      </c>
      <c r="L408" s="6"/>
      <c r="M408" s="7" t="str">
        <f>C408&amp;" "&amp;E408&amp;" "&amp;G408&amp;I408&amp;" "&amp;A408&amp;" "&amp;K408&amp;"-0"&amp;"-0"&amp;"-0"&amp;"-0"&amp;"-0"&amp;"-0"&amp;"-0"&amp;"-0"</f>
        <v>C F CD M S-0-0-0-0-0-0-0-0</v>
      </c>
      <c r="N408" s="6" t="str">
        <f>D408&amp;" "&amp;F408&amp;" "&amp;H408&amp;"*"&amp;J408&amp;" "&amp;B408&amp;" "&amp;L408</f>
        <v xml:space="preserve">مسمار مخوش M5*20 مجلفن </v>
      </c>
      <c r="O408" s="6"/>
      <c r="P408" s="6"/>
      <c r="R408" s="11" t="s">
        <v>273</v>
      </c>
      <c r="T408" s="11" t="s">
        <v>267</v>
      </c>
    </row>
    <row r="409" spans="1:20" x14ac:dyDescent="0.2">
      <c r="A409" s="8" t="str">
        <f>_xlfn.IFS(B409="حديد","F",B409="مجلفن","M",B409="استانلس","S",B409="خشب","T")</f>
        <v>M</v>
      </c>
      <c r="B409" s="13" t="s">
        <v>2</v>
      </c>
      <c r="C409" s="8" t="str">
        <f>_xlfn.IFS(D409="تيلة","A",D409="صامولة","B",D409="مسمار","C",D409="وردة","D",D409="لوح","E",D409="مخوش","F",D409="كونتر","G",D409="مسدس","H",D409="M14","I",D409="M16","J",D409="M17","K",D409="M18","L",D409="M19","M",D409="M20","N",D409="M9","O",D409=100,"P",D409=125,"Q",D409=150,"R",D409="","S",D409="30mm","T",D409="مخ واطى","U",D409="35mm","V",D409="40mm","W",D409="45mm","X",D409="50mm","Y",D409="ستاندرد","Z",D409="60mm","1",D409="سوستة","2",D409="80mm","3",D409="90mm","4",D409="100mm","5",D409="150mm","6",D409="180mm","7",D409="200mm","8",D409="250mm","9")</f>
        <v>C</v>
      </c>
      <c r="D409" s="6" t="s">
        <v>73</v>
      </c>
      <c r="E409" s="8" t="str">
        <f>_xlfn.IFS(F409="الن","A",F409="عادة","B",F409="صليبة","C",F409="سن بنطة","D",F409="سن بنطة بوردة","E",F409="مخوش","F",F409="كونتر","G",F409="مسدس","H",F409="M14","I",F409="M16","J",F409="M17","K",F409="M18","L",F409="M19","M",F409="M20","N",F409="M9","O",F409=100,"P",F409=125,"Q",F409=150,"R",F409="","S",F409="30mm","T",F409="مخ واطى","U",F409="35mm","V",F409="40mm","W",F409="45mm","X",F409="50mm","Y",F409="ستاندرد","Z",F409="60mm","1",F409="سوستة","2",F409="80mm","3",F409="90mm","4",F409="100mm","5",F409="150mm","6",F409="180mm","7",F409="200mm","8",F409="250mm","9")</f>
        <v>F</v>
      </c>
      <c r="F409" s="6" t="s">
        <v>226</v>
      </c>
      <c r="G409" s="8" t="str">
        <f>_xlfn.IFS(H409="M3","A",H409="M4","B",H409="M5","C",H409="M6","D",H409="M7","E",H409="M8","F",H409="M10","G",H409="M12","H",H409="M14","I",H409="M16","J",H409="M17","K",H409="M18","L",H409="M19","M",H409="M20","N",H409="M9","O",H409=100,"P",H409=125,"Q",H409=150,"R",H409="","S",H409="30mm","T",H409="مخ واطى","U",H409="35mm","V",H409="40mm","W",H409="45mm","X",H409="50mm","Y",H409="ستاندرد","Z",H409="60mm","1",H409="سوستة","2",H409="80mm","3",H409="90mm","4",H409="100mm","5",H409="150mm","6",H409="180mm","7",H409="200mm","8",H409="250mm","9")</f>
        <v>C</v>
      </c>
      <c r="H409" s="12" t="s">
        <v>41</v>
      </c>
      <c r="I409" s="8" t="str">
        <f>_xlfn.IFS(J409=10,"A",J409=12,"B",J409=15,"C",J409=20,"D",J409=25,"E",J409=30,"F",J409=35,"G",J409=40,"H",J409=45,"I",J409=50,"J",J409=55,"K",J409=60,"L",J409=65,"M",J409=70,"N",J409=75,"O",J409=80,"P",J409=90,"Q",J409=100,"R",J409="","S",J409=120,"T",J409=125,"U",J409=150,"V",J409=200,"W",J409=250,"X",J409=280,"Y",J409=300,"Z",J409=500,"1",J409=600,"2",J409=1000,"3",J409=1200,"4",J409=6,"5",J409="150mm","6",J409="180mm","7",J409="200mm","8",J409="250mm","9")</f>
        <v>E</v>
      </c>
      <c r="J409" s="12">
        <v>25</v>
      </c>
      <c r="K409" s="8" t="str">
        <f>_xlfn.IFS(L409="1mm","A",L409="1.2mm","B",L409="1.5mm","C",L409="2mm","D",L409="3mm","E",L409="4mm","F",L409="5mm","G",L409="6mm","H",L409="8mm","I",L409="10mm","J",L409="12mm","K",L409="14mm","L",L409="16mm","M",L409="عادة","N",L409="18mm","O",L409="20mm","P",L409="معكوسة","Q",L409="25mm","R",L409="","S",L409="30mm","T",L409="مخ واطى","U",L409="35mm","V",L409="40mm","W",L409="45mm","X",L409="50mm","Y",L409="ستاندرد","Z",L409="60mm","1",L409="سوستة","2",L409="80mm","3",L409="90mm","4",L409="100mm","5",L409="150mm","6",L409="180mm","7",L409="200mm","8",L409="250mm","9")</f>
        <v>S</v>
      </c>
      <c r="L409" s="6"/>
      <c r="M409" s="7" t="str">
        <f>C409&amp;" "&amp;E409&amp;" "&amp;G409&amp;I409&amp;" "&amp;A409&amp;" "&amp;K409&amp;"-0"&amp;"-0"&amp;"-0"&amp;"-0"&amp;"-0"&amp;"-0"&amp;"-0"&amp;"-0"</f>
        <v>C F CE M S-0-0-0-0-0-0-0-0</v>
      </c>
      <c r="N409" s="6" t="str">
        <f>D409&amp;" "&amp;F409&amp;" "&amp;H409&amp;"*"&amp;J409&amp;" "&amp;B409&amp;" "&amp;L409</f>
        <v xml:space="preserve">مسمار مخوش M5*25 مجلفن </v>
      </c>
      <c r="O409" s="6"/>
      <c r="P409" s="6"/>
      <c r="R409" s="11" t="s">
        <v>272</v>
      </c>
      <c r="T409" s="11" t="s">
        <v>271</v>
      </c>
    </row>
    <row r="410" spans="1:20" x14ac:dyDescent="0.2">
      <c r="A410" s="8" t="str">
        <f>_xlfn.IFS(B410="حديد","F",B410="مجلفن","M",B410="استانلس","S",B410="خشب","T")</f>
        <v>M</v>
      </c>
      <c r="B410" s="13" t="s">
        <v>2</v>
      </c>
      <c r="C410" s="8" t="str">
        <f>_xlfn.IFS(D410="تيلة","A",D410="صامولة","B",D410="مسمار","C",D410="وردة","D",D410="لوح","E",D410="مخوش","F",D410="كونتر","G",D410="مسدس","H",D410="M14","I",D410="M16","J",D410="M17","K",D410="M18","L",D410="M19","M",D410="M20","N",D410="M9","O",D410=100,"P",D410=125,"Q",D410=150,"R",D410="","S",D410="30mm","T",D410="مخ واطى","U",D410="35mm","V",D410="40mm","W",D410="45mm","X",D410="50mm","Y",D410="ستاندرد","Z",D410="60mm","1",D410="سوستة","2",D410="80mm","3",D410="90mm","4",D410="100mm","5",D410="150mm","6",D410="180mm","7",D410="200mm","8",D410="250mm","9")</f>
        <v>C</v>
      </c>
      <c r="D410" s="6" t="s">
        <v>73</v>
      </c>
      <c r="E410" s="8" t="str">
        <f>_xlfn.IFS(F410="الن","A",F410="عادة","B",F410="صليبة","C",F410="سن بنطة","D",F410="سن بنطة بوردة","E",F410="مخوش","F",F410="كونتر","G",F410="مسدس","H",F410="M14","I",F410="M16","J",F410="M17","K",F410="M18","L",F410="M19","M",F410="M20","N",F410="M9","O",F410=100,"P",F410=125,"Q",F410=150,"R",F410="","S",F410="30mm","T",F410="مخ واطى","U",F410="35mm","V",F410="40mm","W",F410="45mm","X",F410="50mm","Y",F410="ستاندرد","Z",F410="60mm","1",F410="سوستة","2",F410="80mm","3",F410="90mm","4",F410="100mm","5",F410="150mm","6",F410="180mm","7",F410="200mm","8",F410="250mm","9")</f>
        <v>F</v>
      </c>
      <c r="F410" s="6" t="s">
        <v>226</v>
      </c>
      <c r="G410" s="8" t="str">
        <f>_xlfn.IFS(H410="M3","A",H410="M4","B",H410="M5","C",H410="M6","D",H410="M7","E",H410="M8","F",H410="M10","G",H410="M12","H",H410="M14","I",H410="M16","J",H410="M17","K",H410="M18","L",H410="M19","M",H410="M20","N",H410="M9","O",H410=100,"P",H410=125,"Q",H410=150,"R",H410="","S",H410="30mm","T",H410="مخ واطى","U",H410="35mm","V",H410="40mm","W",H410="45mm","X",H410="50mm","Y",H410="ستاندرد","Z",H410="60mm","1",H410="سوستة","2",H410="80mm","3",H410="90mm","4",H410="100mm","5",H410="150mm","6",H410="180mm","7",H410="200mm","8",H410="250mm","9")</f>
        <v>C</v>
      </c>
      <c r="H410" s="12" t="s">
        <v>41</v>
      </c>
      <c r="I410" s="8" t="str">
        <f>_xlfn.IFS(J410=10,"A",J410=12,"B",J410=15,"C",J410=20,"D",J410=25,"E",J410=30,"F",J410=35,"G",J410=40,"H",J410=45,"I",J410=50,"J",J410=55,"K",J410=60,"L",J410=65,"M",J410=70,"N",J410=75,"O",J410=80,"P",J410=90,"Q",J410=100,"R",J410="","S",J410=120,"T",J410=125,"U",J410=150,"V",J410=200,"W",J410=250,"X",J410=280,"Y",J410=300,"Z",J410=500,"1",J410=600,"2",J410=1000,"3",J410=1200,"4",J410=6,"5",J410="150mm","6",J410="180mm","7",J410="200mm","8",J410="250mm","9")</f>
        <v>F</v>
      </c>
      <c r="J410" s="12">
        <v>30</v>
      </c>
      <c r="K410" s="8" t="str">
        <f>_xlfn.IFS(L410="1mm","A",L410="1.2mm","B",L410="1.5mm","C",L410="2mm","D",L410="3mm","E",L410="4mm","F",L410="5mm","G",L410="6mm","H",L410="8mm","I",L410="10mm","J",L410="12mm","K",L410="14mm","L",L410="16mm","M",L410="عادة","N",L410="18mm","O",L410="20mm","P",L410="معكوسة","Q",L410="25mm","R",L410="","S",L410="30mm","T",L410="مخ واطى","U",L410="35mm","V",L410="40mm","W",L410="45mm","X",L410="50mm","Y",L410="ستاندرد","Z",L410="60mm","1",L410="سوستة","2",L410="80mm","3",L410="90mm","4",L410="100mm","5",L410="150mm","6",L410="180mm","7",L410="200mm","8",L410="250mm","9")</f>
        <v>S</v>
      </c>
      <c r="L410" s="6"/>
      <c r="M410" s="7" t="str">
        <f>C410&amp;" "&amp;E410&amp;" "&amp;G410&amp;I410&amp;" "&amp;A410&amp;" "&amp;K410&amp;"-0"&amp;"-0"&amp;"-0"&amp;"-0"&amp;"-0"&amp;"-0"&amp;"-0"&amp;"-0"</f>
        <v>C F CF M S-0-0-0-0-0-0-0-0</v>
      </c>
      <c r="N410" s="6" t="str">
        <f>D410&amp;" "&amp;F410&amp;" "&amp;H410&amp;"*"&amp;J410&amp;" "&amp;B410&amp;" "&amp;L410</f>
        <v xml:space="preserve">مسمار مخوش M5*30 مجلفن </v>
      </c>
      <c r="O410" s="6"/>
      <c r="P410" s="6"/>
      <c r="R410" s="11" t="s">
        <v>270</v>
      </c>
      <c r="T410" s="11" t="s">
        <v>269</v>
      </c>
    </row>
    <row r="411" spans="1:20" x14ac:dyDescent="0.2">
      <c r="A411" s="8" t="str">
        <f>_xlfn.IFS(B411="حديد","F",B411="مجلفن","M",B411="استانلس","S",B411="خشب","T")</f>
        <v>M</v>
      </c>
      <c r="B411" s="13" t="s">
        <v>2</v>
      </c>
      <c r="C411" s="8" t="str">
        <f>_xlfn.IFS(D411="تيلة","A",D411="صامولة","B",D411="مسمار","C",D411="وردة","D",D411="لوح","E",D411="مخوش","F",D411="كونتر","G",D411="مسدس","H",D411="M14","I",D411="M16","J",D411="M17","K",D411="M18","L",D411="M19","M",D411="M20","N",D411="M9","O",D411=100,"P",D411=125,"Q",D411=150,"R",D411="","S",D411="30mm","T",D411="مخ واطى","U",D411="35mm","V",D411="40mm","W",D411="45mm","X",D411="50mm","Y",D411="ستاندرد","Z",D411="60mm","1",D411="سوستة","2",D411="80mm","3",D411="90mm","4",D411="100mm","5",D411="150mm","6",D411="180mm","7",D411="200mm","8",D411="250mm","9")</f>
        <v>C</v>
      </c>
      <c r="D411" s="6" t="s">
        <v>73</v>
      </c>
      <c r="E411" s="8" t="str">
        <f>_xlfn.IFS(F411="الن","A",F411="عادة","B",F411="صليبة","C",F411="سن بنطة","D",F411="سن بنطة بوردة","E",F411="مخوش","F",F411="كونتر","G",F411="مسدس","H",F411="M14","I",F411="M16","J",F411="M17","K",F411="M18","L",F411="M19","M",F411="M20","N",F411="M9","O",F411=100,"P",F411=125,"Q",F411=150,"R",F411="","S",F411="30mm","T",F411="مخ واطى","U",F411="35mm","V",F411="40mm","W",F411="45mm","X",F411="50mm","Y",F411="ستاندرد","Z",F411="60mm","1",F411="سوستة","2",F411="80mm","3",F411="90mm","4",F411="100mm","5",F411="150mm","6",F411="180mm","7",F411="200mm","8",F411="250mm","9")</f>
        <v>F</v>
      </c>
      <c r="F411" s="6" t="s">
        <v>226</v>
      </c>
      <c r="G411" s="8" t="str">
        <f>_xlfn.IFS(H411="M3","A",H411="M4","B",H411="M5","C",H411="M6","D",H411="M7","E",H411="M8","F",H411="M10","G",H411="M12","H",H411="M14","I",H411="M16","J",H411="M17","K",H411="M18","L",H411="M19","M",H411="M20","N",H411="M9","O",H411=100,"P",H411=125,"Q",H411=150,"R",H411="","S",H411="30mm","T",H411="مخ واطى","U",H411="35mm","V",H411="40mm","W",H411="45mm","X",H411="50mm","Y",H411="ستاندرد","Z",H411="60mm","1",H411="سوستة","2",H411="80mm","3",H411="90mm","4",H411="100mm","5",H411="150mm","6",H411="180mm","7",H411="200mm","8",H411="250mm","9")</f>
        <v>C</v>
      </c>
      <c r="H411" s="12" t="s">
        <v>41</v>
      </c>
      <c r="I411" s="8" t="str">
        <f>_xlfn.IFS(J411=10,"A",J411=12,"B",J411=15,"C",J411=20,"D",J411=25,"E",J411=30,"F",J411=35,"G",J411=40,"H",J411=45,"I",J411=50,"J",J411=55,"K",J411=60,"L",J411=65,"M",J411=70,"N",J411=75,"O",J411=80,"P",J411=90,"Q",J411=100,"R",J411="","S",J411=120,"T",J411=125,"U",J411=150,"V",J411=200,"W",J411=250,"X",J411=280,"Y",J411=300,"Z",J411=500,"1",J411=600,"2",J411=1000,"3",J411=1200,"4",J411=6,"5",J411="150mm","6",J411="180mm","7",J411="200mm","8",J411="250mm","9")</f>
        <v>G</v>
      </c>
      <c r="J411" s="12">
        <v>35</v>
      </c>
      <c r="K411" s="8" t="str">
        <f>_xlfn.IFS(L411="1mm","A",L411="1.2mm","B",L411="1.5mm","C",L411="2mm","D",L411="3mm","E",L411="4mm","F",L411="5mm","G",L411="6mm","H",L411="8mm","I",L411="10mm","J",L411="12mm","K",L411="14mm","L",L411="16mm","M",L411="عادة","N",L411="18mm","O",L411="20mm","P",L411="معكوسة","Q",L411="25mm","R",L411="","S",L411="30mm","T",L411="مخ واطى","U",L411="35mm","V",L411="40mm","W",L411="45mm","X",L411="50mm","Y",L411="ستاندرد","Z",L411="60mm","1",L411="سوستة","2",L411="80mm","3",L411="90mm","4",L411="100mm","5",L411="150mm","6",L411="180mm","7",L411="200mm","8",L411="250mm","9")</f>
        <v>S</v>
      </c>
      <c r="L411" s="6"/>
      <c r="M411" s="7" t="str">
        <f>C411&amp;" "&amp;E411&amp;" "&amp;G411&amp;I411&amp;" "&amp;A411&amp;" "&amp;K411&amp;"-0"&amp;"-0"&amp;"-0"&amp;"-0"&amp;"-0"&amp;"-0"&amp;"-0"&amp;"-0"</f>
        <v>C F CG M S-0-0-0-0-0-0-0-0</v>
      </c>
      <c r="N411" s="6" t="str">
        <f>D411&amp;" "&amp;F411&amp;" "&amp;H411&amp;"*"&amp;J411&amp;" "&amp;B411&amp;" "&amp;L411</f>
        <v xml:space="preserve">مسمار مخوش M5*35 مجلفن </v>
      </c>
      <c r="O411" s="6"/>
      <c r="P411" s="6"/>
      <c r="R411" s="11" t="s">
        <v>268</v>
      </c>
      <c r="T411" s="11" t="s">
        <v>266</v>
      </c>
    </row>
    <row r="412" spans="1:20" x14ac:dyDescent="0.2">
      <c r="A412" s="8" t="str">
        <f>_xlfn.IFS(B412="حديد","F",B412="مجلفن","M",B412="استانلس","S",B412="خشب","T")</f>
        <v>M</v>
      </c>
      <c r="B412" s="13" t="s">
        <v>2</v>
      </c>
      <c r="C412" s="8" t="str">
        <f>_xlfn.IFS(D412="تيلة","A",D412="صامولة","B",D412="مسمار","C",D412="وردة","D",D412="لوح","E",D412="مخوش","F",D412="كونتر","G",D412="مسدس","H",D412="M14","I",D412="M16","J",D412="M17","K",D412="M18","L",D412="M19","M",D412="M20","N",D412="M9","O",D412=100,"P",D412=125,"Q",D412=150,"R",D412="","S",D412="30mm","T",D412="مخ واطى","U",D412="35mm","V",D412="40mm","W",D412="45mm","X",D412="50mm","Y",D412="ستاندرد","Z",D412="60mm","1",D412="سوستة","2",D412="80mm","3",D412="90mm","4",D412="100mm","5",D412="150mm","6",D412="180mm","7",D412="200mm","8",D412="250mm","9")</f>
        <v>C</v>
      </c>
      <c r="D412" s="6" t="s">
        <v>73</v>
      </c>
      <c r="E412" s="8" t="str">
        <f>_xlfn.IFS(F412="الن","A",F412="عادة","B",F412="صليبة","C",F412="سن بنطة","D",F412="سن بنطة بوردة","E",F412="مخوش","F",F412="كونتر","G",F412="مسدس","H",F412="M14","I",F412="M16","J",F412="M17","K",F412="M18","L",F412="M19","M",F412="M20","N",F412="M9","O",F412=100,"P",F412=125,"Q",F412=150,"R",F412="","S",F412="30mm","T",F412="مخ واطى","U",F412="35mm","V",F412="40mm","W",F412="45mm","X",F412="50mm","Y",F412="ستاندرد","Z",F412="60mm","1",F412="سوستة","2",F412="80mm","3",F412="90mm","4",F412="100mm","5",F412="150mm","6",F412="180mm","7",F412="200mm","8",F412="250mm","9")</f>
        <v>F</v>
      </c>
      <c r="F412" s="6" t="s">
        <v>226</v>
      </c>
      <c r="G412" s="8" t="str">
        <f>_xlfn.IFS(H412="M3","A",H412="M4","B",H412="M5","C",H412="M6","D",H412="M7","E",H412="M8","F",H412="M10","G",H412="M12","H",H412="M14","I",H412="M16","J",H412="M17","K",H412="M18","L",H412="M19","M",H412="M20","N",H412="M9","O",H412=100,"P",H412=125,"Q",H412=150,"R",H412="","S",H412="30mm","T",H412="مخ واطى","U",H412="35mm","V",H412="40mm","W",H412="45mm","X",H412="50mm","Y",H412="ستاندرد","Z",H412="60mm","1",H412="سوستة","2",H412="80mm","3",H412="90mm","4",H412="100mm","5",H412="150mm","6",H412="180mm","7",H412="200mm","8",H412="250mm","9")</f>
        <v>C</v>
      </c>
      <c r="H412" s="12" t="s">
        <v>41</v>
      </c>
      <c r="I412" s="8" t="str">
        <f>_xlfn.IFS(J412=10,"A",J412=12,"B",J412=15,"C",J412=20,"D",J412=25,"E",J412=30,"F",J412=35,"G",J412=40,"H",J412=45,"I",J412=50,"J",J412=55,"K",J412=60,"L",J412=65,"M",J412=70,"N",J412=75,"O",J412=80,"P",J412=90,"Q",J412=100,"R",J412="","S",J412=120,"T",J412=125,"U",J412=150,"V",J412=200,"W",J412=250,"X",J412=280,"Y",J412=300,"Z",J412=500,"1",J412=600,"2",J412=1000,"3",J412=1200,"4",J412=6,"5",J412="150mm","6",J412="180mm","7",J412="200mm","8",J412="250mm","9")</f>
        <v>H</v>
      </c>
      <c r="J412" s="12">
        <v>40</v>
      </c>
      <c r="K412" s="8" t="str">
        <f>_xlfn.IFS(L412="1mm","A",L412="1.2mm","B",L412="1.5mm","C",L412="2mm","D",L412="3mm","E",L412="4mm","F",L412="5mm","G",L412="6mm","H",L412="8mm","I",L412="10mm","J",L412="12mm","K",L412="14mm","L",L412="16mm","M",L412="عادة","N",L412="18mm","O",L412="20mm","P",L412="معكوسة","Q",L412="25mm","R",L412="","S",L412="30mm","T",L412="مخ واطى","U",L412="35mm","V",L412="40mm","W",L412="45mm","X",L412="50mm","Y",L412="ستاندرد","Z",L412="60mm","1",L412="سوستة","2",L412="80mm","3",L412="90mm","4",L412="100mm","5",L412="150mm","6",L412="180mm","7",L412="200mm","8",L412="250mm","9")</f>
        <v>S</v>
      </c>
      <c r="L412" s="6"/>
      <c r="M412" s="7" t="str">
        <f>C412&amp;" "&amp;E412&amp;" "&amp;G412&amp;I412&amp;" "&amp;A412&amp;" "&amp;K412&amp;"-0"&amp;"-0"&amp;"-0"&amp;"-0"&amp;"-0"&amp;"-0"&amp;"-0"&amp;"-0"</f>
        <v>C F CH M S-0-0-0-0-0-0-0-0</v>
      </c>
      <c r="N412" s="6" t="str">
        <f>D412&amp;" "&amp;F412&amp;" "&amp;H412&amp;"*"&amp;J412&amp;" "&amp;B412&amp;" "&amp;L412</f>
        <v xml:space="preserve">مسمار مخوش M5*40 مجلفن </v>
      </c>
      <c r="O412" s="6"/>
      <c r="P412" s="6"/>
      <c r="R412" s="11" t="s">
        <v>267</v>
      </c>
      <c r="T412" s="11" t="s">
        <v>260</v>
      </c>
    </row>
    <row r="413" spans="1:20" x14ac:dyDescent="0.2">
      <c r="A413" s="8" t="str">
        <f>_xlfn.IFS(B413="حديد","F",B413="مجلفن","M",B413="استانلس","S",B413="خشب","T")</f>
        <v>S</v>
      </c>
      <c r="B413" s="6" t="s">
        <v>7</v>
      </c>
      <c r="C413" s="8" t="str">
        <f>_xlfn.IFS(D413="تيلة","A",D413="صامولة","B",D413="مسمار","C",D413="وردة","D",D413="لوح","E",D413="مخوش","F",D413="كونتر","G",D413="مسدس","H",D413="M14","I",D413="M16","J",D413="M17","K",D413="M18","L",D413="M19","M",D413="M20","N",D413="M9","O",D413=100,"P",D413=125,"Q",D413=150,"R",D413="","S",D413="30mm","T",D413="مخ واطى","U",D413="35mm","V",D413="40mm","W",D413="45mm","X",D413="50mm","Y",D413="ستاندرد","Z",D413="60mm","1",D413="سوستة","2",D413="80mm","3",D413="90mm","4",D413="100mm","5",D413="150mm","6",D413="180mm","7",D413="200mm","8",D413="250mm","9")</f>
        <v>C</v>
      </c>
      <c r="D413" s="6" t="s">
        <v>73</v>
      </c>
      <c r="E413" s="8" t="str">
        <f>_xlfn.IFS(F413="الن","A",F413="عادة","B",F413="صليبة","C",F413="سن بنطة","D",F413="سن بنطة بوردة","E",F413="مخوش","F",F413="كونتر","G",F413="مسدس","H",F413="M14","I",F413="M16","J",F413="M17","K",F413="M18","L",F413="M19","M",F413="M20","N",F413="M9","O",F413=100,"P",F413=125,"Q",F413=150,"R",F413="","S",F413="30mm","T",F413="مخ واطى","U",F413="35mm","V",F413="40mm","W",F413="45mm","X",F413="50mm","Y",F413="ستاندرد","Z",F413="60mm","1",F413="سوستة","2",F413="80mm","3",F413="90mm","4",F413="100mm","5",F413="150mm","6",F413="180mm","7",F413="200mm","8",F413="250mm","9")</f>
        <v>F</v>
      </c>
      <c r="F413" s="6" t="s">
        <v>226</v>
      </c>
      <c r="G413" s="8" t="str">
        <f>_xlfn.IFS(H413="M3","A",H413="M4","B",H413="M5","C",H413="M6","D",H413="M7","E",H413="M8","F",H413="M10","G",H413="M12","H",H413="M14","I",H413="M16","J",H413="M17","K",H413="M18","L",H413="M19","M",H413="M20","N",H413="M9","O",H413=100,"P",H413=125,"Q",H413=150,"R",H413="","S",H413="30mm","T",H413="مخ واطى","U",H413="35mm","V",H413="40mm","W",H413="45mm","X",H413="50mm","Y",H413="ستاندرد","Z",H413="60mm","1",H413="سوستة","2",H413="80mm","3",H413="90mm","4",H413="100mm","5",H413="150mm","6",H413="180mm","7",H413="200mm","8",H413="250mm","9")</f>
        <v>D</v>
      </c>
      <c r="H413" s="12" t="s">
        <v>36</v>
      </c>
      <c r="I413" s="8" t="str">
        <f>_xlfn.IFS(J413=10,"A",J413=12,"B",J413=15,"C",J413=20,"D",J413=25,"E",J413=30,"F",J413=35,"G",J413=40,"H",J413=45,"I",J413=50,"J",J413=55,"K",J413=60,"L",J413=65,"M",J413=70,"N",J413=75,"O",J413=80,"P",J413=90,"Q",J413=100,"R",J413="","S",J413=120,"T",J413=125,"U",J413=150,"V",J413=200,"W",J413=250,"X",J413=280,"Y",J413=300,"Z",J413=500,"1",J413=600,"2",J413=1000,"3",J413=1200,"4",J413=6,"5",J413="150mm","6",J413="180mm","7",J413="200mm","8",J413="250mm","9")</f>
        <v>5</v>
      </c>
      <c r="J413" s="12">
        <v>6</v>
      </c>
      <c r="K413" s="8" t="str">
        <f>_xlfn.IFS(L413="1mm","A",L413="1.2mm","B",L413="1.5mm","C",L413="2mm","D",L413="3mm","E",L413="4mm","F",L413="5mm","G",L413="6mm","H",L413="8mm","I",L413="10mm","J",L413="12mm","K",L413="14mm","L",L413="16mm","M",L413="عادة","N",L413="18mm","O",L413="20mm","P",L413="معكوسة","Q",L413="25mm","R",L413="","S",L413="30mm","T",L413="مخ واطى","U",L413="35mm","V",L413="40mm","W",L413="45mm","X",L413="50mm","Y",L413="ستاندرد","Z",L413="60mm","1",L413="سوستة","2",L413="80mm","3",L413="90mm","4",L413="100mm","5",L413="150mm","6",L413="180mm","7",L413="200mm","8",L413="250mm","9")</f>
        <v>S</v>
      </c>
      <c r="L413" s="6"/>
      <c r="M413" s="7" t="str">
        <f>C413&amp;" "&amp;E413&amp;" "&amp;G413&amp;I413&amp;" "&amp;A413&amp;" "&amp;K413&amp;"-0"&amp;"-0"&amp;"-0"&amp;"-0"&amp;"-0"&amp;"-0"&amp;"-0"&amp;"-0"</f>
        <v>C F D5 S S-0-0-0-0-0-0-0-0</v>
      </c>
      <c r="N413" s="6" t="str">
        <f>D413&amp;" "&amp;F413&amp;" "&amp;H413&amp;"*"&amp;J413&amp;" "&amp;B413&amp;" "&amp;L413</f>
        <v xml:space="preserve">مسمار مخوش M6*6 استانلس </v>
      </c>
      <c r="O413" s="6"/>
      <c r="P413" s="6"/>
      <c r="R413" s="11" t="s">
        <v>254</v>
      </c>
      <c r="T413" s="11" t="s">
        <v>265</v>
      </c>
    </row>
    <row r="414" spans="1:20" x14ac:dyDescent="0.2">
      <c r="A414" s="8" t="str">
        <f>_xlfn.IFS(B414="حديد","F",B414="مجلفن","M",B414="استانلس","S",B414="خشب","T")</f>
        <v>S</v>
      </c>
      <c r="B414" s="6" t="s">
        <v>7</v>
      </c>
      <c r="C414" s="8" t="str">
        <f>_xlfn.IFS(D414="تيلة","A",D414="صامولة","B",D414="مسمار","C",D414="وردة","D",D414="لوح","E",D414="مخوش","F",D414="كونتر","G",D414="مسدس","H",D414="M14","I",D414="M16","J",D414="M17","K",D414="M18","L",D414="M19","M",D414="M20","N",D414="M9","O",D414=100,"P",D414=125,"Q",D414=150,"R",D414="","S",D414="30mm","T",D414="مخ واطى","U",D414="35mm","V",D414="40mm","W",D414="45mm","X",D414="50mm","Y",D414="ستاندرد","Z",D414="60mm","1",D414="سوستة","2",D414="80mm","3",D414="90mm","4",D414="100mm","5",D414="150mm","6",D414="180mm","7",D414="200mm","8",D414="250mm","9")</f>
        <v>C</v>
      </c>
      <c r="D414" s="6" t="s">
        <v>73</v>
      </c>
      <c r="E414" s="8" t="str">
        <f>_xlfn.IFS(F414="الن","A",F414="عادة","B",F414="صليبة","C",F414="سن بنطة","D",F414="سن بنطة بوردة","E",F414="مخوش","F",F414="كونتر","G",F414="مسدس","H",F414="M14","I",F414="M16","J",F414="M17","K",F414="M18","L",F414="M19","M",F414="M20","N",F414="M9","O",F414=100,"P",F414=125,"Q",F414=150,"R",F414="","S",F414="30mm","T",F414="مخ واطى","U",F414="35mm","V",F414="40mm","W",F414="45mm","X",F414="50mm","Y",F414="ستاندرد","Z",F414="60mm","1",F414="سوستة","2",F414="80mm","3",F414="90mm","4",F414="100mm","5",F414="150mm","6",F414="180mm","7",F414="200mm","8",F414="250mm","9")</f>
        <v>F</v>
      </c>
      <c r="F414" s="6" t="s">
        <v>226</v>
      </c>
      <c r="G414" s="8" t="str">
        <f>_xlfn.IFS(H414="M3","A",H414="M4","B",H414="M5","C",H414="M6","D",H414="M7","E",H414="M8","F",H414="M10","G",H414="M12","H",H414="M14","I",H414="M16","J",H414="M17","K",H414="M18","L",H414="M19","M",H414="M20","N",H414="M9","O",H414=100,"P",H414=125,"Q",H414=150,"R",H414="","S",H414="30mm","T",H414="مخ واطى","U",H414="35mm","V",H414="40mm","W",H414="45mm","X",H414="50mm","Y",H414="ستاندرد","Z",H414="60mm","1",H414="سوستة","2",H414="80mm","3",H414="90mm","4",H414="100mm","5",H414="150mm","6",H414="180mm","7",H414="200mm","8",H414="250mm","9")</f>
        <v>D</v>
      </c>
      <c r="H414" s="12" t="s">
        <v>36</v>
      </c>
      <c r="I414" s="8" t="str">
        <f>_xlfn.IFS(J414=10,"A",J414=12,"B",J414=15,"C",J414=20,"D",J414=25,"E",J414=30,"F",J414=35,"G",J414=40,"H",J414=45,"I",J414=50,"J",J414=55,"K",J414=60,"L",J414=65,"M",J414=70,"N",J414=75,"O",J414=80,"P",J414=90,"Q",J414=100,"R",J414="","S",J414=120,"T",J414=125,"U",J414=150,"V",J414=200,"W",J414=250,"X",J414=280,"Y",J414=300,"Z",J414=500,"1",J414=600,"2",J414=1000,"3",J414=1200,"4",J414=6,"5",J414="150mm","6",J414="180mm","7",J414="200mm","8",J414="250mm","9")</f>
        <v>A</v>
      </c>
      <c r="J414" s="12">
        <v>10</v>
      </c>
      <c r="K414" s="8" t="str">
        <f>_xlfn.IFS(L414="1mm","A",L414="1.2mm","B",L414="1.5mm","C",L414="2mm","D",L414="3mm","E",L414="4mm","F",L414="5mm","G",L414="6mm","H",L414="8mm","I",L414="10mm","J",L414="12mm","K",L414="14mm","L",L414="16mm","M",L414="عادة","N",L414="18mm","O",L414="20mm","P",L414="معكوسة","Q",L414="25mm","R",L414="","S",L414="30mm","T",L414="مخ واطى","U",L414="35mm","V",L414="40mm","W",L414="45mm","X",L414="50mm","Y",L414="ستاندرد","Z",L414="60mm","1",L414="سوستة","2",L414="80mm","3",L414="90mm","4",L414="100mm","5",L414="150mm","6",L414="180mm","7",L414="200mm","8",L414="250mm","9")</f>
        <v>S</v>
      </c>
      <c r="L414" s="6"/>
      <c r="M414" s="7" t="str">
        <f>C414&amp;" "&amp;E414&amp;" "&amp;G414&amp;I414&amp;" "&amp;A414&amp;" "&amp;K414&amp;"-0"&amp;"-0"&amp;"-0"&amp;"-0"&amp;"-0"&amp;"-0"&amp;"-0"&amp;"-0"</f>
        <v>C F DA S S-0-0-0-0-0-0-0-0</v>
      </c>
      <c r="N414" s="6" t="str">
        <f>D414&amp;" "&amp;F414&amp;" "&amp;H414&amp;"*"&amp;J414&amp;" "&amp;B414&amp;" "&amp;L414</f>
        <v xml:space="preserve">مسمار مخوش M6*10 استانلس </v>
      </c>
      <c r="O414" s="6"/>
      <c r="P414" s="6"/>
      <c r="R414" s="11" t="s">
        <v>266</v>
      </c>
      <c r="T414" s="11" t="s">
        <v>259</v>
      </c>
    </row>
    <row r="415" spans="1:20" x14ac:dyDescent="0.2">
      <c r="A415" s="8" t="str">
        <f>_xlfn.IFS(B415="حديد","F",B415="مجلفن","M",B415="استانلس","S",B415="خشب","T")</f>
        <v>S</v>
      </c>
      <c r="B415" s="6" t="s">
        <v>7</v>
      </c>
      <c r="C415" s="8" t="str">
        <f>_xlfn.IFS(D415="تيلة","A",D415="صامولة","B",D415="مسمار","C",D415="وردة","D",D415="لوح","E",D415="مخوش","F",D415="كونتر","G",D415="مسدس","H",D415="M14","I",D415="M16","J",D415="M17","K",D415="M18","L",D415="M19","M",D415="M20","N",D415="M9","O",D415=100,"P",D415=125,"Q",D415=150,"R",D415="","S",D415="30mm","T",D415="مخ واطى","U",D415="35mm","V",D415="40mm","W",D415="45mm","X",D415="50mm","Y",D415="ستاندرد","Z",D415="60mm","1",D415="سوستة","2",D415="80mm","3",D415="90mm","4",D415="100mm","5",D415="150mm","6",D415="180mm","7",D415="200mm","8",D415="250mm","9")</f>
        <v>C</v>
      </c>
      <c r="D415" s="6" t="s">
        <v>73</v>
      </c>
      <c r="E415" s="8" t="str">
        <f>_xlfn.IFS(F415="الن","A",F415="عادة","B",F415="صليبة","C",F415="سن بنطة","D",F415="سن بنطة بوردة","E",F415="مخوش","F",F415="كونتر","G",F415="مسدس","H",F415="M14","I",F415="M16","J",F415="M17","K",F415="M18","L",F415="M19","M",F415="M20","N",F415="M9","O",F415=100,"P",F415=125,"Q",F415=150,"R",F415="","S",F415="30mm","T",F415="مخ واطى","U",F415="35mm","V",F415="40mm","W",F415="45mm","X",F415="50mm","Y",F415="ستاندرد","Z",F415="60mm","1",F415="سوستة","2",F415="80mm","3",F415="90mm","4",F415="100mm","5",F415="150mm","6",F415="180mm","7",F415="200mm","8",F415="250mm","9")</f>
        <v>F</v>
      </c>
      <c r="F415" s="6" t="s">
        <v>226</v>
      </c>
      <c r="G415" s="8" t="str">
        <f>_xlfn.IFS(H415="M3","A",H415="M4","B",H415="M5","C",H415="M6","D",H415="M7","E",H415="M8","F",H415="M10","G",H415="M12","H",H415="M14","I",H415="M16","J",H415="M17","K",H415="M18","L",H415="M19","M",H415="M20","N",H415="M9","O",H415=100,"P",H415=125,"Q",H415=150,"R",H415="","S",H415="30mm","T",H415="مخ واطى","U",H415="35mm","V",H415="40mm","W",H415="45mm","X",H415="50mm","Y",H415="ستاندرد","Z",H415="60mm","1",H415="سوستة","2",H415="80mm","3",H415="90mm","4",H415="100mm","5",H415="150mm","6",H415="180mm","7",H415="200mm","8",H415="250mm","9")</f>
        <v>D</v>
      </c>
      <c r="H415" s="12" t="s">
        <v>36</v>
      </c>
      <c r="I415" s="8" t="str">
        <f>_xlfn.IFS(J415=10,"A",J415=12,"B",J415=15,"C",J415=20,"D",J415=25,"E",J415=30,"F",J415=35,"G",J415=40,"H",J415=45,"I",J415=50,"J",J415=55,"K",J415=60,"L",J415=65,"M",J415=70,"N",J415=75,"O",J415=80,"P",J415=90,"Q",J415=100,"R",J415="","S",J415=120,"T",J415=125,"U",J415=150,"V",J415=200,"W",J415=250,"X",J415=280,"Y",J415=300,"Z",J415=500,"1",J415=600,"2",J415=1000,"3",J415=1200,"4",J415=6,"5",J415="150mm","6",J415="180mm","7",J415="200mm","8",J415="250mm","9")</f>
        <v>C</v>
      </c>
      <c r="J415" s="12">
        <v>15</v>
      </c>
      <c r="K415" s="8" t="str">
        <f>_xlfn.IFS(L415="1mm","A",L415="1.2mm","B",L415="1.5mm","C",L415="2mm","D",L415="3mm","E",L415="4mm","F",L415="5mm","G",L415="6mm","H",L415="8mm","I",L415="10mm","J",L415="12mm","K",L415="14mm","L",L415="16mm","M",L415="عادة","N",L415="18mm","O",L415="20mm","P",L415="معكوسة","Q",L415="25mm","R",L415="","S",L415="30mm","T",L415="مخ واطى","U",L415="35mm","V",L415="40mm","W",L415="45mm","X",L415="50mm","Y",L415="ستاندرد","Z",L415="60mm","1",L415="سوستة","2",L415="80mm","3",L415="90mm","4",L415="100mm","5",L415="150mm","6",L415="180mm","7",L415="200mm","8",L415="250mm","9")</f>
        <v>S</v>
      </c>
      <c r="L415" s="6"/>
      <c r="M415" s="7" t="str">
        <f>C415&amp;" "&amp;E415&amp;" "&amp;G415&amp;I415&amp;" "&amp;A415&amp;" "&amp;K415&amp;"-0"&amp;"-0"&amp;"-0"&amp;"-0"&amp;"-0"&amp;"-0"&amp;"-0"&amp;"-0"</f>
        <v>C F DC S S-0-0-0-0-0-0-0-0</v>
      </c>
      <c r="N415" s="6" t="str">
        <f>D415&amp;" "&amp;F415&amp;" "&amp;H415&amp;"*"&amp;J415&amp;" "&amp;B415&amp;" "&amp;L415</f>
        <v xml:space="preserve">مسمار مخوش M6*15 استانلس </v>
      </c>
      <c r="O415" s="6"/>
      <c r="P415" s="6"/>
      <c r="R415" s="11" t="s">
        <v>265</v>
      </c>
      <c r="T415" s="11" t="s">
        <v>264</v>
      </c>
    </row>
    <row r="416" spans="1:20" x14ac:dyDescent="0.2">
      <c r="A416" s="8" t="str">
        <f>_xlfn.IFS(B416="حديد","F",B416="مجلفن","M",B416="استانلس","S",B416="خشب","T")</f>
        <v>S</v>
      </c>
      <c r="B416" s="6" t="s">
        <v>7</v>
      </c>
      <c r="C416" s="8" t="str">
        <f>_xlfn.IFS(D416="تيلة","A",D416="صامولة","B",D416="مسمار","C",D416="وردة","D",D416="لوح","E",D416="مخوش","F",D416="كونتر","G",D416="مسدس","H",D416="M14","I",D416="M16","J",D416="M17","K",D416="M18","L",D416="M19","M",D416="M20","N",D416="M9","O",D416=100,"P",D416=125,"Q",D416=150,"R",D416="","S",D416="30mm","T",D416="مخ واطى","U",D416="35mm","V",D416="40mm","W",D416="45mm","X",D416="50mm","Y",D416="ستاندرد","Z",D416="60mm","1",D416="سوستة","2",D416="80mm","3",D416="90mm","4",D416="100mm","5",D416="150mm","6",D416="180mm","7",D416="200mm","8",D416="250mm","9")</f>
        <v>C</v>
      </c>
      <c r="D416" s="6" t="s">
        <v>73</v>
      </c>
      <c r="E416" s="8" t="str">
        <f>_xlfn.IFS(F416="الن","A",F416="عادة","B",F416="صليبة","C",F416="سن بنطة","D",F416="سن بنطة بوردة","E",F416="مخوش","F",F416="كونتر","G",F416="مسدس","H",F416="M14","I",F416="M16","J",F416="M17","K",F416="M18","L",F416="M19","M",F416="M20","N",F416="M9","O",F416=100,"P",F416=125,"Q",F416=150,"R",F416="","S",F416="30mm","T",F416="مخ واطى","U",F416="35mm","V",F416="40mm","W",F416="45mm","X",F416="50mm","Y",F416="ستاندرد","Z",F416="60mm","1",F416="سوستة","2",F416="80mm","3",F416="90mm","4",F416="100mm","5",F416="150mm","6",F416="180mm","7",F416="200mm","8",F416="250mm","9")</f>
        <v>F</v>
      </c>
      <c r="F416" s="6" t="s">
        <v>226</v>
      </c>
      <c r="G416" s="8" t="str">
        <f>_xlfn.IFS(H416="M3","A",H416="M4","B",H416="M5","C",H416="M6","D",H416="M7","E",H416="M8","F",H416="M10","G",H416="M12","H",H416="M14","I",H416="M16","J",H416="M17","K",H416="M18","L",H416="M19","M",H416="M20","N",H416="M9","O",H416=100,"P",H416=125,"Q",H416=150,"R",H416="","S",H416="30mm","T",H416="مخ واطى","U",H416="35mm","V",H416="40mm","W",H416="45mm","X",H416="50mm","Y",H416="ستاندرد","Z",H416="60mm","1",H416="سوستة","2",H416="80mm","3",H416="90mm","4",H416="100mm","5",H416="150mm","6",H416="180mm","7",H416="200mm","8",H416="250mm","9")</f>
        <v>D</v>
      </c>
      <c r="H416" s="12" t="s">
        <v>36</v>
      </c>
      <c r="I416" s="8" t="str">
        <f>_xlfn.IFS(J416=10,"A",J416=12,"B",J416=15,"C",J416=20,"D",J416=25,"E",J416=30,"F",J416=35,"G",J416=40,"H",J416=45,"I",J416=50,"J",J416=55,"K",J416=60,"L",J416=65,"M",J416=70,"N",J416=75,"O",J416=80,"P",J416=90,"Q",J416=100,"R",J416="","S",J416=120,"T",J416=125,"U",J416=150,"V",J416=200,"W",J416=250,"X",J416=280,"Y",J416=300,"Z",J416=500,"1",J416=600,"2",J416=1000,"3",J416=1200,"4",J416=6,"5",J416="150mm","6",J416="180mm","7",J416="200mm","8",J416="250mm","9")</f>
        <v>D</v>
      </c>
      <c r="J416" s="12">
        <v>20</v>
      </c>
      <c r="K416" s="8" t="str">
        <f>_xlfn.IFS(L416="1mm","A",L416="1.2mm","B",L416="1.5mm","C",L416="2mm","D",L416="3mm","E",L416="4mm","F",L416="5mm","G",L416="6mm","H",L416="8mm","I",L416="10mm","J",L416="12mm","K",L416="14mm","L",L416="16mm","M",L416="عادة","N",L416="18mm","O",L416="20mm","P",L416="معكوسة","Q",L416="25mm","R",L416="","S",L416="30mm","T",L416="مخ واطى","U",L416="35mm","V",L416="40mm","W",L416="45mm","X",L416="50mm","Y",L416="ستاندرد","Z",L416="60mm","1",L416="سوستة","2",L416="80mm","3",L416="90mm","4",L416="100mm","5",L416="150mm","6",L416="180mm","7",L416="200mm","8",L416="250mm","9")</f>
        <v>S</v>
      </c>
      <c r="L416" s="6"/>
      <c r="M416" s="7" t="str">
        <f>C416&amp;" "&amp;E416&amp;" "&amp;G416&amp;I416&amp;" "&amp;A416&amp;" "&amp;K416&amp;"-0"&amp;"-0"&amp;"-0"&amp;"-0"&amp;"-0"&amp;"-0"&amp;"-0"&amp;"-0"</f>
        <v>C F DD S S-0-0-0-0-0-0-0-0</v>
      </c>
      <c r="N416" s="6" t="str">
        <f>D416&amp;" "&amp;F416&amp;" "&amp;H416&amp;"*"&amp;J416&amp;" "&amp;B416&amp;" "&amp;L416</f>
        <v xml:space="preserve">مسمار مخوش M6*20 استانلس </v>
      </c>
      <c r="O416" s="6"/>
      <c r="P416" s="6"/>
      <c r="R416" s="11" t="s">
        <v>264</v>
      </c>
      <c r="T416" s="11" t="s">
        <v>258</v>
      </c>
    </row>
    <row r="417" spans="1:20" x14ac:dyDescent="0.2">
      <c r="A417" s="8" t="str">
        <f>_xlfn.IFS(B417="حديد","F",B417="مجلفن","M",B417="استانلس","S",B417="خشب","T")</f>
        <v>S</v>
      </c>
      <c r="B417" s="6" t="s">
        <v>7</v>
      </c>
      <c r="C417" s="8" t="str">
        <f>_xlfn.IFS(D417="تيلة","A",D417="صامولة","B",D417="مسمار","C",D417="وردة","D",D417="لوح","E",D417="مخوش","F",D417="كونتر","G",D417="مسدس","H",D417="M14","I",D417="M16","J",D417="M17","K",D417="M18","L",D417="M19","M",D417="M20","N",D417="M9","O",D417=100,"P",D417=125,"Q",D417=150,"R",D417="","S",D417="30mm","T",D417="مخ واطى","U",D417="35mm","V",D417="40mm","W",D417="45mm","X",D417="50mm","Y",D417="ستاندرد","Z",D417="60mm","1",D417="سوستة","2",D417="80mm","3",D417="90mm","4",D417="100mm","5",D417="150mm","6",D417="180mm","7",D417="200mm","8",D417="250mm","9")</f>
        <v>C</v>
      </c>
      <c r="D417" s="6" t="s">
        <v>73</v>
      </c>
      <c r="E417" s="8" t="str">
        <f>_xlfn.IFS(F417="الن","A",F417="عادة","B",F417="صليبة","C",F417="سن بنطة","D",F417="سن بنطة بوردة","E",F417="مخوش","F",F417="كونتر","G",F417="مسدس","H",F417="M14","I",F417="M16","J",F417="M17","K",F417="M18","L",F417="M19","M",F417="M20","N",F417="M9","O",F417=100,"P",F417=125,"Q",F417=150,"R",F417="","S",F417="30mm","T",F417="مخ واطى","U",F417="35mm","V",F417="40mm","W",F417="45mm","X",F417="50mm","Y",F417="ستاندرد","Z",F417="60mm","1",F417="سوستة","2",F417="80mm","3",F417="90mm","4",F417="100mm","5",F417="150mm","6",F417="180mm","7",F417="200mm","8",F417="250mm","9")</f>
        <v>F</v>
      </c>
      <c r="F417" s="6" t="s">
        <v>226</v>
      </c>
      <c r="G417" s="8" t="str">
        <f>_xlfn.IFS(H417="M3","A",H417="M4","B",H417="M5","C",H417="M6","D",H417="M7","E",H417="M8","F",H417="M10","G",H417="M12","H",H417="M14","I",H417="M16","J",H417="M17","K",H417="M18","L",H417="M19","M",H417="M20","N",H417="M9","O",H417=100,"P",H417=125,"Q",H417=150,"R",H417="","S",H417="30mm","T",H417="مخ واطى","U",H417="35mm","V",H417="40mm","W",H417="45mm","X",H417="50mm","Y",H417="ستاندرد","Z",H417="60mm","1",H417="سوستة","2",H417="80mm","3",H417="90mm","4",H417="100mm","5",H417="150mm","6",H417="180mm","7",H417="200mm","8",H417="250mm","9")</f>
        <v>D</v>
      </c>
      <c r="H417" s="12" t="s">
        <v>36</v>
      </c>
      <c r="I417" s="8" t="str">
        <f>_xlfn.IFS(J417=10,"A",J417=12,"B",J417=15,"C",J417=20,"D",J417=25,"E",J417=30,"F",J417=35,"G",J417=40,"H",J417=45,"I",J417=50,"J",J417=55,"K",J417=60,"L",J417=65,"M",J417=70,"N",J417=75,"O",J417=80,"P",J417=90,"Q",J417=100,"R",J417="","S",J417=120,"T",J417=125,"U",J417=150,"V",J417=200,"W",J417=250,"X",J417=280,"Y",J417=300,"Z",J417=500,"1",J417=600,"2",J417=1000,"3",J417=1200,"4",J417=6,"5",J417="150mm","6",J417="180mm","7",J417="200mm","8",J417="250mm","9")</f>
        <v>E</v>
      </c>
      <c r="J417" s="12">
        <v>25</v>
      </c>
      <c r="K417" s="8" t="str">
        <f>_xlfn.IFS(L417="1mm","A",L417="1.2mm","B",L417="1.5mm","C",L417="2mm","D",L417="3mm","E",L417="4mm","F",L417="5mm","G",L417="6mm","H",L417="8mm","I",L417="10mm","J",L417="12mm","K",L417="14mm","L",L417="16mm","M",L417="عادة","N",L417="18mm","O",L417="20mm","P",L417="معكوسة","Q",L417="25mm","R",L417="","S",L417="30mm","T",L417="مخ واطى","U",L417="35mm","V",L417="40mm","W",L417="45mm","X",L417="50mm","Y",L417="ستاندرد","Z",L417="60mm","1",L417="سوستة","2",L417="80mm","3",L417="90mm","4",L417="100mm","5",L417="150mm","6",L417="180mm","7",L417="200mm","8",L417="250mm","9")</f>
        <v>S</v>
      </c>
      <c r="L417" s="6"/>
      <c r="M417" s="7" t="str">
        <f>C417&amp;" "&amp;E417&amp;" "&amp;G417&amp;I417&amp;" "&amp;A417&amp;" "&amp;K417&amp;"-0"&amp;"-0"&amp;"-0"&amp;"-0"&amp;"-0"&amp;"-0"&amp;"-0"&amp;"-0"</f>
        <v>C F DE S S-0-0-0-0-0-0-0-0</v>
      </c>
      <c r="N417" s="6" t="str">
        <f>D417&amp;" "&amp;F417&amp;" "&amp;H417&amp;"*"&amp;J417&amp;" "&amp;B417&amp;" "&amp;L417</f>
        <v xml:space="preserve">مسمار مخوش M6*25 استانلس </v>
      </c>
      <c r="O417" s="6"/>
      <c r="P417" s="6"/>
      <c r="R417" s="11" t="s">
        <v>263</v>
      </c>
      <c r="T417" s="11" t="s">
        <v>263</v>
      </c>
    </row>
    <row r="418" spans="1:20" x14ac:dyDescent="0.2">
      <c r="A418" s="8" t="str">
        <f>_xlfn.IFS(B418="حديد","F",B418="مجلفن","M",B418="استانلس","S",B418="خشب","T")</f>
        <v>S</v>
      </c>
      <c r="B418" s="6" t="s">
        <v>7</v>
      </c>
      <c r="C418" s="8" t="str">
        <f>_xlfn.IFS(D418="تيلة","A",D418="صامولة","B",D418="مسمار","C",D418="وردة","D",D418="لوح","E",D418="مخوش","F",D418="كونتر","G",D418="مسدس","H",D418="M14","I",D418="M16","J",D418="M17","K",D418="M18","L",D418="M19","M",D418="M20","N",D418="M9","O",D418=100,"P",D418=125,"Q",D418=150,"R",D418="","S",D418="30mm","T",D418="مخ واطى","U",D418="35mm","V",D418="40mm","W",D418="45mm","X",D418="50mm","Y",D418="ستاندرد","Z",D418="60mm","1",D418="سوستة","2",D418="80mm","3",D418="90mm","4",D418="100mm","5",D418="150mm","6",D418="180mm","7",D418="200mm","8",D418="250mm","9")</f>
        <v>C</v>
      </c>
      <c r="D418" s="6" t="s">
        <v>73</v>
      </c>
      <c r="E418" s="8" t="str">
        <f>_xlfn.IFS(F418="الن","A",F418="عادة","B",F418="صليبة","C",F418="سن بنطة","D",F418="سن بنطة بوردة","E",F418="مخوش","F",F418="كونتر","G",F418="مسدس","H",F418="M14","I",F418="M16","J",F418="M17","K",F418="M18","L",F418="M19","M",F418="M20","N",F418="M9","O",F418=100,"P",F418=125,"Q",F418=150,"R",F418="","S",F418="30mm","T",F418="مخ واطى","U",F418="35mm","V",F418="40mm","W",F418="45mm","X",F418="50mm","Y",F418="ستاندرد","Z",F418="60mm","1",F418="سوستة","2",F418="80mm","3",F418="90mm","4",F418="100mm","5",F418="150mm","6",F418="180mm","7",F418="200mm","8",F418="250mm","9")</f>
        <v>F</v>
      </c>
      <c r="F418" s="6" t="s">
        <v>226</v>
      </c>
      <c r="G418" s="8" t="str">
        <f>_xlfn.IFS(H418="M3","A",H418="M4","B",H418="M5","C",H418="M6","D",H418="M7","E",H418="M8","F",H418="M10","G",H418="M12","H",H418="M14","I",H418="M16","J",H418="M17","K",H418="M18","L",H418="M19","M",H418="M20","N",H418="M9","O",H418=100,"P",H418=125,"Q",H418=150,"R",H418="","S",H418="30mm","T",H418="مخ واطى","U",H418="35mm","V",H418="40mm","W",H418="45mm","X",H418="50mm","Y",H418="ستاندرد","Z",H418="60mm","1",H418="سوستة","2",H418="80mm","3",H418="90mm","4",H418="100mm","5",H418="150mm","6",H418="180mm","7",H418="200mm","8",H418="250mm","9")</f>
        <v>D</v>
      </c>
      <c r="H418" s="12" t="s">
        <v>36</v>
      </c>
      <c r="I418" s="8" t="str">
        <f>_xlfn.IFS(J418=10,"A",J418=12,"B",J418=15,"C",J418=20,"D",J418=25,"E",J418=30,"F",J418=35,"G",J418=40,"H",J418=45,"I",J418=50,"J",J418=55,"K",J418=60,"L",J418=65,"M",J418=70,"N",J418=75,"O",J418=80,"P",J418=90,"Q",J418=100,"R",J418="","S",J418=120,"T",J418=125,"U",J418=150,"V",J418=200,"W",J418=250,"X",J418=280,"Y",J418=300,"Z",J418=500,"1",J418=600,"2",J418=1000,"3",J418=1200,"4",J418=6,"5",J418="150mm","6",J418="180mm","7",J418="200mm","8",J418="250mm","9")</f>
        <v>F</v>
      </c>
      <c r="J418" s="12">
        <v>30</v>
      </c>
      <c r="K418" s="8" t="str">
        <f>_xlfn.IFS(L418="1mm","A",L418="1.2mm","B",L418="1.5mm","C",L418="2mm","D",L418="3mm","E",L418="4mm","F",L418="5mm","G",L418="6mm","H",L418="8mm","I",L418="10mm","J",L418="12mm","K",L418="14mm","L",L418="16mm","M",L418="عادة","N",L418="18mm","O",L418="20mm","P",L418="معكوسة","Q",L418="25mm","R",L418="","S",L418="30mm","T",L418="مخ واطى","U",L418="35mm","V",L418="40mm","W",L418="45mm","X",L418="50mm","Y",L418="ستاندرد","Z",L418="60mm","1",L418="سوستة","2",L418="80mm","3",L418="90mm","4",L418="100mm","5",L418="150mm","6",L418="180mm","7",L418="200mm","8",L418="250mm","9")</f>
        <v>S</v>
      </c>
      <c r="L418" s="6"/>
      <c r="M418" s="7" t="str">
        <f>C418&amp;" "&amp;E418&amp;" "&amp;G418&amp;I418&amp;" "&amp;A418&amp;" "&amp;K418&amp;"-0"&amp;"-0"&amp;"-0"&amp;"-0"&amp;"-0"&amp;"-0"&amp;"-0"&amp;"-0"</f>
        <v>C F DF S S-0-0-0-0-0-0-0-0</v>
      </c>
      <c r="N418" s="6" t="str">
        <f>D418&amp;" "&amp;F418&amp;" "&amp;H418&amp;"*"&amp;J418&amp;" "&amp;B418&amp;" "&amp;L418</f>
        <v xml:space="preserve">مسمار مخوش M6*30 استانلس </v>
      </c>
      <c r="O418" s="6"/>
      <c r="P418" s="6"/>
      <c r="R418" s="11" t="s">
        <v>262</v>
      </c>
      <c r="T418" s="11" t="s">
        <v>256</v>
      </c>
    </row>
    <row r="419" spans="1:20" x14ac:dyDescent="0.2">
      <c r="A419" s="8" t="str">
        <f>_xlfn.IFS(B419="حديد","F",B419="مجلفن","M",B419="استانلس","S",B419="خشب","T")</f>
        <v>S</v>
      </c>
      <c r="B419" s="6" t="s">
        <v>7</v>
      </c>
      <c r="C419" s="8" t="str">
        <f>_xlfn.IFS(D419="تيلة","A",D419="صامولة","B",D419="مسمار","C",D419="وردة","D",D419="لوح","E",D419="مخوش","F",D419="كونتر","G",D419="مسدس","H",D419="M14","I",D419="M16","J",D419="M17","K",D419="M18","L",D419="M19","M",D419="M20","N",D419="M9","O",D419=100,"P",D419=125,"Q",D419=150,"R",D419="","S",D419="30mm","T",D419="مخ واطى","U",D419="35mm","V",D419="40mm","W",D419="45mm","X",D419="50mm","Y",D419="ستاندرد","Z",D419="60mm","1",D419="سوستة","2",D419="80mm","3",D419="90mm","4",D419="100mm","5",D419="150mm","6",D419="180mm","7",D419="200mm","8",D419="250mm","9")</f>
        <v>C</v>
      </c>
      <c r="D419" s="6" t="s">
        <v>73</v>
      </c>
      <c r="E419" s="8" t="str">
        <f>_xlfn.IFS(F419="الن","A",F419="عادة","B",F419="صليبة","C",F419="سن بنطة","D",F419="سن بنطة بوردة","E",F419="مخوش","F",F419="كونتر","G",F419="مسدس","H",F419="M14","I",F419="M16","J",F419="M17","K",F419="M18","L",F419="M19","M",F419="M20","N",F419="M9","O",F419=100,"P",F419=125,"Q",F419=150,"R",F419="","S",F419="30mm","T",F419="مخ واطى","U",F419="35mm","V",F419="40mm","W",F419="45mm","X",F419="50mm","Y",F419="ستاندرد","Z",F419="60mm","1",F419="سوستة","2",F419="80mm","3",F419="90mm","4",F419="100mm","5",F419="150mm","6",F419="180mm","7",F419="200mm","8",F419="250mm","9")</f>
        <v>F</v>
      </c>
      <c r="F419" s="6" t="s">
        <v>226</v>
      </c>
      <c r="G419" s="8" t="str">
        <f>_xlfn.IFS(H419="M3","A",H419="M4","B",H419="M5","C",H419="M6","D",H419="M7","E",H419="M8","F",H419="M10","G",H419="M12","H",H419="M14","I",H419="M16","J",H419="M17","K",H419="M18","L",H419="M19","M",H419="M20","N",H419="M9","O",H419=100,"P",H419=125,"Q",H419=150,"R",H419="","S",H419="30mm","T",H419="مخ واطى","U",H419="35mm","V",H419="40mm","W",H419="45mm","X",H419="50mm","Y",H419="ستاندرد","Z",H419="60mm","1",H419="سوستة","2",H419="80mm","3",H419="90mm","4",H419="100mm","5",H419="150mm","6",H419="180mm","7",H419="200mm","8",H419="250mm","9")</f>
        <v>D</v>
      </c>
      <c r="H419" s="12" t="s">
        <v>36</v>
      </c>
      <c r="I419" s="8" t="str">
        <f>_xlfn.IFS(J419=10,"A",J419=12,"B",J419=15,"C",J419=20,"D",J419=25,"E",J419=30,"F",J419=35,"G",J419=40,"H",J419=45,"I",J419=50,"J",J419=55,"K",J419=60,"L",J419=65,"M",J419=70,"N",J419=75,"O",J419=80,"P",J419=90,"Q",J419=100,"R",J419="","S",J419=120,"T",J419=125,"U",J419=150,"V",J419=200,"W",J419=250,"X",J419=280,"Y",J419=300,"Z",J419=500,"1",J419=600,"2",J419=1000,"3",J419=1200,"4",J419=6,"5",J419="150mm","6",J419="180mm","7",J419="200mm","8",J419="250mm","9")</f>
        <v>G</v>
      </c>
      <c r="J419" s="12">
        <v>35</v>
      </c>
      <c r="K419" s="8" t="str">
        <f>_xlfn.IFS(L419="1mm","A",L419="1.2mm","B",L419="1.5mm","C",L419="2mm","D",L419="3mm","E",L419="4mm","F",L419="5mm","G",L419="6mm","H",L419="8mm","I",L419="10mm","J",L419="12mm","K",L419="14mm","L",L419="16mm","M",L419="عادة","N",L419="18mm","O",L419="20mm","P",L419="معكوسة","Q",L419="25mm","R",L419="","S",L419="30mm","T",L419="مخ واطى","U",L419="35mm","V",L419="40mm","W",L419="45mm","X",L419="50mm","Y",L419="ستاندرد","Z",L419="60mm","1",L419="سوستة","2",L419="80mm","3",L419="90mm","4",L419="100mm","5",L419="150mm","6",L419="180mm","7",L419="200mm","8",L419="250mm","9")</f>
        <v>S</v>
      </c>
      <c r="L419" s="6"/>
      <c r="M419" s="7" t="str">
        <f>C419&amp;" "&amp;E419&amp;" "&amp;G419&amp;I419&amp;" "&amp;A419&amp;" "&amp;K419&amp;"-0"&amp;"-0"&amp;"-0"&amp;"-0"&amp;"-0"&amp;"-0"&amp;"-0"&amp;"-0"</f>
        <v>C F DG S S-0-0-0-0-0-0-0-0</v>
      </c>
      <c r="N419" s="6" t="str">
        <f>D419&amp;" "&amp;F419&amp;" "&amp;H419&amp;"*"&amp;J419&amp;" "&amp;B419&amp;" "&amp;L419</f>
        <v xml:space="preserve">مسمار مخوش M6*35 استانلس </v>
      </c>
      <c r="O419" s="6"/>
      <c r="P419" s="6"/>
      <c r="R419" s="11" t="s">
        <v>261</v>
      </c>
      <c r="T419" s="11" t="s">
        <v>262</v>
      </c>
    </row>
    <row r="420" spans="1:20" x14ac:dyDescent="0.2">
      <c r="A420" s="8" t="str">
        <f>_xlfn.IFS(B420="حديد","F",B420="مجلفن","M",B420="استانلس","S",B420="خشب","T")</f>
        <v>S</v>
      </c>
      <c r="B420" s="6" t="s">
        <v>7</v>
      </c>
      <c r="C420" s="8" t="str">
        <f>_xlfn.IFS(D420="تيلة","A",D420="صامولة","B",D420="مسمار","C",D420="وردة","D",D420="لوح","E",D420="مخوش","F",D420="كونتر","G",D420="مسدس","H",D420="M14","I",D420="M16","J",D420="M17","K",D420="M18","L",D420="M19","M",D420="M20","N",D420="M9","O",D420=100,"P",D420=125,"Q",D420=150,"R",D420="","S",D420="30mm","T",D420="مخ واطى","U",D420="35mm","V",D420="40mm","W",D420="45mm","X",D420="50mm","Y",D420="ستاندرد","Z",D420="60mm","1",D420="سوستة","2",D420="80mm","3",D420="90mm","4",D420="100mm","5",D420="150mm","6",D420="180mm","7",D420="200mm","8",D420="250mm","9")</f>
        <v>C</v>
      </c>
      <c r="D420" s="6" t="s">
        <v>73</v>
      </c>
      <c r="E420" s="8" t="str">
        <f>_xlfn.IFS(F420="الن","A",F420="عادة","B",F420="صليبة","C",F420="سن بنطة","D",F420="سن بنطة بوردة","E",F420="مخوش","F",F420="كونتر","G",F420="مسدس","H",F420="M14","I",F420="M16","J",F420="M17","K",F420="M18","L",F420="M19","M",F420="M20","N",F420="M9","O",F420=100,"P",F420=125,"Q",F420=150,"R",F420="","S",F420="30mm","T",F420="مخ واطى","U",F420="35mm","V",F420="40mm","W",F420="45mm","X",F420="50mm","Y",F420="ستاندرد","Z",F420="60mm","1",F420="سوستة","2",F420="80mm","3",F420="90mm","4",F420="100mm","5",F420="150mm","6",F420="180mm","7",F420="200mm","8",F420="250mm","9")</f>
        <v>F</v>
      </c>
      <c r="F420" s="6" t="s">
        <v>226</v>
      </c>
      <c r="G420" s="8" t="str">
        <f>_xlfn.IFS(H420="M3","A",H420="M4","B",H420="M5","C",H420="M6","D",H420="M7","E",H420="M8","F",H420="M10","G",H420="M12","H",H420="M14","I",H420="M16","J",H420="M17","K",H420="M18","L",H420="M19","M",H420="M20","N",H420="M9","O",H420=100,"P",H420=125,"Q",H420=150,"R",H420="","S",H420="30mm","T",H420="مخ واطى","U",H420="35mm","V",H420="40mm","W",H420="45mm","X",H420="50mm","Y",H420="ستاندرد","Z",H420="60mm","1",H420="سوستة","2",H420="80mm","3",H420="90mm","4",H420="100mm","5",H420="150mm","6",H420="180mm","7",H420="200mm","8",H420="250mm","9")</f>
        <v>D</v>
      </c>
      <c r="H420" s="12" t="s">
        <v>36</v>
      </c>
      <c r="I420" s="8" t="str">
        <f>_xlfn.IFS(J420=10,"A",J420=12,"B",J420=15,"C",J420=20,"D",J420=25,"E",J420=30,"F",J420=35,"G",J420=40,"H",J420=45,"I",J420=50,"J",J420=55,"K",J420=60,"L",J420=65,"M",J420=70,"N",J420=75,"O",J420=80,"P",J420=90,"Q",J420=100,"R",J420="","S",J420=120,"T",J420=125,"U",J420=150,"V",J420=200,"W",J420=250,"X",J420=280,"Y",J420=300,"Z",J420=500,"1",J420=600,"2",J420=1000,"3",J420=1200,"4",J420=6,"5",J420="150mm","6",J420="180mm","7",J420="200mm","8",J420="250mm","9")</f>
        <v>H</v>
      </c>
      <c r="J420" s="12">
        <v>40</v>
      </c>
      <c r="K420" s="8" t="str">
        <f>_xlfn.IFS(L420="1mm","A",L420="1.2mm","B",L420="1.5mm","C",L420="2mm","D",L420="3mm","E",L420="4mm","F",L420="5mm","G",L420="6mm","H",L420="8mm","I",L420="10mm","J",L420="12mm","K",L420="14mm","L",L420="16mm","M",L420="عادة","N",L420="18mm","O",L420="20mm","P",L420="معكوسة","Q",L420="25mm","R",L420="","S",L420="30mm","T",L420="مخ واطى","U",L420="35mm","V",L420="40mm","W",L420="45mm","X",L420="50mm","Y",L420="ستاندرد","Z",L420="60mm","1",L420="سوستة","2",L420="80mm","3",L420="90mm","4",L420="100mm","5",L420="150mm","6",L420="180mm","7",L420="200mm","8",L420="250mm","9")</f>
        <v>S</v>
      </c>
      <c r="L420" s="6"/>
      <c r="M420" s="7" t="str">
        <f>C420&amp;" "&amp;E420&amp;" "&amp;G420&amp;I420&amp;" "&amp;A420&amp;" "&amp;K420&amp;"-0"&amp;"-0"&amp;"-0"&amp;"-0"&amp;"-0"&amp;"-0"&amp;"-0"&amp;"-0"</f>
        <v>C F DH S S-0-0-0-0-0-0-0-0</v>
      </c>
      <c r="N420" s="6" t="str">
        <f>D420&amp;" "&amp;F420&amp;" "&amp;H420&amp;"*"&amp;J420&amp;" "&amp;B420&amp;" "&amp;L420</f>
        <v xml:space="preserve">مسمار مخوش M6*40 استانلس </v>
      </c>
      <c r="O420" s="6"/>
      <c r="P420" s="6"/>
      <c r="R420" s="11" t="s">
        <v>257</v>
      </c>
      <c r="T420" s="11" t="s">
        <v>255</v>
      </c>
    </row>
    <row r="421" spans="1:20" x14ac:dyDescent="0.2">
      <c r="A421" s="8" t="str">
        <f>_xlfn.IFS(B421="حديد","F",B421="مجلفن","M",B421="استانلس","S",B421="خشب","T")</f>
        <v>M</v>
      </c>
      <c r="B421" s="13" t="s">
        <v>2</v>
      </c>
      <c r="C421" s="8" t="str">
        <f>_xlfn.IFS(D421="تيلة","A",D421="صامولة","B",D421="مسمار","C",D421="وردة","D",D421="لوح","E",D421="مخوش","F",D421="كونتر","G",D421="مسدس","H",D421="M14","I",D421="M16","J",D421="M17","K",D421="M18","L",D421="M19","M",D421="M20","N",D421="M9","O",D421=100,"P",D421=125,"Q",D421=150,"R",D421="","S",D421="30mm","T",D421="مخ واطى","U",D421="35mm","V",D421="40mm","W",D421="45mm","X",D421="50mm","Y",D421="ستاندرد","Z",D421="60mm","1",D421="سوستة","2",D421="80mm","3",D421="90mm","4",D421="100mm","5",D421="150mm","6",D421="180mm","7",D421="200mm","8",D421="250mm","9")</f>
        <v>C</v>
      </c>
      <c r="D421" s="6" t="s">
        <v>73</v>
      </c>
      <c r="E421" s="8" t="str">
        <f>_xlfn.IFS(F421="الن","A",F421="عادة","B",F421="صليبة","C",F421="سن بنطة","D",F421="سن بنطة بوردة","E",F421="مخوش","F",F421="كونتر","G",F421="مسدس","H",F421="M14","I",F421="M16","J",F421="M17","K",F421="M18","L",F421="M19","M",F421="M20","N",F421="M9","O",F421=100,"P",F421=125,"Q",F421=150,"R",F421="","S",F421="30mm","T",F421="مخ واطى","U",F421="35mm","V",F421="40mm","W",F421="45mm","X",F421="50mm","Y",F421="ستاندرد","Z",F421="60mm","1",F421="سوستة","2",F421="80mm","3",F421="90mm","4",F421="100mm","5",F421="150mm","6",F421="180mm","7",F421="200mm","8",F421="250mm","9")</f>
        <v>F</v>
      </c>
      <c r="F421" s="6" t="s">
        <v>226</v>
      </c>
      <c r="G421" s="8" t="str">
        <f>_xlfn.IFS(H421="M3","A",H421="M4","B",H421="M5","C",H421="M6","D",H421="M7","E",H421="M8","F",H421="M10","G",H421="M12","H",H421="M14","I",H421="M16","J",H421="M17","K",H421="M18","L",H421="M19","M",H421="M20","N",H421="M9","O",H421=100,"P",H421=125,"Q",H421=150,"R",H421="","S",H421="30mm","T",H421="مخ واطى","U",H421="35mm","V",H421="40mm","W",H421="45mm","X",H421="50mm","Y",H421="ستاندرد","Z",H421="60mm","1",H421="سوستة","2",H421="80mm","3",H421="90mm","4",H421="100mm","5",H421="150mm","6",H421="180mm","7",H421="200mm","8",H421="250mm","9")</f>
        <v>D</v>
      </c>
      <c r="H421" s="12" t="s">
        <v>36</v>
      </c>
      <c r="I421" s="8" t="str">
        <f>_xlfn.IFS(J421=10,"A",J421=12,"B",J421=15,"C",J421=20,"D",J421=25,"E",J421=30,"F",J421=35,"G",J421=40,"H",J421=45,"I",J421=50,"J",J421=55,"K",J421=60,"L",J421=65,"M",J421=70,"N",J421=75,"O",J421=80,"P",J421=90,"Q",J421=100,"R",J421="","S",J421=120,"T",J421=125,"U",J421=150,"V",J421=200,"W",J421=250,"X",J421=280,"Y",J421=300,"Z",J421=500,"1",J421=600,"2",J421=1000,"3",J421=1200,"4",J421=6,"5",J421="150mm","6",J421="180mm","7",J421="200mm","8",J421="250mm","9")</f>
        <v>5</v>
      </c>
      <c r="J421" s="12">
        <v>6</v>
      </c>
      <c r="K421" s="8" t="str">
        <f>_xlfn.IFS(L421="1mm","A",L421="1.2mm","B",L421="1.5mm","C",L421="2mm","D",L421="3mm","E",L421="4mm","F",L421="5mm","G",L421="6mm","H",L421="8mm","I",L421="10mm","J",L421="12mm","K",L421="14mm","L",L421="16mm","M",L421="عادة","N",L421="18mm","O",L421="20mm","P",L421="معكوسة","Q",L421="25mm","R",L421="","S",L421="30mm","T",L421="مخ واطى","U",L421="35mm","V",L421="40mm","W",L421="45mm","X",L421="50mm","Y",L421="ستاندرد","Z",L421="60mm","1",L421="سوستة","2",L421="80mm","3",L421="90mm","4",L421="100mm","5",L421="150mm","6",L421="180mm","7",L421="200mm","8",L421="250mm","9")</f>
        <v>S</v>
      </c>
      <c r="L421" s="6"/>
      <c r="M421" s="7" t="str">
        <f>C421&amp;" "&amp;E421&amp;" "&amp;G421&amp;I421&amp;" "&amp;A421&amp;" "&amp;K421&amp;"-0"&amp;"-0"&amp;"-0"&amp;"-0"&amp;"-0"&amp;"-0"&amp;"-0"&amp;"-0"</f>
        <v>C F D5 M S-0-0-0-0-0-0-0-0</v>
      </c>
      <c r="N421" s="6" t="str">
        <f>D421&amp;" "&amp;F421&amp;" "&amp;H421&amp;"*"&amp;J421&amp;" "&amp;B421&amp;" "&amp;L421</f>
        <v xml:space="preserve">مسمار مخوش M6*6 مجلفن </v>
      </c>
      <c r="O421" s="6"/>
      <c r="P421" s="6"/>
      <c r="R421" s="11" t="s">
        <v>252</v>
      </c>
      <c r="T421" s="11" t="s">
        <v>261</v>
      </c>
    </row>
    <row r="422" spans="1:20" x14ac:dyDescent="0.2">
      <c r="A422" s="8" t="str">
        <f>_xlfn.IFS(B422="حديد","F",B422="مجلفن","M",B422="استانلس","S",B422="خشب","T")</f>
        <v>M</v>
      </c>
      <c r="B422" s="13" t="s">
        <v>2</v>
      </c>
      <c r="C422" s="8" t="str">
        <f>_xlfn.IFS(D422="تيلة","A",D422="صامولة","B",D422="مسمار","C",D422="وردة","D",D422="لوح","E",D422="مخوش","F",D422="كونتر","G",D422="مسدس","H",D422="M14","I",D422="M16","J",D422="M17","K",D422="M18","L",D422="M19","M",D422="M20","N",D422="M9","O",D422=100,"P",D422=125,"Q",D422=150,"R",D422="","S",D422="30mm","T",D422="مخ واطى","U",D422="35mm","V",D422="40mm","W",D422="45mm","X",D422="50mm","Y",D422="ستاندرد","Z",D422="60mm","1",D422="سوستة","2",D422="80mm","3",D422="90mm","4",D422="100mm","5",D422="150mm","6",D422="180mm","7",D422="200mm","8",D422="250mm","9")</f>
        <v>C</v>
      </c>
      <c r="D422" s="6" t="s">
        <v>73</v>
      </c>
      <c r="E422" s="8" t="str">
        <f>_xlfn.IFS(F422="الن","A",F422="عادة","B",F422="صليبة","C",F422="سن بنطة","D",F422="سن بنطة بوردة","E",F422="مخوش","F",F422="كونتر","G",F422="مسدس","H",F422="M14","I",F422="M16","J",F422="M17","K",F422="M18","L",F422="M19","M",F422="M20","N",F422="M9","O",F422=100,"P",F422=125,"Q",F422=150,"R",F422="","S",F422="30mm","T",F422="مخ واطى","U",F422="35mm","V",F422="40mm","W",F422="45mm","X",F422="50mm","Y",F422="ستاندرد","Z",F422="60mm","1",F422="سوستة","2",F422="80mm","3",F422="90mm","4",F422="100mm","5",F422="150mm","6",F422="180mm","7",F422="200mm","8",F422="250mm","9")</f>
        <v>F</v>
      </c>
      <c r="F422" s="6" t="s">
        <v>226</v>
      </c>
      <c r="G422" s="8" t="str">
        <f>_xlfn.IFS(H422="M3","A",H422="M4","B",H422="M5","C",H422="M6","D",H422="M7","E",H422="M8","F",H422="M10","G",H422="M12","H",H422="M14","I",H422="M16","J",H422="M17","K",H422="M18","L",H422="M19","M",H422="M20","N",H422="M9","O",H422=100,"P",H422=125,"Q",H422=150,"R",H422="","S",H422="30mm","T",H422="مخ واطى","U",H422="35mm","V",H422="40mm","W",H422="45mm","X",H422="50mm","Y",H422="ستاندرد","Z",H422="60mm","1",H422="سوستة","2",H422="80mm","3",H422="90mm","4",H422="100mm","5",H422="150mm","6",H422="180mm","7",H422="200mm","8",H422="250mm","9")</f>
        <v>D</v>
      </c>
      <c r="H422" s="12" t="s">
        <v>36</v>
      </c>
      <c r="I422" s="8" t="str">
        <f>_xlfn.IFS(J422=10,"A",J422=12,"B",J422=15,"C",J422=20,"D",J422=25,"E",J422=30,"F",J422=35,"G",J422=40,"H",J422=45,"I",J422=50,"J",J422=55,"K",J422=60,"L",J422=65,"M",J422=70,"N",J422=75,"O",J422=80,"P",J422=90,"Q",J422=100,"R",J422="","S",J422=120,"T",J422=125,"U",J422=150,"V",J422=200,"W",J422=250,"X",J422=280,"Y",J422=300,"Z",J422=500,"1",J422=600,"2",J422=1000,"3",J422=1200,"4",J422=6,"5",J422="150mm","6",J422="180mm","7",J422="200mm","8",J422="250mm","9")</f>
        <v>A</v>
      </c>
      <c r="J422" s="12">
        <v>10</v>
      </c>
      <c r="K422" s="8" t="str">
        <f>_xlfn.IFS(L422="1mm","A",L422="1.2mm","B",L422="1.5mm","C",L422="2mm","D",L422="3mm","E",L422="4mm","F",L422="5mm","G",L422="6mm","H",L422="8mm","I",L422="10mm","J",L422="12mm","K",L422="14mm","L",L422="16mm","M",L422="عادة","N",L422="18mm","O",L422="20mm","P",L422="معكوسة","Q",L422="25mm","R",L422="","S",L422="30mm","T",L422="مخ واطى","U",L422="35mm","V",L422="40mm","W",L422="45mm","X",L422="50mm","Y",L422="ستاندرد","Z",L422="60mm","1",L422="سوستة","2",L422="80mm","3",L422="90mm","4",L422="100mm","5",L422="150mm","6",L422="180mm","7",L422="200mm","8",L422="250mm","9")</f>
        <v>S</v>
      </c>
      <c r="L422" s="6"/>
      <c r="M422" s="7" t="str">
        <f>C422&amp;" "&amp;E422&amp;" "&amp;G422&amp;I422&amp;" "&amp;A422&amp;" "&amp;K422&amp;"-0"&amp;"-0"&amp;"-0"&amp;"-0"&amp;"-0"&amp;"-0"&amp;"-0"&amp;"-0"</f>
        <v>C F DA M S-0-0-0-0-0-0-0-0</v>
      </c>
      <c r="N422" s="6" t="str">
        <f>D422&amp;" "&amp;F422&amp;" "&amp;H422&amp;"*"&amp;J422&amp;" "&amp;B422&amp;" "&amp;L422</f>
        <v xml:space="preserve">مسمار مخوش M6*10 مجلفن </v>
      </c>
      <c r="O422" s="6"/>
      <c r="P422" s="6"/>
      <c r="R422" s="11" t="s">
        <v>260</v>
      </c>
      <c r="T422" s="11" t="s">
        <v>253</v>
      </c>
    </row>
    <row r="423" spans="1:20" x14ac:dyDescent="0.2">
      <c r="A423" s="8" t="str">
        <f>_xlfn.IFS(B423="حديد","F",B423="مجلفن","M",B423="استانلس","S",B423="خشب","T")</f>
        <v>M</v>
      </c>
      <c r="B423" s="13" t="s">
        <v>2</v>
      </c>
      <c r="C423" s="8" t="str">
        <f>_xlfn.IFS(D423="تيلة","A",D423="صامولة","B",D423="مسمار","C",D423="وردة","D",D423="لوح","E",D423="مخوش","F",D423="كونتر","G",D423="مسدس","H",D423="M14","I",D423="M16","J",D423="M17","K",D423="M18","L",D423="M19","M",D423="M20","N",D423="M9","O",D423=100,"P",D423=125,"Q",D423=150,"R",D423="","S",D423="30mm","T",D423="مخ واطى","U",D423="35mm","V",D423="40mm","W",D423="45mm","X",D423="50mm","Y",D423="ستاندرد","Z",D423="60mm","1",D423="سوستة","2",D423="80mm","3",D423="90mm","4",D423="100mm","5",D423="150mm","6",D423="180mm","7",D423="200mm","8",D423="250mm","9")</f>
        <v>C</v>
      </c>
      <c r="D423" s="6" t="s">
        <v>73</v>
      </c>
      <c r="E423" s="8" t="str">
        <f>_xlfn.IFS(F423="الن","A",F423="عادة","B",F423="صليبة","C",F423="سن بنطة","D",F423="سن بنطة بوردة","E",F423="مخوش","F",F423="كونتر","G",F423="مسدس","H",F423="M14","I",F423="M16","J",F423="M17","K",F423="M18","L",F423="M19","M",F423="M20","N",F423="M9","O",F423=100,"P",F423=125,"Q",F423=150,"R",F423="","S",F423="30mm","T",F423="مخ واطى","U",F423="35mm","V",F423="40mm","W",F423="45mm","X",F423="50mm","Y",F423="ستاندرد","Z",F423="60mm","1",F423="سوستة","2",F423="80mm","3",F423="90mm","4",F423="100mm","5",F423="150mm","6",F423="180mm","7",F423="200mm","8",F423="250mm","9")</f>
        <v>F</v>
      </c>
      <c r="F423" s="6" t="s">
        <v>226</v>
      </c>
      <c r="G423" s="8" t="str">
        <f>_xlfn.IFS(H423="M3","A",H423="M4","B",H423="M5","C",H423="M6","D",H423="M7","E",H423="M8","F",H423="M10","G",H423="M12","H",H423="M14","I",H423="M16","J",H423="M17","K",H423="M18","L",H423="M19","M",H423="M20","N",H423="M9","O",H423=100,"P",H423=125,"Q",H423=150,"R",H423="","S",H423="30mm","T",H423="مخ واطى","U",H423="35mm","V",H423="40mm","W",H423="45mm","X",H423="50mm","Y",H423="ستاندرد","Z",H423="60mm","1",H423="سوستة","2",H423="80mm","3",H423="90mm","4",H423="100mm","5",H423="150mm","6",H423="180mm","7",H423="200mm","8",H423="250mm","9")</f>
        <v>D</v>
      </c>
      <c r="H423" s="12" t="s">
        <v>36</v>
      </c>
      <c r="I423" s="8" t="str">
        <f>_xlfn.IFS(J423=10,"A",J423=12,"B",J423=15,"C",J423=20,"D",J423=25,"E",J423=30,"F",J423=35,"G",J423=40,"H",J423=45,"I",J423=50,"J",J423=55,"K",J423=60,"L",J423=65,"M",J423=70,"N",J423=75,"O",J423=80,"P",J423=90,"Q",J423=100,"R",J423="","S",J423=120,"T",J423=125,"U",J423=150,"V",J423=200,"W",J423=250,"X",J423=280,"Y",J423=300,"Z",J423=500,"1",J423=600,"2",J423=1000,"3",J423=1200,"4",J423=6,"5",J423="150mm","6",J423="180mm","7",J423="200mm","8",J423="250mm","9")</f>
        <v>C</v>
      </c>
      <c r="J423" s="12">
        <v>15</v>
      </c>
      <c r="K423" s="8" t="str">
        <f>_xlfn.IFS(L423="1mm","A",L423="1.2mm","B",L423="1.5mm","C",L423="2mm","D",L423="3mm","E",L423="4mm","F",L423="5mm","G",L423="6mm","H",L423="8mm","I",L423="10mm","J",L423="12mm","K",L423="14mm","L",L423="16mm","M",L423="عادة","N",L423="18mm","O",L423="20mm","P",L423="معكوسة","Q",L423="25mm","R",L423="","S",L423="30mm","T",L423="مخ واطى","U",L423="35mm","V",L423="40mm","W",L423="45mm","X",L423="50mm","Y",L423="ستاندرد","Z",L423="60mm","1",L423="سوستة","2",L423="80mm","3",L423="90mm","4",L423="100mm","5",L423="150mm","6",L423="180mm","7",L423="200mm","8",L423="250mm","9")</f>
        <v>S</v>
      </c>
      <c r="L423" s="6"/>
      <c r="M423" s="7" t="str">
        <f>C423&amp;" "&amp;E423&amp;" "&amp;G423&amp;I423&amp;" "&amp;A423&amp;" "&amp;K423&amp;"-0"&amp;"-0"&amp;"-0"&amp;"-0"&amp;"-0"&amp;"-0"&amp;"-0"&amp;"-0"</f>
        <v>C F DC M S-0-0-0-0-0-0-0-0</v>
      </c>
      <c r="N423" s="6" t="str">
        <f>D423&amp;" "&amp;F423&amp;" "&amp;H423&amp;"*"&amp;J423&amp;" "&amp;B423&amp;" "&amp;L423</f>
        <v xml:space="preserve">مسمار مخوش M6*15 مجلفن </v>
      </c>
      <c r="O423" s="6"/>
      <c r="P423" s="6"/>
      <c r="R423" s="11" t="s">
        <v>259</v>
      </c>
      <c r="T423" s="11" t="s">
        <v>250</v>
      </c>
    </row>
    <row r="424" spans="1:20" x14ac:dyDescent="0.2">
      <c r="A424" s="8" t="str">
        <f>_xlfn.IFS(B424="حديد","F",B424="مجلفن","M",B424="استانلس","S",B424="خشب","T")</f>
        <v>M</v>
      </c>
      <c r="B424" s="13" t="s">
        <v>2</v>
      </c>
      <c r="C424" s="8" t="str">
        <f>_xlfn.IFS(D424="تيلة","A",D424="صامولة","B",D424="مسمار","C",D424="وردة","D",D424="لوح","E",D424="مخوش","F",D424="كونتر","G",D424="مسدس","H",D424="M14","I",D424="M16","J",D424="M17","K",D424="M18","L",D424="M19","M",D424="M20","N",D424="M9","O",D424=100,"P",D424=125,"Q",D424=150,"R",D424="","S",D424="30mm","T",D424="مخ واطى","U",D424="35mm","V",D424="40mm","W",D424="45mm","X",D424="50mm","Y",D424="ستاندرد","Z",D424="60mm","1",D424="سوستة","2",D424="80mm","3",D424="90mm","4",D424="100mm","5",D424="150mm","6",D424="180mm","7",D424="200mm","8",D424="250mm","9")</f>
        <v>C</v>
      </c>
      <c r="D424" s="6" t="s">
        <v>73</v>
      </c>
      <c r="E424" s="8" t="str">
        <f>_xlfn.IFS(F424="الن","A",F424="عادة","B",F424="صليبة","C",F424="سن بنطة","D",F424="سن بنطة بوردة","E",F424="مخوش","F",F424="كونتر","G",F424="مسدس","H",F424="M14","I",F424="M16","J",F424="M17","K",F424="M18","L",F424="M19","M",F424="M20","N",F424="M9","O",F424=100,"P",F424=125,"Q",F424=150,"R",F424="","S",F424="30mm","T",F424="مخ واطى","U",F424="35mm","V",F424="40mm","W",F424="45mm","X",F424="50mm","Y",F424="ستاندرد","Z",F424="60mm","1",F424="سوستة","2",F424="80mm","3",F424="90mm","4",F424="100mm","5",F424="150mm","6",F424="180mm","7",F424="200mm","8",F424="250mm","9")</f>
        <v>F</v>
      </c>
      <c r="F424" s="6" t="s">
        <v>226</v>
      </c>
      <c r="G424" s="8" t="str">
        <f>_xlfn.IFS(H424="M3","A",H424="M4","B",H424="M5","C",H424="M6","D",H424="M7","E",H424="M8","F",H424="M10","G",H424="M12","H",H424="M14","I",H424="M16","J",H424="M17","K",H424="M18","L",H424="M19","M",H424="M20","N",H424="M9","O",H424=100,"P",H424=125,"Q",H424=150,"R",H424="","S",H424="30mm","T",H424="مخ واطى","U",H424="35mm","V",H424="40mm","W",H424="45mm","X",H424="50mm","Y",H424="ستاندرد","Z",H424="60mm","1",H424="سوستة","2",H424="80mm","3",H424="90mm","4",H424="100mm","5",H424="150mm","6",H424="180mm","7",H424="200mm","8",H424="250mm","9")</f>
        <v>D</v>
      </c>
      <c r="H424" s="12" t="s">
        <v>36</v>
      </c>
      <c r="I424" s="8" t="str">
        <f>_xlfn.IFS(J424=10,"A",J424=12,"B",J424=15,"C",J424=20,"D",J424=25,"E",J424=30,"F",J424=35,"G",J424=40,"H",J424=45,"I",J424=50,"J",J424=55,"K",J424=60,"L",J424=65,"M",J424=70,"N",J424=75,"O",J424=80,"P",J424=90,"Q",J424=100,"R",J424="","S",J424=120,"T",J424=125,"U",J424=150,"V",J424=200,"W",J424=250,"X",J424=280,"Y",J424=300,"Z",J424=500,"1",J424=600,"2",J424=1000,"3",J424=1200,"4",J424=6,"5",J424="150mm","6",J424="180mm","7",J424="200mm","8",J424="250mm","9")</f>
        <v>D</v>
      </c>
      <c r="J424" s="12">
        <v>20</v>
      </c>
      <c r="K424" s="8" t="str">
        <f>_xlfn.IFS(L424="1mm","A",L424="1.2mm","B",L424="1.5mm","C",L424="2mm","D",L424="3mm","E",L424="4mm","F",L424="5mm","G",L424="6mm","H",L424="8mm","I",L424="10mm","J",L424="12mm","K",L424="14mm","L",L424="16mm","M",L424="عادة","N",L424="18mm","O",L424="20mm","P",L424="معكوسة","Q",L424="25mm","R",L424="","S",L424="30mm","T",L424="مخ واطى","U",L424="35mm","V",L424="40mm","W",L424="45mm","X",L424="50mm","Y",L424="ستاندرد","Z",L424="60mm","1",L424="سوستة","2",L424="80mm","3",L424="90mm","4",L424="100mm","5",L424="150mm","6",L424="180mm","7",L424="200mm","8",L424="250mm","9")</f>
        <v>S</v>
      </c>
      <c r="L424" s="6"/>
      <c r="M424" s="7" t="str">
        <f>C424&amp;" "&amp;E424&amp;" "&amp;G424&amp;I424&amp;" "&amp;A424&amp;" "&amp;K424&amp;"-0"&amp;"-0"&amp;"-0"&amp;"-0"&amp;"-0"&amp;"-0"&amp;"-0"&amp;"-0"</f>
        <v>C F DD M S-0-0-0-0-0-0-0-0</v>
      </c>
      <c r="N424" s="6" t="str">
        <f>D424&amp;" "&amp;F424&amp;" "&amp;H424&amp;"*"&amp;J424&amp;" "&amp;B424&amp;" "&amp;L424</f>
        <v xml:space="preserve">مسمار مخوش M6*20 مجلفن </v>
      </c>
      <c r="O424" s="6"/>
      <c r="P424" s="6"/>
      <c r="R424" s="11" t="s">
        <v>258</v>
      </c>
      <c r="T424" s="11" t="s">
        <v>257</v>
      </c>
    </row>
    <row r="425" spans="1:20" x14ac:dyDescent="0.2">
      <c r="A425" s="8" t="str">
        <f>_xlfn.IFS(B425="حديد","F",B425="مجلفن","M",B425="استانلس","S",B425="خشب","T")</f>
        <v>M</v>
      </c>
      <c r="B425" s="13" t="s">
        <v>2</v>
      </c>
      <c r="C425" s="8" t="str">
        <f>_xlfn.IFS(D425="تيلة","A",D425="صامولة","B",D425="مسمار","C",D425="وردة","D",D425="لوح","E",D425="مخوش","F",D425="كونتر","G",D425="مسدس","H",D425="M14","I",D425="M16","J",D425="M17","K",D425="M18","L",D425="M19","M",D425="M20","N",D425="M9","O",D425=100,"P",D425=125,"Q",D425=150,"R",D425="","S",D425="30mm","T",D425="مخ واطى","U",D425="35mm","V",D425="40mm","W",D425="45mm","X",D425="50mm","Y",D425="ستاندرد","Z",D425="60mm","1",D425="سوستة","2",D425="80mm","3",D425="90mm","4",D425="100mm","5",D425="150mm","6",D425="180mm","7",D425="200mm","8",D425="250mm","9")</f>
        <v>C</v>
      </c>
      <c r="D425" s="6" t="s">
        <v>73</v>
      </c>
      <c r="E425" s="8" t="str">
        <f>_xlfn.IFS(F425="الن","A",F425="عادة","B",F425="صليبة","C",F425="سن بنطة","D",F425="سن بنطة بوردة","E",F425="مخوش","F",F425="كونتر","G",F425="مسدس","H",F425="M14","I",F425="M16","J",F425="M17","K",F425="M18","L",F425="M19","M",F425="M20","N",F425="M9","O",F425=100,"P",F425=125,"Q",F425=150,"R",F425="","S",F425="30mm","T",F425="مخ واطى","U",F425="35mm","V",F425="40mm","W",F425="45mm","X",F425="50mm","Y",F425="ستاندرد","Z",F425="60mm","1",F425="سوستة","2",F425="80mm","3",F425="90mm","4",F425="100mm","5",F425="150mm","6",F425="180mm","7",F425="200mm","8",F425="250mm","9")</f>
        <v>F</v>
      </c>
      <c r="F425" s="6" t="s">
        <v>226</v>
      </c>
      <c r="G425" s="8" t="str">
        <f>_xlfn.IFS(H425="M3","A",H425="M4","B",H425="M5","C",H425="M6","D",H425="M7","E",H425="M8","F",H425="M10","G",H425="M12","H",H425="M14","I",H425="M16","J",H425="M17","K",H425="M18","L",H425="M19","M",H425="M20","N",H425="M9","O",H425=100,"P",H425=125,"Q",H425=150,"R",H425="","S",H425="30mm","T",H425="مخ واطى","U",H425="35mm","V",H425="40mm","W",H425="45mm","X",H425="50mm","Y",H425="ستاندرد","Z",H425="60mm","1",H425="سوستة","2",H425="80mm","3",H425="90mm","4",H425="100mm","5",H425="150mm","6",H425="180mm","7",H425="200mm","8",H425="250mm","9")</f>
        <v>D</v>
      </c>
      <c r="H425" s="12" t="s">
        <v>36</v>
      </c>
      <c r="I425" s="8" t="str">
        <f>_xlfn.IFS(J425=10,"A",J425=12,"B",J425=15,"C",J425=20,"D",J425=25,"E",J425=30,"F",J425=35,"G",J425=40,"H",J425=45,"I",J425=50,"J",J425=55,"K",J425=60,"L",J425=65,"M",J425=70,"N",J425=75,"O",J425=80,"P",J425=90,"Q",J425=100,"R",J425="","S",J425=120,"T",J425=125,"U",J425=150,"V",J425=200,"W",J425=250,"X",J425=280,"Y",J425=300,"Z",J425=500,"1",J425=600,"2",J425=1000,"3",J425=1200,"4",J425=6,"5",J425="150mm","6",J425="180mm","7",J425="200mm","8",J425="250mm","9")</f>
        <v>E</v>
      </c>
      <c r="J425" s="12">
        <v>25</v>
      </c>
      <c r="K425" s="8" t="str">
        <f>_xlfn.IFS(L425="1mm","A",L425="1.2mm","B",L425="1.5mm","C",L425="2mm","D",L425="3mm","E",L425="4mm","F",L425="5mm","G",L425="6mm","H",L425="8mm","I",L425="10mm","J",L425="12mm","K",L425="14mm","L",L425="16mm","M",L425="عادة","N",L425="18mm","O",L425="20mm","P",L425="معكوسة","Q",L425="25mm","R",L425="","S",L425="30mm","T",L425="مخ واطى","U",L425="35mm","V",L425="40mm","W",L425="45mm","X",L425="50mm","Y",L425="ستاندرد","Z",L425="60mm","1",L425="سوستة","2",L425="80mm","3",L425="90mm","4",L425="100mm","5",L425="150mm","6",L425="180mm","7",L425="200mm","8",L425="250mm","9")</f>
        <v>S</v>
      </c>
      <c r="L425" s="6"/>
      <c r="M425" s="7" t="str">
        <f>C425&amp;" "&amp;E425&amp;" "&amp;G425&amp;I425&amp;" "&amp;A425&amp;" "&amp;K425&amp;"-0"&amp;"-0"&amp;"-0"&amp;"-0"&amp;"-0"&amp;"-0"&amp;"-0"&amp;"-0"</f>
        <v>C F DE M S-0-0-0-0-0-0-0-0</v>
      </c>
      <c r="N425" s="6" t="str">
        <f>D425&amp;" "&amp;F425&amp;" "&amp;H425&amp;"*"&amp;J425&amp;" "&amp;B425&amp;" "&amp;L425</f>
        <v xml:space="preserve">مسمار مخوش M6*25 مجلفن </v>
      </c>
      <c r="O425" s="6"/>
      <c r="P425" s="6"/>
      <c r="R425" s="11" t="s">
        <v>256</v>
      </c>
      <c r="T425" s="11" t="s">
        <v>251</v>
      </c>
    </row>
    <row r="426" spans="1:20" x14ac:dyDescent="0.2">
      <c r="A426" s="8" t="str">
        <f>_xlfn.IFS(B426="حديد","F",B426="مجلفن","M",B426="استانلس","S",B426="خشب","T")</f>
        <v>M</v>
      </c>
      <c r="B426" s="13" t="s">
        <v>2</v>
      </c>
      <c r="C426" s="8" t="str">
        <f>_xlfn.IFS(D426="تيلة","A",D426="صامولة","B",D426="مسمار","C",D426="وردة","D",D426="لوح","E",D426="مخوش","F",D426="كونتر","G",D426="مسدس","H",D426="M14","I",D426="M16","J",D426="M17","K",D426="M18","L",D426="M19","M",D426="M20","N",D426="M9","O",D426=100,"P",D426=125,"Q",D426=150,"R",D426="","S",D426="30mm","T",D426="مخ واطى","U",D426="35mm","V",D426="40mm","W",D426="45mm","X",D426="50mm","Y",D426="ستاندرد","Z",D426="60mm","1",D426="سوستة","2",D426="80mm","3",D426="90mm","4",D426="100mm","5",D426="150mm","6",D426="180mm","7",D426="200mm","8",D426="250mm","9")</f>
        <v>C</v>
      </c>
      <c r="D426" s="6" t="s">
        <v>73</v>
      </c>
      <c r="E426" s="8" t="str">
        <f>_xlfn.IFS(F426="الن","A",F426="عادة","B",F426="صليبة","C",F426="سن بنطة","D",F426="سن بنطة بوردة","E",F426="مخوش","F",F426="كونتر","G",F426="مسدس","H",F426="M14","I",F426="M16","J",F426="M17","K",F426="M18","L",F426="M19","M",F426="M20","N",F426="M9","O",F426=100,"P",F426=125,"Q",F426=150,"R",F426="","S",F426="30mm","T",F426="مخ واطى","U",F426="35mm","V",F426="40mm","W",F426="45mm","X",F426="50mm","Y",F426="ستاندرد","Z",F426="60mm","1",F426="سوستة","2",F426="80mm","3",F426="90mm","4",F426="100mm","5",F426="150mm","6",F426="180mm","7",F426="200mm","8",F426="250mm","9")</f>
        <v>F</v>
      </c>
      <c r="F426" s="6" t="s">
        <v>226</v>
      </c>
      <c r="G426" s="8" t="str">
        <f>_xlfn.IFS(H426="M3","A",H426="M4","B",H426="M5","C",H426="M6","D",H426="M7","E",H426="M8","F",H426="M10","G",H426="M12","H",H426="M14","I",H426="M16","J",H426="M17","K",H426="M18","L",H426="M19","M",H426="M20","N",H426="M9","O",H426=100,"P",H426=125,"Q",H426=150,"R",H426="","S",H426="30mm","T",H426="مخ واطى","U",H426="35mm","V",H426="40mm","W",H426="45mm","X",H426="50mm","Y",H426="ستاندرد","Z",H426="60mm","1",H426="سوستة","2",H426="80mm","3",H426="90mm","4",H426="100mm","5",H426="150mm","6",H426="180mm","7",H426="200mm","8",H426="250mm","9")</f>
        <v>D</v>
      </c>
      <c r="H426" s="12" t="s">
        <v>36</v>
      </c>
      <c r="I426" s="8" t="str">
        <f>_xlfn.IFS(J426=10,"A",J426=12,"B",J426=15,"C",J426=20,"D",J426=25,"E",J426=30,"F",J426=35,"G",J426=40,"H",J426=45,"I",J426=50,"J",J426=55,"K",J426=60,"L",J426=65,"M",J426=70,"N",J426=75,"O",J426=80,"P",J426=90,"Q",J426=100,"R",J426="","S",J426=120,"T",J426=125,"U",J426=150,"V",J426=200,"W",J426=250,"X",J426=280,"Y",J426=300,"Z",J426=500,"1",J426=600,"2",J426=1000,"3",J426=1200,"4",J426=6,"5",J426="150mm","6",J426="180mm","7",J426="200mm","8",J426="250mm","9")</f>
        <v>F</v>
      </c>
      <c r="J426" s="12">
        <v>30</v>
      </c>
      <c r="K426" s="8" t="str">
        <f>_xlfn.IFS(L426="1mm","A",L426="1.2mm","B",L426="1.5mm","C",L426="2mm","D",L426="3mm","E",L426="4mm","F",L426="5mm","G",L426="6mm","H",L426="8mm","I",L426="10mm","J",L426="12mm","K",L426="14mm","L",L426="16mm","M",L426="عادة","N",L426="18mm","O",L426="20mm","P",L426="معكوسة","Q",L426="25mm","R",L426="","S",L426="30mm","T",L426="مخ واطى","U",L426="35mm","V",L426="40mm","W",L426="45mm","X",L426="50mm","Y",L426="ستاندرد","Z",L426="60mm","1",L426="سوستة","2",L426="80mm","3",L426="90mm","4",L426="100mm","5",L426="150mm","6",L426="180mm","7",L426="200mm","8",L426="250mm","9")</f>
        <v>S</v>
      </c>
      <c r="L426" s="6"/>
      <c r="M426" s="7" t="str">
        <f>C426&amp;" "&amp;E426&amp;" "&amp;G426&amp;I426&amp;" "&amp;A426&amp;" "&amp;K426&amp;"-0"&amp;"-0"&amp;"-0"&amp;"-0"&amp;"-0"&amp;"-0"&amp;"-0"&amp;"-0"</f>
        <v>C F DF M S-0-0-0-0-0-0-0-0</v>
      </c>
      <c r="N426" s="6" t="str">
        <f>D426&amp;" "&amp;F426&amp;" "&amp;H426&amp;"*"&amp;J426&amp;" "&amp;B426&amp;" "&amp;L426</f>
        <v xml:space="preserve">مسمار مخوش M6*30 مجلفن </v>
      </c>
      <c r="O426" s="6"/>
      <c r="P426" s="6"/>
      <c r="R426" s="11" t="s">
        <v>255</v>
      </c>
      <c r="T426" s="11" t="s">
        <v>254</v>
      </c>
    </row>
    <row r="427" spans="1:20" x14ac:dyDescent="0.2">
      <c r="A427" s="8" t="str">
        <f>_xlfn.IFS(B427="حديد","F",B427="مجلفن","M",B427="استانلس","S",B427="خشب","T")</f>
        <v>M</v>
      </c>
      <c r="B427" s="13" t="s">
        <v>2</v>
      </c>
      <c r="C427" s="8" t="str">
        <f>_xlfn.IFS(D427="تيلة","A",D427="صامولة","B",D427="مسمار","C",D427="وردة","D",D427="لوح","E",D427="مخوش","F",D427="كونتر","G",D427="مسدس","H",D427="M14","I",D427="M16","J",D427="M17","K",D427="M18","L",D427="M19","M",D427="M20","N",D427="M9","O",D427=100,"P",D427=125,"Q",D427=150,"R",D427="","S",D427="30mm","T",D427="مخ واطى","U",D427="35mm","V",D427="40mm","W",D427="45mm","X",D427="50mm","Y",D427="ستاندرد","Z",D427="60mm","1",D427="سوستة","2",D427="80mm","3",D427="90mm","4",D427="100mm","5",D427="150mm","6",D427="180mm","7",D427="200mm","8",D427="250mm","9")</f>
        <v>C</v>
      </c>
      <c r="D427" s="6" t="s">
        <v>73</v>
      </c>
      <c r="E427" s="8" t="str">
        <f>_xlfn.IFS(F427="الن","A",F427="عادة","B",F427="صليبة","C",F427="سن بنطة","D",F427="سن بنطة بوردة","E",F427="مخوش","F",F427="كونتر","G",F427="مسدس","H",F427="M14","I",F427="M16","J",F427="M17","K",F427="M18","L",F427="M19","M",F427="M20","N",F427="M9","O",F427=100,"P",F427=125,"Q",F427=150,"R",F427="","S",F427="30mm","T",F427="مخ واطى","U",F427="35mm","V",F427="40mm","W",F427="45mm","X",F427="50mm","Y",F427="ستاندرد","Z",F427="60mm","1",F427="سوستة","2",F427="80mm","3",F427="90mm","4",F427="100mm","5",F427="150mm","6",F427="180mm","7",F427="200mm","8",F427="250mm","9")</f>
        <v>F</v>
      </c>
      <c r="F427" s="6" t="s">
        <v>226</v>
      </c>
      <c r="G427" s="8" t="str">
        <f>_xlfn.IFS(H427="M3","A",H427="M4","B",H427="M5","C",H427="M6","D",H427="M7","E",H427="M8","F",H427="M10","G",H427="M12","H",H427="M14","I",H427="M16","J",H427="M17","K",H427="M18","L",H427="M19","M",H427="M20","N",H427="M9","O",H427=100,"P",H427=125,"Q",H427=150,"R",H427="","S",H427="30mm","T",H427="مخ واطى","U",H427="35mm","V",H427="40mm","W",H427="45mm","X",H427="50mm","Y",H427="ستاندرد","Z",H427="60mm","1",H427="سوستة","2",H427="80mm","3",H427="90mm","4",H427="100mm","5",H427="150mm","6",H427="180mm","7",H427="200mm","8",H427="250mm","9")</f>
        <v>D</v>
      </c>
      <c r="H427" s="12" t="s">
        <v>36</v>
      </c>
      <c r="I427" s="8" t="str">
        <f>_xlfn.IFS(J427=10,"A",J427=12,"B",J427=15,"C",J427=20,"D",J427=25,"E",J427=30,"F",J427=35,"G",J427=40,"H",J427=45,"I",J427=50,"J",J427=55,"K",J427=60,"L",J427=65,"M",J427=70,"N",J427=75,"O",J427=80,"P",J427=90,"Q",J427=100,"R",J427="","S",J427=120,"T",J427=125,"U",J427=150,"V",J427=200,"W",J427=250,"X",J427=280,"Y",J427=300,"Z",J427=500,"1",J427=600,"2",J427=1000,"3",J427=1200,"4",J427=6,"5",J427="150mm","6",J427="180mm","7",J427="200mm","8",J427="250mm","9")</f>
        <v>G</v>
      </c>
      <c r="J427" s="12">
        <v>35</v>
      </c>
      <c r="K427" s="8" t="str">
        <f>_xlfn.IFS(L427="1mm","A",L427="1.2mm","B",L427="1.5mm","C",L427="2mm","D",L427="3mm","E",L427="4mm","F",L427="5mm","G",L427="6mm","H",L427="8mm","I",L427="10mm","J",L427="12mm","K",L427="14mm","L",L427="16mm","M",L427="عادة","N",L427="18mm","O",L427="20mm","P",L427="معكوسة","Q",L427="25mm","R",L427="","S",L427="30mm","T",L427="مخ واطى","U",L427="35mm","V",L427="40mm","W",L427="45mm","X",L427="50mm","Y",L427="ستاندرد","Z",L427="60mm","1",L427="سوستة","2",L427="80mm","3",L427="90mm","4",L427="100mm","5",L427="150mm","6",L427="180mm","7",L427="200mm","8",L427="250mm","9")</f>
        <v>S</v>
      </c>
      <c r="L427" s="6"/>
      <c r="M427" s="7" t="str">
        <f>C427&amp;" "&amp;E427&amp;" "&amp;G427&amp;I427&amp;" "&amp;A427&amp;" "&amp;K427&amp;"-0"&amp;"-0"&amp;"-0"&amp;"-0"&amp;"-0"&amp;"-0"&amp;"-0"&amp;"-0"</f>
        <v>C F DG M S-0-0-0-0-0-0-0-0</v>
      </c>
      <c r="N427" s="6" t="str">
        <f>D427&amp;" "&amp;F427&amp;" "&amp;H427&amp;"*"&amp;J427&amp;" "&amp;B427&amp;" "&amp;L427</f>
        <v xml:space="preserve">مسمار مخوش M6*35 مجلفن </v>
      </c>
      <c r="O427" s="6"/>
      <c r="P427" s="6"/>
      <c r="R427" s="11" t="s">
        <v>253</v>
      </c>
      <c r="T427" s="11" t="s">
        <v>252</v>
      </c>
    </row>
    <row r="428" spans="1:20" x14ac:dyDescent="0.2">
      <c r="A428" s="8" t="str">
        <f>_xlfn.IFS(B428="حديد","F",B428="مجلفن","M",B428="استانلس","S",B428="خشب","T")</f>
        <v>M</v>
      </c>
      <c r="B428" s="13" t="s">
        <v>2</v>
      </c>
      <c r="C428" s="8" t="str">
        <f>_xlfn.IFS(D428="تيلة","A",D428="صامولة","B",D428="مسمار","C",D428="وردة","D",D428="لوح","E",D428="مخوش","F",D428="كونتر","G",D428="مسدس","H",D428="M14","I",D428="M16","J",D428="M17","K",D428="M18","L",D428="M19","M",D428="M20","N",D428="M9","O",D428=100,"P",D428=125,"Q",D428=150,"R",D428="","S",D428="30mm","T",D428="مخ واطى","U",D428="35mm","V",D428="40mm","W",D428="45mm","X",D428="50mm","Y",D428="ستاندرد","Z",D428="60mm","1",D428="سوستة","2",D428="80mm","3",D428="90mm","4",D428="100mm","5",D428="150mm","6",D428="180mm","7",D428="200mm","8",D428="250mm","9")</f>
        <v>C</v>
      </c>
      <c r="D428" s="6" t="s">
        <v>73</v>
      </c>
      <c r="E428" s="8" t="str">
        <f>_xlfn.IFS(F428="الن","A",F428="عادة","B",F428="صليبة","C",F428="سن بنطة","D",F428="سن بنطة بوردة","E",F428="مخوش","F",F428="كونتر","G",F428="مسدس","H",F428="M14","I",F428="M16","J",F428="M17","K",F428="M18","L",F428="M19","M",F428="M20","N",F428="M9","O",F428=100,"P",F428=125,"Q",F428=150,"R",F428="","S",F428="30mm","T",F428="مخ واطى","U",F428="35mm","V",F428="40mm","W",F428="45mm","X",F428="50mm","Y",F428="ستاندرد","Z",F428="60mm","1",F428="سوستة","2",F428="80mm","3",F428="90mm","4",F428="100mm","5",F428="150mm","6",F428="180mm","7",F428="200mm","8",F428="250mm","9")</f>
        <v>F</v>
      </c>
      <c r="F428" s="6" t="s">
        <v>226</v>
      </c>
      <c r="G428" s="8" t="str">
        <f>_xlfn.IFS(H428="M3","A",H428="M4","B",H428="M5","C",H428="M6","D",H428="M7","E",H428="M8","F",H428="M10","G",H428="M12","H",H428="M14","I",H428="M16","J",H428="M17","K",H428="M18","L",H428="M19","M",H428="M20","N",H428="M9","O",H428=100,"P",H428=125,"Q",H428=150,"R",H428="","S",H428="30mm","T",H428="مخ واطى","U",H428="35mm","V",H428="40mm","W",H428="45mm","X",H428="50mm","Y",H428="ستاندرد","Z",H428="60mm","1",H428="سوستة","2",H428="80mm","3",H428="90mm","4",H428="100mm","5",H428="150mm","6",H428="180mm","7",H428="200mm","8",H428="250mm","9")</f>
        <v>D</v>
      </c>
      <c r="H428" s="12" t="s">
        <v>36</v>
      </c>
      <c r="I428" s="8" t="str">
        <f>_xlfn.IFS(J428=10,"A",J428=12,"B",J428=15,"C",J428=20,"D",J428=25,"E",J428=30,"F",J428=35,"G",J428=40,"H",J428=45,"I",J428=50,"J",J428=55,"K",J428=60,"L",J428=65,"M",J428=70,"N",J428=75,"O",J428=80,"P",J428=90,"Q",J428=100,"R",J428="","S",J428=120,"T",J428=125,"U",J428=150,"V",J428=200,"W",J428=250,"X",J428=280,"Y",J428=300,"Z",J428=500,"1",J428=600,"2",J428=1000,"3",J428=1200,"4",J428=6,"5",J428="150mm","6",J428="180mm","7",J428="200mm","8",J428="250mm","9")</f>
        <v>H</v>
      </c>
      <c r="J428" s="12">
        <v>40</v>
      </c>
      <c r="K428" s="8" t="str">
        <f>_xlfn.IFS(L428="1mm","A",L428="1.2mm","B",L428="1.5mm","C",L428="2mm","D",L428="3mm","E",L428="4mm","F",L428="5mm","G",L428="6mm","H",L428="8mm","I",L428="10mm","J",L428="12mm","K",L428="14mm","L",L428="16mm","M",L428="عادة","N",L428="18mm","O",L428="20mm","P",L428="معكوسة","Q",L428="25mm","R",L428="","S",L428="30mm","T",L428="مخ واطى","U",L428="35mm","V",L428="40mm","W",L428="45mm","X",L428="50mm","Y",L428="ستاندرد","Z",L428="60mm","1",L428="سوستة","2",L428="80mm","3",L428="90mm","4",L428="100mm","5",L428="150mm","6",L428="180mm","7",L428="200mm","8",L428="250mm","9")</f>
        <v>S</v>
      </c>
      <c r="L428" s="6"/>
      <c r="M428" s="7" t="str">
        <f>C428&amp;" "&amp;E428&amp;" "&amp;G428&amp;I428&amp;" "&amp;A428&amp;" "&amp;K428&amp;"-0"&amp;"-0"&amp;"-0"&amp;"-0"&amp;"-0"&amp;"-0"&amp;"-0"&amp;"-0"</f>
        <v>C F DH M S-0-0-0-0-0-0-0-0</v>
      </c>
      <c r="N428" s="6" t="str">
        <f>D428&amp;" "&amp;F428&amp;" "&amp;H428&amp;"*"&amp;J428&amp;" "&amp;B428&amp;" "&amp;L428</f>
        <v xml:space="preserve">مسمار مخوش M6*40 مجلفن </v>
      </c>
      <c r="O428" s="6"/>
      <c r="P428" s="6"/>
      <c r="R428" s="11" t="s">
        <v>251</v>
      </c>
      <c r="T428" s="11" t="s">
        <v>249</v>
      </c>
    </row>
    <row r="429" spans="1:20" x14ac:dyDescent="0.2">
      <c r="A429" s="8" t="e">
        <f>_xlfn.IFS(B429="حديد","F",B429="مجلفن","M",B429="استانلس","S",B429="خشب","T")</f>
        <v>#N/A</v>
      </c>
      <c r="B429" s="13"/>
      <c r="C429" s="8" t="str">
        <f>_xlfn.IFS(D429="تيلة","A",D429="صامولة","B",D429="مسمار","C",D429="وردة","D",D429="لوح","E",D429="مخوش","F",D429="كونتر","G",D429="مسدس","H",D429="M14","I",D429="M16","J",D429="M17","K",D429="M18","L",D429="M19","M",D429="M20","N",D429="M9","O",D429=100,"P",D429=125,"Q",D429=150,"R",D429="","S",D429="30mm","T",D429="مخ واطى","U",D429="35mm","V",D429="40mm","W",D429="45mm","X",D429="50mm","Y",D429="ستاندرد","Z",D429="60mm","1",D429="سوستة","2",D429="80mm","3",D429="90mm","4",D429="100mm","5",D429="150mm","6",D429="180mm","7",D429="200mm","8",D429="250mm","9")</f>
        <v>C</v>
      </c>
      <c r="D429" s="6" t="s">
        <v>73</v>
      </c>
      <c r="E429" s="8" t="str">
        <f>_xlfn.IFS(F429="الن","A",F429="عادة","B",F429="صليبة","C",F429="سن بنطة","D",F429="سن بنطة بوردة","E",F429="مخوش","F",F429="كونتر","G",F429="مسدس","H",F429="M14","I",F429="M16","J",F429="M17","K",F429="M18","L",F429="M19","M",F429="M20","N",F429="M9","O",F429=100,"P",F429=125,"Q",F429=150,"R",F429="","S",F429="30mm","T",F429="مخ واطى","U",F429="35mm","V",F429="40mm","W",F429="45mm","X",F429="50mm","Y",F429="ستاندرد","Z",F429="60mm","1",F429="سوستة","2",F429="80mm","3",F429="90mm","4",F429="100mm","5",F429="150mm","6",F429="180mm","7",F429="200mm","8",F429="250mm","9")</f>
        <v>F</v>
      </c>
      <c r="F429" s="6" t="s">
        <v>226</v>
      </c>
      <c r="G429" s="8" t="str">
        <f>_xlfn.IFS(H429="M3","A",H429="M4","B",H429="M5","C",H429="M6","D",H429="M7","E",H429="M8","F",H429="M10","G",H429="M12","H",H429="M14","I",H429="M16","J",H429="M17","K",H429="M18","L",H429="M19","M",H429="M20","N",H429="M9","O",H429=100,"P",H429=125,"Q",H429=150,"R",H429="","S",H429="30mm","T",H429="مخ واطى","U",H429="35mm","V",H429="40mm","W",H429="45mm","X",H429="50mm","Y",H429="ستاندرد","Z",H429="60mm","1",H429="سوستة","2",H429="80mm","3",H429="90mm","4",H429="100mm","5",H429="150mm","6",H429="180mm","7",H429="200mm","8",H429="250mm","9")</f>
        <v>D</v>
      </c>
      <c r="H429" s="12" t="s">
        <v>36</v>
      </c>
      <c r="I429" s="8" t="str">
        <f>_xlfn.IFS(J429=10,"A",J429=12,"B",J429=15,"C",J429=20,"D",J429=25,"E",J429=30,"F",J429=35,"G",J429=40,"H",J429=45,"I",J429=50,"J",J429=55,"K",J429=60,"L",J429=65,"M",J429=70,"N",J429=75,"O",J429=80,"P",J429=90,"Q",J429=100,"R",J429="","S",J429=120,"T",J429=125,"U",J429=150,"V",J429=200,"W",J429=250,"X",J429=280,"Y",J429=300,"Z",J429=500,"1",J429=600,"2",J429=1000,"3",J429=1200,"4",J429=6,"5",J429="150mm","6",J429="180mm","7",J429="200mm","8",J429="250mm","9")</f>
        <v>H</v>
      </c>
      <c r="J429" s="12">
        <v>40</v>
      </c>
      <c r="K429" s="8" t="str">
        <f>_xlfn.IFS(L429="1mm","A",L429="1.2mm","B",L429="1.5mm","C",L429="2mm","D",L429="3mm","E",L429="4mm","F",L429="5mm","G",L429="6mm","H",L429="8mm","I",L429="10mm","J",L429="12mm","K",L429="14mm","L",L429="16mm","M",L429="عادة","N",L429="18mm","O",L429="20mm","P",L429="معكوسة","Q",L429="25mm","R",L429="","S",L429="30mm","T",L429="مخ واطى","U",L429="35mm","V",L429="40mm","W",L429="45mm","X",L429="50mm","Y",L429="ستاندرد","Z",L429="60mm","1",L429="سوستة","2",L429="80mm","3",L429="90mm","4",L429="100mm","5",L429="150mm","6",L429="180mm","7",L429="200mm","8",L429="250mm","9")</f>
        <v>S</v>
      </c>
      <c r="L429" s="6"/>
      <c r="M429" s="7" t="e">
        <f>C429&amp;" "&amp;E429&amp;" "&amp;G429&amp;I429&amp;" "&amp;A429&amp;" "&amp;K429&amp;"-0"&amp;"-0"&amp;"-0"&amp;"-0"&amp;"-0"&amp;"-0"&amp;"-0"&amp;"-0"</f>
        <v>#N/A</v>
      </c>
      <c r="N429" s="6" t="str">
        <f>D429&amp;" "&amp;F429&amp;" "&amp;H429&amp;"*"&amp;J429&amp;" "&amp;B429&amp;" "&amp;L429</f>
        <v xml:space="preserve">مسمار مخوش M6*40  </v>
      </c>
      <c r="O429" s="6"/>
      <c r="P429" s="6"/>
      <c r="R429" s="11" t="s">
        <v>250</v>
      </c>
      <c r="T429" s="11" t="s">
        <v>242</v>
      </c>
    </row>
    <row r="430" spans="1:20" x14ac:dyDescent="0.2">
      <c r="A430" s="8" t="str">
        <f>_xlfn.IFS(B430="حديد","F",B430="مجلفن","M",B430="استانلس","S",B430="خشب","T")</f>
        <v>S</v>
      </c>
      <c r="B430" s="6" t="s">
        <v>7</v>
      </c>
      <c r="C430" s="8" t="str">
        <f>_xlfn.IFS(D430="تيلة","A",D430="صامولة","B",D430="مسمار","C",D430="وردة","D",D430="لوح","E",D430="مخوش","F",D430="كونتر","G",D430="مسدس","H",D430="M14","I",D430="M16","J",D430="M17","K",D430="M18","L",D430="M19","M",D430="M20","N",D430="M9","O",D430=100,"P",D430=125,"Q",D430=150,"R",D430="","S",D430="30mm","T",D430="مخ واطى","U",D430="35mm","V",D430="40mm","W",D430="45mm","X",D430="50mm","Y",D430="ستاندرد","Z",D430="60mm","1",D430="سوستة","2",D430="80mm","3",D430="90mm","4",D430="100mm","5",D430="150mm","6",D430="180mm","7",D430="200mm","8",D430="250mm","9")</f>
        <v>C</v>
      </c>
      <c r="D430" s="6" t="s">
        <v>73</v>
      </c>
      <c r="E430" s="8" t="str">
        <f>_xlfn.IFS(F430="الن","A",F430="عادة","B",F430="صليبة","C",F430="سن بنطة","D",F430="سن بنطة بوردة","E",F430="مخوش","F",F430="كونتر","G",F430="مسدس","H",F430="M14","I",F430="M16","J",F430="M17","K",F430="M18","L",F430="M19","M",F430="M20","N",F430="M9","O",F430=100,"P",F430=125,"Q",F430=150,"R",F430="","S",F430="30mm","T",F430="مخ واطى","U",F430="35mm","V",F430="40mm","W",F430="45mm","X",F430="50mm","Y",F430="ستاندرد","Z",F430="60mm","1",F430="سوستة","2",F430="80mm","3",F430="90mm","4",F430="100mm","5",F430="150mm","6",F430="180mm","7",F430="200mm","8",F430="250mm","9")</f>
        <v>F</v>
      </c>
      <c r="F430" s="6" t="s">
        <v>226</v>
      </c>
      <c r="G430" s="8" t="str">
        <f>_xlfn.IFS(H430="M3","A",H430="M4","B",H430="M5","C",H430="M6","D",H430="M7","E",H430="M8","F",H430="M10","G",H430="M12","H",H430="M14","I",H430="M16","J",H430="M17","K",H430="M18","L",H430="M19","M",H430="M20","N",H430="M9","O",H430=100,"P",H430=125,"Q",H430=150,"R",H430="","S",H430="30mm","T",H430="مخ واطى","U",H430="35mm","V",H430="40mm","W",H430="45mm","X",H430="50mm","Y",H430="ستاندرد","Z",H430="60mm","1",H430="سوستة","2",H430="80mm","3",H430="90mm","4",H430="100mm","5",H430="150mm","6",H430="180mm","7",H430="200mm","8",H430="250mm","9")</f>
        <v>F</v>
      </c>
      <c r="H430" s="12" t="s">
        <v>26</v>
      </c>
      <c r="I430" s="8" t="str">
        <f>_xlfn.IFS(J430=10,"A",J430=12,"B",J430=15,"C",J430=20,"D",J430=25,"E",J430=30,"F",J430=35,"G",J430=40,"H",J430=45,"I",J430=50,"J",J430=55,"K",J430=60,"L",J430=65,"M",J430=70,"N",J430=75,"O",J430=80,"P",J430=90,"Q",J430=100,"R",J430="","S",J430=120,"T",J430=125,"U",J430=150,"V",J430=200,"W",J430=250,"X",J430=280,"Y",J430=300,"Z",J430=500,"1",J430=600,"2",J430=1000,"3",J430=1200,"4",J430=6,"5",J430="150mm","6",J430="180mm","7",J430="200mm","8",J430="250mm","9")</f>
        <v>A</v>
      </c>
      <c r="J430" s="12">
        <v>10</v>
      </c>
      <c r="K430" s="8" t="str">
        <f>_xlfn.IFS(L430="1mm","A",L430="1.2mm","B",L430="1.5mm","C",L430="2mm","D",L430="3mm","E",L430="4mm","F",L430="5mm","G",L430="6mm","H",L430="8mm","I",L430="10mm","J",L430="12mm","K",L430="14mm","L",L430="16mm","M",L430="عادة","N",L430="18mm","O",L430="20mm","P",L430="معكوسة","Q",L430="25mm","R",L430="","S",L430="30mm","T",L430="مخ واطى","U",L430="35mm","V",L430="40mm","W",L430="45mm","X",L430="50mm","Y",L430="ستاندرد","Z",L430="60mm","1",L430="سوستة","2",L430="80mm","3",L430="90mm","4",L430="100mm","5",L430="150mm","6",L430="180mm","7",L430="200mm","8",L430="250mm","9")</f>
        <v>S</v>
      </c>
      <c r="L430" s="6"/>
      <c r="M430" s="7" t="str">
        <f>C430&amp;" "&amp;E430&amp;" "&amp;G430&amp;I430&amp;" "&amp;A430&amp;" "&amp;K430&amp;"-0"&amp;"-0"&amp;"-0"&amp;"-0"&amp;"-0"&amp;"-0"&amp;"-0"&amp;"-0"</f>
        <v>C F FA S S-0-0-0-0-0-0-0-0</v>
      </c>
      <c r="N430" s="6" t="str">
        <f>D430&amp;" "&amp;F430&amp;" "&amp;H430&amp;"*"&amp;J430&amp;" "&amp;B430&amp;" "&amp;L430</f>
        <v xml:space="preserve">مسمار مخوش M8*10 استانلس </v>
      </c>
      <c r="O430" s="6"/>
      <c r="P430" s="6"/>
      <c r="R430" s="11" t="s">
        <v>249</v>
      </c>
      <c r="T430" s="11" t="s">
        <v>243</v>
      </c>
    </row>
    <row r="431" spans="1:20" x14ac:dyDescent="0.2">
      <c r="A431" s="8" t="str">
        <f>_xlfn.IFS(B431="حديد","F",B431="مجلفن","M",B431="استانلس","S",B431="خشب","T")</f>
        <v>S</v>
      </c>
      <c r="B431" s="6" t="s">
        <v>7</v>
      </c>
      <c r="C431" s="8" t="str">
        <f>_xlfn.IFS(D431="تيلة","A",D431="صامولة","B",D431="مسمار","C",D431="وردة","D",D431="لوح","E",D431="مخوش","F",D431="كونتر","G",D431="مسدس","H",D431="M14","I",D431="M16","J",D431="M17","K",D431="M18","L",D431="M19","M",D431="M20","N",D431="M9","O",D431=100,"P",D431=125,"Q",D431=150,"R",D431="","S",D431="30mm","T",D431="مخ واطى","U",D431="35mm","V",D431="40mm","W",D431="45mm","X",D431="50mm","Y",D431="ستاندرد","Z",D431="60mm","1",D431="سوستة","2",D431="80mm","3",D431="90mm","4",D431="100mm","5",D431="150mm","6",D431="180mm","7",D431="200mm","8",D431="250mm","9")</f>
        <v>C</v>
      </c>
      <c r="D431" s="6" t="s">
        <v>73</v>
      </c>
      <c r="E431" s="8" t="str">
        <f>_xlfn.IFS(F431="الن","A",F431="عادة","B",F431="صليبة","C",F431="سن بنطة","D",F431="سن بنطة بوردة","E",F431="مخوش","F",F431="كونتر","G",F431="مسدس","H",F431="M14","I",F431="M16","J",F431="M17","K",F431="M18","L",F431="M19","M",F431="M20","N",F431="M9","O",F431=100,"P",F431=125,"Q",F431=150,"R",F431="","S",F431="30mm","T",F431="مخ واطى","U",F431="35mm","V",F431="40mm","W",F431="45mm","X",F431="50mm","Y",F431="ستاندرد","Z",F431="60mm","1",F431="سوستة","2",F431="80mm","3",F431="90mm","4",F431="100mm","5",F431="150mm","6",F431="180mm","7",F431="200mm","8",F431="250mm","9")</f>
        <v>F</v>
      </c>
      <c r="F431" s="6" t="s">
        <v>226</v>
      </c>
      <c r="G431" s="8" t="str">
        <f>_xlfn.IFS(H431="M3","A",H431="M4","B",H431="M5","C",H431="M6","D",H431="M7","E",H431="M8","F",H431="M10","G",H431="M12","H",H431="M14","I",H431="M16","J",H431="M17","K",H431="M18","L",H431="M19","M",H431="M20","N",H431="M9","O",H431=100,"P",H431=125,"Q",H431=150,"R",H431="","S",H431="30mm","T",H431="مخ واطى","U",H431="35mm","V",H431="40mm","W",H431="45mm","X",H431="50mm","Y",H431="ستاندرد","Z",H431="60mm","1",H431="سوستة","2",H431="80mm","3",H431="90mm","4",H431="100mm","5",H431="150mm","6",H431="180mm","7",H431="200mm","8",H431="250mm","9")</f>
        <v>F</v>
      </c>
      <c r="H431" s="12" t="s">
        <v>26</v>
      </c>
      <c r="I431" s="8" t="str">
        <f>_xlfn.IFS(J431=10,"A",J431=12,"B",J431=15,"C",J431=20,"D",J431=25,"E",J431=30,"F",J431=35,"G",J431=40,"H",J431=45,"I",J431=50,"J",J431=55,"K",J431=60,"L",J431=65,"M",J431=70,"N",J431=75,"O",J431=80,"P",J431=90,"Q",J431=100,"R",J431="","S",J431=120,"T",J431=125,"U",J431=150,"V",J431=200,"W",J431=250,"X",J431=280,"Y",J431=300,"Z",J431=500,"1",J431=600,"2",J431=1000,"3",J431=1200,"4",J431=6,"5",J431="150mm","6",J431="180mm","7",J431="200mm","8",J431="250mm","9")</f>
        <v>C</v>
      </c>
      <c r="J431" s="12">
        <v>15</v>
      </c>
      <c r="K431" s="8" t="str">
        <f>_xlfn.IFS(L431="1mm","A",L431="1.2mm","B",L431="1.5mm","C",L431="2mm","D",L431="3mm","E",L431="4mm","F",L431="5mm","G",L431="6mm","H",L431="8mm","I",L431="10mm","J",L431="12mm","K",L431="14mm","L",L431="16mm","M",L431="عادة","N",L431="18mm","O",L431="20mm","P",L431="معكوسة","Q",L431="25mm","R",L431="","S",L431="30mm","T",L431="مخ واطى","U",L431="35mm","V",L431="40mm","W",L431="45mm","X",L431="50mm","Y",L431="ستاندرد","Z",L431="60mm","1",L431="سوستة","2",L431="80mm","3",L431="90mm","4",L431="100mm","5",L431="150mm","6",L431="180mm","7",L431="200mm","8",L431="250mm","9")</f>
        <v>S</v>
      </c>
      <c r="L431" s="6"/>
      <c r="M431" s="7" t="str">
        <f>C431&amp;" "&amp;E431&amp;" "&amp;G431&amp;I431&amp;" "&amp;A431&amp;" "&amp;K431&amp;"-0"&amp;"-0"&amp;"-0"&amp;"-0"&amp;"-0"&amp;"-0"&amp;"-0"&amp;"-0"</f>
        <v>C F FC S S-0-0-0-0-0-0-0-0</v>
      </c>
      <c r="N431" s="6" t="str">
        <f>D431&amp;" "&amp;F431&amp;" "&amp;H431&amp;"*"&amp;J431&amp;" "&amp;B431&amp;" "&amp;L431</f>
        <v xml:space="preserve">مسمار مخوش M8*15 استانلس </v>
      </c>
      <c r="O431" s="6"/>
      <c r="P431" s="6"/>
      <c r="R431" s="11" t="s">
        <v>248</v>
      </c>
      <c r="T431" s="11" t="s">
        <v>225</v>
      </c>
    </row>
    <row r="432" spans="1:20" x14ac:dyDescent="0.2">
      <c r="A432" s="8" t="str">
        <f>_xlfn.IFS(B432="حديد","F",B432="مجلفن","M",B432="استانلس","S",B432="خشب","T")</f>
        <v>S</v>
      </c>
      <c r="B432" s="6" t="s">
        <v>7</v>
      </c>
      <c r="C432" s="8" t="str">
        <f>_xlfn.IFS(D432="تيلة","A",D432="صامولة","B",D432="مسمار","C",D432="وردة","D",D432="لوح","E",D432="مخوش","F",D432="كونتر","G",D432="مسدس","H",D432="M14","I",D432="M16","J",D432="M17","K",D432="M18","L",D432="M19","M",D432="M20","N",D432="M9","O",D432=100,"P",D432=125,"Q",D432=150,"R",D432="","S",D432="30mm","T",D432="مخ واطى","U",D432="35mm","V",D432="40mm","W",D432="45mm","X",D432="50mm","Y",D432="ستاندرد","Z",D432="60mm","1",D432="سوستة","2",D432="80mm","3",D432="90mm","4",D432="100mm","5",D432="150mm","6",D432="180mm","7",D432="200mm","8",D432="250mm","9")</f>
        <v>C</v>
      </c>
      <c r="D432" s="6" t="s">
        <v>73</v>
      </c>
      <c r="E432" s="8" t="str">
        <f>_xlfn.IFS(F432="الن","A",F432="عادة","B",F432="صليبة","C",F432="سن بنطة","D",F432="سن بنطة بوردة","E",F432="مخوش","F",F432="كونتر","G",F432="مسدس","H",F432="M14","I",F432="M16","J",F432="M17","K",F432="M18","L",F432="M19","M",F432="M20","N",F432="M9","O",F432=100,"P",F432=125,"Q",F432=150,"R",F432="","S",F432="30mm","T",F432="مخ واطى","U",F432="35mm","V",F432="40mm","W",F432="45mm","X",F432="50mm","Y",F432="ستاندرد","Z",F432="60mm","1",F432="سوستة","2",F432="80mm","3",F432="90mm","4",F432="100mm","5",F432="150mm","6",F432="180mm","7",F432="200mm","8",F432="250mm","9")</f>
        <v>F</v>
      </c>
      <c r="F432" s="6" t="s">
        <v>226</v>
      </c>
      <c r="G432" s="8" t="str">
        <f>_xlfn.IFS(H432="M3","A",H432="M4","B",H432="M5","C",H432="M6","D",H432="M7","E",H432="M8","F",H432="M10","G",H432="M12","H",H432="M14","I",H432="M16","J",H432="M17","K",H432="M18","L",H432="M19","M",H432="M20","N",H432="M9","O",H432=100,"P",H432=125,"Q",H432=150,"R",H432="","S",H432="30mm","T",H432="مخ واطى","U",H432="35mm","V",H432="40mm","W",H432="45mm","X",H432="50mm","Y",H432="ستاندرد","Z",H432="60mm","1",H432="سوستة","2",H432="80mm","3",H432="90mm","4",H432="100mm","5",H432="150mm","6",H432="180mm","7",H432="200mm","8",H432="250mm","9")</f>
        <v>F</v>
      </c>
      <c r="H432" s="12" t="s">
        <v>26</v>
      </c>
      <c r="I432" s="8" t="str">
        <f>_xlfn.IFS(J432=10,"A",J432=12,"B",J432=15,"C",J432=20,"D",J432=25,"E",J432=30,"F",J432=35,"G",J432=40,"H",J432=45,"I",J432=50,"J",J432=55,"K",J432=60,"L",J432=65,"M",J432=70,"N",J432=75,"O",J432=80,"P",J432=90,"Q",J432=100,"R",J432="","S",J432=120,"T",J432=125,"U",J432=150,"V",J432=200,"W",J432=250,"X",J432=280,"Y",J432=300,"Z",J432=500,"1",J432=600,"2",J432=1000,"3",J432=1200,"4",J432=6,"5",J432="150mm","6",J432="180mm","7",J432="200mm","8",J432="250mm","9")</f>
        <v>D</v>
      </c>
      <c r="J432" s="12">
        <v>20</v>
      </c>
      <c r="K432" s="8" t="str">
        <f>_xlfn.IFS(L432="1mm","A",L432="1.2mm","B",L432="1.5mm","C",L432="2mm","D",L432="3mm","E",L432="4mm","F",L432="5mm","G",L432="6mm","H",L432="8mm","I",L432="10mm","J",L432="12mm","K",L432="14mm","L",L432="16mm","M",L432="عادة","N",L432="18mm","O",L432="20mm","P",L432="معكوسة","Q",L432="25mm","R",L432="","S",L432="30mm","T",L432="مخ واطى","U",L432="35mm","V",L432="40mm","W",L432="45mm","X",L432="50mm","Y",L432="ستاندرد","Z",L432="60mm","1",L432="سوستة","2",L432="80mm","3",L432="90mm","4",L432="100mm","5",L432="150mm","6",L432="180mm","7",L432="200mm","8",L432="250mm","9")</f>
        <v>S</v>
      </c>
      <c r="L432" s="6"/>
      <c r="M432" s="7" t="str">
        <f>C432&amp;" "&amp;E432&amp;" "&amp;G432&amp;I432&amp;" "&amp;A432&amp;" "&amp;K432&amp;"-0"&amp;"-0"&amp;"-0"&amp;"-0"&amp;"-0"&amp;"-0"&amp;"-0"&amp;"-0"</f>
        <v>C F FD S S-0-0-0-0-0-0-0-0</v>
      </c>
      <c r="N432" s="6" t="str">
        <f>D432&amp;" "&amp;F432&amp;" "&amp;H432&amp;"*"&amp;J432&amp;" "&amp;B432&amp;" "&amp;L432</f>
        <v xml:space="preserve">مسمار مخوش M8*20 استانلس </v>
      </c>
      <c r="O432" s="6"/>
      <c r="P432" s="6"/>
      <c r="R432" s="11" t="s">
        <v>247</v>
      </c>
      <c r="T432" s="11" t="s">
        <v>248</v>
      </c>
    </row>
    <row r="433" spans="1:20" x14ac:dyDescent="0.2">
      <c r="A433" s="8" t="str">
        <f>_xlfn.IFS(B433="حديد","F",B433="مجلفن","M",B433="استانلس","S",B433="خشب","T")</f>
        <v>S</v>
      </c>
      <c r="B433" s="6" t="s">
        <v>7</v>
      </c>
      <c r="C433" s="8" t="str">
        <f>_xlfn.IFS(D433="تيلة","A",D433="صامولة","B",D433="مسمار","C",D433="وردة","D",D433="لوح","E",D433="مخوش","F",D433="كونتر","G",D433="مسدس","H",D433="M14","I",D433="M16","J",D433="M17","K",D433="M18","L",D433="M19","M",D433="M20","N",D433="M9","O",D433=100,"P",D433=125,"Q",D433=150,"R",D433="","S",D433="30mm","T",D433="مخ واطى","U",D433="35mm","V",D433="40mm","W",D433="45mm","X",D433="50mm","Y",D433="ستاندرد","Z",D433="60mm","1",D433="سوستة","2",D433="80mm","3",D433="90mm","4",D433="100mm","5",D433="150mm","6",D433="180mm","7",D433="200mm","8",D433="250mm","9")</f>
        <v>C</v>
      </c>
      <c r="D433" s="6" t="s">
        <v>73</v>
      </c>
      <c r="E433" s="8" t="str">
        <f>_xlfn.IFS(F433="الن","A",F433="عادة","B",F433="صليبة","C",F433="سن بنطة","D",F433="سن بنطة بوردة","E",F433="مخوش","F",F433="كونتر","G",F433="مسدس","H",F433="M14","I",F433="M16","J",F433="M17","K",F433="M18","L",F433="M19","M",F433="M20","N",F433="M9","O",F433=100,"P",F433=125,"Q",F433=150,"R",F433="","S",F433="30mm","T",F433="مخ واطى","U",F433="35mm","V",F433="40mm","W",F433="45mm","X",F433="50mm","Y",F433="ستاندرد","Z",F433="60mm","1",F433="سوستة","2",F433="80mm","3",F433="90mm","4",F433="100mm","5",F433="150mm","6",F433="180mm","7",F433="200mm","8",F433="250mm","9")</f>
        <v>F</v>
      </c>
      <c r="F433" s="6" t="s">
        <v>226</v>
      </c>
      <c r="G433" s="8" t="str">
        <f>_xlfn.IFS(H433="M3","A",H433="M4","B",H433="M5","C",H433="M6","D",H433="M7","E",H433="M8","F",H433="M10","G",H433="M12","H",H433="M14","I",H433="M16","J",H433="M17","K",H433="M18","L",H433="M19","M",H433="M20","N",H433="M9","O",H433=100,"P",H433=125,"Q",H433=150,"R",H433="","S",H433="30mm","T",H433="مخ واطى","U",H433="35mm","V",H433="40mm","W",H433="45mm","X",H433="50mm","Y",H433="ستاندرد","Z",H433="60mm","1",H433="سوستة","2",H433="80mm","3",H433="90mm","4",H433="100mm","5",H433="150mm","6",H433="180mm","7",H433="200mm","8",H433="250mm","9")</f>
        <v>F</v>
      </c>
      <c r="H433" s="12" t="s">
        <v>26</v>
      </c>
      <c r="I433" s="8" t="str">
        <f>_xlfn.IFS(J433=10,"A",J433=12,"B",J433=15,"C",J433=20,"D",J433=25,"E",J433=30,"F",J433=35,"G",J433=40,"H",J433=45,"I",J433=50,"J",J433=55,"K",J433=60,"L",J433=65,"M",J433=70,"N",J433=75,"O",J433=80,"P",J433=90,"Q",J433=100,"R",J433="","S",J433=120,"T",J433=125,"U",J433=150,"V",J433=200,"W",J433=250,"X",J433=280,"Y",J433=300,"Z",J433=500,"1",J433=600,"2",J433=1000,"3",J433=1200,"4",J433=6,"5",J433="150mm","6",J433="180mm","7",J433="200mm","8",J433="250mm","9")</f>
        <v>E</v>
      </c>
      <c r="J433" s="12">
        <v>25</v>
      </c>
      <c r="K433" s="8" t="str">
        <f>_xlfn.IFS(L433="1mm","A",L433="1.2mm","B",L433="1.5mm","C",L433="2mm","D",L433="3mm","E",L433="4mm","F",L433="5mm","G",L433="6mm","H",L433="8mm","I",L433="10mm","J",L433="12mm","K",L433="14mm","L",L433="16mm","M",L433="عادة","N",L433="18mm","O",L433="20mm","P",L433="معكوسة","Q",L433="25mm","R",L433="","S",L433="30mm","T",L433="مخ واطى","U",L433="35mm","V",L433="40mm","W",L433="45mm","X",L433="50mm","Y",L433="ستاندرد","Z",L433="60mm","1",L433="سوستة","2",L433="80mm","3",L433="90mm","4",L433="100mm","5",L433="150mm","6",L433="180mm","7",L433="200mm","8",L433="250mm","9")</f>
        <v>S</v>
      </c>
      <c r="L433" s="6"/>
      <c r="M433" s="7" t="str">
        <f>C433&amp;" "&amp;E433&amp;" "&amp;G433&amp;I433&amp;" "&amp;A433&amp;" "&amp;K433&amp;"-0"&amp;"-0"&amp;"-0"&amp;"-0"&amp;"-0"&amp;"-0"&amp;"-0"&amp;"-0"</f>
        <v>C F FE S S-0-0-0-0-0-0-0-0</v>
      </c>
      <c r="N433" s="6" t="str">
        <f>D433&amp;" "&amp;F433&amp;" "&amp;H433&amp;"*"&amp;J433&amp;" "&amp;B433&amp;" "&amp;L433</f>
        <v xml:space="preserve">مسمار مخوش M8*25 استانلس </v>
      </c>
      <c r="O433" s="6"/>
      <c r="P433" s="6"/>
      <c r="R433" s="11" t="s">
        <v>246</v>
      </c>
      <c r="T433" s="11" t="s">
        <v>240</v>
      </c>
    </row>
    <row r="434" spans="1:20" x14ac:dyDescent="0.2">
      <c r="A434" s="8" t="str">
        <f>_xlfn.IFS(B434="حديد","F",B434="مجلفن","M",B434="استانلس","S",B434="خشب","T")</f>
        <v>S</v>
      </c>
      <c r="B434" s="6" t="s">
        <v>7</v>
      </c>
      <c r="C434" s="8" t="str">
        <f>_xlfn.IFS(D434="تيلة","A",D434="صامولة","B",D434="مسمار","C",D434="وردة","D",D434="لوح","E",D434="مخوش","F",D434="كونتر","G",D434="مسدس","H",D434="M14","I",D434="M16","J",D434="M17","K",D434="M18","L",D434="M19","M",D434="M20","N",D434="M9","O",D434=100,"P",D434=125,"Q",D434=150,"R",D434="","S",D434="30mm","T",D434="مخ واطى","U",D434="35mm","V",D434="40mm","W",D434="45mm","X",D434="50mm","Y",D434="ستاندرد","Z",D434="60mm","1",D434="سوستة","2",D434="80mm","3",D434="90mm","4",D434="100mm","5",D434="150mm","6",D434="180mm","7",D434="200mm","8",D434="250mm","9")</f>
        <v>C</v>
      </c>
      <c r="D434" s="6" t="s">
        <v>73</v>
      </c>
      <c r="E434" s="8" t="str">
        <f>_xlfn.IFS(F434="الن","A",F434="عادة","B",F434="صليبة","C",F434="سن بنطة","D",F434="سن بنطة بوردة","E",F434="مخوش","F",F434="كونتر","G",F434="مسدس","H",F434="M14","I",F434="M16","J",F434="M17","K",F434="M18","L",F434="M19","M",F434="M20","N",F434="M9","O",F434=100,"P",F434=125,"Q",F434=150,"R",F434="","S",F434="30mm","T",F434="مخ واطى","U",F434="35mm","V",F434="40mm","W",F434="45mm","X",F434="50mm","Y",F434="ستاندرد","Z",F434="60mm","1",F434="سوستة","2",F434="80mm","3",F434="90mm","4",F434="100mm","5",F434="150mm","6",F434="180mm","7",F434="200mm","8",F434="250mm","9")</f>
        <v>F</v>
      </c>
      <c r="F434" s="6" t="s">
        <v>226</v>
      </c>
      <c r="G434" s="8" t="str">
        <f>_xlfn.IFS(H434="M3","A",H434="M4","B",H434="M5","C",H434="M6","D",H434="M7","E",H434="M8","F",H434="M10","G",H434="M12","H",H434="M14","I",H434="M16","J",H434="M17","K",H434="M18","L",H434="M19","M",H434="M20","N",H434="M9","O",H434=100,"P",H434=125,"Q",H434=150,"R",H434="","S",H434="30mm","T",H434="مخ واطى","U",H434="35mm","V",H434="40mm","W",H434="45mm","X",H434="50mm","Y",H434="ستاندرد","Z",H434="60mm","1",H434="سوستة","2",H434="80mm","3",H434="90mm","4",H434="100mm","5",H434="150mm","6",H434="180mm","7",H434="200mm","8",H434="250mm","9")</f>
        <v>F</v>
      </c>
      <c r="H434" s="12" t="s">
        <v>26</v>
      </c>
      <c r="I434" s="8" t="str">
        <f>_xlfn.IFS(J434=10,"A",J434=12,"B",J434=15,"C",J434=20,"D",J434=25,"E",J434=30,"F",J434=35,"G",J434=40,"H",J434=45,"I",J434=50,"J",J434=55,"K",J434=60,"L",J434=65,"M",J434=70,"N",J434=75,"O",J434=80,"P",J434=90,"Q",J434=100,"R",J434="","S",J434=120,"T",J434=125,"U",J434=150,"V",J434=200,"W",J434=250,"X",J434=280,"Y",J434=300,"Z",J434=500,"1",J434=600,"2",J434=1000,"3",J434=1200,"4",J434=6,"5",J434="150mm","6",J434="180mm","7",J434="200mm","8",J434="250mm","9")</f>
        <v>F</v>
      </c>
      <c r="J434" s="12">
        <v>30</v>
      </c>
      <c r="K434" s="8" t="str">
        <f>_xlfn.IFS(L434="1mm","A",L434="1.2mm","B",L434="1.5mm","C",L434="2mm","D",L434="3mm","E",L434="4mm","F",L434="5mm","G",L434="6mm","H",L434="8mm","I",L434="10mm","J",L434="12mm","K",L434="14mm","L",L434="16mm","M",L434="عادة","N",L434="18mm","O",L434="20mm","P",L434="معكوسة","Q",L434="25mm","R",L434="","S",L434="30mm","T",L434="مخ واطى","U",L434="35mm","V",L434="40mm","W",L434="45mm","X",L434="50mm","Y",L434="ستاندرد","Z",L434="60mm","1",L434="سوستة","2",L434="80mm","3",L434="90mm","4",L434="100mm","5",L434="150mm","6",L434="180mm","7",L434="200mm","8",L434="250mm","9")</f>
        <v>S</v>
      </c>
      <c r="L434" s="6"/>
      <c r="M434" s="7" t="str">
        <f>C434&amp;" "&amp;E434&amp;" "&amp;G434&amp;I434&amp;" "&amp;A434&amp;" "&amp;K434&amp;"-0"&amp;"-0"&amp;"-0"&amp;"-0"&amp;"-0"&amp;"-0"&amp;"-0"&amp;"-0"</f>
        <v>C F FF S S-0-0-0-0-0-0-0-0</v>
      </c>
      <c r="N434" s="6" t="str">
        <f>D434&amp;" "&amp;F434&amp;" "&amp;H434&amp;"*"&amp;J434&amp;" "&amp;B434&amp;" "&amp;L434</f>
        <v xml:space="preserve">مسمار مخوش M8*30 استانلس </v>
      </c>
      <c r="O434" s="6"/>
      <c r="P434" s="6"/>
      <c r="R434" s="11" t="s">
        <v>245</v>
      </c>
      <c r="T434" s="11" t="s">
        <v>247</v>
      </c>
    </row>
    <row r="435" spans="1:20" x14ac:dyDescent="0.2">
      <c r="A435" s="8" t="str">
        <f>_xlfn.IFS(B435="حديد","F",B435="مجلفن","M",B435="استانلس","S",B435="خشب","T")</f>
        <v>S</v>
      </c>
      <c r="B435" s="6" t="s">
        <v>7</v>
      </c>
      <c r="C435" s="8" t="str">
        <f>_xlfn.IFS(D435="تيلة","A",D435="صامولة","B",D435="مسمار","C",D435="وردة","D",D435="لوح","E",D435="مخوش","F",D435="كونتر","G",D435="مسدس","H",D435="M14","I",D435="M16","J",D435="M17","K",D435="M18","L",D435="M19","M",D435="M20","N",D435="M9","O",D435=100,"P",D435=125,"Q",D435=150,"R",D435="","S",D435="30mm","T",D435="مخ واطى","U",D435="35mm","V",D435="40mm","W",D435="45mm","X",D435="50mm","Y",D435="ستاندرد","Z",D435="60mm","1",D435="سوستة","2",D435="80mm","3",D435="90mm","4",D435="100mm","5",D435="150mm","6",D435="180mm","7",D435="200mm","8",D435="250mm","9")</f>
        <v>C</v>
      </c>
      <c r="D435" s="6" t="s">
        <v>73</v>
      </c>
      <c r="E435" s="8" t="str">
        <f>_xlfn.IFS(F435="الن","A",F435="عادة","B",F435="صليبة","C",F435="سن بنطة","D",F435="سن بنطة بوردة","E",F435="مخوش","F",F435="كونتر","G",F435="مسدس","H",F435="M14","I",F435="M16","J",F435="M17","K",F435="M18","L",F435="M19","M",F435="M20","N",F435="M9","O",F435=100,"P",F435=125,"Q",F435=150,"R",F435="","S",F435="30mm","T",F435="مخ واطى","U",F435="35mm","V",F435="40mm","W",F435="45mm","X",F435="50mm","Y",F435="ستاندرد","Z",F435="60mm","1",F435="سوستة","2",F435="80mm","3",F435="90mm","4",F435="100mm","5",F435="150mm","6",F435="180mm","7",F435="200mm","8",F435="250mm","9")</f>
        <v>F</v>
      </c>
      <c r="F435" s="6" t="s">
        <v>226</v>
      </c>
      <c r="G435" s="8" t="str">
        <f>_xlfn.IFS(H435="M3","A",H435="M4","B",H435="M5","C",H435="M6","D",H435="M7","E",H435="M8","F",H435="M10","G",H435="M12","H",H435="M14","I",H435="M16","J",H435="M17","K",H435="M18","L",H435="M19","M",H435="M20","N",H435="M9","O",H435=100,"P",H435=125,"Q",H435=150,"R",H435="","S",H435="30mm","T",H435="مخ واطى","U",H435="35mm","V",H435="40mm","W",H435="45mm","X",H435="50mm","Y",H435="ستاندرد","Z",H435="60mm","1",H435="سوستة","2",H435="80mm","3",H435="90mm","4",H435="100mm","5",H435="150mm","6",H435="180mm","7",H435="200mm","8",H435="250mm","9")</f>
        <v>F</v>
      </c>
      <c r="H435" s="12" t="s">
        <v>26</v>
      </c>
      <c r="I435" s="8" t="str">
        <f>_xlfn.IFS(J435=10,"A",J435=12,"B",J435=15,"C",J435=20,"D",J435=25,"E",J435=30,"F",J435=35,"G",J435=40,"H",J435=45,"I",J435=50,"J",J435=55,"K",J435=60,"L",J435=65,"M",J435=70,"N",J435=75,"O",J435=80,"P",J435=90,"Q",J435=100,"R",J435="","S",J435=120,"T",J435=125,"U",J435=150,"V",J435=200,"W",J435=250,"X",J435=280,"Y",J435=300,"Z",J435=500,"1",J435=600,"2",J435=1000,"3",J435=1200,"4",J435=6,"5",J435="150mm","6",J435="180mm","7",J435="200mm","8",J435="250mm","9")</f>
        <v>G</v>
      </c>
      <c r="J435" s="12">
        <v>35</v>
      </c>
      <c r="K435" s="8" t="str">
        <f>_xlfn.IFS(L435="1mm","A",L435="1.2mm","B",L435="1.5mm","C",L435="2mm","D",L435="3mm","E",L435="4mm","F",L435="5mm","G",L435="6mm","H",L435="8mm","I",L435="10mm","J",L435="12mm","K",L435="14mm","L",L435="16mm","M",L435="عادة","N",L435="18mm","O",L435="20mm","P",L435="معكوسة","Q",L435="25mm","R",L435="","S",L435="30mm","T",L435="مخ واطى","U",L435="35mm","V",L435="40mm","W",L435="45mm","X",L435="50mm","Y",L435="ستاندرد","Z",L435="60mm","1",L435="سوستة","2",L435="80mm","3",L435="90mm","4",L435="100mm","5",L435="150mm","6",L435="180mm","7",L435="200mm","8",L435="250mm","9")</f>
        <v>S</v>
      </c>
      <c r="L435" s="6"/>
      <c r="M435" s="7" t="str">
        <f>C435&amp;" "&amp;E435&amp;" "&amp;G435&amp;I435&amp;" "&amp;A435&amp;" "&amp;K435&amp;"-0"&amp;"-0"&amp;"-0"&amp;"-0"&amp;"-0"&amp;"-0"&amp;"-0"&amp;"-0"</f>
        <v>C F FG S S-0-0-0-0-0-0-0-0</v>
      </c>
      <c r="N435" s="6" t="str">
        <f>D435&amp;" "&amp;F435&amp;" "&amp;H435&amp;"*"&amp;J435&amp;" "&amp;B435&amp;" "&amp;L435</f>
        <v xml:space="preserve">مسمار مخوش M8*35 استانلس </v>
      </c>
      <c r="O435" s="6"/>
      <c r="P435" s="6"/>
      <c r="R435" s="11" t="s">
        <v>244</v>
      </c>
      <c r="T435" s="11" t="s">
        <v>239</v>
      </c>
    </row>
    <row r="436" spans="1:20" x14ac:dyDescent="0.2">
      <c r="A436" s="8" t="str">
        <f>_xlfn.IFS(B436="حديد","F",B436="مجلفن","M",B436="استانلس","S",B436="خشب","T")</f>
        <v>S</v>
      </c>
      <c r="B436" s="6" t="s">
        <v>7</v>
      </c>
      <c r="C436" s="8" t="str">
        <f>_xlfn.IFS(D436="تيلة","A",D436="صامولة","B",D436="مسمار","C",D436="وردة","D",D436="لوح","E",D436="مخوش","F",D436="كونتر","G",D436="مسدس","H",D436="M14","I",D436="M16","J",D436="M17","K",D436="M18","L",D436="M19","M",D436="M20","N",D436="M9","O",D436=100,"P",D436=125,"Q",D436=150,"R",D436="","S",D436="30mm","T",D436="مخ واطى","U",D436="35mm","V",D436="40mm","W",D436="45mm","X",D436="50mm","Y",D436="ستاندرد","Z",D436="60mm","1",D436="سوستة","2",D436="80mm","3",D436="90mm","4",D436="100mm","5",D436="150mm","6",D436="180mm","7",D436="200mm","8",D436="250mm","9")</f>
        <v>C</v>
      </c>
      <c r="D436" s="6" t="s">
        <v>73</v>
      </c>
      <c r="E436" s="8" t="str">
        <f>_xlfn.IFS(F436="الن","A",F436="عادة","B",F436="صليبة","C",F436="سن بنطة","D",F436="سن بنطة بوردة","E",F436="مخوش","F",F436="كونتر","G",F436="مسدس","H",F436="M14","I",F436="M16","J",F436="M17","K",F436="M18","L",F436="M19","M",F436="M20","N",F436="M9","O",F436=100,"P",F436=125,"Q",F436=150,"R",F436="","S",F436="30mm","T",F436="مخ واطى","U",F436="35mm","V",F436="40mm","W",F436="45mm","X",F436="50mm","Y",F436="ستاندرد","Z",F436="60mm","1",F436="سوستة","2",F436="80mm","3",F436="90mm","4",F436="100mm","5",F436="150mm","6",F436="180mm","7",F436="200mm","8",F436="250mm","9")</f>
        <v>F</v>
      </c>
      <c r="F436" s="6" t="s">
        <v>226</v>
      </c>
      <c r="G436" s="8" t="str">
        <f>_xlfn.IFS(H436="M3","A",H436="M4","B",H436="M5","C",H436="M6","D",H436="M7","E",H436="M8","F",H436="M10","G",H436="M12","H",H436="M14","I",H436="M16","J",H436="M17","K",H436="M18","L",H436="M19","M",H436="M20","N",H436="M9","O",H436=100,"P",H436=125,"Q",H436=150,"R",H436="","S",H436="30mm","T",H436="مخ واطى","U",H436="35mm","V",H436="40mm","W",H436="45mm","X",H436="50mm","Y",H436="ستاندرد","Z",H436="60mm","1",H436="سوستة","2",H436="80mm","3",H436="90mm","4",H436="100mm","5",H436="150mm","6",H436="180mm","7",H436="200mm","8",H436="250mm","9")</f>
        <v>F</v>
      </c>
      <c r="H436" s="12" t="s">
        <v>26</v>
      </c>
      <c r="I436" s="8" t="str">
        <f>_xlfn.IFS(J436=10,"A",J436=12,"B",J436=15,"C",J436=20,"D",J436=25,"E",J436=30,"F",J436=35,"G",J436=40,"H",J436=45,"I",J436=50,"J",J436=55,"K",J436=60,"L",J436=65,"M",J436=70,"N",J436=75,"O",J436=80,"P",J436=90,"Q",J436=100,"R",J436="","S",J436=120,"T",J436=125,"U",J436=150,"V",J436=200,"W",J436=250,"X",J436=280,"Y",J436=300,"Z",J436=500,"1",J436=600,"2",J436=1000,"3",J436=1200,"4",J436=6,"5",J436="150mm","6",J436="180mm","7",J436="200mm","8",J436="250mm","9")</f>
        <v>H</v>
      </c>
      <c r="J436" s="12">
        <v>40</v>
      </c>
      <c r="K436" s="8" t="str">
        <f>_xlfn.IFS(L436="1mm","A",L436="1.2mm","B",L436="1.5mm","C",L436="2mm","D",L436="3mm","E",L436="4mm","F",L436="5mm","G",L436="6mm","H",L436="8mm","I",L436="10mm","J",L436="12mm","K",L436="14mm","L",L436="16mm","M",L436="عادة","N",L436="18mm","O",L436="20mm","P",L436="معكوسة","Q",L436="25mm","R",L436="","S",L436="30mm","T",L436="مخ واطى","U",L436="35mm","V",L436="40mm","W",L436="45mm","X",L436="50mm","Y",L436="ستاندرد","Z",L436="60mm","1",L436="سوستة","2",L436="80mm","3",L436="90mm","4",L436="100mm","5",L436="150mm","6",L436="180mm","7",L436="200mm","8",L436="250mm","9")</f>
        <v>S</v>
      </c>
      <c r="L436" s="6"/>
      <c r="M436" s="7" t="str">
        <f>C436&amp;" "&amp;E436&amp;" "&amp;G436&amp;I436&amp;" "&amp;A436&amp;" "&amp;K436&amp;"-0"&amp;"-0"&amp;"-0"&amp;"-0"&amp;"-0"&amp;"-0"&amp;"-0"&amp;"-0"</f>
        <v>C F FH S S-0-0-0-0-0-0-0-0</v>
      </c>
      <c r="N436" s="6" t="str">
        <f>D436&amp;" "&amp;F436&amp;" "&amp;H436&amp;"*"&amp;J436&amp;" "&amp;B436&amp;" "&amp;L436</f>
        <v xml:space="preserve">مسمار مخوش M8*40 استانلس </v>
      </c>
      <c r="O436" s="6"/>
      <c r="P436" s="6"/>
      <c r="R436" s="11" t="s">
        <v>241</v>
      </c>
      <c r="T436" s="11" t="s">
        <v>246</v>
      </c>
    </row>
    <row r="437" spans="1:20" x14ac:dyDescent="0.2">
      <c r="A437" s="8" t="str">
        <f>_xlfn.IFS(B437="حديد","F",B437="مجلفن","M",B437="استانلس","S",B437="خشب","T")</f>
        <v>S</v>
      </c>
      <c r="B437" s="6" t="s">
        <v>7</v>
      </c>
      <c r="C437" s="8" t="str">
        <f>_xlfn.IFS(D437="تيلة","A",D437="صامولة","B",D437="مسمار","C",D437="وردة","D",D437="لوح","E",D437="مخوش","F",D437="كونتر","G",D437="مسدس","H",D437="M14","I",D437="M16","J",D437="M17","K",D437="M18","L",D437="M19","M",D437="M20","N",D437="M9","O",D437=100,"P",D437=125,"Q",D437=150,"R",D437="","S",D437="30mm","T",D437="مخ واطى","U",D437="35mm","V",D437="40mm","W",D437="45mm","X",D437="50mm","Y",D437="ستاندرد","Z",D437="60mm","1",D437="سوستة","2",D437="80mm","3",D437="90mm","4",D437="100mm","5",D437="150mm","6",D437="180mm","7",D437="200mm","8",D437="250mm","9")</f>
        <v>C</v>
      </c>
      <c r="D437" s="6" t="s">
        <v>73</v>
      </c>
      <c r="E437" s="8" t="str">
        <f>_xlfn.IFS(F437="الن","A",F437="عادة","B",F437="صليبة","C",F437="سن بنطة","D",F437="سن بنطة بوردة","E",F437="مخوش","F",F437="كونتر","G",F437="مسدس","H",F437="M14","I",F437="M16","J",F437="M17","K",F437="M18","L",F437="M19","M",F437="M20","N",F437="M9","O",F437=100,"P",F437=125,"Q",F437=150,"R",F437="","S",F437="30mm","T",F437="مخ واطى","U",F437="35mm","V",F437="40mm","W",F437="45mm","X",F437="50mm","Y",F437="ستاندرد","Z",F437="60mm","1",F437="سوستة","2",F437="80mm","3",F437="90mm","4",F437="100mm","5",F437="150mm","6",F437="180mm","7",F437="200mm","8",F437="250mm","9")</f>
        <v>F</v>
      </c>
      <c r="F437" s="6" t="s">
        <v>226</v>
      </c>
      <c r="G437" s="8" t="str">
        <f>_xlfn.IFS(H437="M3","A",H437="M4","B",H437="M5","C",H437="M6","D",H437="M7","E",H437="M8","F",H437="M10","G",H437="M12","H",H437="M14","I",H437="M16","J",H437="M17","K",H437="M18","L",H437="M19","M",H437="M20","N",H437="M9","O",H437=100,"P",H437=125,"Q",H437=150,"R",H437="","S",H437="30mm","T",H437="مخ واطى","U",H437="35mm","V",H437="40mm","W",H437="45mm","X",H437="50mm","Y",H437="ستاندرد","Z",H437="60mm","1",H437="سوستة","2",H437="80mm","3",H437="90mm","4",H437="100mm","5",H437="150mm","6",H437="180mm","7",H437="200mm","8",H437="250mm","9")</f>
        <v>F</v>
      </c>
      <c r="H437" s="12" t="s">
        <v>26</v>
      </c>
      <c r="I437" s="8" t="str">
        <f>_xlfn.IFS(J437=10,"A",J437=12,"B",J437=15,"C",J437=20,"D",J437=25,"E",J437=30,"F",J437=35,"G",J437=40,"H",J437=45,"I",J437=50,"J",J437=55,"K",J437=60,"L",J437=65,"M",J437=70,"N",J437=75,"O",J437=80,"P",J437=90,"Q",J437=100,"R",J437="","S",J437=120,"T",J437=125,"U",J437=150,"V",J437=200,"W",J437=250,"X",J437=280,"Y",J437=300,"Z",J437=500,"1",J437=600,"2",J437=1000,"3",J437=1200,"4",J437=6,"5",J437="150mm","6",J437="180mm","7",J437="200mm","8",J437="250mm","9")</f>
        <v>I</v>
      </c>
      <c r="J437" s="12">
        <v>45</v>
      </c>
      <c r="K437" s="8" t="str">
        <f>_xlfn.IFS(L437="1mm","A",L437="1.2mm","B",L437="1.5mm","C",L437="2mm","D",L437="3mm","E",L437="4mm","F",L437="5mm","G",L437="6mm","H",L437="8mm","I",L437="10mm","J",L437="12mm","K",L437="14mm","L",L437="16mm","M",L437="عادة","N",L437="18mm","O",L437="20mm","P",L437="معكوسة","Q",L437="25mm","R",L437="","S",L437="30mm","T",L437="مخ واطى","U",L437="35mm","V",L437="40mm","W",L437="45mm","X",L437="50mm","Y",L437="ستاندرد","Z",L437="60mm","1",L437="سوستة","2",L437="80mm","3",L437="90mm","4",L437="100mm","5",L437="150mm","6",L437="180mm","7",L437="200mm","8",L437="250mm","9")</f>
        <v>S</v>
      </c>
      <c r="L437" s="6"/>
      <c r="M437" s="7" t="str">
        <f>C437&amp;" "&amp;E437&amp;" "&amp;G437&amp;I437&amp;" "&amp;A437&amp;" "&amp;K437&amp;"-0"&amp;"-0"&amp;"-0"&amp;"-0"&amp;"-0"&amp;"-0"&amp;"-0"&amp;"-0"</f>
        <v>C F FI S S-0-0-0-0-0-0-0-0</v>
      </c>
      <c r="N437" s="6" t="str">
        <f>D437&amp;" "&amp;F437&amp;" "&amp;H437&amp;"*"&amp;J437&amp;" "&amp;B437&amp;" "&amp;L437</f>
        <v xml:space="preserve">مسمار مخوش M8*45 استانلس </v>
      </c>
      <c r="O437" s="6"/>
      <c r="P437" s="6"/>
      <c r="R437" s="11" t="s">
        <v>238</v>
      </c>
      <c r="T437" s="11" t="s">
        <v>237</v>
      </c>
    </row>
    <row r="438" spans="1:20" x14ac:dyDescent="0.2">
      <c r="A438" s="8" t="str">
        <f>_xlfn.IFS(B438="حديد","F",B438="مجلفن","M",B438="استانلس","S",B438="خشب","T")</f>
        <v>S</v>
      </c>
      <c r="B438" s="6" t="s">
        <v>7</v>
      </c>
      <c r="C438" s="8" t="str">
        <f>_xlfn.IFS(D438="تيلة","A",D438="صامولة","B",D438="مسمار","C",D438="وردة","D",D438="لوح","E",D438="مخوش","F",D438="كونتر","G",D438="مسدس","H",D438="M14","I",D438="M16","J",D438="M17","K",D438="M18","L",D438="M19","M",D438="M20","N",D438="M9","O",D438=100,"P",D438=125,"Q",D438=150,"R",D438="","S",D438="30mm","T",D438="مخ واطى","U",D438="35mm","V",D438="40mm","W",D438="45mm","X",D438="50mm","Y",D438="ستاندرد","Z",D438="60mm","1",D438="سوستة","2",D438="80mm","3",D438="90mm","4",D438="100mm","5",D438="150mm","6",D438="180mm","7",D438="200mm","8",D438="250mm","9")</f>
        <v>C</v>
      </c>
      <c r="D438" s="6" t="s">
        <v>73</v>
      </c>
      <c r="E438" s="8" t="str">
        <f>_xlfn.IFS(F438="الن","A",F438="عادة","B",F438="صليبة","C",F438="سن بنطة","D",F438="سن بنطة بوردة","E",F438="مخوش","F",F438="كونتر","G",F438="مسدس","H",F438="M14","I",F438="M16","J",F438="M17","K",F438="M18","L",F438="M19","M",F438="M20","N",F438="M9","O",F438=100,"P",F438=125,"Q",F438=150,"R",F438="","S",F438="30mm","T",F438="مخ واطى","U",F438="35mm","V",F438="40mm","W",F438="45mm","X",F438="50mm","Y",F438="ستاندرد","Z",F438="60mm","1",F438="سوستة","2",F438="80mm","3",F438="90mm","4",F438="100mm","5",F438="150mm","6",F438="180mm","7",F438="200mm","8",F438="250mm","9")</f>
        <v>F</v>
      </c>
      <c r="F438" s="6" t="s">
        <v>226</v>
      </c>
      <c r="G438" s="8" t="str">
        <f>_xlfn.IFS(H438="M3","A",H438="M4","B",H438="M5","C",H438="M6","D",H438="M7","E",H438="M8","F",H438="M10","G",H438="M12","H",H438="M14","I",H438="M16","J",H438="M17","K",H438="M18","L",H438="M19","M",H438="M20","N",H438="M9","O",H438=100,"P",H438=125,"Q",H438=150,"R",H438="","S",H438="30mm","T",H438="مخ واطى","U",H438="35mm","V",H438="40mm","W",H438="45mm","X",H438="50mm","Y",H438="ستاندرد","Z",H438="60mm","1",H438="سوستة","2",H438="80mm","3",H438="90mm","4",H438="100mm","5",H438="150mm","6",H438="180mm","7",H438="200mm","8",H438="250mm","9")</f>
        <v>F</v>
      </c>
      <c r="H438" s="12" t="s">
        <v>26</v>
      </c>
      <c r="I438" s="8" t="str">
        <f>_xlfn.IFS(J438=10,"A",J438=12,"B",J438=15,"C",J438=20,"D",J438=25,"E",J438=30,"F",J438=35,"G",J438=40,"H",J438=45,"I",J438=50,"J",J438=55,"K",J438=60,"L",J438=65,"M",J438=70,"N",J438=75,"O",J438=80,"P",J438=90,"Q",J438=100,"R",J438="","S",J438=120,"T",J438=125,"U",J438=150,"V",J438=200,"W",J438=250,"X",J438=280,"Y",J438=300,"Z",J438=500,"1",J438=600,"2",J438=1000,"3",J438=1200,"4",J438=6,"5",J438="150mm","6",J438="180mm","7",J438="200mm","8",J438="250mm","9")</f>
        <v>J</v>
      </c>
      <c r="J438" s="12">
        <v>50</v>
      </c>
      <c r="K438" s="8" t="str">
        <f>_xlfn.IFS(L438="1mm","A",L438="1.2mm","B",L438="1.5mm","C",L438="2mm","D",L438="3mm","E",L438="4mm","F",L438="5mm","G",L438="6mm","H",L438="8mm","I",L438="10mm","J",L438="12mm","K",L438="14mm","L",L438="16mm","M",L438="عادة","N",L438="18mm","O",L438="20mm","P",L438="معكوسة","Q",L438="25mm","R",L438="","S",L438="30mm","T",L438="مخ واطى","U",L438="35mm","V",L438="40mm","W",L438="45mm","X",L438="50mm","Y",L438="ستاندرد","Z",L438="60mm","1",L438="سوستة","2",L438="80mm","3",L438="90mm","4",L438="100mm","5",L438="150mm","6",L438="180mm","7",L438="200mm","8",L438="250mm","9")</f>
        <v>S</v>
      </c>
      <c r="L438" s="6"/>
      <c r="M438" s="7" t="str">
        <f>C438&amp;" "&amp;E438&amp;" "&amp;G438&amp;I438&amp;" "&amp;A438&amp;" "&amp;K438&amp;"-0"&amp;"-0"&amp;"-0"&amp;"-0"&amp;"-0"&amp;"-0"&amp;"-0"&amp;"-0"</f>
        <v>C F FJ S S-0-0-0-0-0-0-0-0</v>
      </c>
      <c r="N438" s="6" t="str">
        <f>D438&amp;" "&amp;F438&amp;" "&amp;H438&amp;"*"&amp;J438&amp;" "&amp;B438&amp;" "&amp;L438</f>
        <v xml:space="preserve">مسمار مخوش M8*50 استانلس </v>
      </c>
      <c r="O438" s="6"/>
      <c r="P438" s="6"/>
      <c r="R438" s="11" t="s">
        <v>235</v>
      </c>
      <c r="T438" s="11" t="s">
        <v>245</v>
      </c>
    </row>
    <row r="439" spans="1:20" x14ac:dyDescent="0.2">
      <c r="A439" s="8" t="str">
        <f>_xlfn.IFS(B439="حديد","F",B439="مجلفن","M",B439="استانلس","S",B439="خشب","T")</f>
        <v>S</v>
      </c>
      <c r="B439" s="6" t="s">
        <v>7</v>
      </c>
      <c r="C439" s="8" t="str">
        <f>_xlfn.IFS(D439="تيلة","A",D439="صامولة","B",D439="مسمار","C",D439="وردة","D",D439="لوح","E",D439="مخوش","F",D439="كونتر","G",D439="مسدس","H",D439="M14","I",D439="M16","J",D439="M17","K",D439="M18","L",D439="M19","M",D439="M20","N",D439="M9","O",D439=100,"P",D439=125,"Q",D439=150,"R",D439="","S",D439="30mm","T",D439="مخ واطى","U",D439="35mm","V",D439="40mm","W",D439="45mm","X",D439="50mm","Y",D439="ستاندرد","Z",D439="60mm","1",D439="سوستة","2",D439="80mm","3",D439="90mm","4",D439="100mm","5",D439="150mm","6",D439="180mm","7",D439="200mm","8",D439="250mm","9")</f>
        <v>C</v>
      </c>
      <c r="D439" s="6" t="s">
        <v>73</v>
      </c>
      <c r="E439" s="8" t="str">
        <f>_xlfn.IFS(F439="الن","A",F439="عادة","B",F439="صليبة","C",F439="سن بنطة","D",F439="سن بنطة بوردة","E",F439="مخوش","F",F439="كونتر","G",F439="مسدس","H",F439="M14","I",F439="M16","J",F439="M17","K",F439="M18","L",F439="M19","M",F439="M20","N",F439="M9","O",F439=100,"P",F439=125,"Q",F439=150,"R",F439="","S",F439="30mm","T",F439="مخ واطى","U",F439="35mm","V",F439="40mm","W",F439="45mm","X",F439="50mm","Y",F439="ستاندرد","Z",F439="60mm","1",F439="سوستة","2",F439="80mm","3",F439="90mm","4",F439="100mm","5",F439="150mm","6",F439="180mm","7",F439="200mm","8",F439="250mm","9")</f>
        <v>F</v>
      </c>
      <c r="F439" s="6" t="s">
        <v>226</v>
      </c>
      <c r="G439" s="8" t="str">
        <f>_xlfn.IFS(H439="M3","A",H439="M4","B",H439="M5","C",H439="M6","D",H439="M7","E",H439="M8","F",H439="M10","G",H439="M12","H",H439="M14","I",H439="M16","J",H439="M17","K",H439="M18","L",H439="M19","M",H439="M20","N",H439="M9","O",H439=100,"P",H439=125,"Q",H439=150,"R",H439="","S",H439="30mm","T",H439="مخ واطى","U",H439="35mm","V",H439="40mm","W",H439="45mm","X",H439="50mm","Y",H439="ستاندرد","Z",H439="60mm","1",H439="سوستة","2",H439="80mm","3",H439="90mm","4",H439="100mm","5",H439="150mm","6",H439="180mm","7",H439="200mm","8",H439="250mm","9")</f>
        <v>F</v>
      </c>
      <c r="H439" s="12" t="s">
        <v>26</v>
      </c>
      <c r="I439" s="8" t="str">
        <f>_xlfn.IFS(J439=10,"A",J439=12,"B",J439=15,"C",J439=20,"D",J439=25,"E",J439=30,"F",J439=35,"G",J439=40,"H",J439=45,"I",J439=50,"J",J439=55,"K",J439=60,"L",J439=65,"M",J439=70,"N",J439=75,"O",J439=80,"P",J439=90,"Q",J439=100,"R",J439="","S",J439=120,"T",J439=125,"U",J439=150,"V",J439=200,"W",J439=250,"X",J439=280,"Y",J439=300,"Z",J439=500,"1",J439=600,"2",J439=1000,"3",J439=1200,"4",J439=6,"5",J439="150mm","6",J439="180mm","7",J439="200mm","8",J439="250mm","9")</f>
        <v>L</v>
      </c>
      <c r="J439" s="12">
        <v>60</v>
      </c>
      <c r="K439" s="8" t="str">
        <f>_xlfn.IFS(L439="1mm","A",L439="1.2mm","B",L439="1.5mm","C",L439="2mm","D",L439="3mm","E",L439="4mm","F",L439="5mm","G",L439="6mm","H",L439="8mm","I",L439="10mm","J",L439="12mm","K",L439="14mm","L",L439="16mm","M",L439="عادة","N",L439="18mm","O",L439="20mm","P",L439="معكوسة","Q",L439="25mm","R",L439="","S",L439="30mm","T",L439="مخ واطى","U",L439="35mm","V",L439="40mm","W",L439="45mm","X",L439="50mm","Y",L439="ستاندرد","Z",L439="60mm","1",L439="سوستة","2",L439="80mm","3",L439="90mm","4",L439="100mm","5",L439="150mm","6",L439="180mm","7",L439="200mm","8",L439="250mm","9")</f>
        <v>S</v>
      </c>
      <c r="L439" s="6"/>
      <c r="M439" s="7" t="str">
        <f>C439&amp;" "&amp;E439&amp;" "&amp;G439&amp;I439&amp;" "&amp;A439&amp;" "&amp;K439&amp;"-0"&amp;"-0"&amp;"-0"&amp;"-0"&amp;"-0"&amp;"-0"&amp;"-0"&amp;"-0"</f>
        <v>C F FL S S-0-0-0-0-0-0-0-0</v>
      </c>
      <c r="N439" s="6" t="str">
        <f>D439&amp;" "&amp;F439&amp;" "&amp;H439&amp;"*"&amp;J439&amp;" "&amp;B439&amp;" "&amp;L439</f>
        <v xml:space="preserve">مسمار مخوش M8*60 استانلس </v>
      </c>
      <c r="O439" s="6"/>
      <c r="P439" s="6"/>
      <c r="R439" s="11" t="s">
        <v>232</v>
      </c>
      <c r="T439" s="11" t="s">
        <v>236</v>
      </c>
    </row>
    <row r="440" spans="1:20" x14ac:dyDescent="0.2">
      <c r="A440" s="8" t="str">
        <f>_xlfn.IFS(B440="حديد","F",B440="مجلفن","M",B440="استانلس","S",B440="خشب","T")</f>
        <v>S</v>
      </c>
      <c r="B440" s="6" t="s">
        <v>7</v>
      </c>
      <c r="C440" s="8" t="str">
        <f>_xlfn.IFS(D440="تيلة","A",D440="صامولة","B",D440="مسمار","C",D440="وردة","D",D440="لوح","E",D440="مخوش","F",D440="كونتر","G",D440="مسدس","H",D440="M14","I",D440="M16","J",D440="M17","K",D440="M18","L",D440="M19","M",D440="M20","N",D440="M9","O",D440=100,"P",D440=125,"Q",D440=150,"R",D440="","S",D440="30mm","T",D440="مخ واطى","U",D440="35mm","V",D440="40mm","W",D440="45mm","X",D440="50mm","Y",D440="ستاندرد","Z",D440="60mm","1",D440="سوستة","2",D440="80mm","3",D440="90mm","4",D440="100mm","5",D440="150mm","6",D440="180mm","7",D440="200mm","8",D440="250mm","9")</f>
        <v>C</v>
      </c>
      <c r="D440" s="6" t="s">
        <v>73</v>
      </c>
      <c r="E440" s="8" t="str">
        <f>_xlfn.IFS(F440="الن","A",F440="عادة","B",F440="صليبة","C",F440="سن بنطة","D",F440="سن بنطة بوردة","E",F440="مخوش","F",F440="كونتر","G",F440="مسدس","H",F440="M14","I",F440="M16","J",F440="M17","K",F440="M18","L",F440="M19","M",F440="M20","N",F440="M9","O",F440=100,"P",F440=125,"Q",F440=150,"R",F440="","S",F440="30mm","T",F440="مخ واطى","U",F440="35mm","V",F440="40mm","W",F440="45mm","X",F440="50mm","Y",F440="ستاندرد","Z",F440="60mm","1",F440="سوستة","2",F440="80mm","3",F440="90mm","4",F440="100mm","5",F440="150mm","6",F440="180mm","7",F440="200mm","8",F440="250mm","9")</f>
        <v>F</v>
      </c>
      <c r="F440" s="6" t="s">
        <v>226</v>
      </c>
      <c r="G440" s="8" t="str">
        <f>_xlfn.IFS(H440="M3","A",H440="M4","B",H440="M5","C",H440="M6","D",H440="M7","E",H440="M8","F",H440="M10","G",H440="M12","H",H440="M14","I",H440="M16","J",H440="M17","K",H440="M18","L",H440="M19","M",H440="M20","N",H440="M9","O",H440=100,"P",H440=125,"Q",H440=150,"R",H440="","S",H440="30mm","T",H440="مخ واطى","U",H440="35mm","V",H440="40mm","W",H440="45mm","X",H440="50mm","Y",H440="ستاندرد","Z",H440="60mm","1",H440="سوستة","2",H440="80mm","3",H440="90mm","4",H440="100mm","5",H440="150mm","6",H440="180mm","7",H440="200mm","8",H440="250mm","9")</f>
        <v>F</v>
      </c>
      <c r="H440" s="12" t="s">
        <v>26</v>
      </c>
      <c r="I440" s="8" t="str">
        <f>_xlfn.IFS(J440=10,"A",J440=12,"B",J440=15,"C",J440=20,"D",J440=25,"E",J440=30,"F",J440=35,"G",J440=40,"H",J440=45,"I",J440=50,"J",J440=55,"K",J440=60,"L",J440=65,"M",J440=70,"N",J440=75,"O",J440=80,"P",J440=90,"Q",J440=100,"R",J440="","S",J440=120,"T",J440=125,"U",J440=150,"V",J440=200,"W",J440=250,"X",J440=280,"Y",J440=300,"Z",J440=500,"1",J440=600,"2",J440=1000,"3",J440=1200,"4",J440=6,"5",J440="150mm","6",J440="180mm","7",J440="200mm","8",J440="250mm","9")</f>
        <v>P</v>
      </c>
      <c r="J440" s="12">
        <v>80</v>
      </c>
      <c r="K440" s="8" t="str">
        <f>_xlfn.IFS(L440="1mm","A",L440="1.2mm","B",L440="1.5mm","C",L440="2mm","D",L440="3mm","E",L440="4mm","F",L440="5mm","G",L440="6mm","H",L440="8mm","I",L440="10mm","J",L440="12mm","K",L440="14mm","L",L440="16mm","M",L440="عادة","N",L440="18mm","O",L440="20mm","P",L440="معكوسة","Q",L440="25mm","R",L440="","S",L440="30mm","T",L440="مخ واطى","U",L440="35mm","V",L440="40mm","W",L440="45mm","X",L440="50mm","Y",L440="ستاندرد","Z",L440="60mm","1",L440="سوستة","2",L440="80mm","3",L440="90mm","4",L440="100mm","5",L440="150mm","6",L440="180mm","7",L440="200mm","8",L440="250mm","9")</f>
        <v>S</v>
      </c>
      <c r="L440" s="6"/>
      <c r="M440" s="7" t="str">
        <f>C440&amp;" "&amp;E440&amp;" "&amp;G440&amp;I440&amp;" "&amp;A440&amp;" "&amp;K440&amp;"-0"&amp;"-0"&amp;"-0"&amp;"-0"&amp;"-0"&amp;"-0"&amp;"-0"&amp;"-0"</f>
        <v>C F FP S S-0-0-0-0-0-0-0-0</v>
      </c>
      <c r="N440" s="6" t="str">
        <f>D440&amp;" "&amp;F440&amp;" "&amp;H440&amp;"*"&amp;J440&amp;" "&amp;B440&amp;" "&amp;L440</f>
        <v xml:space="preserve">مسمار مخوش M8*80 استانلس </v>
      </c>
      <c r="O440" s="6"/>
      <c r="P440" s="6"/>
      <c r="R440" s="11" t="s">
        <v>229</v>
      </c>
      <c r="T440" s="11" t="s">
        <v>244</v>
      </c>
    </row>
    <row r="441" spans="1:20" x14ac:dyDescent="0.2">
      <c r="A441" s="8" t="str">
        <f>_xlfn.IFS(B441="حديد","F",B441="مجلفن","M",B441="استانلس","S",B441="خشب","T")</f>
        <v>S</v>
      </c>
      <c r="B441" s="6" t="s">
        <v>7</v>
      </c>
      <c r="C441" s="8" t="str">
        <f>_xlfn.IFS(D441="تيلة","A",D441="صامولة","B",D441="مسمار","C",D441="وردة","D",D441="لوح","E",D441="مخوش","F",D441="كونتر","G",D441="مسدس","H",D441="M14","I",D441="M16","J",D441="M17","K",D441="M18","L",D441="M19","M",D441="M20","N",D441="M9","O",D441=100,"P",D441=125,"Q",D441=150,"R",D441="","S",D441="30mm","T",D441="مخ واطى","U",D441="35mm","V",D441="40mm","W",D441="45mm","X",D441="50mm","Y",D441="ستاندرد","Z",D441="60mm","1",D441="سوستة","2",D441="80mm","3",D441="90mm","4",D441="100mm","5",D441="150mm","6",D441="180mm","7",D441="200mm","8",D441="250mm","9")</f>
        <v>C</v>
      </c>
      <c r="D441" s="6" t="s">
        <v>73</v>
      </c>
      <c r="E441" s="8" t="str">
        <f>_xlfn.IFS(F441="الن","A",F441="عادة","B",F441="صليبة","C",F441="سن بنطة","D",F441="سن بنطة بوردة","E",F441="مخوش","F",F441="كونتر","G",F441="مسدس","H",F441="M14","I",F441="M16","J",F441="M17","K",F441="M18","L",F441="M19","M",F441="M20","N",F441="M9","O",F441=100,"P",F441=125,"Q",F441=150,"R",F441="","S",F441="30mm","T",F441="مخ واطى","U",F441="35mm","V",F441="40mm","W",F441="45mm","X",F441="50mm","Y",F441="ستاندرد","Z",F441="60mm","1",F441="سوستة","2",F441="80mm","3",F441="90mm","4",F441="100mm","5",F441="150mm","6",F441="180mm","7",F441="200mm","8",F441="250mm","9")</f>
        <v>F</v>
      </c>
      <c r="F441" s="6" t="s">
        <v>226</v>
      </c>
      <c r="G441" s="8" t="str">
        <f>_xlfn.IFS(H441="M3","A",H441="M4","B",H441="M5","C",H441="M6","D",H441="M7","E",H441="M8","F",H441="M10","G",H441="M12","H",H441="M14","I",H441="M16","J",H441="M17","K",H441="M18","L",H441="M19","M",H441="M20","N",H441="M9","O",H441=100,"P",H441=125,"Q",H441=150,"R",H441="","S",H441="30mm","T",H441="مخ واطى","U",H441="35mm","V",H441="40mm","W",H441="45mm","X",H441="50mm","Y",H441="ستاندرد","Z",H441="60mm","1",H441="سوستة","2",H441="80mm","3",H441="90mm","4",H441="100mm","5",H441="150mm","6",H441="180mm","7",H441="200mm","8",H441="250mm","9")</f>
        <v>F</v>
      </c>
      <c r="H441" s="12" t="s">
        <v>26</v>
      </c>
      <c r="I441" s="8" t="str">
        <f>_xlfn.IFS(J441=10,"A",J441=12,"B",J441=15,"C",J441=20,"D",J441=25,"E",J441=30,"F",J441=35,"G",J441=40,"H",J441=45,"I",J441=50,"J",J441=55,"K",J441=60,"L",J441=65,"M",J441=70,"N",J441=75,"O",J441=80,"P",J441=90,"Q",J441=100,"R",J441="","S",J441=120,"T",J441=125,"U",J441=150,"V",J441=200,"W",J441=250,"X",J441=280,"Y",J441=300,"Z",J441=500,"1",J441=600,"2",J441=1000,"3",J441=1200,"4",J441=6,"5",J441="150mm","6",J441="180mm","7",J441="200mm","8",J441="250mm","9")</f>
        <v>R</v>
      </c>
      <c r="J441" s="12">
        <v>100</v>
      </c>
      <c r="K441" s="8" t="str">
        <f>_xlfn.IFS(L441="1mm","A",L441="1.2mm","B",L441="1.5mm","C",L441="2mm","D",L441="3mm","E",L441="4mm","F",L441="5mm","G",L441="6mm","H",L441="8mm","I",L441="10mm","J",L441="12mm","K",L441="14mm","L",L441="16mm","M",L441="عادة","N",L441="18mm","O",L441="20mm","P",L441="معكوسة","Q",L441="25mm","R",L441="","S",L441="30mm","T",L441="مخ واطى","U",L441="35mm","V",L441="40mm","W",L441="45mm","X",L441="50mm","Y",L441="ستاندرد","Z",L441="60mm","1",L441="سوستة","2",L441="80mm","3",L441="90mm","4",L441="100mm","5",L441="150mm","6",L441="180mm","7",L441="200mm","8",L441="250mm","9")</f>
        <v>S</v>
      </c>
      <c r="L441" s="6"/>
      <c r="M441" s="7" t="str">
        <f>C441&amp;" "&amp;E441&amp;" "&amp;G441&amp;I441&amp;" "&amp;A441&amp;" "&amp;K441&amp;"-0"&amp;"-0"&amp;"-0"&amp;"-0"&amp;"-0"&amp;"-0"&amp;"-0"&amp;"-0"</f>
        <v>C F FR S S-0-0-0-0-0-0-0-0</v>
      </c>
      <c r="N441" s="6" t="str">
        <f>D441&amp;" "&amp;F441&amp;" "&amp;H441&amp;"*"&amp;J441&amp;" "&amp;B441&amp;" "&amp;L441</f>
        <v xml:space="preserve">مسمار مخوش M8*100 استانلس </v>
      </c>
      <c r="O441" s="6"/>
      <c r="P441" s="6"/>
      <c r="R441" s="11" t="s">
        <v>243</v>
      </c>
      <c r="T441" s="11" t="s">
        <v>234</v>
      </c>
    </row>
    <row r="442" spans="1:20" x14ac:dyDescent="0.2">
      <c r="A442" s="8" t="str">
        <f>_xlfn.IFS(B442="حديد","F",B442="مجلفن","M",B442="استانلس","S",B442="خشب","T")</f>
        <v>M</v>
      </c>
      <c r="B442" s="13" t="s">
        <v>2</v>
      </c>
      <c r="C442" s="8" t="str">
        <f>_xlfn.IFS(D442="تيلة","A",D442="صامولة","B",D442="مسمار","C",D442="وردة","D",D442="لوح","E",D442="مخوش","F",D442="كونتر","G",D442="مسدس","H",D442="M14","I",D442="M16","J",D442="M17","K",D442="M18","L",D442="M19","M",D442="M20","N",D442="M9","O",D442=100,"P",D442=125,"Q",D442=150,"R",D442="","S",D442="30mm","T",D442="مخ واطى","U",D442="35mm","V",D442="40mm","W",D442="45mm","X",D442="50mm","Y",D442="ستاندرد","Z",D442="60mm","1",D442="سوستة","2",D442="80mm","3",D442="90mm","4",D442="100mm","5",D442="150mm","6",D442="180mm","7",D442="200mm","8",D442="250mm","9")</f>
        <v>C</v>
      </c>
      <c r="D442" s="6" t="s">
        <v>73</v>
      </c>
      <c r="E442" s="8" t="str">
        <f>_xlfn.IFS(F442="الن","A",F442="عادة","B",F442="صليبة","C",F442="سن بنطة","D",F442="سن بنطة بوردة","E",F442="مخوش","F",F442="كونتر","G",F442="مسدس","H",F442="M14","I",F442="M16","J",F442="M17","K",F442="M18","L",F442="M19","M",F442="M20","N",F442="M9","O",F442=100,"P",F442=125,"Q",F442=150,"R",F442="","S",F442="30mm","T",F442="مخ واطى","U",F442="35mm","V",F442="40mm","W",F442="45mm","X",F442="50mm","Y",F442="ستاندرد","Z",F442="60mm","1",F442="سوستة","2",F442="80mm","3",F442="90mm","4",F442="100mm","5",F442="150mm","6",F442="180mm","7",F442="200mm","8",F442="250mm","9")</f>
        <v>F</v>
      </c>
      <c r="F442" s="6" t="s">
        <v>226</v>
      </c>
      <c r="G442" s="8" t="str">
        <f>_xlfn.IFS(H442="M3","A",H442="M4","B",H442="M5","C",H442="M6","D",H442="M7","E",H442="M8","F",H442="M10","G",H442="M12","H",H442="M14","I",H442="M16","J",H442="M17","K",H442="M18","L",H442="M19","M",H442="M20","N",H442="M9","O",H442=100,"P",H442=125,"Q",H442=150,"R",H442="","S",H442="30mm","T",H442="مخ واطى","U",H442="35mm","V",H442="40mm","W",H442="45mm","X",H442="50mm","Y",H442="ستاندرد","Z",H442="60mm","1",H442="سوستة","2",H442="80mm","3",H442="90mm","4",H442="100mm","5",H442="150mm","6",H442="180mm","7",H442="200mm","8",H442="250mm","9")</f>
        <v>F</v>
      </c>
      <c r="H442" s="12" t="s">
        <v>26</v>
      </c>
      <c r="I442" s="8" t="str">
        <f>_xlfn.IFS(J442=10,"A",J442=12,"B",J442=15,"C",J442=20,"D",J442=25,"E",J442=30,"F",J442=35,"G",J442=40,"H",J442=45,"I",J442=50,"J",J442=55,"K",J442=60,"L",J442=65,"M",J442=70,"N",J442=75,"O",J442=80,"P",J442=90,"Q",J442=100,"R",J442="","S",J442=120,"T",J442=125,"U",J442=150,"V",J442=200,"W",J442=250,"X",J442=280,"Y",J442=300,"Z",J442=500,"1",J442=600,"2",J442=1000,"3",J442=1200,"4",J442=6,"5",J442="150mm","6",J442="180mm","7",J442="200mm","8",J442="250mm","9")</f>
        <v>A</v>
      </c>
      <c r="J442" s="12">
        <v>10</v>
      </c>
      <c r="K442" s="8" t="str">
        <f>_xlfn.IFS(L442="1mm","A",L442="1.2mm","B",L442="1.5mm","C",L442="2mm","D",L442="3mm","E",L442="4mm","F",L442="5mm","G",L442="6mm","H",L442="8mm","I",L442="10mm","J",L442="12mm","K",L442="14mm","L",L442="16mm","M",L442="عادة","N",L442="18mm","O",L442="20mm","P",L442="معكوسة","Q",L442="25mm","R",L442="","S",L442="30mm","T",L442="مخ واطى","U",L442="35mm","V",L442="40mm","W",L442="45mm","X",L442="50mm","Y",L442="ستاندرد","Z",L442="60mm","1",L442="سوستة","2",L442="80mm","3",L442="90mm","4",L442="100mm","5",L442="150mm","6",L442="180mm","7",L442="200mm","8",L442="250mm","9")</f>
        <v>S</v>
      </c>
      <c r="L442" s="6"/>
      <c r="M442" s="7" t="str">
        <f>C442&amp;" "&amp;E442&amp;" "&amp;G442&amp;I442&amp;" "&amp;A442&amp;" "&amp;K442&amp;"-0"&amp;"-0"&amp;"-0"&amp;"-0"&amp;"-0"&amp;"-0"&amp;"-0"&amp;"-0"</f>
        <v>C F FA M S-0-0-0-0-0-0-0-0</v>
      </c>
      <c r="N442" s="6" t="str">
        <f>D442&amp;" "&amp;F442&amp;" "&amp;H442&amp;"*"&amp;J442&amp;" "&amp;B442&amp;" "&amp;L442</f>
        <v xml:space="preserve">مسمار مخوش M8*10 مجلفن </v>
      </c>
      <c r="O442" s="6"/>
      <c r="P442" s="6"/>
      <c r="R442" s="11" t="s">
        <v>242</v>
      </c>
      <c r="T442" s="11" t="s">
        <v>241</v>
      </c>
    </row>
    <row r="443" spans="1:20" x14ac:dyDescent="0.2">
      <c r="A443" s="8" t="str">
        <f>_xlfn.IFS(B443="حديد","F",B443="مجلفن","M",B443="استانلس","S",B443="خشب","T")</f>
        <v>M</v>
      </c>
      <c r="B443" s="13" t="s">
        <v>2</v>
      </c>
      <c r="C443" s="8" t="str">
        <f>_xlfn.IFS(D443="تيلة","A",D443="صامولة","B",D443="مسمار","C",D443="وردة","D",D443="لوح","E",D443="مخوش","F",D443="كونتر","G",D443="مسدس","H",D443="M14","I",D443="M16","J",D443="M17","K",D443="M18","L",D443="M19","M",D443="M20","N",D443="M9","O",D443=100,"P",D443=125,"Q",D443=150,"R",D443="","S",D443="30mm","T",D443="مخ واطى","U",D443="35mm","V",D443="40mm","W",D443="45mm","X",D443="50mm","Y",D443="ستاندرد","Z",D443="60mm","1",D443="سوستة","2",D443="80mm","3",D443="90mm","4",D443="100mm","5",D443="150mm","6",D443="180mm","7",D443="200mm","8",D443="250mm","9")</f>
        <v>C</v>
      </c>
      <c r="D443" s="6" t="s">
        <v>73</v>
      </c>
      <c r="E443" s="8" t="str">
        <f>_xlfn.IFS(F443="الن","A",F443="عادة","B",F443="صليبة","C",F443="سن بنطة","D",F443="سن بنطة بوردة","E",F443="مخوش","F",F443="كونتر","G",F443="مسدس","H",F443="M14","I",F443="M16","J",F443="M17","K",F443="M18","L",F443="M19","M",F443="M20","N",F443="M9","O",F443=100,"P",F443=125,"Q",F443=150,"R",F443="","S",F443="30mm","T",F443="مخ واطى","U",F443="35mm","V",F443="40mm","W",F443="45mm","X",F443="50mm","Y",F443="ستاندرد","Z",F443="60mm","1",F443="سوستة","2",F443="80mm","3",F443="90mm","4",F443="100mm","5",F443="150mm","6",F443="180mm","7",F443="200mm","8",F443="250mm","9")</f>
        <v>F</v>
      </c>
      <c r="F443" s="6" t="s">
        <v>226</v>
      </c>
      <c r="G443" s="8" t="str">
        <f>_xlfn.IFS(H443="M3","A",H443="M4","B",H443="M5","C",H443="M6","D",H443="M7","E",H443="M8","F",H443="M10","G",H443="M12","H",H443="M14","I",H443="M16","J",H443="M17","K",H443="M18","L",H443="M19","M",H443="M20","N",H443="M9","O",H443=100,"P",H443=125,"Q",H443=150,"R",H443="","S",H443="30mm","T",H443="مخ واطى","U",H443="35mm","V",H443="40mm","W",H443="45mm","X",H443="50mm","Y",H443="ستاندرد","Z",H443="60mm","1",H443="سوستة","2",H443="80mm","3",H443="90mm","4",H443="100mm","5",H443="150mm","6",H443="180mm","7",H443="200mm","8",H443="250mm","9")</f>
        <v>F</v>
      </c>
      <c r="H443" s="12" t="s">
        <v>26</v>
      </c>
      <c r="I443" s="8" t="str">
        <f>_xlfn.IFS(J443=10,"A",J443=12,"B",J443=15,"C",J443=20,"D",J443=25,"E",J443=30,"F",J443=35,"G",J443=40,"H",J443=45,"I",J443=50,"J",J443=55,"K",J443=60,"L",J443=65,"M",J443=70,"N",J443=75,"O",J443=80,"P",J443=90,"Q",J443=100,"R",J443="","S",J443=120,"T",J443=125,"U",J443=150,"V",J443=200,"W",J443=250,"X",J443=280,"Y",J443=300,"Z",J443=500,"1",J443=600,"2",J443=1000,"3",J443=1200,"4",J443=6,"5",J443="150mm","6",J443="180mm","7",J443="200mm","8",J443="250mm","9")</f>
        <v>C</v>
      </c>
      <c r="J443" s="12">
        <v>15</v>
      </c>
      <c r="K443" s="8" t="str">
        <f>_xlfn.IFS(L443="1mm","A",L443="1.2mm","B",L443="1.5mm","C",L443="2mm","D",L443="3mm","E",L443="4mm","F",L443="5mm","G",L443="6mm","H",L443="8mm","I",L443="10mm","J",L443="12mm","K",L443="14mm","L",L443="16mm","M",L443="عادة","N",L443="18mm","O",L443="20mm","P",L443="معكوسة","Q",L443="25mm","R",L443="","S",L443="30mm","T",L443="مخ واطى","U",L443="35mm","V",L443="40mm","W",L443="45mm","X",L443="50mm","Y",L443="ستاندرد","Z",L443="60mm","1",L443="سوستة","2",L443="80mm","3",L443="90mm","4",L443="100mm","5",L443="150mm","6",L443="180mm","7",L443="200mm","8",L443="250mm","9")</f>
        <v>S</v>
      </c>
      <c r="L443" s="6"/>
      <c r="M443" s="7" t="str">
        <f>C443&amp;" "&amp;E443&amp;" "&amp;G443&amp;I443&amp;" "&amp;A443&amp;" "&amp;K443&amp;"-0"&amp;"-0"&amp;"-0"&amp;"-0"&amp;"-0"&amp;"-0"&amp;"-0"&amp;"-0"</f>
        <v>C F FC M S-0-0-0-0-0-0-0-0</v>
      </c>
      <c r="N443" s="6" t="str">
        <f>D443&amp;" "&amp;F443&amp;" "&amp;H443&amp;"*"&amp;J443&amp;" "&amp;B443&amp;" "&amp;L443</f>
        <v xml:space="preserve">مسمار مخوش M8*15 مجلفن </v>
      </c>
      <c r="O443" s="6"/>
      <c r="P443" s="6"/>
      <c r="R443" s="11" t="s">
        <v>240</v>
      </c>
      <c r="T443" s="11" t="s">
        <v>233</v>
      </c>
    </row>
    <row r="444" spans="1:20" x14ac:dyDescent="0.2">
      <c r="A444" s="8" t="str">
        <f>_xlfn.IFS(B444="حديد","F",B444="مجلفن","M",B444="استانلس","S",B444="خشب","T")</f>
        <v>M</v>
      </c>
      <c r="B444" s="13" t="s">
        <v>2</v>
      </c>
      <c r="C444" s="8" t="str">
        <f>_xlfn.IFS(D444="تيلة","A",D444="صامولة","B",D444="مسمار","C",D444="وردة","D",D444="لوح","E",D444="مخوش","F",D444="كونتر","G",D444="مسدس","H",D444="M14","I",D444="M16","J",D444="M17","K",D444="M18","L",D444="M19","M",D444="M20","N",D444="M9","O",D444=100,"P",D444=125,"Q",D444=150,"R",D444="","S",D444="30mm","T",D444="مخ واطى","U",D444="35mm","V",D444="40mm","W",D444="45mm","X",D444="50mm","Y",D444="ستاندرد","Z",D444="60mm","1",D444="سوستة","2",D444="80mm","3",D444="90mm","4",D444="100mm","5",D444="150mm","6",D444="180mm","7",D444="200mm","8",D444="250mm","9")</f>
        <v>C</v>
      </c>
      <c r="D444" s="6" t="s">
        <v>73</v>
      </c>
      <c r="E444" s="8" t="str">
        <f>_xlfn.IFS(F444="الن","A",F444="عادة","B",F444="صليبة","C",F444="سن بنطة","D",F444="سن بنطة بوردة","E",F444="مخوش","F",F444="كونتر","G",F444="مسدس","H",F444="M14","I",F444="M16","J",F444="M17","K",F444="M18","L",F444="M19","M",F444="M20","N",F444="M9","O",F444=100,"P",F444=125,"Q",F444=150,"R",F444="","S",F444="30mm","T",F444="مخ واطى","U",F444="35mm","V",F444="40mm","W",F444="45mm","X",F444="50mm","Y",F444="ستاندرد","Z",F444="60mm","1",F444="سوستة","2",F444="80mm","3",F444="90mm","4",F444="100mm","5",F444="150mm","6",F444="180mm","7",F444="200mm","8",F444="250mm","9")</f>
        <v>F</v>
      </c>
      <c r="F444" s="6" t="s">
        <v>226</v>
      </c>
      <c r="G444" s="8" t="str">
        <f>_xlfn.IFS(H444="M3","A",H444="M4","B",H444="M5","C",H444="M6","D",H444="M7","E",H444="M8","F",H444="M10","G",H444="M12","H",H444="M14","I",H444="M16","J",H444="M17","K",H444="M18","L",H444="M19","M",H444="M20","N",H444="M9","O",H444=100,"P",H444=125,"Q",H444=150,"R",H444="","S",H444="30mm","T",H444="مخ واطى","U",H444="35mm","V",H444="40mm","W",H444="45mm","X",H444="50mm","Y",H444="ستاندرد","Z",H444="60mm","1",H444="سوستة","2",H444="80mm","3",H444="90mm","4",H444="100mm","5",H444="150mm","6",H444="180mm","7",H444="200mm","8",H444="250mm","9")</f>
        <v>F</v>
      </c>
      <c r="H444" s="12" t="s">
        <v>26</v>
      </c>
      <c r="I444" s="8" t="str">
        <f>_xlfn.IFS(J444=10,"A",J444=12,"B",J444=15,"C",J444=20,"D",J444=25,"E",J444=30,"F",J444=35,"G",J444=40,"H",J444=45,"I",J444=50,"J",J444=55,"K",J444=60,"L",J444=65,"M",J444=70,"N",J444=75,"O",J444=80,"P",J444=90,"Q",J444=100,"R",J444="","S",J444=120,"T",J444=125,"U",J444=150,"V",J444=200,"W",J444=250,"X",J444=280,"Y",J444=300,"Z",J444=500,"1",J444=600,"2",J444=1000,"3",J444=1200,"4",J444=6,"5",J444="150mm","6",J444="180mm","7",J444="200mm","8",J444="250mm","9")</f>
        <v>D</v>
      </c>
      <c r="J444" s="12">
        <v>20</v>
      </c>
      <c r="K444" s="8" t="str">
        <f>_xlfn.IFS(L444="1mm","A",L444="1.2mm","B",L444="1.5mm","C",L444="2mm","D",L444="3mm","E",L444="4mm","F",L444="5mm","G",L444="6mm","H",L444="8mm","I",L444="10mm","J",L444="12mm","K",L444="14mm","L",L444="16mm","M",L444="عادة","N",L444="18mm","O",L444="20mm","P",L444="معكوسة","Q",L444="25mm","R",L444="","S",L444="30mm","T",L444="مخ واطى","U",L444="35mm","V",L444="40mm","W",L444="45mm","X",L444="50mm","Y",L444="ستاندرد","Z",L444="60mm","1",L444="سوستة","2",L444="80mm","3",L444="90mm","4",L444="100mm","5",L444="150mm","6",L444="180mm","7",L444="200mm","8",L444="250mm","9")</f>
        <v>S</v>
      </c>
      <c r="L444" s="6"/>
      <c r="M444" s="7" t="str">
        <f>C444&amp;" "&amp;E444&amp;" "&amp;G444&amp;I444&amp;" "&amp;A444&amp;" "&amp;K444&amp;"-0"&amp;"-0"&amp;"-0"&amp;"-0"&amp;"-0"&amp;"-0"&amp;"-0"&amp;"-0"</f>
        <v>C F FD M S-0-0-0-0-0-0-0-0</v>
      </c>
      <c r="N444" s="6" t="str">
        <f>D444&amp;" "&amp;F444&amp;" "&amp;H444&amp;"*"&amp;J444&amp;" "&amp;B444&amp;" "&amp;L444</f>
        <v xml:space="preserve">مسمار مخوش M8*20 مجلفن </v>
      </c>
      <c r="O444" s="6"/>
      <c r="P444" s="6"/>
      <c r="R444" s="11" t="s">
        <v>239</v>
      </c>
      <c r="T444" s="11" t="s">
        <v>238</v>
      </c>
    </row>
    <row r="445" spans="1:20" x14ac:dyDescent="0.2">
      <c r="A445" s="8" t="str">
        <f>_xlfn.IFS(B445="حديد","F",B445="مجلفن","M",B445="استانلس","S",B445="خشب","T")</f>
        <v>M</v>
      </c>
      <c r="B445" s="13" t="s">
        <v>2</v>
      </c>
      <c r="C445" s="8" t="str">
        <f>_xlfn.IFS(D445="تيلة","A",D445="صامولة","B",D445="مسمار","C",D445="وردة","D",D445="لوح","E",D445="مخوش","F",D445="كونتر","G",D445="مسدس","H",D445="M14","I",D445="M16","J",D445="M17","K",D445="M18","L",D445="M19","M",D445="M20","N",D445="M9","O",D445=100,"P",D445=125,"Q",D445=150,"R",D445="","S",D445="30mm","T",D445="مخ واطى","U",D445="35mm","V",D445="40mm","W",D445="45mm","X",D445="50mm","Y",D445="ستاندرد","Z",D445="60mm","1",D445="سوستة","2",D445="80mm","3",D445="90mm","4",D445="100mm","5",D445="150mm","6",D445="180mm","7",D445="200mm","8",D445="250mm","9")</f>
        <v>C</v>
      </c>
      <c r="D445" s="6" t="s">
        <v>73</v>
      </c>
      <c r="E445" s="8" t="str">
        <f>_xlfn.IFS(F445="الن","A",F445="عادة","B",F445="صليبة","C",F445="سن بنطة","D",F445="سن بنطة بوردة","E",F445="مخوش","F",F445="كونتر","G",F445="مسدس","H",F445="M14","I",F445="M16","J",F445="M17","K",F445="M18","L",F445="M19","M",F445="M20","N",F445="M9","O",F445=100,"P",F445=125,"Q",F445=150,"R",F445="","S",F445="30mm","T",F445="مخ واطى","U",F445="35mm","V",F445="40mm","W",F445="45mm","X",F445="50mm","Y",F445="ستاندرد","Z",F445="60mm","1",F445="سوستة","2",F445="80mm","3",F445="90mm","4",F445="100mm","5",F445="150mm","6",F445="180mm","7",F445="200mm","8",F445="250mm","9")</f>
        <v>F</v>
      </c>
      <c r="F445" s="6" t="s">
        <v>226</v>
      </c>
      <c r="G445" s="8" t="str">
        <f>_xlfn.IFS(H445="M3","A",H445="M4","B",H445="M5","C",H445="M6","D",H445="M7","E",H445="M8","F",H445="M10","G",H445="M12","H",H445="M14","I",H445="M16","J",H445="M17","K",H445="M18","L",H445="M19","M",H445="M20","N",H445="M9","O",H445=100,"P",H445=125,"Q",H445=150,"R",H445="","S",H445="30mm","T",H445="مخ واطى","U",H445="35mm","V",H445="40mm","W",H445="45mm","X",H445="50mm","Y",H445="ستاندرد","Z",H445="60mm","1",H445="سوستة","2",H445="80mm","3",H445="90mm","4",H445="100mm","5",H445="150mm","6",H445="180mm","7",H445="200mm","8",H445="250mm","9")</f>
        <v>F</v>
      </c>
      <c r="H445" s="12" t="s">
        <v>26</v>
      </c>
      <c r="I445" s="8" t="str">
        <f>_xlfn.IFS(J445=10,"A",J445=12,"B",J445=15,"C",J445=20,"D",J445=25,"E",J445=30,"F",J445=35,"G",J445=40,"H",J445=45,"I",J445=50,"J",J445=55,"K",J445=60,"L",J445=65,"M",J445=70,"N",J445=75,"O",J445=80,"P",J445=90,"Q",J445=100,"R",J445="","S",J445=120,"T",J445=125,"U",J445=150,"V",J445=200,"W",J445=250,"X",J445=280,"Y",J445=300,"Z",J445=500,"1",J445=600,"2",J445=1000,"3",J445=1200,"4",J445=6,"5",J445="150mm","6",J445="180mm","7",J445="200mm","8",J445="250mm","9")</f>
        <v>E</v>
      </c>
      <c r="J445" s="12">
        <v>25</v>
      </c>
      <c r="K445" s="8" t="str">
        <f>_xlfn.IFS(L445="1mm","A",L445="1.2mm","B",L445="1.5mm","C",L445="2mm","D",L445="3mm","E",L445="4mm","F",L445="5mm","G",L445="6mm","H",L445="8mm","I",L445="10mm","J",L445="12mm","K",L445="14mm","L",L445="16mm","M",L445="عادة","N",L445="18mm","O",L445="20mm","P",L445="معكوسة","Q",L445="25mm","R",L445="","S",L445="30mm","T",L445="مخ واطى","U",L445="35mm","V",L445="40mm","W",L445="45mm","X",L445="50mm","Y",L445="ستاندرد","Z",L445="60mm","1",L445="سوستة","2",L445="80mm","3",L445="90mm","4",L445="100mm","5",L445="150mm","6",L445="180mm","7",L445="200mm","8",L445="250mm","9")</f>
        <v>S</v>
      </c>
      <c r="L445" s="6"/>
      <c r="M445" s="7" t="str">
        <f>C445&amp;" "&amp;E445&amp;" "&amp;G445&amp;I445&amp;" "&amp;A445&amp;" "&amp;K445&amp;"-0"&amp;"-0"&amp;"-0"&amp;"-0"&amp;"-0"&amp;"-0"&amp;"-0"&amp;"-0"</f>
        <v>C F FE M S-0-0-0-0-0-0-0-0</v>
      </c>
      <c r="N445" s="6" t="str">
        <f>D445&amp;" "&amp;F445&amp;" "&amp;H445&amp;"*"&amp;J445&amp;" "&amp;B445&amp;" "&amp;L445</f>
        <v xml:space="preserve">مسمار مخوش M8*25 مجلفن </v>
      </c>
      <c r="O445" s="6"/>
      <c r="P445" s="6"/>
      <c r="R445" s="11" t="s">
        <v>237</v>
      </c>
      <c r="T445" s="11" t="s">
        <v>231</v>
      </c>
    </row>
    <row r="446" spans="1:20" x14ac:dyDescent="0.2">
      <c r="A446" s="8" t="str">
        <f>_xlfn.IFS(B446="حديد","F",B446="مجلفن","M",B446="استانلس","S",B446="خشب","T")</f>
        <v>M</v>
      </c>
      <c r="B446" s="13" t="s">
        <v>2</v>
      </c>
      <c r="C446" s="8" t="str">
        <f>_xlfn.IFS(D446="تيلة","A",D446="صامولة","B",D446="مسمار","C",D446="وردة","D",D446="لوح","E",D446="مخوش","F",D446="كونتر","G",D446="مسدس","H",D446="M14","I",D446="M16","J",D446="M17","K",D446="M18","L",D446="M19","M",D446="M20","N",D446="M9","O",D446=100,"P",D446=125,"Q",D446=150,"R",D446="","S",D446="30mm","T",D446="مخ واطى","U",D446="35mm","V",D446="40mm","W",D446="45mm","X",D446="50mm","Y",D446="ستاندرد","Z",D446="60mm","1",D446="سوستة","2",D446="80mm","3",D446="90mm","4",D446="100mm","5",D446="150mm","6",D446="180mm","7",D446="200mm","8",D446="250mm","9")</f>
        <v>C</v>
      </c>
      <c r="D446" s="6" t="s">
        <v>73</v>
      </c>
      <c r="E446" s="8" t="str">
        <f>_xlfn.IFS(F446="الن","A",F446="عادة","B",F446="صليبة","C",F446="سن بنطة","D",F446="سن بنطة بوردة","E",F446="مخوش","F",F446="كونتر","G",F446="مسدس","H",F446="M14","I",F446="M16","J",F446="M17","K",F446="M18","L",F446="M19","M",F446="M20","N",F446="M9","O",F446=100,"P",F446=125,"Q",F446=150,"R",F446="","S",F446="30mm","T",F446="مخ واطى","U",F446="35mm","V",F446="40mm","W",F446="45mm","X",F446="50mm","Y",F446="ستاندرد","Z",F446="60mm","1",F446="سوستة","2",F446="80mm","3",F446="90mm","4",F446="100mm","5",F446="150mm","6",F446="180mm","7",F446="200mm","8",F446="250mm","9")</f>
        <v>F</v>
      </c>
      <c r="F446" s="6" t="s">
        <v>226</v>
      </c>
      <c r="G446" s="8" t="str">
        <f>_xlfn.IFS(H446="M3","A",H446="M4","B",H446="M5","C",H446="M6","D",H446="M7","E",H446="M8","F",H446="M10","G",H446="M12","H",H446="M14","I",H446="M16","J",H446="M17","K",H446="M18","L",H446="M19","M",H446="M20","N",H446="M9","O",H446=100,"P",H446=125,"Q",H446=150,"R",H446="","S",H446="30mm","T",H446="مخ واطى","U",H446="35mm","V",H446="40mm","W",H446="45mm","X",H446="50mm","Y",H446="ستاندرد","Z",H446="60mm","1",H446="سوستة","2",H446="80mm","3",H446="90mm","4",H446="100mm","5",H446="150mm","6",H446="180mm","7",H446="200mm","8",H446="250mm","9")</f>
        <v>F</v>
      </c>
      <c r="H446" s="12" t="s">
        <v>26</v>
      </c>
      <c r="I446" s="8" t="str">
        <f>_xlfn.IFS(J446=10,"A",J446=12,"B",J446=15,"C",J446=20,"D",J446=25,"E",J446=30,"F",J446=35,"G",J446=40,"H",J446=45,"I",J446=50,"J",J446=55,"K",J446=60,"L",J446=65,"M",J446=70,"N",J446=75,"O",J446=80,"P",J446=90,"Q",J446=100,"R",J446="","S",J446=120,"T",J446=125,"U",J446=150,"V",J446=200,"W",J446=250,"X",J446=280,"Y",J446=300,"Z",J446=500,"1",J446=600,"2",J446=1000,"3",J446=1200,"4",J446=6,"5",J446="150mm","6",J446="180mm","7",J446="200mm","8",J446="250mm","9")</f>
        <v>F</v>
      </c>
      <c r="J446" s="12">
        <v>30</v>
      </c>
      <c r="K446" s="8" t="str">
        <f>_xlfn.IFS(L446="1mm","A",L446="1.2mm","B",L446="1.5mm","C",L446="2mm","D",L446="3mm","E",L446="4mm","F",L446="5mm","G",L446="6mm","H",L446="8mm","I",L446="10mm","J",L446="12mm","K",L446="14mm","L",L446="16mm","M",L446="عادة","N",L446="18mm","O",L446="20mm","P",L446="معكوسة","Q",L446="25mm","R",L446="","S",L446="30mm","T",L446="مخ واطى","U",L446="35mm","V",L446="40mm","W",L446="45mm","X",L446="50mm","Y",L446="ستاندرد","Z",L446="60mm","1",L446="سوستة","2",L446="80mm","3",L446="90mm","4",L446="100mm","5",L446="150mm","6",L446="180mm","7",L446="200mm","8",L446="250mm","9")</f>
        <v>S</v>
      </c>
      <c r="L446" s="6"/>
      <c r="M446" s="7" t="str">
        <f>C446&amp;" "&amp;E446&amp;" "&amp;G446&amp;I446&amp;" "&amp;A446&amp;" "&amp;K446&amp;"-0"&amp;"-0"&amp;"-0"&amp;"-0"&amp;"-0"&amp;"-0"&amp;"-0"&amp;"-0"</f>
        <v>C F FF M S-0-0-0-0-0-0-0-0</v>
      </c>
      <c r="N446" s="6" t="str">
        <f>D446&amp;" "&amp;F446&amp;" "&amp;H446&amp;"*"&amp;J446&amp;" "&amp;B446&amp;" "&amp;L446</f>
        <v xml:space="preserve">مسمار مخوش M8*30 مجلفن </v>
      </c>
      <c r="O446" s="6"/>
      <c r="P446" s="6"/>
      <c r="R446" s="11" t="s">
        <v>236</v>
      </c>
      <c r="T446" s="11" t="s">
        <v>235</v>
      </c>
    </row>
    <row r="447" spans="1:20" x14ac:dyDescent="0.2">
      <c r="A447" s="8" t="str">
        <f>_xlfn.IFS(B447="حديد","F",B447="مجلفن","M",B447="استانلس","S",B447="خشب","T")</f>
        <v>M</v>
      </c>
      <c r="B447" s="13" t="s">
        <v>2</v>
      </c>
      <c r="C447" s="8" t="str">
        <f>_xlfn.IFS(D447="تيلة","A",D447="صامولة","B",D447="مسمار","C",D447="وردة","D",D447="لوح","E",D447="مخوش","F",D447="كونتر","G",D447="مسدس","H",D447="M14","I",D447="M16","J",D447="M17","K",D447="M18","L",D447="M19","M",D447="M20","N",D447="M9","O",D447=100,"P",D447=125,"Q",D447=150,"R",D447="","S",D447="30mm","T",D447="مخ واطى","U",D447="35mm","V",D447="40mm","W",D447="45mm","X",D447="50mm","Y",D447="ستاندرد","Z",D447="60mm","1",D447="سوستة","2",D447="80mm","3",D447="90mm","4",D447="100mm","5",D447="150mm","6",D447="180mm","7",D447="200mm","8",D447="250mm","9")</f>
        <v>C</v>
      </c>
      <c r="D447" s="6" t="s">
        <v>73</v>
      </c>
      <c r="E447" s="8" t="str">
        <f>_xlfn.IFS(F447="الن","A",F447="عادة","B",F447="صليبة","C",F447="سن بنطة","D",F447="سن بنطة بوردة","E",F447="مخوش","F",F447="كونتر","G",F447="مسدس","H",F447="M14","I",F447="M16","J",F447="M17","K",F447="M18","L",F447="M19","M",F447="M20","N",F447="M9","O",F447=100,"P",F447=125,"Q",F447=150,"R",F447="","S",F447="30mm","T",F447="مخ واطى","U",F447="35mm","V",F447="40mm","W",F447="45mm","X",F447="50mm","Y",F447="ستاندرد","Z",F447="60mm","1",F447="سوستة","2",F447="80mm","3",F447="90mm","4",F447="100mm","5",F447="150mm","6",F447="180mm","7",F447="200mm","8",F447="250mm","9")</f>
        <v>F</v>
      </c>
      <c r="F447" s="6" t="s">
        <v>226</v>
      </c>
      <c r="G447" s="8" t="str">
        <f>_xlfn.IFS(H447="M3","A",H447="M4","B",H447="M5","C",H447="M6","D",H447="M7","E",H447="M8","F",H447="M10","G",H447="M12","H",H447="M14","I",H447="M16","J",H447="M17","K",H447="M18","L",H447="M19","M",H447="M20","N",H447="M9","O",H447=100,"P",H447=125,"Q",H447=150,"R",H447="","S",H447="30mm","T",H447="مخ واطى","U",H447="35mm","V",H447="40mm","W",H447="45mm","X",H447="50mm","Y",H447="ستاندرد","Z",H447="60mm","1",H447="سوستة","2",H447="80mm","3",H447="90mm","4",H447="100mm","5",H447="150mm","6",H447="180mm","7",H447="200mm","8",H447="250mm","9")</f>
        <v>F</v>
      </c>
      <c r="H447" s="12" t="s">
        <v>26</v>
      </c>
      <c r="I447" s="8" t="str">
        <f>_xlfn.IFS(J447=10,"A",J447=12,"B",J447=15,"C",J447=20,"D",J447=25,"E",J447=30,"F",J447=35,"G",J447=40,"H",J447=45,"I",J447=50,"J",J447=55,"K",J447=60,"L",J447=65,"M",J447=70,"N",J447=75,"O",J447=80,"P",J447=90,"Q",J447=100,"R",J447="","S",J447=120,"T",J447=125,"U",J447=150,"V",J447=200,"W",J447=250,"X",J447=280,"Y",J447=300,"Z",J447=500,"1",J447=600,"2",J447=1000,"3",J447=1200,"4",J447=6,"5",J447="150mm","6",J447="180mm","7",J447="200mm","8",J447="250mm","9")</f>
        <v>G</v>
      </c>
      <c r="J447" s="12">
        <v>35</v>
      </c>
      <c r="K447" s="8" t="str">
        <f>_xlfn.IFS(L447="1mm","A",L447="1.2mm","B",L447="1.5mm","C",L447="2mm","D",L447="3mm","E",L447="4mm","F",L447="5mm","G",L447="6mm","H",L447="8mm","I",L447="10mm","J",L447="12mm","K",L447="14mm","L",L447="16mm","M",L447="عادة","N",L447="18mm","O",L447="20mm","P",L447="معكوسة","Q",L447="25mm","R",L447="","S",L447="30mm","T",L447="مخ واطى","U",L447="35mm","V",L447="40mm","W",L447="45mm","X",L447="50mm","Y",L447="ستاندرد","Z",L447="60mm","1",L447="سوستة","2",L447="80mm","3",L447="90mm","4",L447="100mm","5",L447="150mm","6",L447="180mm","7",L447="200mm","8",L447="250mm","9")</f>
        <v>S</v>
      </c>
      <c r="L447" s="6"/>
      <c r="M447" s="7" t="str">
        <f>C447&amp;" "&amp;E447&amp;" "&amp;G447&amp;I447&amp;" "&amp;A447&amp;" "&amp;K447&amp;"-0"&amp;"-0"&amp;"-0"&amp;"-0"&amp;"-0"&amp;"-0"&amp;"-0"&amp;"-0"</f>
        <v>C F FG M S-0-0-0-0-0-0-0-0</v>
      </c>
      <c r="N447" s="6" t="str">
        <f>D447&amp;" "&amp;F447&amp;" "&amp;H447&amp;"*"&amp;J447&amp;" "&amp;B447&amp;" "&amp;L447</f>
        <v xml:space="preserve">مسمار مخوش M8*35 مجلفن </v>
      </c>
      <c r="O447" s="6"/>
      <c r="P447" s="6"/>
      <c r="R447" s="11" t="s">
        <v>234</v>
      </c>
      <c r="T447" s="11" t="s">
        <v>230</v>
      </c>
    </row>
    <row r="448" spans="1:20" x14ac:dyDescent="0.2">
      <c r="A448" s="8" t="str">
        <f>_xlfn.IFS(B448="حديد","F",B448="مجلفن","M",B448="استانلس","S",B448="خشب","T")</f>
        <v>M</v>
      </c>
      <c r="B448" s="13" t="s">
        <v>2</v>
      </c>
      <c r="C448" s="8" t="str">
        <f>_xlfn.IFS(D448="تيلة","A",D448="صامولة","B",D448="مسمار","C",D448="وردة","D",D448="لوح","E",D448="مخوش","F",D448="كونتر","G",D448="مسدس","H",D448="M14","I",D448="M16","J",D448="M17","K",D448="M18","L",D448="M19","M",D448="M20","N",D448="M9","O",D448=100,"P",D448=125,"Q",D448=150,"R",D448="","S",D448="30mm","T",D448="مخ واطى","U",D448="35mm","V",D448="40mm","W",D448="45mm","X",D448="50mm","Y",D448="ستاندرد","Z",D448="60mm","1",D448="سوستة","2",D448="80mm","3",D448="90mm","4",D448="100mm","5",D448="150mm","6",D448="180mm","7",D448="200mm","8",D448="250mm","9")</f>
        <v>C</v>
      </c>
      <c r="D448" s="6" t="s">
        <v>73</v>
      </c>
      <c r="E448" s="8" t="str">
        <f>_xlfn.IFS(F448="الن","A",F448="عادة","B",F448="صليبة","C",F448="سن بنطة","D",F448="سن بنطة بوردة","E",F448="مخوش","F",F448="كونتر","G",F448="مسدس","H",F448="M14","I",F448="M16","J",F448="M17","K",F448="M18","L",F448="M19","M",F448="M20","N",F448="M9","O",F448=100,"P",F448=125,"Q",F448=150,"R",F448="","S",F448="30mm","T",F448="مخ واطى","U",F448="35mm","V",F448="40mm","W",F448="45mm","X",F448="50mm","Y",F448="ستاندرد","Z",F448="60mm","1",F448="سوستة","2",F448="80mm","3",F448="90mm","4",F448="100mm","5",F448="150mm","6",F448="180mm","7",F448="200mm","8",F448="250mm","9")</f>
        <v>F</v>
      </c>
      <c r="F448" s="6" t="s">
        <v>226</v>
      </c>
      <c r="G448" s="8" t="str">
        <f>_xlfn.IFS(H448="M3","A",H448="M4","B",H448="M5","C",H448="M6","D",H448="M7","E",H448="M8","F",H448="M10","G",H448="M12","H",H448="M14","I",H448="M16","J",H448="M17","K",H448="M18","L",H448="M19","M",H448="M20","N",H448="M9","O",H448=100,"P",H448=125,"Q",H448=150,"R",H448="","S",H448="30mm","T",H448="مخ واطى","U",H448="35mm","V",H448="40mm","W",H448="45mm","X",H448="50mm","Y",H448="ستاندرد","Z",H448="60mm","1",H448="سوستة","2",H448="80mm","3",H448="90mm","4",H448="100mm","5",H448="150mm","6",H448="180mm","7",H448="200mm","8",H448="250mm","9")</f>
        <v>F</v>
      </c>
      <c r="H448" s="12" t="s">
        <v>26</v>
      </c>
      <c r="I448" s="8" t="str">
        <f>_xlfn.IFS(J448=10,"A",J448=12,"B",J448=15,"C",J448=20,"D",J448=25,"E",J448=30,"F",J448=35,"G",J448=40,"H",J448=45,"I",J448=50,"J",J448=55,"K",J448=60,"L",J448=65,"M",J448=70,"N",J448=75,"O",J448=80,"P",J448=90,"Q",J448=100,"R",J448="","S",J448=120,"T",J448=125,"U",J448=150,"V",J448=200,"W",J448=250,"X",J448=280,"Y",J448=300,"Z",J448=500,"1",J448=600,"2",J448=1000,"3",J448=1200,"4",J448=6,"5",J448="150mm","6",J448="180mm","7",J448="200mm","8",J448="250mm","9")</f>
        <v>H</v>
      </c>
      <c r="J448" s="12">
        <v>40</v>
      </c>
      <c r="K448" s="8" t="str">
        <f>_xlfn.IFS(L448="1mm","A",L448="1.2mm","B",L448="1.5mm","C",L448="2mm","D",L448="3mm","E",L448="4mm","F",L448="5mm","G",L448="6mm","H",L448="8mm","I",L448="10mm","J",L448="12mm","K",L448="14mm","L",L448="16mm","M",L448="عادة","N",L448="18mm","O",L448="20mm","P",L448="معكوسة","Q",L448="25mm","R",L448="","S",L448="30mm","T",L448="مخ واطى","U",L448="35mm","V",L448="40mm","W",L448="45mm","X",L448="50mm","Y",L448="ستاندرد","Z",L448="60mm","1",L448="سوستة","2",L448="80mm","3",L448="90mm","4",L448="100mm","5",L448="150mm","6",L448="180mm","7",L448="200mm","8",L448="250mm","9")</f>
        <v>S</v>
      </c>
      <c r="L448" s="6"/>
      <c r="M448" s="7" t="str">
        <f>C448&amp;" "&amp;E448&amp;" "&amp;G448&amp;I448&amp;" "&amp;A448&amp;" "&amp;K448&amp;"-0"&amp;"-0"&amp;"-0"&amp;"-0"&amp;"-0"&amp;"-0"&amp;"-0"&amp;"-0"</f>
        <v>C F FH M S-0-0-0-0-0-0-0-0</v>
      </c>
      <c r="N448" s="6" t="str">
        <f>D448&amp;" "&amp;F448&amp;" "&amp;H448&amp;"*"&amp;J448&amp;" "&amp;B448&amp;" "&amp;L448</f>
        <v xml:space="preserve">مسمار مخوش M8*40 مجلفن </v>
      </c>
      <c r="O448" s="6"/>
      <c r="P448" s="6"/>
      <c r="R448" s="11" t="s">
        <v>233</v>
      </c>
      <c r="T448" s="11" t="s">
        <v>232</v>
      </c>
    </row>
    <row r="449" spans="1:20" x14ac:dyDescent="0.2">
      <c r="A449" s="8" t="str">
        <f>_xlfn.IFS(B449="حديد","F",B449="مجلفن","M",B449="استانلس","S",B449="خشب","T")</f>
        <v>M</v>
      </c>
      <c r="B449" s="13" t="s">
        <v>2</v>
      </c>
      <c r="C449" s="8" t="str">
        <f>_xlfn.IFS(D449="تيلة","A",D449="صامولة","B",D449="مسمار","C",D449="وردة","D",D449="لوح","E",D449="مخوش","F",D449="كونتر","G",D449="مسدس","H",D449="M14","I",D449="M16","J",D449="M17","K",D449="M18","L",D449="M19","M",D449="M20","N",D449="M9","O",D449=100,"P",D449=125,"Q",D449=150,"R",D449="","S",D449="30mm","T",D449="مخ واطى","U",D449="35mm","V",D449="40mm","W",D449="45mm","X",D449="50mm","Y",D449="ستاندرد","Z",D449="60mm","1",D449="سوستة","2",D449="80mm","3",D449="90mm","4",D449="100mm","5",D449="150mm","6",D449="180mm","7",D449="200mm","8",D449="250mm","9")</f>
        <v>C</v>
      </c>
      <c r="D449" s="6" t="s">
        <v>73</v>
      </c>
      <c r="E449" s="8" t="str">
        <f>_xlfn.IFS(F449="الن","A",F449="عادة","B",F449="صليبة","C",F449="سن بنطة","D",F449="سن بنطة بوردة","E",F449="مخوش","F",F449="كونتر","G",F449="مسدس","H",F449="M14","I",F449="M16","J",F449="M17","K",F449="M18","L",F449="M19","M",F449="M20","N",F449="M9","O",F449=100,"P",F449=125,"Q",F449=150,"R",F449="","S",F449="30mm","T",F449="مخ واطى","U",F449="35mm","V",F449="40mm","W",F449="45mm","X",F449="50mm","Y",F449="ستاندرد","Z",F449="60mm","1",F449="سوستة","2",F449="80mm","3",F449="90mm","4",F449="100mm","5",F449="150mm","6",F449="180mm","7",F449="200mm","8",F449="250mm","9")</f>
        <v>F</v>
      </c>
      <c r="F449" s="6" t="s">
        <v>226</v>
      </c>
      <c r="G449" s="8" t="str">
        <f>_xlfn.IFS(H449="M3","A",H449="M4","B",H449="M5","C",H449="M6","D",H449="M7","E",H449="M8","F",H449="M10","G",H449="M12","H",H449="M14","I",H449="M16","J",H449="M17","K",H449="M18","L",H449="M19","M",H449="M20","N",H449="M9","O",H449=100,"P",H449=125,"Q",H449=150,"R",H449="","S",H449="30mm","T",H449="مخ واطى","U",H449="35mm","V",H449="40mm","W",H449="45mm","X",H449="50mm","Y",H449="ستاندرد","Z",H449="60mm","1",H449="سوستة","2",H449="80mm","3",H449="90mm","4",H449="100mm","5",H449="150mm","6",H449="180mm","7",H449="200mm","8",H449="250mm","9")</f>
        <v>F</v>
      </c>
      <c r="H449" s="12" t="s">
        <v>26</v>
      </c>
      <c r="I449" s="8" t="str">
        <f>_xlfn.IFS(J449=10,"A",J449=12,"B",J449=15,"C",J449=20,"D",J449=25,"E",J449=30,"F",J449=35,"G",J449=40,"H",J449=45,"I",J449=50,"J",J449=55,"K",J449=60,"L",J449=65,"M",J449=70,"N",J449=75,"O",J449=80,"P",J449=90,"Q",J449=100,"R",J449="","S",J449=120,"T",J449=125,"U",J449=150,"V",J449=200,"W",J449=250,"X",J449=280,"Y",J449=300,"Z",J449=500,"1",J449=600,"2",J449=1000,"3",J449=1200,"4",J449=6,"5",J449="150mm","6",J449="180mm","7",J449="200mm","8",J449="250mm","9")</f>
        <v>I</v>
      </c>
      <c r="J449" s="12">
        <v>45</v>
      </c>
      <c r="K449" s="8" t="str">
        <f>_xlfn.IFS(L449="1mm","A",L449="1.2mm","B",L449="1.5mm","C",L449="2mm","D",L449="3mm","E",L449="4mm","F",L449="5mm","G",L449="6mm","H",L449="8mm","I",L449="10mm","J",L449="12mm","K",L449="14mm","L",L449="16mm","M",L449="عادة","N",L449="18mm","O",L449="20mm","P",L449="معكوسة","Q",L449="25mm","R",L449="","S",L449="30mm","T",L449="مخ واطى","U",L449="35mm","V",L449="40mm","W",L449="45mm","X",L449="50mm","Y",L449="ستاندرد","Z",L449="60mm","1",L449="سوستة","2",L449="80mm","3",L449="90mm","4",L449="100mm","5",L449="150mm","6",L449="180mm","7",L449="200mm","8",L449="250mm","9")</f>
        <v>S</v>
      </c>
      <c r="L449" s="6"/>
      <c r="M449" s="7" t="str">
        <f>C449&amp;" "&amp;E449&amp;" "&amp;G449&amp;I449&amp;" "&amp;A449&amp;" "&amp;K449&amp;"-0"&amp;"-0"&amp;"-0"&amp;"-0"&amp;"-0"&amp;"-0"&amp;"-0"&amp;"-0"</f>
        <v>C F FI M S-0-0-0-0-0-0-0-0</v>
      </c>
      <c r="N449" s="6" t="str">
        <f>D449&amp;" "&amp;F449&amp;" "&amp;H449&amp;"*"&amp;J449&amp;" "&amp;B449&amp;" "&amp;L449</f>
        <v xml:space="preserve">مسمار مخوش M8*45 مجلفن </v>
      </c>
      <c r="O449" s="6"/>
      <c r="P449" s="6"/>
      <c r="R449" s="11" t="s">
        <v>231</v>
      </c>
      <c r="T449" s="11" t="s">
        <v>228</v>
      </c>
    </row>
    <row r="450" spans="1:20" x14ac:dyDescent="0.2">
      <c r="A450" s="8" t="str">
        <f>_xlfn.IFS(B450="حديد","F",B450="مجلفن","M",B450="استانلس","S",B450="خشب","T")</f>
        <v>M</v>
      </c>
      <c r="B450" s="13" t="s">
        <v>2</v>
      </c>
      <c r="C450" s="8" t="str">
        <f>_xlfn.IFS(D450="تيلة","A",D450="صامولة","B",D450="مسمار","C",D450="وردة","D",D450="لوح","E",D450="مخوش","F",D450="كونتر","G",D450="مسدس","H",D450="M14","I",D450="M16","J",D450="M17","K",D450="M18","L",D450="M19","M",D450="M20","N",D450="M9","O",D450=100,"P",D450=125,"Q",D450=150,"R",D450="","S",D450="30mm","T",D450="مخ واطى","U",D450="35mm","V",D450="40mm","W",D450="45mm","X",D450="50mm","Y",D450="ستاندرد","Z",D450="60mm","1",D450="سوستة","2",D450="80mm","3",D450="90mm","4",D450="100mm","5",D450="150mm","6",D450="180mm","7",D450="200mm","8",D450="250mm","9")</f>
        <v>C</v>
      </c>
      <c r="D450" s="6" t="s">
        <v>73</v>
      </c>
      <c r="E450" s="8" t="str">
        <f>_xlfn.IFS(F450="الن","A",F450="عادة","B",F450="صليبة","C",F450="سن بنطة","D",F450="سن بنطة بوردة","E",F450="مخوش","F",F450="كونتر","G",F450="مسدس","H",F450="M14","I",F450="M16","J",F450="M17","K",F450="M18","L",F450="M19","M",F450="M20","N",F450="M9","O",F450=100,"P",F450=125,"Q",F450=150,"R",F450="","S",F450="30mm","T",F450="مخ واطى","U",F450="35mm","V",F450="40mm","W",F450="45mm","X",F450="50mm","Y",F450="ستاندرد","Z",F450="60mm","1",F450="سوستة","2",F450="80mm","3",F450="90mm","4",F450="100mm","5",F450="150mm","6",F450="180mm","7",F450="200mm","8",F450="250mm","9")</f>
        <v>F</v>
      </c>
      <c r="F450" s="6" t="s">
        <v>226</v>
      </c>
      <c r="G450" s="8" t="str">
        <f>_xlfn.IFS(H450="M3","A",H450="M4","B",H450="M5","C",H450="M6","D",H450="M7","E",H450="M8","F",H450="M10","G",H450="M12","H",H450="M14","I",H450="M16","J",H450="M17","K",H450="M18","L",H450="M19","M",H450="M20","N",H450="M9","O",H450=100,"P",H450=125,"Q",H450=150,"R",H450="","S",H450="30mm","T",H450="مخ واطى","U",H450="35mm","V",H450="40mm","W",H450="45mm","X",H450="50mm","Y",H450="ستاندرد","Z",H450="60mm","1",H450="سوستة","2",H450="80mm","3",H450="90mm","4",H450="100mm","5",H450="150mm","6",H450="180mm","7",H450="200mm","8",H450="250mm","9")</f>
        <v>F</v>
      </c>
      <c r="H450" s="12" t="s">
        <v>26</v>
      </c>
      <c r="I450" s="8" t="str">
        <f>_xlfn.IFS(J450=10,"A",J450=12,"B",J450=15,"C",J450=20,"D",J450=25,"E",J450=30,"F",J450=35,"G",J450=40,"H",J450=45,"I",J450=50,"J",J450=55,"K",J450=60,"L",J450=65,"M",J450=70,"N",J450=75,"O",J450=80,"P",J450=90,"Q",J450=100,"R",J450="","S",J450=120,"T",J450=125,"U",J450=150,"V",J450=200,"W",J450=250,"X",J450=280,"Y",J450=300,"Z",J450=500,"1",J450=600,"2",J450=1000,"3",J450=1200,"4",J450=6,"5",J450="150mm","6",J450="180mm","7",J450="200mm","8",J450="250mm","9")</f>
        <v>J</v>
      </c>
      <c r="J450" s="12">
        <v>50</v>
      </c>
      <c r="K450" s="8" t="str">
        <f>_xlfn.IFS(L450="1mm","A",L450="1.2mm","B",L450="1.5mm","C",L450="2mm","D",L450="3mm","E",L450="4mm","F",L450="5mm","G",L450="6mm","H",L450="8mm","I",L450="10mm","J",L450="12mm","K",L450="14mm","L",L450="16mm","M",L450="عادة","N",L450="18mm","O",L450="20mm","P",L450="معكوسة","Q",L450="25mm","R",L450="","S",L450="30mm","T",L450="مخ واطى","U",L450="35mm","V",L450="40mm","W",L450="45mm","X",L450="50mm","Y",L450="ستاندرد","Z",L450="60mm","1",L450="سوستة","2",L450="80mm","3",L450="90mm","4",L450="100mm","5",L450="150mm","6",L450="180mm","7",L450="200mm","8",L450="250mm","9")</f>
        <v>S</v>
      </c>
      <c r="L450" s="6"/>
      <c r="M450" s="7" t="str">
        <f>C450&amp;" "&amp;E450&amp;" "&amp;G450&amp;I450&amp;" "&amp;A450&amp;" "&amp;K450&amp;"-0"&amp;"-0"&amp;"-0"&amp;"-0"&amp;"-0"&amp;"-0"&amp;"-0"&amp;"-0"</f>
        <v>C F FJ M S-0-0-0-0-0-0-0-0</v>
      </c>
      <c r="N450" s="6" t="str">
        <f>D450&amp;" "&amp;F450&amp;" "&amp;H450&amp;"*"&amp;J450&amp;" "&amp;B450&amp;" "&amp;L450</f>
        <v xml:space="preserve">مسمار مخوش M8*50 مجلفن </v>
      </c>
      <c r="O450" s="6"/>
      <c r="P450" s="6"/>
      <c r="R450" s="11" t="s">
        <v>230</v>
      </c>
      <c r="T450" s="11" t="s">
        <v>229</v>
      </c>
    </row>
    <row r="451" spans="1:20" x14ac:dyDescent="0.2">
      <c r="A451" s="8" t="str">
        <f>_xlfn.IFS(B451="حديد","F",B451="مجلفن","M",B451="استانلس","S",B451="خشب","T")</f>
        <v>M</v>
      </c>
      <c r="B451" s="13" t="s">
        <v>2</v>
      </c>
      <c r="C451" s="8" t="str">
        <f>_xlfn.IFS(D451="تيلة","A",D451="صامولة","B",D451="مسمار","C",D451="وردة","D",D451="لوح","E",D451="مخوش","F",D451="كونتر","G",D451="مسدس","H",D451="M14","I",D451="M16","J",D451="M17","K",D451="M18","L",D451="M19","M",D451="M20","N",D451="M9","O",D451=100,"P",D451=125,"Q",D451=150,"R",D451="","S",D451="30mm","T",D451="مخ واطى","U",D451="35mm","V",D451="40mm","W",D451="45mm","X",D451="50mm","Y",D451="ستاندرد","Z",D451="60mm","1",D451="سوستة","2",D451="80mm","3",D451="90mm","4",D451="100mm","5",D451="150mm","6",D451="180mm","7",D451="200mm","8",D451="250mm","9")</f>
        <v>C</v>
      </c>
      <c r="D451" s="6" t="s">
        <v>73</v>
      </c>
      <c r="E451" s="8" t="str">
        <f>_xlfn.IFS(F451="الن","A",F451="عادة","B",F451="صليبة","C",F451="سن بنطة","D",F451="سن بنطة بوردة","E",F451="مخوش","F",F451="كونتر","G",F451="مسدس","H",F451="M14","I",F451="M16","J",F451="M17","K",F451="M18","L",F451="M19","M",F451="M20","N",F451="M9","O",F451=100,"P",F451=125,"Q",F451=150,"R",F451="","S",F451="30mm","T",F451="مخ واطى","U",F451="35mm","V",F451="40mm","W",F451="45mm","X",F451="50mm","Y",F451="ستاندرد","Z",F451="60mm","1",F451="سوستة","2",F451="80mm","3",F451="90mm","4",F451="100mm","5",F451="150mm","6",F451="180mm","7",F451="200mm","8",F451="250mm","9")</f>
        <v>F</v>
      </c>
      <c r="F451" s="6" t="s">
        <v>226</v>
      </c>
      <c r="G451" s="8" t="str">
        <f>_xlfn.IFS(H451="M3","A",H451="M4","B",H451="M5","C",H451="M6","D",H451="M7","E",H451="M8","F",H451="M10","G",H451="M12","H",H451="M14","I",H451="M16","J",H451="M17","K",H451="M18","L",H451="M19","M",H451="M20","N",H451="M9","O",H451=100,"P",H451=125,"Q",H451=150,"R",H451="","S",H451="30mm","T",H451="مخ واطى","U",H451="35mm","V",H451="40mm","W",H451="45mm","X",H451="50mm","Y",H451="ستاندرد","Z",H451="60mm","1",H451="سوستة","2",H451="80mm","3",H451="90mm","4",H451="100mm","5",H451="150mm","6",H451="180mm","7",H451="200mm","8",H451="250mm","9")</f>
        <v>F</v>
      </c>
      <c r="H451" s="12" t="s">
        <v>26</v>
      </c>
      <c r="I451" s="8" t="str">
        <f>_xlfn.IFS(J451=10,"A",J451=12,"B",J451=15,"C",J451=20,"D",J451=25,"E",J451=30,"F",J451=35,"G",J451=40,"H",J451=45,"I",J451=50,"J",J451=55,"K",J451=60,"L",J451=65,"M",J451=70,"N",J451=75,"O",J451=80,"P",J451=90,"Q",J451=100,"R",J451="","S",J451=120,"T",J451=125,"U",J451=150,"V",J451=200,"W",J451=250,"X",J451=280,"Y",J451=300,"Z",J451=500,"1",J451=600,"2",J451=1000,"3",J451=1200,"4",J451=6,"5",J451="150mm","6",J451="180mm","7",J451="200mm","8",J451="250mm","9")</f>
        <v>L</v>
      </c>
      <c r="J451" s="12">
        <v>60</v>
      </c>
      <c r="K451" s="8" t="str">
        <f>_xlfn.IFS(L451="1mm","A",L451="1.2mm","B",L451="1.5mm","C",L451="2mm","D",L451="3mm","E",L451="4mm","F",L451="5mm","G",L451="6mm","H",L451="8mm","I",L451="10mm","J",L451="12mm","K",L451="14mm","L",L451="16mm","M",L451="عادة","N",L451="18mm","O",L451="20mm","P",L451="معكوسة","Q",L451="25mm","R",L451="","S",L451="30mm","T",L451="مخ واطى","U",L451="35mm","V",L451="40mm","W",L451="45mm","X",L451="50mm","Y",L451="ستاندرد","Z",L451="60mm","1",L451="سوستة","2",L451="80mm","3",L451="90mm","4",L451="100mm","5",L451="150mm","6",L451="180mm","7",L451="200mm","8",L451="250mm","9")</f>
        <v>S</v>
      </c>
      <c r="L451" s="6"/>
      <c r="M451" s="7" t="str">
        <f>C451&amp;" "&amp;E451&amp;" "&amp;G451&amp;I451&amp;" "&amp;A451&amp;" "&amp;K451&amp;"-0"&amp;"-0"&amp;"-0"&amp;"-0"&amp;"-0"&amp;"-0"&amp;"-0"&amp;"-0"</f>
        <v>C F FL M S-0-0-0-0-0-0-0-0</v>
      </c>
      <c r="N451" s="6" t="str">
        <f>D451&amp;" "&amp;F451&amp;" "&amp;H451&amp;"*"&amp;J451&amp;" "&amp;B451&amp;" "&amp;L451</f>
        <v xml:space="preserve">مسمار مخوش M8*60 مجلفن </v>
      </c>
      <c r="O451" s="6"/>
      <c r="P451" s="6"/>
      <c r="R451" s="11" t="s">
        <v>228</v>
      </c>
      <c r="T451" s="11" t="s">
        <v>227</v>
      </c>
    </row>
    <row r="452" spans="1:20" x14ac:dyDescent="0.2">
      <c r="A452" s="8" t="str">
        <f>_xlfn.IFS(B452="حديد","F",B452="مجلفن","M",B452="استانلس","S",B452="خشب","T")</f>
        <v>M</v>
      </c>
      <c r="B452" s="13" t="s">
        <v>2</v>
      </c>
      <c r="C452" s="8" t="str">
        <f>_xlfn.IFS(D452="تيلة","A",D452="صامولة","B",D452="مسمار","C",D452="وردة","D",D452="لوح","E",D452="مخوش","F",D452="كونتر","G",D452="مسدس","H",D452="M14","I",D452="M16","J",D452="M17","K",D452="M18","L",D452="M19","M",D452="M20","N",D452="M9","O",D452=100,"P",D452=125,"Q",D452=150,"R",D452="","S",D452="30mm","T",D452="مخ واطى","U",D452="35mm","V",D452="40mm","W",D452="45mm","X",D452="50mm","Y",D452="ستاندرد","Z",D452="60mm","1",D452="سوستة","2",D452="80mm","3",D452="90mm","4",D452="100mm","5",D452="150mm","6",D452="180mm","7",D452="200mm","8",D452="250mm","9")</f>
        <v>C</v>
      </c>
      <c r="D452" s="6" t="s">
        <v>73</v>
      </c>
      <c r="E452" s="8" t="str">
        <f>_xlfn.IFS(F452="الن","A",F452="عادة","B",F452="صليبة","C",F452="سن بنطة","D",F452="سن بنطة بوردة","E",F452="مخوش","F",F452="كونتر","G",F452="مسدس","H",F452="M14","I",F452="M16","J",F452="M17","K",F452="M18","L",F452="M19","M",F452="M20","N",F452="M9","O",F452=100,"P",F452=125,"Q",F452=150,"R",F452="","S",F452="30mm","T",F452="مخ واطى","U",F452="35mm","V",F452="40mm","W",F452="45mm","X",F452="50mm","Y",F452="ستاندرد","Z",F452="60mm","1",F452="سوستة","2",F452="80mm","3",F452="90mm","4",F452="100mm","5",F452="150mm","6",F452="180mm","7",F452="200mm","8",F452="250mm","9")</f>
        <v>F</v>
      </c>
      <c r="F452" s="6" t="s">
        <v>226</v>
      </c>
      <c r="G452" s="8" t="str">
        <f>_xlfn.IFS(H452="M3","A",H452="M4","B",H452="M5","C",H452="M6","D",H452="M7","E",H452="M8","F",H452="M10","G",H452="M12","H",H452="M14","I",H452="M16","J",H452="M17","K",H452="M18","L",H452="M19","M",H452="M20","N",H452="M9","O",H452=100,"P",H452=125,"Q",H452=150,"R",H452="","S",H452="30mm","T",H452="مخ واطى","U",H452="35mm","V",H452="40mm","W",H452="45mm","X",H452="50mm","Y",H452="ستاندرد","Z",H452="60mm","1",H452="سوستة","2",H452="80mm","3",H452="90mm","4",H452="100mm","5",H452="150mm","6",H452="180mm","7",H452="200mm","8",H452="250mm","9")</f>
        <v>F</v>
      </c>
      <c r="H452" s="12" t="s">
        <v>26</v>
      </c>
      <c r="I452" s="8" t="str">
        <f>_xlfn.IFS(J452=10,"A",J452=12,"B",J452=15,"C",J452=20,"D",J452=25,"E",J452=30,"F",J452=35,"G",J452=40,"H",J452=45,"I",J452=50,"J",J452=55,"K",J452=60,"L",J452=65,"M",J452=70,"N",J452=75,"O",J452=80,"P",J452=90,"Q",J452=100,"R",J452="","S",J452=120,"T",J452=125,"U",J452=150,"V",J452=200,"W",J452=250,"X",J452=280,"Y",J452=300,"Z",J452=500,"1",J452=600,"2",J452=1000,"3",J452=1200,"4",J452=6,"5",J452="150mm","6",J452="180mm","7",J452="200mm","8",J452="250mm","9")</f>
        <v>P</v>
      </c>
      <c r="J452" s="12">
        <v>80</v>
      </c>
      <c r="K452" s="8" t="str">
        <f>_xlfn.IFS(L452="1mm","A",L452="1.2mm","B",L452="1.5mm","C",L452="2mm","D",L452="3mm","E",L452="4mm","F",L452="5mm","G",L452="6mm","H",L452="8mm","I",L452="10mm","J",L452="12mm","K",L452="14mm","L",L452="16mm","M",L452="عادة","N",L452="18mm","O",L452="20mm","P",L452="معكوسة","Q",L452="25mm","R",L452="","S",L452="30mm","T",L452="مخ واطى","U",L452="35mm","V",L452="40mm","W",L452="45mm","X",L452="50mm","Y",L452="ستاندرد","Z",L452="60mm","1",L452="سوستة","2",L452="80mm","3",L452="90mm","4",L452="100mm","5",L452="150mm","6",L452="180mm","7",L452="200mm","8",L452="250mm","9")</f>
        <v>S</v>
      </c>
      <c r="L452" s="6"/>
      <c r="M452" s="7" t="str">
        <f>C452&amp;" "&amp;E452&amp;" "&amp;G452&amp;I452&amp;" "&amp;A452&amp;" "&amp;K452&amp;"-0"&amp;"-0"&amp;"-0"&amp;"-0"&amp;"-0"&amp;"-0"&amp;"-0"&amp;"-0"</f>
        <v>C F FP M S-0-0-0-0-0-0-0-0</v>
      </c>
      <c r="N452" s="6" t="str">
        <f>D452&amp;" "&amp;F452&amp;" "&amp;H452&amp;"*"&amp;J452&amp;" "&amp;B452&amp;" "&amp;L452</f>
        <v xml:space="preserve">مسمار مخوش M8*80 مجلفن </v>
      </c>
      <c r="O452" s="6"/>
      <c r="P452" s="6"/>
      <c r="R452" s="11" t="s">
        <v>227</v>
      </c>
      <c r="T452" s="11" t="s">
        <v>218</v>
      </c>
    </row>
    <row r="453" spans="1:20" x14ac:dyDescent="0.2">
      <c r="A453" s="8" t="str">
        <f>_xlfn.IFS(B453="حديد","F",B453="مجلفن","M",B453="استانلس","S",B453="خشب","T")</f>
        <v>M</v>
      </c>
      <c r="B453" s="13" t="s">
        <v>2</v>
      </c>
      <c r="C453" s="8" t="str">
        <f>_xlfn.IFS(D453="تيلة","A",D453="صامولة","B",D453="مسمار","C",D453="وردة","D",D453="لوح","E",D453="مخوش","F",D453="كونتر","G",D453="مسدس","H",D453="M14","I",D453="M16","J",D453="M17","K",D453="M18","L",D453="M19","M",D453="M20","N",D453="M9","O",D453=100,"P",D453=125,"Q",D453=150,"R",D453="","S",D453="30mm","T",D453="مخ واطى","U",D453="35mm","V",D453="40mm","W",D453="45mm","X",D453="50mm","Y",D453="ستاندرد","Z",D453="60mm","1",D453="سوستة","2",D453="80mm","3",D453="90mm","4",D453="100mm","5",D453="150mm","6",D453="180mm","7",D453="200mm","8",D453="250mm","9")</f>
        <v>C</v>
      </c>
      <c r="D453" s="6" t="s">
        <v>73</v>
      </c>
      <c r="E453" s="8" t="str">
        <f>_xlfn.IFS(F453="الن","A",F453="عادة","B",F453="صليبة","C",F453="سن بنطة","D",F453="سن بنطة بوردة","E",F453="مخوش","F",F453="كونتر","G",F453="مسدس","H",F453="M14","I",F453="M16","J",F453="M17","K",F453="M18","L",F453="M19","M",F453="M20","N",F453="M9","O",F453=100,"P",F453=125,"Q",F453=150,"R",F453="","S",F453="30mm","T",F453="مخ واطى","U",F453="35mm","V",F453="40mm","W",F453="45mm","X",F453="50mm","Y",F453="ستاندرد","Z",F453="60mm","1",F453="سوستة","2",F453="80mm","3",F453="90mm","4",F453="100mm","5",F453="150mm","6",F453="180mm","7",F453="200mm","8",F453="250mm","9")</f>
        <v>F</v>
      </c>
      <c r="F453" s="6" t="s">
        <v>226</v>
      </c>
      <c r="G453" s="8" t="str">
        <f>_xlfn.IFS(H453="M3","A",H453="M4","B",H453="M5","C",H453="M6","D",H453="M7","E",H453="M8","F",H453="M10","G",H453="M12","H",H453="M14","I",H453="M16","J",H453="M17","K",H453="M18","L",H453="M19","M",H453="M20","N",H453="M9","O",H453=100,"P",H453=125,"Q",H453=150,"R",H453="","S",H453="30mm","T",H453="مخ واطى","U",H453="35mm","V",H453="40mm","W",H453="45mm","X",H453="50mm","Y",H453="ستاندرد","Z",H453="60mm","1",H453="سوستة","2",H453="80mm","3",H453="90mm","4",H453="100mm","5",H453="150mm","6",H453="180mm","7",H453="200mm","8",H453="250mm","9")</f>
        <v>F</v>
      </c>
      <c r="H453" s="12" t="s">
        <v>26</v>
      </c>
      <c r="I453" s="8" t="str">
        <f>_xlfn.IFS(J453=10,"A",J453=12,"B",J453=15,"C",J453=20,"D",J453=25,"E",J453=30,"F",J453=35,"G",J453=40,"H",J453=45,"I",J453=50,"J",J453=55,"K",J453=60,"L",J453=65,"M",J453=70,"N",J453=75,"O",J453=80,"P",J453=90,"Q",J453=100,"R",J453="","S",J453=120,"T",J453=125,"U",J453=150,"V",J453=200,"W",J453=250,"X",J453=280,"Y",J453=300,"Z",J453=500,"1",J453=600,"2",J453=1000,"3",J453=1200,"4",J453=6,"5",J453="150mm","6",J453="180mm","7",J453="200mm","8",J453="250mm","9")</f>
        <v>R</v>
      </c>
      <c r="J453" s="12">
        <v>100</v>
      </c>
      <c r="K453" s="8" t="str">
        <f>_xlfn.IFS(L453="1mm","A",L453="1.2mm","B",L453="1.5mm","C",L453="2mm","D",L453="3mm","E",L453="4mm","F",L453="5mm","G",L453="6mm","H",L453="8mm","I",L453="10mm","J",L453="12mm","K",L453="14mm","L",L453="16mm","M",L453="عادة","N",L453="18mm","O",L453="20mm","P",L453="معكوسة","Q",L453="25mm","R",L453="","S",L453="30mm","T",L453="مخ واطى","U",L453="35mm","V",L453="40mm","W",L453="45mm","X",L453="50mm","Y",L453="ستاندرد","Z",L453="60mm","1",L453="سوستة","2",L453="80mm","3",L453="90mm","4",L453="100mm","5",L453="150mm","6",L453="180mm","7",L453="200mm","8",L453="250mm","9")</f>
        <v>S</v>
      </c>
      <c r="L453" s="6"/>
      <c r="M453" s="7" t="str">
        <f>C453&amp;" "&amp;E453&amp;" "&amp;G453&amp;I453&amp;" "&amp;A453&amp;" "&amp;K453&amp;"-0"&amp;"-0"&amp;"-0"&amp;"-0"&amp;"-0"&amp;"-0"&amp;"-0"&amp;"-0"</f>
        <v>C F FR M S-0-0-0-0-0-0-0-0</v>
      </c>
      <c r="N453" s="6" t="str">
        <f>D453&amp;" "&amp;F453&amp;" "&amp;H453&amp;"*"&amp;J453&amp;" "&amp;B453&amp;" "&amp;L453</f>
        <v xml:space="preserve">مسمار مخوش M8*100 مجلفن </v>
      </c>
      <c r="O453" s="6"/>
      <c r="P453" s="6"/>
      <c r="R453" s="11" t="s">
        <v>225</v>
      </c>
      <c r="T453" s="11" t="s">
        <v>216</v>
      </c>
    </row>
    <row r="454" spans="1:20" x14ac:dyDescent="0.2">
      <c r="A454" s="8" t="str">
        <f>_xlfn.IFS(B454="حديد","F",B454="مجلفن","M",B454="استانلس","S",B454="خشب","T")</f>
        <v>S</v>
      </c>
      <c r="B454" s="6" t="s">
        <v>7</v>
      </c>
      <c r="C454" s="8" t="str">
        <f>_xlfn.IFS(D454="تيلة","A",D454="صامولة","B",D454="مسمار","C",D454="وردة","D",D454="لوح","E",D454="مخوش","F",D454="كونتر","G",D454="مسدس","H",D454="M14","I",D454="M16","J",D454="M17","K",D454="M18","L",D454="M19","M",D454="M20","N",D454="M9","O",D454=100,"P",D454=125,"Q",D454=150,"R",D454="","S",D454="30mm","T",D454="مخ واطى","U",D454="35mm","V",D454="40mm","W",D454="45mm","X",D454="50mm","Y",D454="ستاندرد","Z",D454="60mm","1",D454="سوستة","2",D454="80mm","3",D454="90mm","4",D454="100mm","5",D454="150mm","6",D454="180mm","7",D454="200mm","8",D454="250mm","9")</f>
        <v>C</v>
      </c>
      <c r="D454" s="6" t="s">
        <v>73</v>
      </c>
      <c r="E454" s="8" t="str">
        <f>_xlfn.IFS(F454="الن","A",F454="عادة","B",F454="صليبة","C",F454="سن بنطة","D",F454="سن بنطة بوردة","E",F454="مخوش","F",F454="كونتر","G",F454="مسدس","H",F454="M14","I",F454="M16","J",F454="M17","K",F454="M18","L",F454="M19","M",F454="M20","N",F454="M9","O",F454=100,"P",F454=125,"Q",F454=150,"R",F454="","S",F454="30mm","T",F454="مخ واطى","U",F454="35mm","V",F454="40mm","W",F454="45mm","X",F454="50mm","Y",F454="ستاندرد","Z",F454="60mm","1",F454="سوستة","2",F454="80mm","3",F454="90mm","4",F454="100mm","5",F454="150mm","6",F454="180mm","7",F454="200mm","8",F454="250mm","9")</f>
        <v>H</v>
      </c>
      <c r="F454" s="6" t="s">
        <v>72</v>
      </c>
      <c r="G454" s="8" t="str">
        <f>_xlfn.IFS(H454="M3","A",H454="M4","B",H454="M5","C",H454="M6","D",H454="M7","E",H454="M8","F",H454="M10","G",H454="M12","H",H454="M14","I",H454="M16","J",H454="M17","K",H454="M18","L",H454="M19","M",H454="M20","N",H454="M9","O",H454=100,"P",H454=125,"Q",H454=150,"R",H454="","S",H454="30mm","T",H454="مخ واطى","U",H454="35mm","V",H454="40mm","W",H454="45mm","X",H454="50mm","Y",H454="ستاندرد","Z",H454="60mm","1",H454="سوستة","2",H454="80mm","3",H454="90mm","4",H454="100mm","5",H454="150mm","6",H454="180mm","7",H454="200mm","8",H454="250mm","9")</f>
        <v>G</v>
      </c>
      <c r="H454" s="12" t="s">
        <v>66</v>
      </c>
      <c r="I454" s="8" t="str">
        <f>_xlfn.IFS(J454=10,"A",J454=12,"B",J454=15,"C",J454=20,"D",J454=25,"E",J454=30,"F",J454=35,"G",J454=40,"H",J454=45,"I",J454=50,"J",J454=55,"K",J454=60,"L",J454=65,"M",J454=70,"N",J454=75,"O",J454=80,"P",J454=90,"Q",J454=100,"R",J454="","S",J454=120,"T",J454=125,"U",J454=150,"V",J454=200,"W",J454=250,"X",J454=280,"Y",J454=300,"Z",J454=500,"1",J454=600,"2",J454=1000,"3",J454=1200,"4",J454=6,"5",J454="150mm","6",J454="180mm","7",J454="200mm","8",J454="250mm","9")</f>
        <v>D</v>
      </c>
      <c r="J454" s="12">
        <v>20</v>
      </c>
      <c r="K454" s="8" t="str">
        <f>_xlfn.IFS(L454="1mm","A",L454="1.2mm","B",L454="1.5mm","C",L454="2mm","D",L454="3mm","E",L454="4mm","F",L454="5mm","G",L454="6mm","H",L454="8mm","I",L454="10mm","J",L454="12mm","K",L454="14mm","L",L454="16mm","M",L454="عادة","N",L454="18mm","O",L454="20mm","P",L454="معكوسة","Q",L454="25mm","R",L454="","S",L454="30mm","T",L454="مخ واطى","U",L454="35mm","V",L454="40mm","W",L454="45mm","X",L454="50mm","Y",L454="ستاندرد","Z",L454="60mm","1",L454="سوستة","2",L454="80mm","3",L454="90mm","4",L454="100mm","5",L454="150mm","6",L454="180mm","7",L454="200mm","8",L454="250mm","9")</f>
        <v>Z</v>
      </c>
      <c r="L454" s="6" t="s">
        <v>71</v>
      </c>
      <c r="M454" s="7" t="str">
        <f>C454&amp;" "&amp;E454&amp;" "&amp;G454&amp;I454&amp;" "&amp;A454&amp;" "&amp;K454&amp;"-0"&amp;"-0"&amp;"-0"&amp;"-0"&amp;"-0"&amp;"-0"&amp;"-0"&amp;"-0"</f>
        <v>C H GD S Z-0-0-0-0-0-0-0-0</v>
      </c>
      <c r="N454" s="6" t="str">
        <f>D454&amp;" "&amp;F454&amp;" "&amp;H454&amp;"*"&amp;J454&amp;" "&amp;B454&amp;" "&amp;L454</f>
        <v>مسمار مسدس M10*20 استانلس ستاندرد</v>
      </c>
      <c r="O454" s="6"/>
      <c r="P454" s="6"/>
      <c r="R454" s="11" t="s">
        <v>224</v>
      </c>
      <c r="T454" s="11" t="s">
        <v>187</v>
      </c>
    </row>
    <row r="455" spans="1:20" x14ac:dyDescent="0.2">
      <c r="A455" s="8" t="str">
        <f>_xlfn.IFS(B455="حديد","F",B455="مجلفن","M",B455="استانلس","S",B455="خشب","T")</f>
        <v>S</v>
      </c>
      <c r="B455" s="6" t="s">
        <v>7</v>
      </c>
      <c r="C455" s="8" t="str">
        <f>_xlfn.IFS(D455="تيلة","A",D455="صامولة","B",D455="مسمار","C",D455="وردة","D",D455="لوح","E",D455="مخوش","F",D455="كونتر","G",D455="مسدس","H",D455="M14","I",D455="M16","J",D455="M17","K",D455="M18","L",D455="M19","M",D455="M20","N",D455="M9","O",D455=100,"P",D455=125,"Q",D455=150,"R",D455="","S",D455="30mm","T",D455="مخ واطى","U",D455="35mm","V",D455="40mm","W",D455="45mm","X",D455="50mm","Y",D455="ستاندرد","Z",D455="60mm","1",D455="سوستة","2",D455="80mm","3",D455="90mm","4",D455="100mm","5",D455="150mm","6",D455="180mm","7",D455="200mm","8",D455="250mm","9")</f>
        <v>C</v>
      </c>
      <c r="D455" s="6" t="s">
        <v>73</v>
      </c>
      <c r="E455" s="8" t="str">
        <f>_xlfn.IFS(F455="الن","A",F455="عادة","B",F455="صليبة","C",F455="سن بنطة","D",F455="سن بنطة بوردة","E",F455="مخوش","F",F455="كونتر","G",F455="مسدس","H",F455="M14","I",F455="M16","J",F455="M17","K",F455="M18","L",F455="M19","M",F455="M20","N",F455="M9","O",F455=100,"P",F455=125,"Q",F455=150,"R",F455="","S",F455="30mm","T",F455="مخ واطى","U",F455="35mm","V",F455="40mm","W",F455="45mm","X",F455="50mm","Y",F455="ستاندرد","Z",F455="60mm","1",F455="سوستة","2",F455="80mm","3",F455="90mm","4",F455="100mm","5",F455="150mm","6",F455="180mm","7",F455="200mm","8",F455="250mm","9")</f>
        <v>H</v>
      </c>
      <c r="F455" s="6" t="s">
        <v>72</v>
      </c>
      <c r="G455" s="8" t="str">
        <f>_xlfn.IFS(H455="M3","A",H455="M4","B",H455="M5","C",H455="M6","D",H455="M7","E",H455="M8","F",H455="M10","G",H455="M12","H",H455="M14","I",H455="M16","J",H455="M17","K",H455="M18","L",H455="M19","M",H455="M20","N",H455="M9","O",H455=100,"P",H455=125,"Q",H455=150,"R",H455="","S",H455="30mm","T",H455="مخ واطى","U",H455="35mm","V",H455="40mm","W",H455="45mm","X",H455="50mm","Y",H455="ستاندرد","Z",H455="60mm","1",H455="سوستة","2",H455="80mm","3",H455="90mm","4",H455="100mm","5",H455="150mm","6",H455="180mm","7",H455="200mm","8",H455="250mm","9")</f>
        <v>G</v>
      </c>
      <c r="H455" s="12" t="s">
        <v>66</v>
      </c>
      <c r="I455" s="8" t="str">
        <f>_xlfn.IFS(J455=10,"A",J455=12,"B",J455=15,"C",J455=20,"D",J455=25,"E",J455=30,"F",J455=35,"G",J455=40,"H",J455=45,"I",J455=50,"J",J455=55,"K",J455=60,"L",J455=65,"M",J455=70,"N",J455=75,"O",J455=80,"P",J455=90,"Q",J455=100,"R",J455="","S",J455=120,"T",J455=125,"U",J455=150,"V",J455=200,"W",J455=250,"X",J455=280,"Y",J455=300,"Z",J455=500,"1",J455=600,"2",J455=1000,"3",J455=1200,"4",J455=6,"5",J455="150mm","6",J455="180mm","7",J455="200mm","8",J455="250mm","9")</f>
        <v>D</v>
      </c>
      <c r="J455" s="12">
        <v>20</v>
      </c>
      <c r="K455" s="8" t="str">
        <f>_xlfn.IFS(L455="1mm","A",L455="1.2mm","B",L455="1.5mm","C",L455="2mm","D",L455="3mm","E",L455="4mm","F",L455="5mm","G",L455="6mm","H",L455="8mm","I",L455="10mm","J",L455="12mm","K",L455="14mm","L",L455="16mm","M",L455="عادة","N",L455="18mm","O",L455="20mm","P",L455="معكوسة","Q",L455="25mm","R",L455="","S",L455="30mm","T",L455="مخ واطى","U",L455="35mm","V",L455="40mm","W",L455="45mm","X",L455="50mm","Y",L455="ستاندرد","Z",L455="60mm","1",L455="سوستة","2",L455="80mm","3",L455="90mm","4",L455="100mm","5",L455="150mm","6",L455="180mm","7",L455="200mm","8",L455="250mm","9")</f>
        <v>U</v>
      </c>
      <c r="L455" s="6" t="s">
        <v>75</v>
      </c>
      <c r="M455" s="7" t="str">
        <f>C455&amp;" "&amp;E455&amp;" "&amp;G455&amp;I455&amp;" "&amp;A455&amp;" "&amp;K455&amp;"-0"&amp;"-0"&amp;"-0"&amp;"-0"&amp;"-0"&amp;"-0"&amp;"-0"&amp;"-0"</f>
        <v>C H GD S U-0-0-0-0-0-0-0-0</v>
      </c>
      <c r="N455" s="6" t="str">
        <f>D455&amp;" "&amp;F455&amp;" "&amp;H455&amp;"*"&amp;J455&amp;" "&amp;B455&amp;" "&amp;L455</f>
        <v>مسمار مسدس M10*20 استانلس مخ واطى</v>
      </c>
      <c r="O455" s="6"/>
      <c r="P455" s="6"/>
      <c r="R455" s="11" t="s">
        <v>223</v>
      </c>
      <c r="T455" s="11" t="s">
        <v>185</v>
      </c>
    </row>
    <row r="456" spans="1:20" x14ac:dyDescent="0.2">
      <c r="A456" s="8" t="str">
        <f>_xlfn.IFS(B456="حديد","F",B456="مجلفن","M",B456="استانلس","S",B456="خشب","T")</f>
        <v>S</v>
      </c>
      <c r="B456" s="6" t="s">
        <v>7</v>
      </c>
      <c r="C456" s="8" t="str">
        <f>_xlfn.IFS(D456="تيلة","A",D456="صامولة","B",D456="مسمار","C",D456="وردة","D",D456="لوح","E",D456="مخوش","F",D456="كونتر","G",D456="مسدس","H",D456="M14","I",D456="M16","J",D456="M17","K",D456="M18","L",D456="M19","M",D456="M20","N",D456="M9","O",D456=100,"P",D456=125,"Q",D456=150,"R",D456="","S",D456="30mm","T",D456="مخ واطى","U",D456="35mm","V",D456="40mm","W",D456="45mm","X",D456="50mm","Y",D456="ستاندرد","Z",D456="60mm","1",D456="سوستة","2",D456="80mm","3",D456="90mm","4",D456="100mm","5",D456="150mm","6",D456="180mm","7",D456="200mm","8",D456="250mm","9")</f>
        <v>C</v>
      </c>
      <c r="D456" s="6" t="s">
        <v>73</v>
      </c>
      <c r="E456" s="8" t="str">
        <f>_xlfn.IFS(F456="الن","A",F456="عادة","B",F456="صليبة","C",F456="سن بنطة","D",F456="سن بنطة بوردة","E",F456="مخوش","F",F456="كونتر","G",F456="مسدس","H",F456="M14","I",F456="M16","J",F456="M17","K",F456="M18","L",F456="M19","M",F456="M20","N",F456="M9","O",F456=100,"P",F456=125,"Q",F456=150,"R",F456="","S",F456="30mm","T",F456="مخ واطى","U",F456="35mm","V",F456="40mm","W",F456="45mm","X",F456="50mm","Y",F456="ستاندرد","Z",F456="60mm","1",F456="سوستة","2",F456="80mm","3",F456="90mm","4",F456="100mm","5",F456="150mm","6",F456="180mm","7",F456="200mm","8",F456="250mm","9")</f>
        <v>H</v>
      </c>
      <c r="F456" s="6" t="s">
        <v>72</v>
      </c>
      <c r="G456" s="8" t="str">
        <f>_xlfn.IFS(H456="M3","A",H456="M4","B",H456="M5","C",H456="M6","D",H456="M7","E",H456="M8","F",H456="M10","G",H456="M12","H",H456="M14","I",H456="M16","J",H456="M17","K",H456="M18","L",H456="M19","M",H456="M20","N",H456="M9","O",H456=100,"P",H456=125,"Q",H456=150,"R",H456="","S",H456="30mm","T",H456="مخ واطى","U",H456="35mm","V",H456="40mm","W",H456="45mm","X",H456="50mm","Y",H456="ستاندرد","Z",H456="60mm","1",H456="سوستة","2",H456="80mm","3",H456="90mm","4",H456="100mm","5",H456="150mm","6",H456="180mm","7",H456="200mm","8",H456="250mm","9")</f>
        <v>G</v>
      </c>
      <c r="H456" s="12" t="s">
        <v>66</v>
      </c>
      <c r="I456" s="8" t="str">
        <f>_xlfn.IFS(J456=10,"A",J456=12,"B",J456=15,"C",J456=20,"D",J456=25,"E",J456=30,"F",J456=35,"G",J456=40,"H",J456=45,"I",J456=50,"J",J456=55,"K",J456=60,"L",J456=65,"M",J456=70,"N",J456=75,"O",J456=80,"P",J456=90,"Q",J456=100,"R",J456="","S",J456=120,"T",J456=125,"U",J456=150,"V",J456=200,"W",J456=250,"X",J456=280,"Y",J456=300,"Z",J456=500,"1",J456=600,"2",J456=1000,"3",J456=1200,"4",J456=6,"5",J456="150mm","6",J456="180mm","7",J456="200mm","8",J456="250mm","9")</f>
        <v>E</v>
      </c>
      <c r="J456" s="12">
        <v>25</v>
      </c>
      <c r="K456" s="8" t="str">
        <f>_xlfn.IFS(L456="1mm","A",L456="1.2mm","B",L456="1.5mm","C",L456="2mm","D",L456="3mm","E",L456="4mm","F",L456="5mm","G",L456="6mm","H",L456="8mm","I",L456="10mm","J",L456="12mm","K",L456="14mm","L",L456="16mm","M",L456="عادة","N",L456="18mm","O",L456="20mm","P",L456="معكوسة","Q",L456="25mm","R",L456="","S",L456="30mm","T",L456="مخ واطى","U",L456="35mm","V",L456="40mm","W",L456="45mm","X",L456="50mm","Y",L456="ستاندرد","Z",L456="60mm","1",L456="سوستة","2",L456="80mm","3",L456="90mm","4",L456="100mm","5",L456="150mm","6",L456="180mm","7",L456="200mm","8",L456="250mm","9")</f>
        <v>Z</v>
      </c>
      <c r="L456" s="6" t="s">
        <v>71</v>
      </c>
      <c r="M456" s="7" t="str">
        <f>C456&amp;" "&amp;E456&amp;" "&amp;G456&amp;I456&amp;" "&amp;A456&amp;" "&amp;K456&amp;"-0"&amp;"-0"&amp;"-0"&amp;"-0"&amp;"-0"&amp;"-0"&amp;"-0"&amp;"-0"</f>
        <v>C H GE S Z-0-0-0-0-0-0-0-0</v>
      </c>
      <c r="N456" s="6" t="str">
        <f>D456&amp;" "&amp;F456&amp;" "&amp;H456&amp;"*"&amp;J456&amp;" "&amp;B456&amp;" "&amp;L456</f>
        <v>مسمار مسدس M10*25 استانلس ستاندرد</v>
      </c>
      <c r="O456" s="6"/>
      <c r="P456" s="6"/>
      <c r="R456" s="11" t="s">
        <v>222</v>
      </c>
      <c r="T456" s="11" t="s">
        <v>214</v>
      </c>
    </row>
    <row r="457" spans="1:20" x14ac:dyDescent="0.2">
      <c r="A457" s="8" t="str">
        <f>_xlfn.IFS(B457="حديد","F",B457="مجلفن","M",B457="استانلس","S",B457="خشب","T")</f>
        <v>S</v>
      </c>
      <c r="B457" s="6" t="s">
        <v>7</v>
      </c>
      <c r="C457" s="8" t="str">
        <f>_xlfn.IFS(D457="تيلة","A",D457="صامولة","B",D457="مسمار","C",D457="وردة","D",D457="لوح","E",D457="مخوش","F",D457="كونتر","G",D457="مسدس","H",D457="M14","I",D457="M16","J",D457="M17","K",D457="M18","L",D457="M19","M",D457="M20","N",D457="M9","O",D457=100,"P",D457=125,"Q",D457=150,"R",D457="","S",D457="30mm","T",D457="مخ واطى","U",D457="35mm","V",D457="40mm","W",D457="45mm","X",D457="50mm","Y",D457="ستاندرد","Z",D457="60mm","1",D457="سوستة","2",D457="80mm","3",D457="90mm","4",D457="100mm","5",D457="150mm","6",D457="180mm","7",D457="200mm","8",D457="250mm","9")</f>
        <v>C</v>
      </c>
      <c r="D457" s="6" t="s">
        <v>73</v>
      </c>
      <c r="E457" s="8" t="str">
        <f>_xlfn.IFS(F457="الن","A",F457="عادة","B",F457="صليبة","C",F457="سن بنطة","D",F457="سن بنطة بوردة","E",F457="مخوش","F",F457="كونتر","G",F457="مسدس","H",F457="M14","I",F457="M16","J",F457="M17","K",F457="M18","L",F457="M19","M",F457="M20","N",F457="M9","O",F457=100,"P",F457=125,"Q",F457=150,"R",F457="","S",F457="30mm","T",F457="مخ واطى","U",F457="35mm","V",F457="40mm","W",F457="45mm","X",F457="50mm","Y",F457="ستاندرد","Z",F457="60mm","1",F457="سوستة","2",F457="80mm","3",F457="90mm","4",F457="100mm","5",F457="150mm","6",F457="180mm","7",F457="200mm","8",F457="250mm","9")</f>
        <v>H</v>
      </c>
      <c r="F457" s="6" t="s">
        <v>72</v>
      </c>
      <c r="G457" s="8" t="str">
        <f>_xlfn.IFS(H457="M3","A",H457="M4","B",H457="M5","C",H457="M6","D",H457="M7","E",H457="M8","F",H457="M10","G",H457="M12","H",H457="M14","I",H457="M16","J",H457="M17","K",H457="M18","L",H457="M19","M",H457="M20","N",H457="M9","O",H457=100,"P",H457=125,"Q",H457=150,"R",H457="","S",H457="30mm","T",H457="مخ واطى","U",H457="35mm","V",H457="40mm","W",H457="45mm","X",H457="50mm","Y",H457="ستاندرد","Z",H457="60mm","1",H457="سوستة","2",H457="80mm","3",H457="90mm","4",H457="100mm","5",H457="150mm","6",H457="180mm","7",H457="200mm","8",H457="250mm","9")</f>
        <v>G</v>
      </c>
      <c r="H457" s="12" t="s">
        <v>66</v>
      </c>
      <c r="I457" s="8" t="str">
        <f>_xlfn.IFS(J457=10,"A",J457=12,"B",J457=15,"C",J457=20,"D",J457=25,"E",J457=30,"F",J457=35,"G",J457=40,"H",J457=45,"I",J457=50,"J",J457=55,"K",J457=60,"L",J457=65,"M",J457=70,"N",J457=75,"O",J457=80,"P",J457=90,"Q",J457=100,"R",J457="","S",J457=120,"T",J457=125,"U",J457=150,"V",J457=200,"W",J457=250,"X",J457=280,"Y",J457=300,"Z",J457=500,"1",J457=600,"2",J457=1000,"3",J457=1200,"4",J457=6,"5",J457="150mm","6",J457="180mm","7",J457="200mm","8",J457="250mm","9")</f>
        <v>E</v>
      </c>
      <c r="J457" s="12">
        <v>25</v>
      </c>
      <c r="K457" s="8" t="str">
        <f>_xlfn.IFS(L457="1mm","A",L457="1.2mm","B",L457="1.5mm","C",L457="2mm","D",L457="3mm","E",L457="4mm","F",L457="5mm","G",L457="6mm","H",L457="8mm","I",L457="10mm","J",L457="12mm","K",L457="14mm","L",L457="16mm","M",L457="عادة","N",L457="18mm","O",L457="20mm","P",L457="معكوسة","Q",L457="25mm","R",L457="","S",L457="30mm","T",L457="مخ واطى","U",L457="35mm","V",L457="40mm","W",L457="45mm","X",L457="50mm","Y",L457="ستاندرد","Z",L457="60mm","1",L457="سوستة","2",L457="80mm","3",L457="90mm","4",L457="100mm","5",L457="150mm","6",L457="180mm","7",L457="200mm","8",L457="250mm","9")</f>
        <v>U</v>
      </c>
      <c r="L457" s="6" t="s">
        <v>75</v>
      </c>
      <c r="M457" s="7" t="str">
        <f>C457&amp;" "&amp;E457&amp;" "&amp;G457&amp;I457&amp;" "&amp;A457&amp;" "&amp;K457&amp;"-0"&amp;"-0"&amp;"-0"&amp;"-0"&amp;"-0"&amp;"-0"&amp;"-0"&amp;"-0"</f>
        <v>C H GE S U-0-0-0-0-0-0-0-0</v>
      </c>
      <c r="N457" s="6" t="str">
        <f>D457&amp;" "&amp;F457&amp;" "&amp;H457&amp;"*"&amp;J457&amp;" "&amp;B457&amp;" "&amp;L457</f>
        <v>مسمار مسدس M10*25 استانلس مخ واطى</v>
      </c>
      <c r="O457" s="6"/>
      <c r="P457" s="6"/>
      <c r="R457" s="11" t="s">
        <v>221</v>
      </c>
      <c r="T457" s="11" t="s">
        <v>213</v>
      </c>
    </row>
    <row r="458" spans="1:20" x14ac:dyDescent="0.2">
      <c r="A458" s="8" t="str">
        <f>_xlfn.IFS(B458="حديد","F",B458="مجلفن","M",B458="استانلس","S",B458="خشب","T")</f>
        <v>S</v>
      </c>
      <c r="B458" s="6" t="s">
        <v>7</v>
      </c>
      <c r="C458" s="8" t="str">
        <f>_xlfn.IFS(D458="تيلة","A",D458="صامولة","B",D458="مسمار","C",D458="وردة","D",D458="لوح","E",D458="مخوش","F",D458="كونتر","G",D458="مسدس","H",D458="M14","I",D458="M16","J",D458="M17","K",D458="M18","L",D458="M19","M",D458="M20","N",D458="M9","O",D458=100,"P",D458=125,"Q",D458=150,"R",D458="","S",D458="30mm","T",D458="مخ واطى","U",D458="35mm","V",D458="40mm","W",D458="45mm","X",D458="50mm","Y",D458="ستاندرد","Z",D458="60mm","1",D458="سوستة","2",D458="80mm","3",D458="90mm","4",D458="100mm","5",D458="150mm","6",D458="180mm","7",D458="200mm","8",D458="250mm","9")</f>
        <v>C</v>
      </c>
      <c r="D458" s="6" t="s">
        <v>73</v>
      </c>
      <c r="E458" s="8" t="str">
        <f>_xlfn.IFS(F458="الن","A",F458="عادة","B",F458="صليبة","C",F458="سن بنطة","D",F458="سن بنطة بوردة","E",F458="مخوش","F",F458="كونتر","G",F458="مسدس","H",F458="M14","I",F458="M16","J",F458="M17","K",F458="M18","L",F458="M19","M",F458="M20","N",F458="M9","O",F458=100,"P",F458=125,"Q",F458=150,"R",F458="","S",F458="30mm","T",F458="مخ واطى","U",F458="35mm","V",F458="40mm","W",F458="45mm","X",F458="50mm","Y",F458="ستاندرد","Z",F458="60mm","1",F458="سوستة","2",F458="80mm","3",F458="90mm","4",F458="100mm","5",F458="150mm","6",F458="180mm","7",F458="200mm","8",F458="250mm","9")</f>
        <v>H</v>
      </c>
      <c r="F458" s="6" t="s">
        <v>72</v>
      </c>
      <c r="G458" s="8" t="str">
        <f>_xlfn.IFS(H458="M3","A",H458="M4","B",H458="M5","C",H458="M6","D",H458="M7","E",H458="M8","F",H458="M10","G",H458="M12","H",H458="M14","I",H458="M16","J",H458="M17","K",H458="M18","L",H458="M19","M",H458="M20","N",H458="M9","O",H458=100,"P",H458=125,"Q",H458=150,"R",H458="","S",H458="30mm","T",H458="مخ واطى","U",H458="35mm","V",H458="40mm","W",H458="45mm","X",H458="50mm","Y",H458="ستاندرد","Z",H458="60mm","1",H458="سوستة","2",H458="80mm","3",H458="90mm","4",H458="100mm","5",H458="150mm","6",H458="180mm","7",H458="200mm","8",H458="250mm","9")</f>
        <v>G</v>
      </c>
      <c r="H458" s="12" t="s">
        <v>66</v>
      </c>
      <c r="I458" s="8" t="str">
        <f>_xlfn.IFS(J458=10,"A",J458=12,"B",J458=15,"C",J458=20,"D",J458=25,"E",J458=30,"F",J458=35,"G",J458=40,"H",J458=45,"I",J458=50,"J",J458=55,"K",J458=60,"L",J458=65,"M",J458=70,"N",J458=75,"O",J458=80,"P",J458=90,"Q",J458=100,"R",J458="","S",J458=120,"T",J458=125,"U",J458=150,"V",J458=200,"W",J458=250,"X",J458=280,"Y",J458=300,"Z",J458=500,"1",J458=600,"2",J458=1000,"3",J458=1200,"4",J458=6,"5",J458="150mm","6",J458="180mm","7",J458="200mm","8",J458="250mm","9")</f>
        <v>F</v>
      </c>
      <c r="J458" s="12">
        <v>30</v>
      </c>
      <c r="K458" s="8" t="str">
        <f>_xlfn.IFS(L458="1mm","A",L458="1.2mm","B",L458="1.5mm","C",L458="2mm","D",L458="3mm","E",L458="4mm","F",L458="5mm","G",L458="6mm","H",L458="8mm","I",L458="10mm","J",L458="12mm","K",L458="14mm","L",L458="16mm","M",L458="عادة","N",L458="18mm","O",L458="20mm","P",L458="معكوسة","Q",L458="25mm","R",L458="","S",L458="30mm","T",L458="مخ واطى","U",L458="35mm","V",L458="40mm","W",L458="45mm","X",L458="50mm","Y",L458="ستاندرد","Z",L458="60mm","1",L458="سوستة","2",L458="80mm","3",L458="90mm","4",L458="100mm","5",L458="150mm","6",L458="180mm","7",L458="200mm","8",L458="250mm","9")</f>
        <v>Z</v>
      </c>
      <c r="L458" s="6" t="s">
        <v>71</v>
      </c>
      <c r="M458" s="7" t="str">
        <f>C458&amp;" "&amp;E458&amp;" "&amp;G458&amp;I458&amp;" "&amp;A458&amp;" "&amp;K458&amp;"-0"&amp;"-0"&amp;"-0"&amp;"-0"&amp;"-0"&amp;"-0"&amp;"-0"&amp;"-0"</f>
        <v>C H GF S Z-0-0-0-0-0-0-0-0</v>
      </c>
      <c r="N458" s="6" t="str">
        <f>D458&amp;" "&amp;F458&amp;" "&amp;H458&amp;"*"&amp;J458&amp;" "&amp;B458&amp;" "&amp;L458</f>
        <v>مسمار مسدس M10*30 استانلس ستاندرد</v>
      </c>
      <c r="O458" s="6"/>
      <c r="P458" s="6"/>
      <c r="R458" s="11" t="s">
        <v>220</v>
      </c>
      <c r="T458" s="11" t="s">
        <v>183</v>
      </c>
    </row>
    <row r="459" spans="1:20" x14ac:dyDescent="0.2">
      <c r="A459" s="8" t="str">
        <f>_xlfn.IFS(B459="حديد","F",B459="مجلفن","M",B459="استانلس","S",B459="خشب","T")</f>
        <v>S</v>
      </c>
      <c r="B459" s="6" t="s">
        <v>7</v>
      </c>
      <c r="C459" s="8" t="str">
        <f>_xlfn.IFS(D459="تيلة","A",D459="صامولة","B",D459="مسمار","C",D459="وردة","D",D459="لوح","E",D459="مخوش","F",D459="كونتر","G",D459="مسدس","H",D459="M14","I",D459="M16","J",D459="M17","K",D459="M18","L",D459="M19","M",D459="M20","N",D459="M9","O",D459=100,"P",D459=125,"Q",D459=150,"R",D459="","S",D459="30mm","T",D459="مخ واطى","U",D459="35mm","V",D459="40mm","W",D459="45mm","X",D459="50mm","Y",D459="ستاندرد","Z",D459="60mm","1",D459="سوستة","2",D459="80mm","3",D459="90mm","4",D459="100mm","5",D459="150mm","6",D459="180mm","7",D459="200mm","8",D459="250mm","9")</f>
        <v>C</v>
      </c>
      <c r="D459" s="6" t="s">
        <v>73</v>
      </c>
      <c r="E459" s="8" t="str">
        <f>_xlfn.IFS(F459="الن","A",F459="عادة","B",F459="صليبة","C",F459="سن بنطة","D",F459="سن بنطة بوردة","E",F459="مخوش","F",F459="كونتر","G",F459="مسدس","H",F459="M14","I",F459="M16","J",F459="M17","K",F459="M18","L",F459="M19","M",F459="M20","N",F459="M9","O",F459=100,"P",F459=125,"Q",F459=150,"R",F459="","S",F459="30mm","T",F459="مخ واطى","U",F459="35mm","V",F459="40mm","W",F459="45mm","X",F459="50mm","Y",F459="ستاندرد","Z",F459="60mm","1",F459="سوستة","2",F459="80mm","3",F459="90mm","4",F459="100mm","5",F459="150mm","6",F459="180mm","7",F459="200mm","8",F459="250mm","9")</f>
        <v>H</v>
      </c>
      <c r="F459" s="6" t="s">
        <v>72</v>
      </c>
      <c r="G459" s="8" t="str">
        <f>_xlfn.IFS(H459="M3","A",H459="M4","B",H459="M5","C",H459="M6","D",H459="M7","E",H459="M8","F",H459="M10","G",H459="M12","H",H459="M14","I",H459="M16","J",H459="M17","K",H459="M18","L",H459="M19","M",H459="M20","N",H459="M9","O",H459=100,"P",H459=125,"Q",H459=150,"R",H459="","S",H459="30mm","T",H459="مخ واطى","U",H459="35mm","V",H459="40mm","W",H459="45mm","X",H459="50mm","Y",H459="ستاندرد","Z",H459="60mm","1",H459="سوستة","2",H459="80mm","3",H459="90mm","4",H459="100mm","5",H459="150mm","6",H459="180mm","7",H459="200mm","8",H459="250mm","9")</f>
        <v>G</v>
      </c>
      <c r="H459" s="12" t="s">
        <v>66</v>
      </c>
      <c r="I459" s="8" t="str">
        <f>_xlfn.IFS(J459=10,"A",J459=12,"B",J459=15,"C",J459=20,"D",J459=25,"E",J459=30,"F",J459=35,"G",J459=40,"H",J459=45,"I",J459=50,"J",J459=55,"K",J459=60,"L",J459=65,"M",J459=70,"N",J459=75,"O",J459=80,"P",J459=90,"Q",J459=100,"R",J459="","S",J459=120,"T",J459=125,"U",J459=150,"V",J459=200,"W",J459=250,"X",J459=280,"Y",J459=300,"Z",J459=500,"1",J459=600,"2",J459=1000,"3",J459=1200,"4",J459=6,"5",J459="150mm","6",J459="180mm","7",J459="200mm","8",J459="250mm","9")</f>
        <v>F</v>
      </c>
      <c r="J459" s="12">
        <v>30</v>
      </c>
      <c r="K459" s="8" t="str">
        <f>_xlfn.IFS(L459="1mm","A",L459="1.2mm","B",L459="1.5mm","C",L459="2mm","D",L459="3mm","E",L459="4mm","F",L459="5mm","G",L459="6mm","H",L459="8mm","I",L459="10mm","J",L459="12mm","K",L459="14mm","L",L459="16mm","M",L459="عادة","N",L459="18mm","O",L459="20mm","P",L459="معكوسة","Q",L459="25mm","R",L459="","S",L459="30mm","T",L459="مخ واطى","U",L459="35mm","V",L459="40mm","W",L459="45mm","X",L459="50mm","Y",L459="ستاندرد","Z",L459="60mm","1",L459="سوستة","2",L459="80mm","3",L459="90mm","4",L459="100mm","5",L459="150mm","6",L459="180mm","7",L459="200mm","8",L459="250mm","9")</f>
        <v>U</v>
      </c>
      <c r="L459" s="6" t="s">
        <v>75</v>
      </c>
      <c r="M459" s="7" t="str">
        <f>C459&amp;" "&amp;E459&amp;" "&amp;G459&amp;I459&amp;" "&amp;A459&amp;" "&amp;K459&amp;"-0"&amp;"-0"&amp;"-0"&amp;"-0"&amp;"-0"&amp;"-0"&amp;"-0"&amp;"-0"</f>
        <v>C H GF S U-0-0-0-0-0-0-0-0</v>
      </c>
      <c r="N459" s="6" t="str">
        <f>D459&amp;" "&amp;F459&amp;" "&amp;H459&amp;"*"&amp;J459&amp;" "&amp;B459&amp;" "&amp;L459</f>
        <v>مسمار مسدس M10*30 استانلس مخ واطى</v>
      </c>
      <c r="O459" s="6"/>
      <c r="P459" s="6"/>
      <c r="R459" s="11" t="s">
        <v>219</v>
      </c>
      <c r="T459" s="11" t="s">
        <v>181</v>
      </c>
    </row>
    <row r="460" spans="1:20" x14ac:dyDescent="0.2">
      <c r="A460" s="8" t="str">
        <f>_xlfn.IFS(B460="حديد","F",B460="مجلفن","M",B460="استانلس","S",B460="خشب","T")</f>
        <v>S</v>
      </c>
      <c r="B460" s="6" t="s">
        <v>7</v>
      </c>
      <c r="C460" s="8" t="str">
        <f>_xlfn.IFS(D460="تيلة","A",D460="صامولة","B",D460="مسمار","C",D460="وردة","D",D460="لوح","E",D460="مخوش","F",D460="كونتر","G",D460="مسدس","H",D460="M14","I",D460="M16","J",D460="M17","K",D460="M18","L",D460="M19","M",D460="M20","N",D460="M9","O",D460=100,"P",D460=125,"Q",D460=150,"R",D460="","S",D460="30mm","T",D460="مخ واطى","U",D460="35mm","V",D460="40mm","W",D460="45mm","X",D460="50mm","Y",D460="ستاندرد","Z",D460="60mm","1",D460="سوستة","2",D460="80mm","3",D460="90mm","4",D460="100mm","5",D460="150mm","6",D460="180mm","7",D460="200mm","8",D460="250mm","9")</f>
        <v>C</v>
      </c>
      <c r="D460" s="6" t="s">
        <v>73</v>
      </c>
      <c r="E460" s="8" t="str">
        <f>_xlfn.IFS(F460="الن","A",F460="عادة","B",F460="صليبة","C",F460="سن بنطة","D",F460="سن بنطة بوردة","E",F460="مخوش","F",F460="كونتر","G",F460="مسدس","H",F460="M14","I",F460="M16","J",F460="M17","K",F460="M18","L",F460="M19","M",F460="M20","N",F460="M9","O",F460=100,"P",F460=125,"Q",F460=150,"R",F460="","S",F460="30mm","T",F460="مخ واطى","U",F460="35mm","V",F460="40mm","W",F460="45mm","X",F460="50mm","Y",F460="ستاندرد","Z",F460="60mm","1",F460="سوستة","2",F460="80mm","3",F460="90mm","4",F460="100mm","5",F460="150mm","6",F460="180mm","7",F460="200mm","8",F460="250mm","9")</f>
        <v>H</v>
      </c>
      <c r="F460" s="6" t="s">
        <v>72</v>
      </c>
      <c r="G460" s="8" t="str">
        <f>_xlfn.IFS(H460="M3","A",H460="M4","B",H460="M5","C",H460="M6","D",H460="M7","E",H460="M8","F",H460="M10","G",H460="M12","H",H460="M14","I",H460="M16","J",H460="M17","K",H460="M18","L",H460="M19","M",H460="M20","N",H460="M9","O",H460=100,"P",H460=125,"Q",H460=150,"R",H460="","S",H460="30mm","T",H460="مخ واطى","U",H460="35mm","V",H460="40mm","W",H460="45mm","X",H460="50mm","Y",H460="ستاندرد","Z",H460="60mm","1",H460="سوستة","2",H460="80mm","3",H460="90mm","4",H460="100mm","5",H460="150mm","6",H460="180mm","7",H460="200mm","8",H460="250mm","9")</f>
        <v>G</v>
      </c>
      <c r="H460" s="12" t="s">
        <v>66</v>
      </c>
      <c r="I460" s="8" t="str">
        <f>_xlfn.IFS(J460=10,"A",J460=12,"B",J460=15,"C",J460=20,"D",J460=25,"E",J460=30,"F",J460=35,"G",J460=40,"H",J460=45,"I",J460=50,"J",J460=55,"K",J460=60,"L",J460=65,"M",J460=70,"N",J460=75,"O",J460=80,"P",J460=90,"Q",J460=100,"R",J460="","S",J460=120,"T",J460=125,"U",J460=150,"V",J460=200,"W",J460=250,"X",J460=280,"Y",J460=300,"Z",J460=500,"1",J460=600,"2",J460=1000,"3",J460=1200,"4",J460=6,"5",J460="150mm","6",J460="180mm","7",J460="200mm","8",J460="250mm","9")</f>
        <v>G</v>
      </c>
      <c r="J460" s="12">
        <v>35</v>
      </c>
      <c r="K460" s="8" t="str">
        <f>_xlfn.IFS(L460="1mm","A",L460="1.2mm","B",L460="1.5mm","C",L460="2mm","D",L460="3mm","E",L460="4mm","F",L460="5mm","G",L460="6mm","H",L460="8mm","I",L460="10mm","J",L460="12mm","K",L460="14mm","L",L460="16mm","M",L460="عادة","N",L460="18mm","O",L460="20mm","P",L460="معكوسة","Q",L460="25mm","R",L460="","S",L460="30mm","T",L460="مخ واطى","U",L460="35mm","V",L460="40mm","W",L460="45mm","X",L460="50mm","Y",L460="ستاندرد","Z",L460="60mm","1",L460="سوستة","2",L460="80mm","3",L460="90mm","4",L460="100mm","5",L460="150mm","6",L460="180mm","7",L460="200mm","8",L460="250mm","9")</f>
        <v>Z</v>
      </c>
      <c r="L460" s="6" t="s">
        <v>71</v>
      </c>
      <c r="M460" s="7" t="str">
        <f>C460&amp;" "&amp;E460&amp;" "&amp;G460&amp;I460&amp;" "&amp;A460&amp;" "&amp;K460&amp;"-0"&amp;"-0"&amp;"-0"&amp;"-0"&amp;"-0"&amp;"-0"&amp;"-0"&amp;"-0"</f>
        <v>C H GG S Z-0-0-0-0-0-0-0-0</v>
      </c>
      <c r="N460" s="6" t="str">
        <f>D460&amp;" "&amp;F460&amp;" "&amp;H460&amp;"*"&amp;J460&amp;" "&amp;B460&amp;" "&amp;L460</f>
        <v>مسمار مسدس M10*35 استانلس ستاندرد</v>
      </c>
      <c r="O460" s="6"/>
      <c r="P460" s="6"/>
      <c r="R460" s="11" t="s">
        <v>217</v>
      </c>
      <c r="T460" s="11" t="s">
        <v>224</v>
      </c>
    </row>
    <row r="461" spans="1:20" x14ac:dyDescent="0.2">
      <c r="A461" s="8" t="str">
        <f>_xlfn.IFS(B461="حديد","F",B461="مجلفن","M",B461="استانلس","S",B461="خشب","T")</f>
        <v>S</v>
      </c>
      <c r="B461" s="6" t="s">
        <v>7</v>
      </c>
      <c r="C461" s="8" t="str">
        <f>_xlfn.IFS(D461="تيلة","A",D461="صامولة","B",D461="مسمار","C",D461="وردة","D",D461="لوح","E",D461="مخوش","F",D461="كونتر","G",D461="مسدس","H",D461="M14","I",D461="M16","J",D461="M17","K",D461="M18","L",D461="M19","M",D461="M20","N",D461="M9","O",D461=100,"P",D461=125,"Q",D461=150,"R",D461="","S",D461="30mm","T",D461="مخ واطى","U",D461="35mm","V",D461="40mm","W",D461="45mm","X",D461="50mm","Y",D461="ستاندرد","Z",D461="60mm","1",D461="سوستة","2",D461="80mm","3",D461="90mm","4",D461="100mm","5",D461="150mm","6",D461="180mm","7",D461="200mm","8",D461="250mm","9")</f>
        <v>C</v>
      </c>
      <c r="D461" s="6" t="s">
        <v>73</v>
      </c>
      <c r="E461" s="8" t="str">
        <f>_xlfn.IFS(F461="الن","A",F461="عادة","B",F461="صليبة","C",F461="سن بنطة","D",F461="سن بنطة بوردة","E",F461="مخوش","F",F461="كونتر","G",F461="مسدس","H",F461="M14","I",F461="M16","J",F461="M17","K",F461="M18","L",F461="M19","M",F461="M20","N",F461="M9","O",F461=100,"P",F461=125,"Q",F461=150,"R",F461="","S",F461="30mm","T",F461="مخ واطى","U",F461="35mm","V",F461="40mm","W",F461="45mm","X",F461="50mm","Y",F461="ستاندرد","Z",F461="60mm","1",F461="سوستة","2",F461="80mm","3",F461="90mm","4",F461="100mm","5",F461="150mm","6",F461="180mm","7",F461="200mm","8",F461="250mm","9")</f>
        <v>H</v>
      </c>
      <c r="F461" s="6" t="s">
        <v>72</v>
      </c>
      <c r="G461" s="8" t="str">
        <f>_xlfn.IFS(H461="M3","A",H461="M4","B",H461="M5","C",H461="M6","D",H461="M7","E",H461="M8","F",H461="M10","G",H461="M12","H",H461="M14","I",H461="M16","J",H461="M17","K",H461="M18","L",H461="M19","M",H461="M20","N",H461="M9","O",H461=100,"P",H461=125,"Q",H461=150,"R",H461="","S",H461="30mm","T",H461="مخ واطى","U",H461="35mm","V",H461="40mm","W",H461="45mm","X",H461="50mm","Y",H461="ستاندرد","Z",H461="60mm","1",H461="سوستة","2",H461="80mm","3",H461="90mm","4",H461="100mm","5",H461="150mm","6",H461="180mm","7",H461="200mm","8",H461="250mm","9")</f>
        <v>G</v>
      </c>
      <c r="H461" s="12" t="s">
        <v>66</v>
      </c>
      <c r="I461" s="8" t="str">
        <f>_xlfn.IFS(J461=10,"A",J461=12,"B",J461=15,"C",J461=20,"D",J461=25,"E",J461=30,"F",J461=35,"G",J461=40,"H",J461=45,"I",J461=50,"J",J461=55,"K",J461=60,"L",J461=65,"M",J461=70,"N",J461=75,"O",J461=80,"P",J461=90,"Q",J461=100,"R",J461="","S",J461=120,"T",J461=125,"U",J461=150,"V",J461=200,"W",J461=250,"X",J461=280,"Y",J461=300,"Z",J461=500,"1",J461=600,"2",J461=1000,"3",J461=1200,"4",J461=6,"5",J461="150mm","6",J461="180mm","7",J461="200mm","8",J461="250mm","9")</f>
        <v>G</v>
      </c>
      <c r="J461" s="12">
        <v>35</v>
      </c>
      <c r="K461" s="8" t="str">
        <f>_xlfn.IFS(L461="1mm","A",L461="1.2mm","B",L461="1.5mm","C",L461="2mm","D",L461="3mm","E",L461="4mm","F",L461="5mm","G",L461="6mm","H",L461="8mm","I",L461="10mm","J",L461="12mm","K",L461="14mm","L",L461="16mm","M",L461="عادة","N",L461="18mm","O",L461="20mm","P",L461="معكوسة","Q",L461="25mm","R",L461="","S",L461="30mm","T",L461="مخ واطى","U",L461="35mm","V",L461="40mm","W",L461="45mm","X",L461="50mm","Y",L461="ستاندرد","Z",L461="60mm","1",L461="سوستة","2",L461="80mm","3",L461="90mm","4",L461="100mm","5",L461="150mm","6",L461="180mm","7",L461="200mm","8",L461="250mm","9")</f>
        <v>U</v>
      </c>
      <c r="L461" s="6" t="s">
        <v>75</v>
      </c>
      <c r="M461" s="7" t="str">
        <f>C461&amp;" "&amp;E461&amp;" "&amp;G461&amp;I461&amp;" "&amp;A461&amp;" "&amp;K461&amp;"-0"&amp;"-0"&amp;"-0"&amp;"-0"&amp;"-0"&amp;"-0"&amp;"-0"&amp;"-0"</f>
        <v>C H GG S U-0-0-0-0-0-0-0-0</v>
      </c>
      <c r="N461" s="6" t="str">
        <f>D461&amp;" "&amp;F461&amp;" "&amp;H461&amp;"*"&amp;J461&amp;" "&amp;B461&amp;" "&amp;L461</f>
        <v>مسمار مسدس M10*35 استانلس مخ واطى</v>
      </c>
      <c r="O461" s="6"/>
      <c r="P461" s="6"/>
      <c r="R461" s="11" t="s">
        <v>215</v>
      </c>
      <c r="T461" s="11" t="s">
        <v>223</v>
      </c>
    </row>
    <row r="462" spans="1:20" x14ac:dyDescent="0.2">
      <c r="A462" s="8" t="str">
        <f>_xlfn.IFS(B462="حديد","F",B462="مجلفن","M",B462="استانلس","S",B462="خشب","T")</f>
        <v>S</v>
      </c>
      <c r="B462" s="6" t="s">
        <v>7</v>
      </c>
      <c r="C462" s="8" t="str">
        <f>_xlfn.IFS(D462="تيلة","A",D462="صامولة","B",D462="مسمار","C",D462="وردة","D",D462="لوح","E",D462="مخوش","F",D462="كونتر","G",D462="مسدس","H",D462="M14","I",D462="M16","J",D462="M17","K",D462="M18","L",D462="M19","M",D462="M20","N",D462="M9","O",D462=100,"P",D462=125,"Q",D462=150,"R",D462="","S",D462="30mm","T",D462="مخ واطى","U",D462="35mm","V",D462="40mm","W",D462="45mm","X",D462="50mm","Y",D462="ستاندرد","Z",D462="60mm","1",D462="سوستة","2",D462="80mm","3",D462="90mm","4",D462="100mm","5",D462="150mm","6",D462="180mm","7",D462="200mm","8",D462="250mm","9")</f>
        <v>C</v>
      </c>
      <c r="D462" s="6" t="s">
        <v>73</v>
      </c>
      <c r="E462" s="8" t="str">
        <f>_xlfn.IFS(F462="الن","A",F462="عادة","B",F462="صليبة","C",F462="سن بنطة","D",F462="سن بنطة بوردة","E",F462="مخوش","F",F462="كونتر","G",F462="مسدس","H",F462="M14","I",F462="M16","J",F462="M17","K",F462="M18","L",F462="M19","M",F462="M20","N",F462="M9","O",F462=100,"P",F462=125,"Q",F462=150,"R",F462="","S",F462="30mm","T",F462="مخ واطى","U",F462="35mm","V",F462="40mm","W",F462="45mm","X",F462="50mm","Y",F462="ستاندرد","Z",F462="60mm","1",F462="سوستة","2",F462="80mm","3",F462="90mm","4",F462="100mm","5",F462="150mm","6",F462="180mm","7",F462="200mm","8",F462="250mm","9")</f>
        <v>H</v>
      </c>
      <c r="F462" s="6" t="s">
        <v>72</v>
      </c>
      <c r="G462" s="8" t="str">
        <f>_xlfn.IFS(H462="M3","A",H462="M4","B",H462="M5","C",H462="M6","D",H462="M7","E",H462="M8","F",H462="M10","G",H462="M12","H",H462="M14","I",H462="M16","J",H462="M17","K",H462="M18","L",H462="M19","M",H462="M20","N",H462="M9","O",H462=100,"P",H462=125,"Q",H462=150,"R",H462="","S",H462="30mm","T",H462="مخ واطى","U",H462="35mm","V",H462="40mm","W",H462="45mm","X",H462="50mm","Y",H462="ستاندرد","Z",H462="60mm","1",H462="سوستة","2",H462="80mm","3",H462="90mm","4",H462="100mm","5",H462="150mm","6",H462="180mm","7",H462="200mm","8",H462="250mm","9")</f>
        <v>G</v>
      </c>
      <c r="H462" s="12" t="s">
        <v>66</v>
      </c>
      <c r="I462" s="8" t="str">
        <f>_xlfn.IFS(J462=10,"A",J462=12,"B",J462=15,"C",J462=20,"D",J462=25,"E",J462=30,"F",J462=35,"G",J462=40,"H",J462=45,"I",J462=50,"J",J462=55,"K",J462=60,"L",J462=65,"M",J462=70,"N",J462=75,"O",J462=80,"P",J462=90,"Q",J462=100,"R",J462="","S",J462=120,"T",J462=125,"U",J462=150,"V",J462=200,"W",J462=250,"X",J462=280,"Y",J462=300,"Z",J462=500,"1",J462=600,"2",J462=1000,"3",J462=1200,"4",J462=6,"5",J462="150mm","6",J462="180mm","7",J462="200mm","8",J462="250mm","9")</f>
        <v>H</v>
      </c>
      <c r="J462" s="12">
        <v>40</v>
      </c>
      <c r="K462" s="8" t="str">
        <f>_xlfn.IFS(L462="1mm","A",L462="1.2mm","B",L462="1.5mm","C",L462="2mm","D",L462="3mm","E",L462="4mm","F",L462="5mm","G",L462="6mm","H",L462="8mm","I",L462="10mm","J",L462="12mm","K",L462="14mm","L",L462="16mm","M",L462="عادة","N",L462="18mm","O",L462="20mm","P",L462="معكوسة","Q",L462="25mm","R",L462="","S",L462="30mm","T",L462="مخ واطى","U",L462="35mm","V",L462="40mm","W",L462="45mm","X",L462="50mm","Y",L462="ستاندرد","Z",L462="60mm","1",L462="سوستة","2",L462="80mm","3",L462="90mm","4",L462="100mm","5",L462="150mm","6",L462="180mm","7",L462="200mm","8",L462="250mm","9")</f>
        <v>Z</v>
      </c>
      <c r="L462" s="6" t="s">
        <v>71</v>
      </c>
      <c r="M462" s="7" t="str">
        <f>C462&amp;" "&amp;E462&amp;" "&amp;G462&amp;I462&amp;" "&amp;A462&amp;" "&amp;K462&amp;"-0"&amp;"-0"&amp;"-0"&amp;"-0"&amp;"-0"&amp;"-0"&amp;"-0"&amp;"-0"</f>
        <v>C H GH S Z-0-0-0-0-0-0-0-0</v>
      </c>
      <c r="N462" s="6" t="str">
        <f>D462&amp;" "&amp;F462&amp;" "&amp;H462&amp;"*"&amp;J462&amp;" "&amp;B462&amp;" "&amp;L462</f>
        <v>مسمار مسدس M10*40 استانلس ستاندرد</v>
      </c>
      <c r="O462" s="6"/>
      <c r="P462" s="6"/>
      <c r="R462" s="11" t="s">
        <v>211</v>
      </c>
      <c r="T462" s="11" t="s">
        <v>212</v>
      </c>
    </row>
    <row r="463" spans="1:20" x14ac:dyDescent="0.2">
      <c r="A463" s="8" t="str">
        <f>_xlfn.IFS(B463="حديد","F",B463="مجلفن","M",B463="استانلس","S",B463="خشب","T")</f>
        <v>S</v>
      </c>
      <c r="B463" s="6" t="s">
        <v>7</v>
      </c>
      <c r="C463" s="8" t="str">
        <f>_xlfn.IFS(D463="تيلة","A",D463="صامولة","B",D463="مسمار","C",D463="وردة","D",D463="لوح","E",D463="مخوش","F",D463="كونتر","G",D463="مسدس","H",D463="M14","I",D463="M16","J",D463="M17","K",D463="M18","L",D463="M19","M",D463="M20","N",D463="M9","O",D463=100,"P",D463=125,"Q",D463=150,"R",D463="","S",D463="30mm","T",D463="مخ واطى","U",D463="35mm","V",D463="40mm","W",D463="45mm","X",D463="50mm","Y",D463="ستاندرد","Z",D463="60mm","1",D463="سوستة","2",D463="80mm","3",D463="90mm","4",D463="100mm","5",D463="150mm","6",D463="180mm","7",D463="200mm","8",D463="250mm","9")</f>
        <v>C</v>
      </c>
      <c r="D463" s="6" t="s">
        <v>73</v>
      </c>
      <c r="E463" s="8" t="str">
        <f>_xlfn.IFS(F463="الن","A",F463="عادة","B",F463="صليبة","C",F463="سن بنطة","D",F463="سن بنطة بوردة","E",F463="مخوش","F",F463="كونتر","G",F463="مسدس","H",F463="M14","I",F463="M16","J",F463="M17","K",F463="M18","L",F463="M19","M",F463="M20","N",F463="M9","O",F463=100,"P",F463=125,"Q",F463=150,"R",F463="","S",F463="30mm","T",F463="مخ واطى","U",F463="35mm","V",F463="40mm","W",F463="45mm","X",F463="50mm","Y",F463="ستاندرد","Z",F463="60mm","1",F463="سوستة","2",F463="80mm","3",F463="90mm","4",F463="100mm","5",F463="150mm","6",F463="180mm","7",F463="200mm","8",F463="250mm","9")</f>
        <v>H</v>
      </c>
      <c r="F463" s="6" t="s">
        <v>72</v>
      </c>
      <c r="G463" s="8" t="str">
        <f>_xlfn.IFS(H463="M3","A",H463="M4","B",H463="M5","C",H463="M6","D",H463="M7","E",H463="M8","F",H463="M10","G",H463="M12","H",H463="M14","I",H463="M16","J",H463="M17","K",H463="M18","L",H463="M19","M",H463="M20","N",H463="M9","O",H463=100,"P",H463=125,"Q",H463=150,"R",H463="","S",H463="30mm","T",H463="مخ واطى","U",H463="35mm","V",H463="40mm","W",H463="45mm","X",H463="50mm","Y",H463="ستاندرد","Z",H463="60mm","1",H463="سوستة","2",H463="80mm","3",H463="90mm","4",H463="100mm","5",H463="150mm","6",H463="180mm","7",H463="200mm","8",H463="250mm","9")</f>
        <v>G</v>
      </c>
      <c r="H463" s="12" t="s">
        <v>66</v>
      </c>
      <c r="I463" s="8" t="str">
        <f>_xlfn.IFS(J463=10,"A",J463=12,"B",J463=15,"C",J463=20,"D",J463=25,"E",J463=30,"F",J463=35,"G",J463=40,"H",J463=45,"I",J463=50,"J",J463=55,"K",J463=60,"L",J463=65,"M",J463=70,"N",J463=75,"O",J463=80,"P",J463=90,"Q",J463=100,"R",J463="","S",J463=120,"T",J463=125,"U",J463=150,"V",J463=200,"W",J463=250,"X",J463=280,"Y",J463=300,"Z",J463=500,"1",J463=600,"2",J463=1000,"3",J463=1200,"4",J463=6,"5",J463="150mm","6",J463="180mm","7",J463="200mm","8",J463="250mm","9")</f>
        <v>H</v>
      </c>
      <c r="J463" s="12">
        <v>40</v>
      </c>
      <c r="K463" s="8" t="str">
        <f>_xlfn.IFS(L463="1mm","A",L463="1.2mm","B",L463="1.5mm","C",L463="2mm","D",L463="3mm","E",L463="4mm","F",L463="5mm","G",L463="6mm","H",L463="8mm","I",L463="10mm","J",L463="12mm","K",L463="14mm","L",L463="16mm","M",L463="عادة","N",L463="18mm","O",L463="20mm","P",L463="معكوسة","Q",L463="25mm","R",L463="","S",L463="30mm","T",L463="مخ واطى","U",L463="35mm","V",L463="40mm","W",L463="45mm","X",L463="50mm","Y",L463="ستاندرد","Z",L463="60mm","1",L463="سوستة","2",L463="80mm","3",L463="90mm","4",L463="100mm","5",L463="150mm","6",L463="180mm","7",L463="200mm","8",L463="250mm","9")</f>
        <v>U</v>
      </c>
      <c r="L463" s="6" t="s">
        <v>75</v>
      </c>
      <c r="M463" s="7" t="str">
        <f>C463&amp;" "&amp;E463&amp;" "&amp;G463&amp;I463&amp;" "&amp;A463&amp;" "&amp;K463&amp;"-0"&amp;"-0"&amp;"-0"&amp;"-0"&amp;"-0"&amp;"-0"&amp;"-0"&amp;"-0"</f>
        <v>C H GH S U-0-0-0-0-0-0-0-0</v>
      </c>
      <c r="N463" s="6" t="str">
        <f>D463&amp;" "&amp;F463&amp;" "&amp;H463&amp;"*"&amp;J463&amp;" "&amp;B463&amp;" "&amp;L463</f>
        <v>مسمار مسدس M10*40 استانلس مخ واطى</v>
      </c>
      <c r="O463" s="6"/>
      <c r="P463" s="6"/>
      <c r="R463" s="11" t="s">
        <v>209</v>
      </c>
      <c r="T463" s="11" t="s">
        <v>210</v>
      </c>
    </row>
    <row r="464" spans="1:20" x14ac:dyDescent="0.2">
      <c r="A464" s="8" t="str">
        <f>_xlfn.IFS(B464="حديد","F",B464="مجلفن","M",B464="استانلس","S",B464="خشب","T")</f>
        <v>S</v>
      </c>
      <c r="B464" s="6" t="s">
        <v>7</v>
      </c>
      <c r="C464" s="8" t="str">
        <f>_xlfn.IFS(D464="تيلة","A",D464="صامولة","B",D464="مسمار","C",D464="وردة","D",D464="لوح","E",D464="مخوش","F",D464="كونتر","G",D464="مسدس","H",D464="M14","I",D464="M16","J",D464="M17","K",D464="M18","L",D464="M19","M",D464="M20","N",D464="M9","O",D464=100,"P",D464=125,"Q",D464=150,"R",D464="","S",D464="30mm","T",D464="مخ واطى","U",D464="35mm","V",D464="40mm","W",D464="45mm","X",D464="50mm","Y",D464="ستاندرد","Z",D464="60mm","1",D464="سوستة","2",D464="80mm","3",D464="90mm","4",D464="100mm","5",D464="150mm","6",D464="180mm","7",D464="200mm","8",D464="250mm","9")</f>
        <v>C</v>
      </c>
      <c r="D464" s="6" t="s">
        <v>73</v>
      </c>
      <c r="E464" s="8" t="str">
        <f>_xlfn.IFS(F464="الن","A",F464="عادة","B",F464="صليبة","C",F464="سن بنطة","D",F464="سن بنطة بوردة","E",F464="مخوش","F",F464="كونتر","G",F464="مسدس","H",F464="M14","I",F464="M16","J",F464="M17","K",F464="M18","L",F464="M19","M",F464="M20","N",F464="M9","O",F464=100,"P",F464=125,"Q",F464=150,"R",F464="","S",F464="30mm","T",F464="مخ واطى","U",F464="35mm","V",F464="40mm","W",F464="45mm","X",F464="50mm","Y",F464="ستاندرد","Z",F464="60mm","1",F464="سوستة","2",F464="80mm","3",F464="90mm","4",F464="100mm","5",F464="150mm","6",F464="180mm","7",F464="200mm","8",F464="250mm","9")</f>
        <v>H</v>
      </c>
      <c r="F464" s="6" t="s">
        <v>72</v>
      </c>
      <c r="G464" s="8" t="str">
        <f>_xlfn.IFS(H464="M3","A",H464="M4","B",H464="M5","C",H464="M6","D",H464="M7","E",H464="M8","F",H464="M10","G",H464="M12","H",H464="M14","I",H464="M16","J",H464="M17","K",H464="M18","L",H464="M19","M",H464="M20","N",H464="M9","O",H464=100,"P",H464=125,"Q",H464=150,"R",H464="","S",H464="30mm","T",H464="مخ واطى","U",H464="35mm","V",H464="40mm","W",H464="45mm","X",H464="50mm","Y",H464="ستاندرد","Z",H464="60mm","1",H464="سوستة","2",H464="80mm","3",H464="90mm","4",H464="100mm","5",H464="150mm","6",H464="180mm","7",H464="200mm","8",H464="250mm","9")</f>
        <v>G</v>
      </c>
      <c r="H464" s="12" t="s">
        <v>66</v>
      </c>
      <c r="I464" s="8" t="str">
        <f>_xlfn.IFS(J464=10,"A",J464=12,"B",J464=15,"C",J464=20,"D",J464=25,"E",J464=30,"F",J464=35,"G",J464=40,"H",J464=45,"I",J464=50,"J",J464=55,"K",J464=60,"L",J464=65,"M",J464=70,"N",J464=75,"O",J464=80,"P",J464=90,"Q",J464=100,"R",J464="","S",J464=120,"T",J464=125,"U",J464=150,"V",J464=200,"W",J464=250,"X",J464=280,"Y",J464=300,"Z",J464=500,"1",J464=600,"2",J464=1000,"3",J464=1200,"4",J464=6,"5",J464="150mm","6",J464="180mm","7",J464="200mm","8",J464="250mm","9")</f>
        <v>I</v>
      </c>
      <c r="J464" s="12">
        <v>45</v>
      </c>
      <c r="K464" s="8" t="str">
        <f>_xlfn.IFS(L464="1mm","A",L464="1.2mm","B",L464="1.5mm","C",L464="2mm","D",L464="3mm","E",L464="4mm","F",L464="5mm","G",L464="6mm","H",L464="8mm","I",L464="10mm","J",L464="12mm","K",L464="14mm","L",L464="16mm","M",L464="عادة","N",L464="18mm","O",L464="20mm","P",L464="معكوسة","Q",L464="25mm","R",L464="","S",L464="30mm","T",L464="مخ واطى","U",L464="35mm","V",L464="40mm","W",L464="45mm","X",L464="50mm","Y",L464="ستاندرد","Z",L464="60mm","1",L464="سوستة","2",L464="80mm","3",L464="90mm","4",L464="100mm","5",L464="150mm","6",L464="180mm","7",L464="200mm","8",L464="250mm","9")</f>
        <v>Z</v>
      </c>
      <c r="L464" s="6" t="s">
        <v>71</v>
      </c>
      <c r="M464" s="7" t="str">
        <f>C464&amp;" "&amp;E464&amp;" "&amp;G464&amp;I464&amp;" "&amp;A464&amp;" "&amp;K464&amp;"-0"&amp;"-0"&amp;"-0"&amp;"-0"&amp;"-0"&amp;"-0"&amp;"-0"&amp;"-0"</f>
        <v>C H GI S Z-0-0-0-0-0-0-0-0</v>
      </c>
      <c r="N464" s="6" t="str">
        <f>D464&amp;" "&amp;F464&amp;" "&amp;H464&amp;"*"&amp;J464&amp;" "&amp;B464&amp;" "&amp;L464</f>
        <v>مسمار مسدس M10*45 استانلس ستاندرد</v>
      </c>
      <c r="O464" s="6"/>
      <c r="P464" s="6"/>
      <c r="R464" s="11" t="s">
        <v>205</v>
      </c>
      <c r="T464" s="11" t="s">
        <v>222</v>
      </c>
    </row>
    <row r="465" spans="1:20" x14ac:dyDescent="0.2">
      <c r="A465" s="8" t="str">
        <f>_xlfn.IFS(B465="حديد","F",B465="مجلفن","M",B465="استانلس","S",B465="خشب","T")</f>
        <v>S</v>
      </c>
      <c r="B465" s="6" t="s">
        <v>7</v>
      </c>
      <c r="C465" s="8" t="str">
        <f>_xlfn.IFS(D465="تيلة","A",D465="صامولة","B",D465="مسمار","C",D465="وردة","D",D465="لوح","E",D465="مخوش","F",D465="كونتر","G",D465="مسدس","H",D465="M14","I",D465="M16","J",D465="M17","K",D465="M18","L",D465="M19","M",D465="M20","N",D465="M9","O",D465=100,"P",D465=125,"Q",D465=150,"R",D465="","S",D465="30mm","T",D465="مخ واطى","U",D465="35mm","V",D465="40mm","W",D465="45mm","X",D465="50mm","Y",D465="ستاندرد","Z",D465="60mm","1",D465="سوستة","2",D465="80mm","3",D465="90mm","4",D465="100mm","5",D465="150mm","6",D465="180mm","7",D465="200mm","8",D465="250mm","9")</f>
        <v>C</v>
      </c>
      <c r="D465" s="6" t="s">
        <v>73</v>
      </c>
      <c r="E465" s="8" t="str">
        <f>_xlfn.IFS(F465="الن","A",F465="عادة","B",F465="صليبة","C",F465="سن بنطة","D",F465="سن بنطة بوردة","E",F465="مخوش","F",F465="كونتر","G",F465="مسدس","H",F465="M14","I",F465="M16","J",F465="M17","K",F465="M18","L",F465="M19","M",F465="M20","N",F465="M9","O",F465=100,"P",F465=125,"Q",F465=150,"R",F465="","S",F465="30mm","T",F465="مخ واطى","U",F465="35mm","V",F465="40mm","W",F465="45mm","X",F465="50mm","Y",F465="ستاندرد","Z",F465="60mm","1",F465="سوستة","2",F465="80mm","3",F465="90mm","4",F465="100mm","5",F465="150mm","6",F465="180mm","7",F465="200mm","8",F465="250mm","9")</f>
        <v>H</v>
      </c>
      <c r="F465" s="6" t="s">
        <v>72</v>
      </c>
      <c r="G465" s="8" t="str">
        <f>_xlfn.IFS(H465="M3","A",H465="M4","B",H465="M5","C",H465="M6","D",H465="M7","E",H465="M8","F",H465="M10","G",H465="M12","H",H465="M14","I",H465="M16","J",H465="M17","K",H465="M18","L",H465="M19","M",H465="M20","N",H465="M9","O",H465=100,"P",H465=125,"Q",H465=150,"R",H465="","S",H465="30mm","T",H465="مخ واطى","U",H465="35mm","V",H465="40mm","W",H465="45mm","X",H465="50mm","Y",H465="ستاندرد","Z",H465="60mm","1",H465="سوستة","2",H465="80mm","3",H465="90mm","4",H465="100mm","5",H465="150mm","6",H465="180mm","7",H465="200mm","8",H465="250mm","9")</f>
        <v>G</v>
      </c>
      <c r="H465" s="12" t="s">
        <v>66</v>
      </c>
      <c r="I465" s="8" t="str">
        <f>_xlfn.IFS(J465=10,"A",J465=12,"B",J465=15,"C",J465=20,"D",J465=25,"E",J465=30,"F",J465=35,"G",J465=40,"H",J465=45,"I",J465=50,"J",J465=55,"K",J465=60,"L",J465=65,"M",J465=70,"N",J465=75,"O",J465=80,"P",J465=90,"Q",J465=100,"R",J465="","S",J465=120,"T",J465=125,"U",J465=150,"V",J465=200,"W",J465=250,"X",J465=280,"Y",J465=300,"Z",J465=500,"1",J465=600,"2",J465=1000,"3",J465=1200,"4",J465=6,"5",J465="150mm","6",J465="180mm","7",J465="200mm","8",J465="250mm","9")</f>
        <v>I</v>
      </c>
      <c r="J465" s="12">
        <v>45</v>
      </c>
      <c r="K465" s="8" t="str">
        <f>_xlfn.IFS(L465="1mm","A",L465="1.2mm","B",L465="1.5mm","C",L465="2mm","D",L465="3mm","E",L465="4mm","F",L465="5mm","G",L465="6mm","H",L465="8mm","I",L465="10mm","J",L465="12mm","K",L465="14mm","L",L465="16mm","M",L465="عادة","N",L465="18mm","O",L465="20mm","P",L465="معكوسة","Q",L465="25mm","R",L465="","S",L465="30mm","T",L465="مخ واطى","U",L465="35mm","V",L465="40mm","W",L465="45mm","X",L465="50mm","Y",L465="ستاندرد","Z",L465="60mm","1",L465="سوستة","2",L465="80mm","3",L465="90mm","4",L465="100mm","5",L465="150mm","6",L465="180mm","7",L465="200mm","8",L465="250mm","9")</f>
        <v>U</v>
      </c>
      <c r="L465" s="6" t="s">
        <v>75</v>
      </c>
      <c r="M465" s="7" t="str">
        <f>C465&amp;" "&amp;E465&amp;" "&amp;G465&amp;I465&amp;" "&amp;A465&amp;" "&amp;K465&amp;"-0"&amp;"-0"&amp;"-0"&amp;"-0"&amp;"-0"&amp;"-0"&amp;"-0"&amp;"-0"</f>
        <v>C H GI S U-0-0-0-0-0-0-0-0</v>
      </c>
      <c r="N465" s="6" t="str">
        <f>D465&amp;" "&amp;F465&amp;" "&amp;H465&amp;"*"&amp;J465&amp;" "&amp;B465&amp;" "&amp;L465</f>
        <v>مسمار مسدس M10*45 استانلس مخ واطى</v>
      </c>
      <c r="O465" s="6"/>
      <c r="P465" s="6"/>
      <c r="R465" s="11" t="s">
        <v>203</v>
      </c>
      <c r="T465" s="11" t="s">
        <v>221</v>
      </c>
    </row>
    <row r="466" spans="1:20" x14ac:dyDescent="0.2">
      <c r="A466" s="8" t="str">
        <f>_xlfn.IFS(B466="حديد","F",B466="مجلفن","M",B466="استانلس","S",B466="خشب","T")</f>
        <v>S</v>
      </c>
      <c r="B466" s="6" t="s">
        <v>7</v>
      </c>
      <c r="C466" s="8" t="str">
        <f>_xlfn.IFS(D466="تيلة","A",D466="صامولة","B",D466="مسمار","C",D466="وردة","D",D466="لوح","E",D466="مخوش","F",D466="كونتر","G",D466="مسدس","H",D466="M14","I",D466="M16","J",D466="M17","K",D466="M18","L",D466="M19","M",D466="M20","N",D466="M9","O",D466=100,"P",D466=125,"Q",D466=150,"R",D466="","S",D466="30mm","T",D466="مخ واطى","U",D466="35mm","V",D466="40mm","W",D466="45mm","X",D466="50mm","Y",D466="ستاندرد","Z",D466="60mm","1",D466="سوستة","2",D466="80mm","3",D466="90mm","4",D466="100mm","5",D466="150mm","6",D466="180mm","7",D466="200mm","8",D466="250mm","9")</f>
        <v>C</v>
      </c>
      <c r="D466" s="6" t="s">
        <v>73</v>
      </c>
      <c r="E466" s="8" t="str">
        <f>_xlfn.IFS(F466="الن","A",F466="عادة","B",F466="صليبة","C",F466="سن بنطة","D",F466="سن بنطة بوردة","E",F466="مخوش","F",F466="كونتر","G",F466="مسدس","H",F466="M14","I",F466="M16","J",F466="M17","K",F466="M18","L",F466="M19","M",F466="M20","N",F466="M9","O",F466=100,"P",F466=125,"Q",F466=150,"R",F466="","S",F466="30mm","T",F466="مخ واطى","U",F466="35mm","V",F466="40mm","W",F466="45mm","X",F466="50mm","Y",F466="ستاندرد","Z",F466="60mm","1",F466="سوستة","2",F466="80mm","3",F466="90mm","4",F466="100mm","5",F466="150mm","6",F466="180mm","7",F466="200mm","8",F466="250mm","9")</f>
        <v>H</v>
      </c>
      <c r="F466" s="6" t="s">
        <v>72</v>
      </c>
      <c r="G466" s="8" t="str">
        <f>_xlfn.IFS(H466="M3","A",H466="M4","B",H466="M5","C",H466="M6","D",H466="M7","E",H466="M8","F",H466="M10","G",H466="M12","H",H466="M14","I",H466="M16","J",H466="M17","K",H466="M18","L",H466="M19","M",H466="M20","N",H466="M9","O",H466=100,"P",H466=125,"Q",H466=150,"R",H466="","S",H466="30mm","T",H466="مخ واطى","U",H466="35mm","V",H466="40mm","W",H466="45mm","X",H466="50mm","Y",H466="ستاندرد","Z",H466="60mm","1",H466="سوستة","2",H466="80mm","3",H466="90mm","4",H466="100mm","5",H466="150mm","6",H466="180mm","7",H466="200mm","8",H466="250mm","9")</f>
        <v>G</v>
      </c>
      <c r="H466" s="12" t="s">
        <v>66</v>
      </c>
      <c r="I466" s="8" t="str">
        <f>_xlfn.IFS(J466=10,"A",J466=12,"B",J466=15,"C",J466=20,"D",J466=25,"E",J466=30,"F",J466=35,"G",J466=40,"H",J466=45,"I",J466=50,"J",J466=55,"K",J466=60,"L",J466=65,"M",J466=70,"N",J466=75,"O",J466=80,"P",J466=90,"Q",J466=100,"R",J466="","S",J466=120,"T",J466=125,"U",J466=150,"V",J466=200,"W",J466=250,"X",J466=280,"Y",J466=300,"Z",J466=500,"1",J466=600,"2",J466=1000,"3",J466=1200,"4",J466=6,"5",J466="150mm","6",J466="180mm","7",J466="200mm","8",J466="250mm","9")</f>
        <v>J</v>
      </c>
      <c r="J466" s="12">
        <v>50</v>
      </c>
      <c r="K466" s="8" t="str">
        <f>_xlfn.IFS(L466="1mm","A",L466="1.2mm","B",L466="1.5mm","C",L466="2mm","D",L466="3mm","E",L466="4mm","F",L466="5mm","G",L466="6mm","H",L466="8mm","I",L466="10mm","J",L466="12mm","K",L466="14mm","L",L466="16mm","M",L466="عادة","N",L466="18mm","O",L466="20mm","P",L466="معكوسة","Q",L466="25mm","R",L466="","S",L466="30mm","T",L466="مخ واطى","U",L466="35mm","V",L466="40mm","W",L466="45mm","X",L466="50mm","Y",L466="ستاندرد","Z",L466="60mm","1",L466="سوستة","2",L466="80mm","3",L466="90mm","4",L466="100mm","5",L466="150mm","6",L466="180mm","7",L466="200mm","8",L466="250mm","9")</f>
        <v>Z</v>
      </c>
      <c r="L466" s="6" t="s">
        <v>71</v>
      </c>
      <c r="M466" s="7" t="str">
        <f>C466&amp;" "&amp;E466&amp;" "&amp;G466&amp;I466&amp;" "&amp;A466&amp;" "&amp;K466&amp;"-0"&amp;"-0"&amp;"-0"&amp;"-0"&amp;"-0"&amp;"-0"&amp;"-0"&amp;"-0"</f>
        <v>C H GJ S Z-0-0-0-0-0-0-0-0</v>
      </c>
      <c r="N466" s="6" t="str">
        <f>D466&amp;" "&amp;F466&amp;" "&amp;H466&amp;"*"&amp;J466&amp;" "&amp;B466&amp;" "&amp;L466</f>
        <v>مسمار مسدس M10*50 استانلس ستاندرد</v>
      </c>
      <c r="O466" s="6"/>
      <c r="P466" s="6"/>
      <c r="R466" s="11" t="s">
        <v>198</v>
      </c>
      <c r="T466" s="11" t="s">
        <v>208</v>
      </c>
    </row>
    <row r="467" spans="1:20" x14ac:dyDescent="0.2">
      <c r="A467" s="8" t="str">
        <f>_xlfn.IFS(B467="حديد","F",B467="مجلفن","M",B467="استانلس","S",B467="خشب","T")</f>
        <v>S</v>
      </c>
      <c r="B467" s="6" t="s">
        <v>7</v>
      </c>
      <c r="C467" s="8" t="str">
        <f>_xlfn.IFS(D467="تيلة","A",D467="صامولة","B",D467="مسمار","C",D467="وردة","D",D467="لوح","E",D467="مخوش","F",D467="كونتر","G",D467="مسدس","H",D467="M14","I",D467="M16","J",D467="M17","K",D467="M18","L",D467="M19","M",D467="M20","N",D467="M9","O",D467=100,"P",D467=125,"Q",D467=150,"R",D467="","S",D467="30mm","T",D467="مخ واطى","U",D467="35mm","V",D467="40mm","W",D467="45mm","X",D467="50mm","Y",D467="ستاندرد","Z",D467="60mm","1",D467="سوستة","2",D467="80mm","3",D467="90mm","4",D467="100mm","5",D467="150mm","6",D467="180mm","7",D467="200mm","8",D467="250mm","9")</f>
        <v>C</v>
      </c>
      <c r="D467" s="6" t="s">
        <v>73</v>
      </c>
      <c r="E467" s="8" t="str">
        <f>_xlfn.IFS(F467="الن","A",F467="عادة","B",F467="صليبة","C",F467="سن بنطة","D",F467="سن بنطة بوردة","E",F467="مخوش","F",F467="كونتر","G",F467="مسدس","H",F467="M14","I",F467="M16","J",F467="M17","K",F467="M18","L",F467="M19","M",F467="M20","N",F467="M9","O",F467=100,"P",F467=125,"Q",F467=150,"R",F467="","S",F467="30mm","T",F467="مخ واطى","U",F467="35mm","V",F467="40mm","W",F467="45mm","X",F467="50mm","Y",F467="ستاندرد","Z",F467="60mm","1",F467="سوستة","2",F467="80mm","3",F467="90mm","4",F467="100mm","5",F467="150mm","6",F467="180mm","7",F467="200mm","8",F467="250mm","9")</f>
        <v>H</v>
      </c>
      <c r="F467" s="6" t="s">
        <v>72</v>
      </c>
      <c r="G467" s="8" t="str">
        <f>_xlfn.IFS(H467="M3","A",H467="M4","B",H467="M5","C",H467="M6","D",H467="M7","E",H467="M8","F",H467="M10","G",H467="M12","H",H467="M14","I",H467="M16","J",H467="M17","K",H467="M18","L",H467="M19","M",H467="M20","N",H467="M9","O",H467=100,"P",H467=125,"Q",H467=150,"R",H467="","S",H467="30mm","T",H467="مخ واطى","U",H467="35mm","V",H467="40mm","W",H467="45mm","X",H467="50mm","Y",H467="ستاندرد","Z",H467="60mm","1",H467="سوستة","2",H467="80mm","3",H467="90mm","4",H467="100mm","5",H467="150mm","6",H467="180mm","7",H467="200mm","8",H467="250mm","9")</f>
        <v>G</v>
      </c>
      <c r="H467" s="12" t="s">
        <v>66</v>
      </c>
      <c r="I467" s="8" t="str">
        <f>_xlfn.IFS(J467=10,"A",J467=12,"B",J467=15,"C",J467=20,"D",J467=25,"E",J467=30,"F",J467=35,"G",J467=40,"H",J467=45,"I",J467=50,"J",J467=55,"K",J467=60,"L",J467=65,"M",J467=70,"N",J467=75,"O",J467=80,"P",J467=90,"Q",J467=100,"R",J467="","S",J467=120,"T",J467=125,"U",J467=150,"V",J467=200,"W",J467=250,"X",J467=280,"Y",J467=300,"Z",J467=500,"1",J467=600,"2",J467=1000,"3",J467=1200,"4",J467=6,"5",J467="150mm","6",J467="180mm","7",J467="200mm","8",J467="250mm","9")</f>
        <v>J</v>
      </c>
      <c r="J467" s="12">
        <v>50</v>
      </c>
      <c r="K467" s="8" t="str">
        <f>_xlfn.IFS(L467="1mm","A",L467="1.2mm","B",L467="1.5mm","C",L467="2mm","D",L467="3mm","E",L467="4mm","F",L467="5mm","G",L467="6mm","H",L467="8mm","I",L467="10mm","J",L467="12mm","K",L467="14mm","L",L467="16mm","M",L467="عادة","N",L467="18mm","O",L467="20mm","P",L467="معكوسة","Q",L467="25mm","R",L467="","S",L467="30mm","T",L467="مخ واطى","U",L467="35mm","V",L467="40mm","W",L467="45mm","X",L467="50mm","Y",L467="ستاندرد","Z",L467="60mm","1",L467="سوستة","2",L467="80mm","3",L467="90mm","4",L467="100mm","5",L467="150mm","6",L467="180mm","7",L467="200mm","8",L467="250mm","9")</f>
        <v>U</v>
      </c>
      <c r="L467" s="6" t="s">
        <v>75</v>
      </c>
      <c r="M467" s="7" t="str">
        <f>C467&amp;" "&amp;E467&amp;" "&amp;G467&amp;I467&amp;" "&amp;A467&amp;" "&amp;K467&amp;"-0"&amp;"-0"&amp;"-0"&amp;"-0"&amp;"-0"&amp;"-0"&amp;"-0"&amp;"-0"</f>
        <v>C H GJ S U-0-0-0-0-0-0-0-0</v>
      </c>
      <c r="N467" s="6" t="str">
        <f>D467&amp;" "&amp;F467&amp;" "&amp;H467&amp;"*"&amp;J467&amp;" "&amp;B467&amp;" "&amp;L467</f>
        <v>مسمار مسدس M10*50 استانلس مخ واطى</v>
      </c>
      <c r="O467" s="6"/>
      <c r="P467" s="6"/>
      <c r="R467" s="11" t="s">
        <v>196</v>
      </c>
      <c r="T467" s="11" t="s">
        <v>207</v>
      </c>
    </row>
    <row r="468" spans="1:20" x14ac:dyDescent="0.2">
      <c r="A468" s="8" t="str">
        <f>_xlfn.IFS(B468="حديد","F",B468="مجلفن","M",B468="استانلس","S",B468="خشب","T")</f>
        <v>S</v>
      </c>
      <c r="B468" s="6" t="s">
        <v>7</v>
      </c>
      <c r="C468" s="8" t="str">
        <f>_xlfn.IFS(D468="تيلة","A",D468="صامولة","B",D468="مسمار","C",D468="وردة","D",D468="لوح","E",D468="مخوش","F",D468="كونتر","G",D468="مسدس","H",D468="M14","I",D468="M16","J",D468="M17","K",D468="M18","L",D468="M19","M",D468="M20","N",D468="M9","O",D468=100,"P",D468=125,"Q",D468=150,"R",D468="","S",D468="30mm","T",D468="مخ واطى","U",D468="35mm","V",D468="40mm","W",D468="45mm","X",D468="50mm","Y",D468="ستاندرد","Z",D468="60mm","1",D468="سوستة","2",D468="80mm","3",D468="90mm","4",D468="100mm","5",D468="150mm","6",D468="180mm","7",D468="200mm","8",D468="250mm","9")</f>
        <v>C</v>
      </c>
      <c r="D468" s="6" t="s">
        <v>73</v>
      </c>
      <c r="E468" s="8" t="str">
        <f>_xlfn.IFS(F468="الن","A",F468="عادة","B",F468="صليبة","C",F468="سن بنطة","D",F468="سن بنطة بوردة","E",F468="مخوش","F",F468="كونتر","G",F468="مسدس","H",F468="M14","I",F468="M16","J",F468="M17","K",F468="M18","L",F468="M19","M",F468="M20","N",F468="M9","O",F468=100,"P",F468=125,"Q",F468=150,"R",F468="","S",F468="30mm","T",F468="مخ واطى","U",F468="35mm","V",F468="40mm","W",F468="45mm","X",F468="50mm","Y",F468="ستاندرد","Z",F468="60mm","1",F468="سوستة","2",F468="80mm","3",F468="90mm","4",F468="100mm","5",F468="150mm","6",F468="180mm","7",F468="200mm","8",F468="250mm","9")</f>
        <v>H</v>
      </c>
      <c r="F468" s="6" t="s">
        <v>72</v>
      </c>
      <c r="G468" s="8" t="str">
        <f>_xlfn.IFS(H468="M3","A",H468="M4","B",H468="M5","C",H468="M6","D",H468="M7","E",H468="M8","F",H468="M10","G",H468="M12","H",H468="M14","I",H468="M16","J",H468="M17","K",H468="M18","L",H468="M19","M",H468="M20","N",H468="M9","O",H468=100,"P",H468=125,"Q",H468=150,"R",H468="","S",H468="30mm","T",H468="مخ واطى","U",H468="35mm","V",H468="40mm","W",H468="45mm","X",H468="50mm","Y",H468="ستاندرد","Z",H468="60mm","1",H468="سوستة","2",H468="80mm","3",H468="90mm","4",H468="100mm","5",H468="150mm","6",H468="180mm","7",H468="200mm","8",H468="250mm","9")</f>
        <v>G</v>
      </c>
      <c r="H468" s="12" t="s">
        <v>66</v>
      </c>
      <c r="I468" s="8" t="str">
        <f>_xlfn.IFS(J468=10,"A",J468=12,"B",J468=15,"C",J468=20,"D",J468=25,"E",J468=30,"F",J468=35,"G",J468=40,"H",J468=45,"I",J468=50,"J",J468=55,"K",J468=60,"L",J468=65,"M",J468=70,"N",J468=75,"O",J468=80,"P",J468=90,"Q",J468=100,"R",J468="","S",J468=120,"T",J468=125,"U",J468=150,"V",J468=200,"W",J468=250,"X",J468=280,"Y",J468=300,"Z",J468=500,"1",J468=600,"2",J468=1000,"3",J468=1200,"4",J468=6,"5",J468="150mm","6",J468="180mm","7",J468="200mm","8",J468="250mm","9")</f>
        <v>L</v>
      </c>
      <c r="J468" s="12">
        <v>60</v>
      </c>
      <c r="K468" s="8" t="str">
        <f>_xlfn.IFS(L468="1mm","A",L468="1.2mm","B",L468="1.5mm","C",L468="2mm","D",L468="3mm","E",L468="4mm","F",L468="5mm","G",L468="6mm","H",L468="8mm","I",L468="10mm","J",L468="12mm","K",L468="14mm","L",L468="16mm","M",L468="عادة","N",L468="18mm","O",L468="20mm","P",L468="معكوسة","Q",L468="25mm","R",L468="","S",L468="30mm","T",L468="مخ واطى","U",L468="35mm","V",L468="40mm","W",L468="45mm","X",L468="50mm","Y",L468="ستاندرد","Z",L468="60mm","1",L468="سوستة","2",L468="80mm","3",L468="90mm","4",L468="100mm","5",L468="150mm","6",L468="180mm","7",L468="200mm","8",L468="250mm","9")</f>
        <v>Z</v>
      </c>
      <c r="L468" s="6" t="s">
        <v>71</v>
      </c>
      <c r="M468" s="7" t="str">
        <f>C468&amp;" "&amp;E468&amp;" "&amp;G468&amp;I468&amp;" "&amp;A468&amp;" "&amp;K468&amp;"-0"&amp;"-0"&amp;"-0"&amp;"-0"&amp;"-0"&amp;"-0"&amp;"-0"&amp;"-0"</f>
        <v>C H GL S Z-0-0-0-0-0-0-0-0</v>
      </c>
      <c r="N468" s="6" t="str">
        <f>D468&amp;" "&amp;F468&amp;" "&amp;H468&amp;"*"&amp;J468&amp;" "&amp;B468&amp;" "&amp;L468</f>
        <v>مسمار مسدس M10*60 استانلس ستاندرد</v>
      </c>
      <c r="O468" s="6"/>
      <c r="P468" s="6"/>
      <c r="R468" s="11" t="s">
        <v>192</v>
      </c>
      <c r="T468" s="11" t="s">
        <v>220</v>
      </c>
    </row>
    <row r="469" spans="1:20" x14ac:dyDescent="0.2">
      <c r="A469" s="8" t="str">
        <f>_xlfn.IFS(B469="حديد","F",B469="مجلفن","M",B469="استانلس","S",B469="خشب","T")</f>
        <v>S</v>
      </c>
      <c r="B469" s="6" t="s">
        <v>7</v>
      </c>
      <c r="C469" s="8" t="str">
        <f>_xlfn.IFS(D469="تيلة","A",D469="صامولة","B",D469="مسمار","C",D469="وردة","D",D469="لوح","E",D469="مخوش","F",D469="كونتر","G",D469="مسدس","H",D469="M14","I",D469="M16","J",D469="M17","K",D469="M18","L",D469="M19","M",D469="M20","N",D469="M9","O",D469=100,"P",D469=125,"Q",D469=150,"R",D469="","S",D469="30mm","T",D469="مخ واطى","U",D469="35mm","V",D469="40mm","W",D469="45mm","X",D469="50mm","Y",D469="ستاندرد","Z",D469="60mm","1",D469="سوستة","2",D469="80mm","3",D469="90mm","4",D469="100mm","5",D469="150mm","6",D469="180mm","7",D469="200mm","8",D469="250mm","9")</f>
        <v>C</v>
      </c>
      <c r="D469" s="6" t="s">
        <v>73</v>
      </c>
      <c r="E469" s="8" t="str">
        <f>_xlfn.IFS(F469="الن","A",F469="عادة","B",F469="صليبة","C",F469="سن بنطة","D",F469="سن بنطة بوردة","E",F469="مخوش","F",F469="كونتر","G",F469="مسدس","H",F469="M14","I",F469="M16","J",F469="M17","K",F469="M18","L",F469="M19","M",F469="M20","N",F469="M9","O",F469=100,"P",F469=125,"Q",F469=150,"R",F469="","S",F469="30mm","T",F469="مخ واطى","U",F469="35mm","V",F469="40mm","W",F469="45mm","X",F469="50mm","Y",F469="ستاندرد","Z",F469="60mm","1",F469="سوستة","2",F469="80mm","3",F469="90mm","4",F469="100mm","5",F469="150mm","6",F469="180mm","7",F469="200mm","8",F469="250mm","9")</f>
        <v>H</v>
      </c>
      <c r="F469" s="6" t="s">
        <v>72</v>
      </c>
      <c r="G469" s="8" t="str">
        <f>_xlfn.IFS(H469="M3","A",H469="M4","B",H469="M5","C",H469="M6","D",H469="M7","E",H469="M8","F",H469="M10","G",H469="M12","H",H469="M14","I",H469="M16","J",H469="M17","K",H469="M18","L",H469="M19","M",H469="M20","N",H469="M9","O",H469=100,"P",H469=125,"Q",H469=150,"R",H469="","S",H469="30mm","T",H469="مخ واطى","U",H469="35mm","V",H469="40mm","W",H469="45mm","X",H469="50mm","Y",H469="ستاندرد","Z",H469="60mm","1",H469="سوستة","2",H469="80mm","3",H469="90mm","4",H469="100mm","5",H469="150mm","6",H469="180mm","7",H469="200mm","8",H469="250mm","9")</f>
        <v>G</v>
      </c>
      <c r="H469" s="12" t="s">
        <v>66</v>
      </c>
      <c r="I469" s="8" t="str">
        <f>_xlfn.IFS(J469=10,"A",J469=12,"B",J469=15,"C",J469=20,"D",J469=25,"E",J469=30,"F",J469=35,"G",J469=40,"H",J469=45,"I",J469=50,"J",J469=55,"K",J469=60,"L",J469=65,"M",J469=70,"N",J469=75,"O",J469=80,"P",J469=90,"Q",J469=100,"R",J469="","S",J469=120,"T",J469=125,"U",J469=150,"V",J469=200,"W",J469=250,"X",J469=280,"Y",J469=300,"Z",J469=500,"1",J469=600,"2",J469=1000,"3",J469=1200,"4",J469=6,"5",J469="150mm","6",J469="180mm","7",J469="200mm","8",J469="250mm","9")</f>
        <v>L</v>
      </c>
      <c r="J469" s="12">
        <v>60</v>
      </c>
      <c r="K469" s="8" t="str">
        <f>_xlfn.IFS(L469="1mm","A",L469="1.2mm","B",L469="1.5mm","C",L469="2mm","D",L469="3mm","E",L469="4mm","F",L469="5mm","G",L469="6mm","H",L469="8mm","I",L469="10mm","J",L469="12mm","K",L469="14mm","L",L469="16mm","M",L469="عادة","N",L469="18mm","O",L469="20mm","P",L469="معكوسة","Q",L469="25mm","R",L469="","S",L469="30mm","T",L469="مخ واطى","U",L469="35mm","V",L469="40mm","W",L469="45mm","X",L469="50mm","Y",L469="ستاندرد","Z",L469="60mm","1",L469="سوستة","2",L469="80mm","3",L469="90mm","4",L469="100mm","5",L469="150mm","6",L469="180mm","7",L469="200mm","8",L469="250mm","9")</f>
        <v>U</v>
      </c>
      <c r="L469" s="6" t="s">
        <v>75</v>
      </c>
      <c r="M469" s="7" t="str">
        <f>C469&amp;" "&amp;E469&amp;" "&amp;G469&amp;I469&amp;" "&amp;A469&amp;" "&amp;K469&amp;"-0"&amp;"-0"&amp;"-0"&amp;"-0"&amp;"-0"&amp;"-0"&amp;"-0"&amp;"-0"</f>
        <v>C H GL S U-0-0-0-0-0-0-0-0</v>
      </c>
      <c r="N469" s="6" t="str">
        <f>D469&amp;" "&amp;F469&amp;" "&amp;H469&amp;"*"&amp;J469&amp;" "&amp;B469&amp;" "&amp;L469</f>
        <v>مسمار مسدس M10*60 استانلس مخ واطى</v>
      </c>
      <c r="O469" s="6"/>
      <c r="P469" s="6"/>
      <c r="R469" s="11" t="s">
        <v>191</v>
      </c>
      <c r="T469" s="11" t="s">
        <v>219</v>
      </c>
    </row>
    <row r="470" spans="1:20" x14ac:dyDescent="0.2">
      <c r="A470" s="8" t="str">
        <f>_xlfn.IFS(B470="حديد","F",B470="مجلفن","M",B470="استانلس","S",B470="خشب","T")</f>
        <v>S</v>
      </c>
      <c r="B470" s="6" t="s">
        <v>7</v>
      </c>
      <c r="C470" s="8" t="str">
        <f>_xlfn.IFS(D470="تيلة","A",D470="صامولة","B",D470="مسمار","C",D470="وردة","D",D470="لوح","E",D470="مخوش","F",D470="كونتر","G",D470="مسدس","H",D470="M14","I",D470="M16","J",D470="M17","K",D470="M18","L",D470="M19","M",D470="M20","N",D470="M9","O",D470=100,"P",D470=125,"Q",D470=150,"R",D470="","S",D470="30mm","T",D470="مخ واطى","U",D470="35mm","V",D470="40mm","W",D470="45mm","X",D470="50mm","Y",D470="ستاندرد","Z",D470="60mm","1",D470="سوستة","2",D470="80mm","3",D470="90mm","4",D470="100mm","5",D470="150mm","6",D470="180mm","7",D470="200mm","8",D470="250mm","9")</f>
        <v>C</v>
      </c>
      <c r="D470" s="6" t="s">
        <v>73</v>
      </c>
      <c r="E470" s="8" t="str">
        <f>_xlfn.IFS(F470="الن","A",F470="عادة","B",F470="صليبة","C",F470="سن بنطة","D",F470="سن بنطة بوردة","E",F470="مخوش","F",F470="كونتر","G",F470="مسدس","H",F470="M14","I",F470="M16","J",F470="M17","K",F470="M18","L",F470="M19","M",F470="M20","N",F470="M9","O",F470=100,"P",F470=125,"Q",F470=150,"R",F470="","S",F470="30mm","T",F470="مخ واطى","U",F470="35mm","V",F470="40mm","W",F470="45mm","X",F470="50mm","Y",F470="ستاندرد","Z",F470="60mm","1",F470="سوستة","2",F470="80mm","3",F470="90mm","4",F470="100mm","5",F470="150mm","6",F470="180mm","7",F470="200mm","8",F470="250mm","9")</f>
        <v>H</v>
      </c>
      <c r="F470" s="6" t="s">
        <v>72</v>
      </c>
      <c r="G470" s="8" t="str">
        <f>_xlfn.IFS(H470="M3","A",H470="M4","B",H470="M5","C",H470="M6","D",H470="M7","E",H470="M8","F",H470="M10","G",H470="M12","H",H470="M14","I",H470="M16","J",H470="M17","K",H470="M18","L",H470="M19","M",H470="M20","N",H470="M9","O",H470=100,"P",H470=125,"Q",H470=150,"R",H470="","S",H470="30mm","T",H470="مخ واطى","U",H470="35mm","V",H470="40mm","W",H470="45mm","X",H470="50mm","Y",H470="ستاندرد","Z",H470="60mm","1",H470="سوستة","2",H470="80mm","3",H470="90mm","4",H470="100mm","5",H470="150mm","6",H470="180mm","7",H470="200mm","8",H470="250mm","9")</f>
        <v>G</v>
      </c>
      <c r="H470" s="12" t="s">
        <v>66</v>
      </c>
      <c r="I470" s="8" t="str">
        <f>_xlfn.IFS(J470=10,"A",J470=12,"B",J470=15,"C",J470=20,"D",J470=25,"E",J470=30,"F",J470=35,"G",J470=40,"H",J470=45,"I",J470=50,"J",J470=55,"K",J470=60,"L",J470=65,"M",J470=70,"N",J470=75,"O",J470=80,"P",J470=90,"Q",J470=100,"R",J470="","S",J470=120,"T",J470=125,"U",J470=150,"V",J470=200,"W",J470=250,"X",J470=280,"Y",J470=300,"Z",J470=500,"1",J470=600,"2",J470=1000,"3",J470=1200,"4",J470=6,"5",J470="150mm","6",J470="180mm","7",J470="200mm","8",J470="250mm","9")</f>
        <v>P</v>
      </c>
      <c r="J470" s="12">
        <v>80</v>
      </c>
      <c r="K470" s="8" t="str">
        <f>_xlfn.IFS(L470="1mm","A",L470="1.2mm","B",L470="1.5mm","C",L470="2mm","D",L470="3mm","E",L470="4mm","F",L470="5mm","G",L470="6mm","H",L470="8mm","I",L470="10mm","J",L470="12mm","K",L470="14mm","L",L470="16mm","M",L470="عادة","N",L470="18mm","O",L470="20mm","P",L470="معكوسة","Q",L470="25mm","R",L470="","S",L470="30mm","T",L470="مخ واطى","U",L470="35mm","V",L470="40mm","W",L470="45mm","X",L470="50mm","Y",L470="ستاندرد","Z",L470="60mm","1",L470="سوستة","2",L470="80mm","3",L470="90mm","4",L470="100mm","5",L470="150mm","6",L470="180mm","7",L470="200mm","8",L470="250mm","9")</f>
        <v>Z</v>
      </c>
      <c r="L470" s="6" t="s">
        <v>71</v>
      </c>
      <c r="M470" s="7" t="str">
        <f>C470&amp;" "&amp;E470&amp;" "&amp;G470&amp;I470&amp;" "&amp;A470&amp;" "&amp;K470&amp;"-0"&amp;"-0"&amp;"-0"&amp;"-0"&amp;"-0"&amp;"-0"&amp;"-0"&amp;"-0"</f>
        <v>C H GP S Z-0-0-0-0-0-0-0-0</v>
      </c>
      <c r="N470" s="6" t="str">
        <f>D470&amp;" "&amp;F470&amp;" "&amp;H470&amp;"*"&amp;J470&amp;" "&amp;B470&amp;" "&amp;L470</f>
        <v>مسمار مسدس M10*80 استانلس ستاندرد</v>
      </c>
      <c r="O470" s="6"/>
      <c r="P470" s="6"/>
      <c r="R470" s="11" t="s">
        <v>188</v>
      </c>
      <c r="T470" s="11" t="s">
        <v>206</v>
      </c>
    </row>
    <row r="471" spans="1:20" x14ac:dyDescent="0.2">
      <c r="A471" s="8" t="str">
        <f>_xlfn.IFS(B471="حديد","F",B471="مجلفن","M",B471="استانلس","S",B471="خشب","T")</f>
        <v>S</v>
      </c>
      <c r="B471" s="6" t="s">
        <v>7</v>
      </c>
      <c r="C471" s="8" t="str">
        <f>_xlfn.IFS(D471="تيلة","A",D471="صامولة","B",D471="مسمار","C",D471="وردة","D",D471="لوح","E",D471="مخوش","F",D471="كونتر","G",D471="مسدس","H",D471="M14","I",D471="M16","J",D471="M17","K",D471="M18","L",D471="M19","M",D471="M20","N",D471="M9","O",D471=100,"P",D471=125,"Q",D471=150,"R",D471="","S",D471="30mm","T",D471="مخ واطى","U",D471="35mm","V",D471="40mm","W",D471="45mm","X",D471="50mm","Y",D471="ستاندرد","Z",D471="60mm","1",D471="سوستة","2",D471="80mm","3",D471="90mm","4",D471="100mm","5",D471="150mm","6",D471="180mm","7",D471="200mm","8",D471="250mm","9")</f>
        <v>C</v>
      </c>
      <c r="D471" s="6" t="s">
        <v>73</v>
      </c>
      <c r="E471" s="8" t="str">
        <f>_xlfn.IFS(F471="الن","A",F471="عادة","B",F471="صليبة","C",F471="سن بنطة","D",F471="سن بنطة بوردة","E",F471="مخوش","F",F471="كونتر","G",F471="مسدس","H",F471="M14","I",F471="M16","J",F471="M17","K",F471="M18","L",F471="M19","M",F471="M20","N",F471="M9","O",F471=100,"P",F471=125,"Q",F471=150,"R",F471="","S",F471="30mm","T",F471="مخ واطى","U",F471="35mm","V",F471="40mm","W",F471="45mm","X",F471="50mm","Y",F471="ستاندرد","Z",F471="60mm","1",F471="سوستة","2",F471="80mm","3",F471="90mm","4",F471="100mm","5",F471="150mm","6",F471="180mm","7",F471="200mm","8",F471="250mm","9")</f>
        <v>H</v>
      </c>
      <c r="F471" s="6" t="s">
        <v>72</v>
      </c>
      <c r="G471" s="8" t="str">
        <f>_xlfn.IFS(H471="M3","A",H471="M4","B",H471="M5","C",H471="M6","D",H471="M7","E",H471="M8","F",H471="M10","G",H471="M12","H",H471="M14","I",H471="M16","J",H471="M17","K",H471="M18","L",H471="M19","M",H471="M20","N",H471="M9","O",H471=100,"P",H471=125,"Q",H471=150,"R",H471="","S",H471="30mm","T",H471="مخ واطى","U",H471="35mm","V",H471="40mm","W",H471="45mm","X",H471="50mm","Y",H471="ستاندرد","Z",H471="60mm","1",H471="سوستة","2",H471="80mm","3",H471="90mm","4",H471="100mm","5",H471="150mm","6",H471="180mm","7",H471="200mm","8",H471="250mm","9")</f>
        <v>G</v>
      </c>
      <c r="H471" s="12" t="s">
        <v>66</v>
      </c>
      <c r="I471" s="8" t="str">
        <f>_xlfn.IFS(J471=10,"A",J471=12,"B",J471=15,"C",J471=20,"D",J471=25,"E",J471=30,"F",J471=35,"G",J471=40,"H",J471=45,"I",J471=50,"J",J471=55,"K",J471=60,"L",J471=65,"M",J471=70,"N",J471=75,"O",J471=80,"P",J471=90,"Q",J471=100,"R",J471="","S",J471=120,"T",J471=125,"U",J471=150,"V",J471=200,"W",J471=250,"X",J471=280,"Y",J471=300,"Z",J471=500,"1",J471=600,"2",J471=1000,"3",J471=1200,"4",J471=6,"5",J471="150mm","6",J471="180mm","7",J471="200mm","8",J471="250mm","9")</f>
        <v>P</v>
      </c>
      <c r="J471" s="12">
        <v>80</v>
      </c>
      <c r="K471" s="8" t="str">
        <f>_xlfn.IFS(L471="1mm","A",L471="1.2mm","B",L471="1.5mm","C",L471="2mm","D",L471="3mm","E",L471="4mm","F",L471="5mm","G",L471="6mm","H",L471="8mm","I",L471="10mm","J",L471="12mm","K",L471="14mm","L",L471="16mm","M",L471="عادة","N",L471="18mm","O",L471="20mm","P",L471="معكوسة","Q",L471="25mm","R",L471="","S",L471="30mm","T",L471="مخ واطى","U",L471="35mm","V",L471="40mm","W",L471="45mm","X",L471="50mm","Y",L471="ستاندرد","Z",L471="60mm","1",L471="سوستة","2",L471="80mm","3",L471="90mm","4",L471="100mm","5",L471="150mm","6",L471="180mm","7",L471="200mm","8",L471="250mm","9")</f>
        <v>U</v>
      </c>
      <c r="L471" s="6" t="s">
        <v>75</v>
      </c>
      <c r="M471" s="7" t="str">
        <f>C471&amp;" "&amp;E471&amp;" "&amp;G471&amp;I471&amp;" "&amp;A471&amp;" "&amp;K471&amp;"-0"&amp;"-0"&amp;"-0"&amp;"-0"&amp;"-0"&amp;"-0"&amp;"-0"&amp;"-0"</f>
        <v>C H GP S U-0-0-0-0-0-0-0-0</v>
      </c>
      <c r="N471" s="6" t="str">
        <f>D471&amp;" "&amp;F471&amp;" "&amp;H471&amp;"*"&amp;J471&amp;" "&amp;B471&amp;" "&amp;L471</f>
        <v>مسمار مسدس M10*80 استانلس مخ واطى</v>
      </c>
      <c r="O471" s="6"/>
      <c r="P471" s="6"/>
      <c r="R471" s="11" t="s">
        <v>186</v>
      </c>
      <c r="T471" s="11" t="s">
        <v>204</v>
      </c>
    </row>
    <row r="472" spans="1:20" x14ac:dyDescent="0.2">
      <c r="A472" s="8" t="str">
        <f>_xlfn.IFS(B472="حديد","F",B472="مجلفن","M",B472="استانلس","S",B472="خشب","T")</f>
        <v>S</v>
      </c>
      <c r="B472" s="6" t="s">
        <v>7</v>
      </c>
      <c r="C472" s="8" t="str">
        <f>_xlfn.IFS(D472="تيلة","A",D472="صامولة","B",D472="مسمار","C",D472="وردة","D",D472="لوح","E",D472="مخوش","F",D472="كونتر","G",D472="مسدس","H",D472="M14","I",D472="M16","J",D472="M17","K",D472="M18","L",D472="M19","M",D472="M20","N",D472="M9","O",D472=100,"P",D472=125,"Q",D472=150,"R",D472="","S",D472="30mm","T",D472="مخ واطى","U",D472="35mm","V",D472="40mm","W",D472="45mm","X",D472="50mm","Y",D472="ستاندرد","Z",D472="60mm","1",D472="سوستة","2",D472="80mm","3",D472="90mm","4",D472="100mm","5",D472="150mm","6",D472="180mm","7",D472="200mm","8",D472="250mm","9")</f>
        <v>C</v>
      </c>
      <c r="D472" s="6" t="s">
        <v>73</v>
      </c>
      <c r="E472" s="8" t="str">
        <f>_xlfn.IFS(F472="الن","A",F472="عادة","B",F472="صليبة","C",F472="سن بنطة","D",F472="سن بنطة بوردة","E",F472="مخوش","F",F472="كونتر","G",F472="مسدس","H",F472="M14","I",F472="M16","J",F472="M17","K",F472="M18","L",F472="M19","M",F472="M20","N",F472="M9","O",F472=100,"P",F472=125,"Q",F472=150,"R",F472="","S",F472="30mm","T",F472="مخ واطى","U",F472="35mm","V",F472="40mm","W",F472="45mm","X",F472="50mm","Y",F472="ستاندرد","Z",F472="60mm","1",F472="سوستة","2",F472="80mm","3",F472="90mm","4",F472="100mm","5",F472="150mm","6",F472="180mm","7",F472="200mm","8",F472="250mm","9")</f>
        <v>H</v>
      </c>
      <c r="F472" s="6" t="s">
        <v>72</v>
      </c>
      <c r="G472" s="8" t="str">
        <f>_xlfn.IFS(H472="M3","A",H472="M4","B",H472="M5","C",H472="M6","D",H472="M7","E",H472="M8","F",H472="M10","G",H472="M12","H",H472="M14","I",H472="M16","J",H472="M17","K",H472="M18","L",H472="M19","M",H472="M20","N",H472="M9","O",H472=100,"P",H472=125,"Q",H472=150,"R",H472="","S",H472="30mm","T",H472="مخ واطى","U",H472="35mm","V",H472="40mm","W",H472="45mm","X",H472="50mm","Y",H472="ستاندرد","Z",H472="60mm","1",H472="سوستة","2",H472="80mm","3",H472="90mm","4",H472="100mm","5",H472="150mm","6",H472="180mm","7",H472="200mm","8",H472="250mm","9")</f>
        <v>G</v>
      </c>
      <c r="H472" s="12" t="s">
        <v>66</v>
      </c>
      <c r="I472" s="8" t="str">
        <f>_xlfn.IFS(J472=10,"A",J472=12,"B",J472=15,"C",J472=20,"D",J472=25,"E",J472=30,"F",J472=35,"G",J472=40,"H",J472=45,"I",J472=50,"J",J472=55,"K",J472=60,"L",J472=65,"M",J472=70,"N",J472=75,"O",J472=80,"P",J472=90,"Q",J472=100,"R",J472="","S",J472=120,"T",J472=125,"U",J472=150,"V",J472=200,"W",J472=250,"X",J472=280,"Y",J472=300,"Z",J472=500,"1",J472=600,"2",J472=1000,"3",J472=1200,"4",J472=6,"5",J472="150mm","6",J472="180mm","7",J472="200mm","8",J472="250mm","9")</f>
        <v>R</v>
      </c>
      <c r="J472" s="12">
        <v>100</v>
      </c>
      <c r="K472" s="8" t="str">
        <f>_xlfn.IFS(L472="1mm","A",L472="1.2mm","B",L472="1.5mm","C",L472="2mm","D",L472="3mm","E",L472="4mm","F",L472="5mm","G",L472="6mm","H",L472="8mm","I",L472="10mm","J",L472="12mm","K",L472="14mm","L",L472="16mm","M",L472="عادة","N",L472="18mm","O",L472="20mm","P",L472="معكوسة","Q",L472="25mm","R",L472="","S",L472="30mm","T",L472="مخ واطى","U",L472="35mm","V",L472="40mm","W",L472="45mm","X",L472="50mm","Y",L472="ستاندرد","Z",L472="60mm","1",L472="سوستة","2",L472="80mm","3",L472="90mm","4",L472="100mm","5",L472="150mm","6",L472="180mm","7",L472="200mm","8",L472="250mm","9")</f>
        <v>Z</v>
      </c>
      <c r="L472" s="6" t="s">
        <v>71</v>
      </c>
      <c r="M472" s="7" t="str">
        <f>C472&amp;" "&amp;E472&amp;" "&amp;G472&amp;I472&amp;" "&amp;A472&amp;" "&amp;K472&amp;"-0"&amp;"-0"&amp;"-0"&amp;"-0"&amp;"-0"&amp;"-0"&amp;"-0"&amp;"-0"</f>
        <v>C H GR S Z-0-0-0-0-0-0-0-0</v>
      </c>
      <c r="N472" s="6" t="str">
        <f>D472&amp;" "&amp;F472&amp;" "&amp;H472&amp;"*"&amp;J472&amp;" "&amp;B472&amp;" "&amp;L472</f>
        <v>مسمار مسدس M10*100 استانلس ستاندرد</v>
      </c>
      <c r="O472" s="6"/>
      <c r="P472" s="6"/>
      <c r="R472" s="11" t="s">
        <v>218</v>
      </c>
      <c r="T472" s="11" t="s">
        <v>217</v>
      </c>
    </row>
    <row r="473" spans="1:20" x14ac:dyDescent="0.2">
      <c r="A473" s="8" t="str">
        <f>_xlfn.IFS(B473="حديد","F",B473="مجلفن","M",B473="استانلس","S",B473="خشب","T")</f>
        <v>S</v>
      </c>
      <c r="B473" s="6" t="s">
        <v>7</v>
      </c>
      <c r="C473" s="8" t="str">
        <f>_xlfn.IFS(D473="تيلة","A",D473="صامولة","B",D473="مسمار","C",D473="وردة","D",D473="لوح","E",D473="مخوش","F",D473="كونتر","G",D473="مسدس","H",D473="M14","I",D473="M16","J",D473="M17","K",D473="M18","L",D473="M19","M",D473="M20","N",D473="M9","O",D473=100,"P",D473=125,"Q",D473=150,"R",D473="","S",D473="30mm","T",D473="مخ واطى","U",D473="35mm","V",D473="40mm","W",D473="45mm","X",D473="50mm","Y",D473="ستاندرد","Z",D473="60mm","1",D473="سوستة","2",D473="80mm","3",D473="90mm","4",D473="100mm","5",D473="150mm","6",D473="180mm","7",D473="200mm","8",D473="250mm","9")</f>
        <v>C</v>
      </c>
      <c r="D473" s="6" t="s">
        <v>73</v>
      </c>
      <c r="E473" s="8" t="str">
        <f>_xlfn.IFS(F473="الن","A",F473="عادة","B",F473="صليبة","C",F473="سن بنطة","D",F473="سن بنطة بوردة","E",F473="مخوش","F",F473="كونتر","G",F473="مسدس","H",F473="M14","I",F473="M16","J",F473="M17","K",F473="M18","L",F473="M19","M",F473="M20","N",F473="M9","O",F473=100,"P",F473=125,"Q",F473=150,"R",F473="","S",F473="30mm","T",F473="مخ واطى","U",F473="35mm","V",F473="40mm","W",F473="45mm","X",F473="50mm","Y",F473="ستاندرد","Z",F473="60mm","1",F473="سوستة","2",F473="80mm","3",F473="90mm","4",F473="100mm","5",F473="150mm","6",F473="180mm","7",F473="200mm","8",F473="250mm","9")</f>
        <v>H</v>
      </c>
      <c r="F473" s="6" t="s">
        <v>72</v>
      </c>
      <c r="G473" s="8" t="str">
        <f>_xlfn.IFS(H473="M3","A",H473="M4","B",H473="M5","C",H473="M6","D",H473="M7","E",H473="M8","F",H473="M10","G",H473="M12","H",H473="M14","I",H473="M16","J",H473="M17","K",H473="M18","L",H473="M19","M",H473="M20","N",H473="M9","O",H473=100,"P",H473=125,"Q",H473=150,"R",H473="","S",H473="30mm","T",H473="مخ واطى","U",H473="35mm","V",H473="40mm","W",H473="45mm","X",H473="50mm","Y",H473="ستاندرد","Z",H473="60mm","1",H473="سوستة","2",H473="80mm","3",H473="90mm","4",H473="100mm","5",H473="150mm","6",H473="180mm","7",H473="200mm","8",H473="250mm","9")</f>
        <v>G</v>
      </c>
      <c r="H473" s="12" t="s">
        <v>66</v>
      </c>
      <c r="I473" s="8" t="str">
        <f>_xlfn.IFS(J473=10,"A",J473=12,"B",J473=15,"C",J473=20,"D",J473=25,"E",J473=30,"F",J473=35,"G",J473=40,"H",J473=45,"I",J473=50,"J",J473=55,"K",J473=60,"L",J473=65,"M",J473=70,"N",J473=75,"O",J473=80,"P",J473=90,"Q",J473=100,"R",J473="","S",J473=120,"T",J473=125,"U",J473=150,"V",J473=200,"W",J473=250,"X",J473=280,"Y",J473=300,"Z",J473=500,"1",J473=600,"2",J473=1000,"3",J473=1200,"4",J473=6,"5",J473="150mm","6",J473="180mm","7",J473="200mm","8",J473="250mm","9")</f>
        <v>R</v>
      </c>
      <c r="J473" s="12">
        <v>100</v>
      </c>
      <c r="K473" s="8" t="str">
        <f>_xlfn.IFS(L473="1mm","A",L473="1.2mm","B",L473="1.5mm","C",L473="2mm","D",L473="3mm","E",L473="4mm","F",L473="5mm","G",L473="6mm","H",L473="8mm","I",L473="10mm","J",L473="12mm","K",L473="14mm","L",L473="16mm","M",L473="عادة","N",L473="18mm","O",L473="20mm","P",L473="معكوسة","Q",L473="25mm","R",L473="","S",L473="30mm","T",L473="مخ واطى","U",L473="35mm","V",L473="40mm","W",L473="45mm","X",L473="50mm","Y",L473="ستاندرد","Z",L473="60mm","1",L473="سوستة","2",L473="80mm","3",L473="90mm","4",L473="100mm","5",L473="150mm","6",L473="180mm","7",L473="200mm","8",L473="250mm","9")</f>
        <v>U</v>
      </c>
      <c r="L473" s="6" t="s">
        <v>75</v>
      </c>
      <c r="M473" s="7" t="str">
        <f>C473&amp;" "&amp;E473&amp;" "&amp;G473&amp;I473&amp;" "&amp;A473&amp;" "&amp;K473&amp;"-0"&amp;"-0"&amp;"-0"&amp;"-0"&amp;"-0"&amp;"-0"&amp;"-0"&amp;"-0"</f>
        <v>C H GR S U-0-0-0-0-0-0-0-0</v>
      </c>
      <c r="N473" s="6" t="str">
        <f>D473&amp;" "&amp;F473&amp;" "&amp;H473&amp;"*"&amp;J473&amp;" "&amp;B473&amp;" "&amp;L473</f>
        <v>مسمار مسدس M10*100 استانلس مخ واطى</v>
      </c>
      <c r="O473" s="6"/>
      <c r="P473" s="6"/>
      <c r="R473" s="11" t="s">
        <v>216</v>
      </c>
      <c r="T473" s="11" t="s">
        <v>215</v>
      </c>
    </row>
    <row r="474" spans="1:20" x14ac:dyDescent="0.2">
      <c r="A474" s="8" t="str">
        <f>_xlfn.IFS(B474="حديد","F",B474="مجلفن","M",B474="استانلس","S",B474="خشب","T")</f>
        <v>S</v>
      </c>
      <c r="B474" s="6" t="s">
        <v>7</v>
      </c>
      <c r="C474" s="8" t="str">
        <f>_xlfn.IFS(D474="تيلة","A",D474="صامولة","B",D474="مسمار","C",D474="وردة","D",D474="لوح","E",D474="مخوش","F",D474="كونتر","G",D474="مسدس","H",D474="M14","I",D474="M16","J",D474="M17","K",D474="M18","L",D474="M19","M",D474="M20","N",D474="M9","O",D474=100,"P",D474=125,"Q",D474=150,"R",D474="","S",D474="30mm","T",D474="مخ واطى","U",D474="35mm","V",D474="40mm","W",D474="45mm","X",D474="50mm","Y",D474="ستاندرد","Z",D474="60mm","1",D474="سوستة","2",D474="80mm","3",D474="90mm","4",D474="100mm","5",D474="150mm","6",D474="180mm","7",D474="200mm","8",D474="250mm","9")</f>
        <v>C</v>
      </c>
      <c r="D474" s="6" t="s">
        <v>73</v>
      </c>
      <c r="E474" s="8" t="str">
        <f>_xlfn.IFS(F474="الن","A",F474="عادة","B",F474="صليبة","C",F474="سن بنطة","D",F474="سن بنطة بوردة","E",F474="مخوش","F",F474="كونتر","G",F474="مسدس","H",F474="M14","I",F474="M16","J",F474="M17","K",F474="M18","L",F474="M19","M",F474="M20","N",F474="M9","O",F474=100,"P",F474=125,"Q",F474=150,"R",F474="","S",F474="30mm","T",F474="مخ واطى","U",F474="35mm","V",F474="40mm","W",F474="45mm","X",F474="50mm","Y",F474="ستاندرد","Z",F474="60mm","1",F474="سوستة","2",F474="80mm","3",F474="90mm","4",F474="100mm","5",F474="150mm","6",F474="180mm","7",F474="200mm","8",F474="250mm","9")</f>
        <v>H</v>
      </c>
      <c r="F474" s="6" t="s">
        <v>72</v>
      </c>
      <c r="G474" s="8" t="str">
        <f>_xlfn.IFS(H474="M3","A",H474="M4","B",H474="M5","C",H474="M6","D",H474="M7","E",H474="M8","F",H474="M10","G",H474="M12","H",H474="M14","I",H474="M16","J",H474="M17","K",H474="M18","L",H474="M19","M",H474="M20","N",H474="M9","O",H474=100,"P",H474=125,"Q",H474=150,"R",H474="","S",H474="30mm","T",H474="مخ واطى","U",H474="35mm","V",H474="40mm","W",H474="45mm","X",H474="50mm","Y",H474="ستاندرد","Z",H474="60mm","1",H474="سوستة","2",H474="80mm","3",H474="90mm","4",H474="100mm","5",H474="150mm","6",H474="180mm","7",H474="200mm","8",H474="250mm","9")</f>
        <v>G</v>
      </c>
      <c r="H474" s="12" t="s">
        <v>66</v>
      </c>
      <c r="I474" s="8" t="str">
        <f>_xlfn.IFS(J474=10,"A",J474=12,"B",J474=15,"C",J474=20,"D",J474=25,"E",J474=30,"F",J474=35,"G",J474=40,"H",J474=45,"I",J474=50,"J",J474=55,"K",J474=60,"L",J474=65,"M",J474=70,"N",J474=75,"O",J474=80,"P",J474=90,"Q",J474=100,"R",J474="","S",J474=120,"T",J474=125,"U",J474=150,"V",J474=200,"W",J474=250,"X",J474=280,"Y",J474=300,"Z",J474=500,"1",J474=600,"2",J474=1000,"3",J474=1200,"4",J474=6,"5",J474="150mm","6",J474="180mm","7",J474="200mm","8",J474="250mm","9")</f>
        <v>T</v>
      </c>
      <c r="J474" s="12">
        <v>120</v>
      </c>
      <c r="K474" s="8" t="str">
        <f>_xlfn.IFS(L474="1mm","A",L474="1.2mm","B",L474="1.5mm","C",L474="2mm","D",L474="3mm","E",L474="4mm","F",L474="5mm","G",L474="6mm","H",L474="8mm","I",L474="10mm","J",L474="12mm","K",L474="14mm","L",L474="16mm","M",L474="عادة","N",L474="18mm","O",L474="20mm","P",L474="معكوسة","Q",L474="25mm","R",L474="","S",L474="30mm","T",L474="مخ واطى","U",L474="35mm","V",L474="40mm","W",L474="45mm","X",L474="50mm","Y",L474="ستاندرد","Z",L474="60mm","1",L474="سوستة","2",L474="80mm","3",L474="90mm","4",L474="100mm","5",L474="150mm","6",L474="180mm","7",L474="200mm","8",L474="250mm","9")</f>
        <v>Z</v>
      </c>
      <c r="L474" s="6" t="s">
        <v>71</v>
      </c>
      <c r="M474" s="7" t="str">
        <f>C474&amp;" "&amp;E474&amp;" "&amp;G474&amp;I474&amp;" "&amp;A474&amp;" "&amp;K474&amp;"-0"&amp;"-0"&amp;"-0"&amp;"-0"&amp;"-0"&amp;"-0"&amp;"-0"&amp;"-0"</f>
        <v>C H GT S Z-0-0-0-0-0-0-0-0</v>
      </c>
      <c r="N474" s="6" t="str">
        <f>D474&amp;" "&amp;F474&amp;" "&amp;H474&amp;"*"&amp;J474&amp;" "&amp;B474&amp;" "&amp;L474</f>
        <v>مسمار مسدس M10*120 استانلس ستاندرد</v>
      </c>
      <c r="O474" s="6"/>
      <c r="P474" s="6"/>
      <c r="R474" s="11" t="s">
        <v>214</v>
      </c>
      <c r="T474" s="11" t="s">
        <v>202</v>
      </c>
    </row>
    <row r="475" spans="1:20" x14ac:dyDescent="0.2">
      <c r="A475" s="8" t="str">
        <f>_xlfn.IFS(B475="حديد","F",B475="مجلفن","M",B475="استانلس","S",B475="خشب","T")</f>
        <v>S</v>
      </c>
      <c r="B475" s="6" t="s">
        <v>7</v>
      </c>
      <c r="C475" s="8" t="str">
        <f>_xlfn.IFS(D475="تيلة","A",D475="صامولة","B",D475="مسمار","C",D475="وردة","D",D475="لوح","E",D475="مخوش","F",D475="كونتر","G",D475="مسدس","H",D475="M14","I",D475="M16","J",D475="M17","K",D475="M18","L",D475="M19","M",D475="M20","N",D475="M9","O",D475=100,"P",D475=125,"Q",D475=150,"R",D475="","S",D475="30mm","T",D475="مخ واطى","U",D475="35mm","V",D475="40mm","W",D475="45mm","X",D475="50mm","Y",D475="ستاندرد","Z",D475="60mm","1",D475="سوستة","2",D475="80mm","3",D475="90mm","4",D475="100mm","5",D475="150mm","6",D475="180mm","7",D475="200mm","8",D475="250mm","9")</f>
        <v>C</v>
      </c>
      <c r="D475" s="6" t="s">
        <v>73</v>
      </c>
      <c r="E475" s="8" t="str">
        <f>_xlfn.IFS(F475="الن","A",F475="عادة","B",F475="صليبة","C",F475="سن بنطة","D",F475="سن بنطة بوردة","E",F475="مخوش","F",F475="كونتر","G",F475="مسدس","H",F475="M14","I",F475="M16","J",F475="M17","K",F475="M18","L",F475="M19","M",F475="M20","N",F475="M9","O",F475=100,"P",F475=125,"Q",F475=150,"R",F475="","S",F475="30mm","T",F475="مخ واطى","U",F475="35mm","V",F475="40mm","W",F475="45mm","X",F475="50mm","Y",F475="ستاندرد","Z",F475="60mm","1",F475="سوستة","2",F475="80mm","3",F475="90mm","4",F475="100mm","5",F475="150mm","6",F475="180mm","7",F475="200mm","8",F475="250mm","9")</f>
        <v>H</v>
      </c>
      <c r="F475" s="6" t="s">
        <v>72</v>
      </c>
      <c r="G475" s="8" t="str">
        <f>_xlfn.IFS(H475="M3","A",H475="M4","B",H475="M5","C",H475="M6","D",H475="M7","E",H475="M8","F",H475="M10","G",H475="M12","H",H475="M14","I",H475="M16","J",H475="M17","K",H475="M18","L",H475="M19","M",H475="M20","N",H475="M9","O",H475=100,"P",H475=125,"Q",H475=150,"R",H475="","S",H475="30mm","T",H475="مخ واطى","U",H475="35mm","V",H475="40mm","W",H475="45mm","X",H475="50mm","Y",H475="ستاندرد","Z",H475="60mm","1",H475="سوستة","2",H475="80mm","3",H475="90mm","4",H475="100mm","5",H475="150mm","6",H475="180mm","7",H475="200mm","8",H475="250mm","9")</f>
        <v>G</v>
      </c>
      <c r="H475" s="12" t="s">
        <v>66</v>
      </c>
      <c r="I475" s="8" t="str">
        <f>_xlfn.IFS(J475=10,"A",J475=12,"B",J475=15,"C",J475=20,"D",J475=25,"E",J475=30,"F",J475=35,"G",J475=40,"H",J475=45,"I",J475=50,"J",J475=55,"K",J475=60,"L",J475=65,"M",J475=70,"N",J475=75,"O",J475=80,"P",J475=90,"Q",J475=100,"R",J475="","S",J475=120,"T",J475=125,"U",J475=150,"V",J475=200,"W",J475=250,"X",J475=280,"Y",J475=300,"Z",J475=500,"1",J475=600,"2",J475=1000,"3",J475=1200,"4",J475=6,"5",J475="150mm","6",J475="180mm","7",J475="200mm","8",J475="250mm","9")</f>
        <v>T</v>
      </c>
      <c r="J475" s="12">
        <v>120</v>
      </c>
      <c r="K475" s="8" t="str">
        <f>_xlfn.IFS(L475="1mm","A",L475="1.2mm","B",L475="1.5mm","C",L475="2mm","D",L475="3mm","E",L475="4mm","F",L475="5mm","G",L475="6mm","H",L475="8mm","I",L475="10mm","J",L475="12mm","K",L475="14mm","L",L475="16mm","M",L475="عادة","N",L475="18mm","O",L475="20mm","P",L475="معكوسة","Q",L475="25mm","R",L475="","S",L475="30mm","T",L475="مخ واطى","U",L475="35mm","V",L475="40mm","W",L475="45mm","X",L475="50mm","Y",L475="ستاندرد","Z",L475="60mm","1",L475="سوستة","2",L475="80mm","3",L475="90mm","4",L475="100mm","5",L475="150mm","6",L475="180mm","7",L475="200mm","8",L475="250mm","9")</f>
        <v>U</v>
      </c>
      <c r="L475" s="6" t="s">
        <v>75</v>
      </c>
      <c r="M475" s="7" t="str">
        <f>C475&amp;" "&amp;E475&amp;" "&amp;G475&amp;I475&amp;" "&amp;A475&amp;" "&amp;K475&amp;"-0"&amp;"-0"&amp;"-0"&amp;"-0"&amp;"-0"&amp;"-0"&amp;"-0"&amp;"-0"</f>
        <v>C H GT S U-0-0-0-0-0-0-0-0</v>
      </c>
      <c r="N475" s="6" t="str">
        <f>D475&amp;" "&amp;F475&amp;" "&amp;H475&amp;"*"&amp;J475&amp;" "&amp;B475&amp;" "&amp;L475</f>
        <v>مسمار مسدس M10*120 استانلس مخ واطى</v>
      </c>
      <c r="O475" s="6"/>
      <c r="P475" s="6"/>
      <c r="R475" s="11" t="s">
        <v>213</v>
      </c>
      <c r="T475" s="11" t="s">
        <v>201</v>
      </c>
    </row>
    <row r="476" spans="1:20" x14ac:dyDescent="0.2">
      <c r="A476" s="8" t="str">
        <f>_xlfn.IFS(B476="حديد","F",B476="مجلفن","M",B476="استانلس","S",B476="خشب","T")</f>
        <v>M</v>
      </c>
      <c r="B476" s="13" t="s">
        <v>2</v>
      </c>
      <c r="C476" s="8" t="str">
        <f>_xlfn.IFS(D476="تيلة","A",D476="صامولة","B",D476="مسمار","C",D476="وردة","D",D476="لوح","E",D476="مخوش","F",D476="كونتر","G",D476="مسدس","H",D476="M14","I",D476="M16","J",D476="M17","K",D476="M18","L",D476="M19","M",D476="M20","N",D476="M9","O",D476=100,"P",D476=125,"Q",D476=150,"R",D476="","S",D476="30mm","T",D476="مخ واطى","U",D476="35mm","V",D476="40mm","W",D476="45mm","X",D476="50mm","Y",D476="ستاندرد","Z",D476="60mm","1",D476="سوستة","2",D476="80mm","3",D476="90mm","4",D476="100mm","5",D476="150mm","6",D476="180mm","7",D476="200mm","8",D476="250mm","9")</f>
        <v>C</v>
      </c>
      <c r="D476" s="6" t="s">
        <v>73</v>
      </c>
      <c r="E476" s="8" t="str">
        <f>_xlfn.IFS(F476="الن","A",F476="عادة","B",F476="صليبة","C",F476="سن بنطة","D",F476="سن بنطة بوردة","E",F476="مخوش","F",F476="كونتر","G",F476="مسدس","H",F476="M14","I",F476="M16","J",F476="M17","K",F476="M18","L",F476="M19","M",F476="M20","N",F476="M9","O",F476=100,"P",F476=125,"Q",F476=150,"R",F476="","S",F476="30mm","T",F476="مخ واطى","U",F476="35mm","V",F476="40mm","W",F476="45mm","X",F476="50mm","Y",F476="ستاندرد","Z",F476="60mm","1",F476="سوستة","2",F476="80mm","3",F476="90mm","4",F476="100mm","5",F476="150mm","6",F476="180mm","7",F476="200mm","8",F476="250mm","9")</f>
        <v>H</v>
      </c>
      <c r="F476" s="6" t="s">
        <v>72</v>
      </c>
      <c r="G476" s="8" t="str">
        <f>_xlfn.IFS(H476="M3","A",H476="M4","B",H476="M5","C",H476="M6","D",H476="M7","E",H476="M8","F",H476="M10","G",H476="M12","H",H476="M14","I",H476="M16","J",H476="M17","K",H476="M18","L",H476="M19","M",H476="M20","N",H476="M9","O",H476=100,"P",H476=125,"Q",H476=150,"R",H476="","S",H476="30mm","T",H476="مخ واطى","U",H476="35mm","V",H476="40mm","W",H476="45mm","X",H476="50mm","Y",H476="ستاندرد","Z",H476="60mm","1",H476="سوستة","2",H476="80mm","3",H476="90mm","4",H476="100mm","5",H476="150mm","6",H476="180mm","7",H476="200mm","8",H476="250mm","9")</f>
        <v>G</v>
      </c>
      <c r="H476" s="12" t="s">
        <v>66</v>
      </c>
      <c r="I476" s="8" t="str">
        <f>_xlfn.IFS(J476=10,"A",J476=12,"B",J476=15,"C",J476=20,"D",J476=25,"E",J476=30,"F",J476=35,"G",J476=40,"H",J476=45,"I",J476=50,"J",J476=55,"K",J476=60,"L",J476=65,"M",J476=70,"N",J476=75,"O",J476=80,"P",J476=90,"Q",J476=100,"R",J476="","S",J476=120,"T",J476=125,"U",J476=150,"V",J476=200,"W",J476=250,"X",J476=280,"Y",J476=300,"Z",J476=500,"1",J476=600,"2",J476=1000,"3",J476=1200,"4",J476=6,"5",J476="150mm","6",J476="180mm","7",J476="200mm","8",J476="250mm","9")</f>
        <v>D</v>
      </c>
      <c r="J476" s="12">
        <v>20</v>
      </c>
      <c r="K476" s="8" t="str">
        <f>_xlfn.IFS(L476="1mm","A",L476="1.2mm","B",L476="1.5mm","C",L476="2mm","D",L476="3mm","E",L476="4mm","F",L476="5mm","G",L476="6mm","H",L476="8mm","I",L476="10mm","J",L476="12mm","K",L476="14mm","L",L476="16mm","M",L476="عادة","N",L476="18mm","O",L476="20mm","P",L476="معكوسة","Q",L476="25mm","R",L476="","S",L476="30mm","T",L476="مخ واطى","U",L476="35mm","V",L476="40mm","W",L476="45mm","X",L476="50mm","Y",L476="ستاندرد","Z",L476="60mm","1",L476="سوستة","2",L476="80mm","3",L476="90mm","4",L476="100mm","5",L476="150mm","6",L476="180mm","7",L476="200mm","8",L476="250mm","9")</f>
        <v>Z</v>
      </c>
      <c r="L476" s="6" t="s">
        <v>71</v>
      </c>
      <c r="M476" s="7" t="str">
        <f>C476&amp;" "&amp;E476&amp;" "&amp;G476&amp;I476&amp;" "&amp;A476&amp;" "&amp;K476&amp;"-0"&amp;"-0"&amp;"-0"&amp;"-0"&amp;"-0"&amp;"-0"&amp;"-0"&amp;"-0"</f>
        <v>C H GD M Z-0-0-0-0-0-0-0-0</v>
      </c>
      <c r="N476" s="6" t="str">
        <f>D476&amp;" "&amp;F476&amp;" "&amp;H476&amp;"*"&amp;J476&amp;" "&amp;B476&amp;" "&amp;L476</f>
        <v>مسمار مسدس M10*20 مجلفن ستاندرد</v>
      </c>
      <c r="O476" s="6"/>
      <c r="P476" s="6"/>
      <c r="R476" s="11" t="s">
        <v>212</v>
      </c>
      <c r="T476" s="11" t="s">
        <v>211</v>
      </c>
    </row>
    <row r="477" spans="1:20" x14ac:dyDescent="0.2">
      <c r="A477" s="8" t="str">
        <f>_xlfn.IFS(B477="حديد","F",B477="مجلفن","M",B477="استانلس","S",B477="خشب","T")</f>
        <v>M</v>
      </c>
      <c r="B477" s="13" t="s">
        <v>2</v>
      </c>
      <c r="C477" s="8" t="str">
        <f>_xlfn.IFS(D477="تيلة","A",D477="صامولة","B",D477="مسمار","C",D477="وردة","D",D477="لوح","E",D477="مخوش","F",D477="كونتر","G",D477="مسدس","H",D477="M14","I",D477="M16","J",D477="M17","K",D477="M18","L",D477="M19","M",D477="M20","N",D477="M9","O",D477=100,"P",D477=125,"Q",D477=150,"R",D477="","S",D477="30mm","T",D477="مخ واطى","U",D477="35mm","V",D477="40mm","W",D477="45mm","X",D477="50mm","Y",D477="ستاندرد","Z",D477="60mm","1",D477="سوستة","2",D477="80mm","3",D477="90mm","4",D477="100mm","5",D477="150mm","6",D477="180mm","7",D477="200mm","8",D477="250mm","9")</f>
        <v>C</v>
      </c>
      <c r="D477" s="6" t="s">
        <v>73</v>
      </c>
      <c r="E477" s="8" t="str">
        <f>_xlfn.IFS(F477="الن","A",F477="عادة","B",F477="صليبة","C",F477="سن بنطة","D",F477="سن بنطة بوردة","E",F477="مخوش","F",F477="كونتر","G",F477="مسدس","H",F477="M14","I",F477="M16","J",F477="M17","K",F477="M18","L",F477="M19","M",F477="M20","N",F477="M9","O",F477=100,"P",F477=125,"Q",F477=150,"R",F477="","S",F477="30mm","T",F477="مخ واطى","U",F477="35mm","V",F477="40mm","W",F477="45mm","X",F477="50mm","Y",F477="ستاندرد","Z",F477="60mm","1",F477="سوستة","2",F477="80mm","3",F477="90mm","4",F477="100mm","5",F477="150mm","6",F477="180mm","7",F477="200mm","8",F477="250mm","9")</f>
        <v>H</v>
      </c>
      <c r="F477" s="6" t="s">
        <v>72</v>
      </c>
      <c r="G477" s="8" t="str">
        <f>_xlfn.IFS(H477="M3","A",H477="M4","B",H477="M5","C",H477="M6","D",H477="M7","E",H477="M8","F",H477="M10","G",H477="M12","H",H477="M14","I",H477="M16","J",H477="M17","K",H477="M18","L",H477="M19","M",H477="M20","N",H477="M9","O",H477=100,"P",H477=125,"Q",H477=150,"R",H477="","S",H477="30mm","T",H477="مخ واطى","U",H477="35mm","V",H477="40mm","W",H477="45mm","X",H477="50mm","Y",H477="ستاندرد","Z",H477="60mm","1",H477="سوستة","2",H477="80mm","3",H477="90mm","4",H477="100mm","5",H477="150mm","6",H477="180mm","7",H477="200mm","8",H477="250mm","9")</f>
        <v>G</v>
      </c>
      <c r="H477" s="12" t="s">
        <v>66</v>
      </c>
      <c r="I477" s="8" t="str">
        <f>_xlfn.IFS(J477=10,"A",J477=12,"B",J477=15,"C",J477=20,"D",J477=25,"E",J477=30,"F",J477=35,"G",J477=40,"H",J477=45,"I",J477=50,"J",J477=55,"K",J477=60,"L",J477=65,"M",J477=70,"N",J477=75,"O",J477=80,"P",J477=90,"Q",J477=100,"R",J477="","S",J477=120,"T",J477=125,"U",J477=150,"V",J477=200,"W",J477=250,"X",J477=280,"Y",J477=300,"Z",J477=500,"1",J477=600,"2",J477=1000,"3",J477=1200,"4",J477=6,"5",J477="150mm","6",J477="180mm","7",J477="200mm","8",J477="250mm","9")</f>
        <v>D</v>
      </c>
      <c r="J477" s="12">
        <v>20</v>
      </c>
      <c r="K477" s="8" t="str">
        <f>_xlfn.IFS(L477="1mm","A",L477="1.2mm","B",L477="1.5mm","C",L477="2mm","D",L477="3mm","E",L477="4mm","F",L477="5mm","G",L477="6mm","H",L477="8mm","I",L477="10mm","J",L477="12mm","K",L477="14mm","L",L477="16mm","M",L477="عادة","N",L477="18mm","O",L477="20mm","P",L477="معكوسة","Q",L477="25mm","R",L477="","S",L477="30mm","T",L477="مخ واطى","U",L477="35mm","V",L477="40mm","W",L477="45mm","X",L477="50mm","Y",L477="ستاندرد","Z",L477="60mm","1",L477="سوستة","2",L477="80mm","3",L477="90mm","4",L477="100mm","5",L477="150mm","6",L477="180mm","7",L477="200mm","8",L477="250mm","9")</f>
        <v>U</v>
      </c>
      <c r="L477" s="6" t="s">
        <v>75</v>
      </c>
      <c r="M477" s="7" t="str">
        <f>C477&amp;" "&amp;E477&amp;" "&amp;G477&amp;I477&amp;" "&amp;A477&amp;" "&amp;K477&amp;"-0"&amp;"-0"&amp;"-0"&amp;"-0"&amp;"-0"&amp;"-0"&amp;"-0"&amp;"-0"</f>
        <v>C H GD M U-0-0-0-0-0-0-0-0</v>
      </c>
      <c r="N477" s="6" t="str">
        <f>D477&amp;" "&amp;F477&amp;" "&amp;H477&amp;"*"&amp;J477&amp;" "&amp;B477&amp;" "&amp;L477</f>
        <v>مسمار مسدس M10*20 مجلفن مخ واطى</v>
      </c>
      <c r="O477" s="6"/>
      <c r="P477" s="6"/>
      <c r="R477" s="11" t="s">
        <v>210</v>
      </c>
      <c r="T477" s="11" t="s">
        <v>209</v>
      </c>
    </row>
    <row r="478" spans="1:20" x14ac:dyDescent="0.2">
      <c r="A478" s="8" t="str">
        <f>_xlfn.IFS(B478="حديد","F",B478="مجلفن","M",B478="استانلس","S",B478="خشب","T")</f>
        <v>M</v>
      </c>
      <c r="B478" s="13" t="s">
        <v>2</v>
      </c>
      <c r="C478" s="8" t="str">
        <f>_xlfn.IFS(D478="تيلة","A",D478="صامولة","B",D478="مسمار","C",D478="وردة","D",D478="لوح","E",D478="مخوش","F",D478="كونتر","G",D478="مسدس","H",D478="M14","I",D478="M16","J",D478="M17","K",D478="M18","L",D478="M19","M",D478="M20","N",D478="M9","O",D478=100,"P",D478=125,"Q",D478=150,"R",D478="","S",D478="30mm","T",D478="مخ واطى","U",D478="35mm","V",D478="40mm","W",D478="45mm","X",D478="50mm","Y",D478="ستاندرد","Z",D478="60mm","1",D478="سوستة","2",D478="80mm","3",D478="90mm","4",D478="100mm","5",D478="150mm","6",D478="180mm","7",D478="200mm","8",D478="250mm","9")</f>
        <v>C</v>
      </c>
      <c r="D478" s="6" t="s">
        <v>73</v>
      </c>
      <c r="E478" s="8" t="str">
        <f>_xlfn.IFS(F478="الن","A",F478="عادة","B",F478="صليبة","C",F478="سن بنطة","D",F478="سن بنطة بوردة","E",F478="مخوش","F",F478="كونتر","G",F478="مسدس","H",F478="M14","I",F478="M16","J",F478="M17","K",F478="M18","L",F478="M19","M",F478="M20","N",F478="M9","O",F478=100,"P",F478=125,"Q",F478=150,"R",F478="","S",F478="30mm","T",F478="مخ واطى","U",F478="35mm","V",F478="40mm","W",F478="45mm","X",F478="50mm","Y",F478="ستاندرد","Z",F478="60mm","1",F478="سوستة","2",F478="80mm","3",F478="90mm","4",F478="100mm","5",F478="150mm","6",F478="180mm","7",F478="200mm","8",F478="250mm","9")</f>
        <v>H</v>
      </c>
      <c r="F478" s="6" t="s">
        <v>72</v>
      </c>
      <c r="G478" s="8" t="str">
        <f>_xlfn.IFS(H478="M3","A",H478="M4","B",H478="M5","C",H478="M6","D",H478="M7","E",H478="M8","F",H478="M10","G",H478="M12","H",H478="M14","I",H478="M16","J",H478="M17","K",H478="M18","L",H478="M19","M",H478="M20","N",H478="M9","O",H478=100,"P",H478=125,"Q",H478=150,"R",H478="","S",H478="30mm","T",H478="مخ واطى","U",H478="35mm","V",H478="40mm","W",H478="45mm","X",H478="50mm","Y",H478="ستاندرد","Z",H478="60mm","1",H478="سوستة","2",H478="80mm","3",H478="90mm","4",H478="100mm","5",H478="150mm","6",H478="180mm","7",H478="200mm","8",H478="250mm","9")</f>
        <v>G</v>
      </c>
      <c r="H478" s="12" t="s">
        <v>66</v>
      </c>
      <c r="I478" s="8" t="str">
        <f>_xlfn.IFS(J478=10,"A",J478=12,"B",J478=15,"C",J478=20,"D",J478=25,"E",J478=30,"F",J478=35,"G",J478=40,"H",J478=45,"I",J478=50,"J",J478=55,"K",J478=60,"L",J478=65,"M",J478=70,"N",J478=75,"O",J478=80,"P",J478=90,"Q",J478=100,"R",J478="","S",J478=120,"T",J478=125,"U",J478=150,"V",J478=200,"W",J478=250,"X",J478=280,"Y",J478=300,"Z",J478=500,"1",J478=600,"2",J478=1000,"3",J478=1200,"4",J478=6,"5",J478="150mm","6",J478="180mm","7",J478="200mm","8",J478="250mm","9")</f>
        <v>E</v>
      </c>
      <c r="J478" s="12">
        <v>25</v>
      </c>
      <c r="K478" s="8" t="str">
        <f>_xlfn.IFS(L478="1mm","A",L478="1.2mm","B",L478="1.5mm","C",L478="2mm","D",L478="3mm","E",L478="4mm","F",L478="5mm","G",L478="6mm","H",L478="8mm","I",L478="10mm","J",L478="12mm","K",L478="14mm","L",L478="16mm","M",L478="عادة","N",L478="18mm","O",L478="20mm","P",L478="معكوسة","Q",L478="25mm","R",L478="","S",L478="30mm","T",L478="مخ واطى","U",L478="35mm","V",L478="40mm","W",L478="45mm","X",L478="50mm","Y",L478="ستاندرد","Z",L478="60mm","1",L478="سوستة","2",L478="80mm","3",L478="90mm","4",L478="100mm","5",L478="150mm","6",L478="180mm","7",L478="200mm","8",L478="250mm","9")</f>
        <v>Z</v>
      </c>
      <c r="L478" s="6" t="s">
        <v>71</v>
      </c>
      <c r="M478" s="7" t="str">
        <f>C478&amp;" "&amp;E478&amp;" "&amp;G478&amp;I478&amp;" "&amp;A478&amp;" "&amp;K478&amp;"-0"&amp;"-0"&amp;"-0"&amp;"-0"&amp;"-0"&amp;"-0"&amp;"-0"&amp;"-0"</f>
        <v>C H GE M Z-0-0-0-0-0-0-0-0</v>
      </c>
      <c r="N478" s="6" t="str">
        <f>D478&amp;" "&amp;F478&amp;" "&amp;H478&amp;"*"&amp;J478&amp;" "&amp;B478&amp;" "&amp;L478</f>
        <v>مسمار مسدس M10*25 مجلفن ستاندرد</v>
      </c>
      <c r="O478" s="6"/>
      <c r="P478" s="6"/>
      <c r="R478" s="11" t="s">
        <v>208</v>
      </c>
      <c r="T478" s="11" t="s">
        <v>200</v>
      </c>
    </row>
    <row r="479" spans="1:20" x14ac:dyDescent="0.2">
      <c r="A479" s="8" t="str">
        <f>_xlfn.IFS(B479="حديد","F",B479="مجلفن","M",B479="استانلس","S",B479="خشب","T")</f>
        <v>M</v>
      </c>
      <c r="B479" s="13" t="s">
        <v>2</v>
      </c>
      <c r="C479" s="8" t="str">
        <f>_xlfn.IFS(D479="تيلة","A",D479="صامولة","B",D479="مسمار","C",D479="وردة","D",D479="لوح","E",D479="مخوش","F",D479="كونتر","G",D479="مسدس","H",D479="M14","I",D479="M16","J",D479="M17","K",D479="M18","L",D479="M19","M",D479="M20","N",D479="M9","O",D479=100,"P",D479=125,"Q",D479=150,"R",D479="","S",D479="30mm","T",D479="مخ واطى","U",D479="35mm","V",D479="40mm","W",D479="45mm","X",D479="50mm","Y",D479="ستاندرد","Z",D479="60mm","1",D479="سوستة","2",D479="80mm","3",D479="90mm","4",D479="100mm","5",D479="150mm","6",D479="180mm","7",D479="200mm","8",D479="250mm","9")</f>
        <v>C</v>
      </c>
      <c r="D479" s="6" t="s">
        <v>73</v>
      </c>
      <c r="E479" s="8" t="str">
        <f>_xlfn.IFS(F479="الن","A",F479="عادة","B",F479="صليبة","C",F479="سن بنطة","D",F479="سن بنطة بوردة","E",F479="مخوش","F",F479="كونتر","G",F479="مسدس","H",F479="M14","I",F479="M16","J",F479="M17","K",F479="M18","L",F479="M19","M",F479="M20","N",F479="M9","O",F479=100,"P",F479=125,"Q",F479=150,"R",F479="","S",F479="30mm","T",F479="مخ واطى","U",F479="35mm","V",F479="40mm","W",F479="45mm","X",F479="50mm","Y",F479="ستاندرد","Z",F479="60mm","1",F479="سوستة","2",F479="80mm","3",F479="90mm","4",F479="100mm","5",F479="150mm","6",F479="180mm","7",F479="200mm","8",F479="250mm","9")</f>
        <v>H</v>
      </c>
      <c r="F479" s="6" t="s">
        <v>72</v>
      </c>
      <c r="G479" s="8" t="str">
        <f>_xlfn.IFS(H479="M3","A",H479="M4","B",H479="M5","C",H479="M6","D",H479="M7","E",H479="M8","F",H479="M10","G",H479="M12","H",H479="M14","I",H479="M16","J",H479="M17","K",H479="M18","L",H479="M19","M",H479="M20","N",H479="M9","O",H479=100,"P",H479=125,"Q",H479=150,"R",H479="","S",H479="30mm","T",H479="مخ واطى","U",H479="35mm","V",H479="40mm","W",H479="45mm","X",H479="50mm","Y",H479="ستاندرد","Z",H479="60mm","1",H479="سوستة","2",H479="80mm","3",H479="90mm","4",H479="100mm","5",H479="150mm","6",H479="180mm","7",H479="200mm","8",H479="250mm","9")</f>
        <v>G</v>
      </c>
      <c r="H479" s="12" t="s">
        <v>66</v>
      </c>
      <c r="I479" s="8" t="str">
        <f>_xlfn.IFS(J479=10,"A",J479=12,"B",J479=15,"C",J479=20,"D",J479=25,"E",J479=30,"F",J479=35,"G",J479=40,"H",J479=45,"I",J479=50,"J",J479=55,"K",J479=60,"L",J479=65,"M",J479=70,"N",J479=75,"O",J479=80,"P",J479=90,"Q",J479=100,"R",J479="","S",J479=120,"T",J479=125,"U",J479=150,"V",J479=200,"W",J479=250,"X",J479=280,"Y",J479=300,"Z",J479=500,"1",J479=600,"2",J479=1000,"3",J479=1200,"4",J479=6,"5",J479="150mm","6",J479="180mm","7",J479="200mm","8",J479="250mm","9")</f>
        <v>E</v>
      </c>
      <c r="J479" s="12">
        <v>25</v>
      </c>
      <c r="K479" s="8" t="str">
        <f>_xlfn.IFS(L479="1mm","A",L479="1.2mm","B",L479="1.5mm","C",L479="2mm","D",L479="3mm","E",L479="4mm","F",L479="5mm","G",L479="6mm","H",L479="8mm","I",L479="10mm","J",L479="12mm","K",L479="14mm","L",L479="16mm","M",L479="عادة","N",L479="18mm","O",L479="20mm","P",L479="معكوسة","Q",L479="25mm","R",L479="","S",L479="30mm","T",L479="مخ واطى","U",L479="35mm","V",L479="40mm","W",L479="45mm","X",L479="50mm","Y",L479="ستاندرد","Z",L479="60mm","1",L479="سوستة","2",L479="80mm","3",L479="90mm","4",L479="100mm","5",L479="150mm","6",L479="180mm","7",L479="200mm","8",L479="250mm","9")</f>
        <v>U</v>
      </c>
      <c r="L479" s="6" t="s">
        <v>75</v>
      </c>
      <c r="M479" s="7" t="str">
        <f>C479&amp;" "&amp;E479&amp;" "&amp;G479&amp;I479&amp;" "&amp;A479&amp;" "&amp;K479&amp;"-0"&amp;"-0"&amp;"-0"&amp;"-0"&amp;"-0"&amp;"-0"&amp;"-0"&amp;"-0"</f>
        <v>C H GE M U-0-0-0-0-0-0-0-0</v>
      </c>
      <c r="N479" s="6" t="str">
        <f>D479&amp;" "&amp;F479&amp;" "&amp;H479&amp;"*"&amp;J479&amp;" "&amp;B479&amp;" "&amp;L479</f>
        <v>مسمار مسدس M10*25 مجلفن مخ واطى</v>
      </c>
      <c r="O479" s="6"/>
      <c r="P479" s="6"/>
      <c r="R479" s="11" t="s">
        <v>207</v>
      </c>
      <c r="T479" s="11" t="s">
        <v>199</v>
      </c>
    </row>
    <row r="480" spans="1:20" x14ac:dyDescent="0.2">
      <c r="A480" s="8" t="str">
        <f>_xlfn.IFS(B480="حديد","F",B480="مجلفن","M",B480="استانلس","S",B480="خشب","T")</f>
        <v>M</v>
      </c>
      <c r="B480" s="13" t="s">
        <v>2</v>
      </c>
      <c r="C480" s="8" t="str">
        <f>_xlfn.IFS(D480="تيلة","A",D480="صامولة","B",D480="مسمار","C",D480="وردة","D",D480="لوح","E",D480="مخوش","F",D480="كونتر","G",D480="مسدس","H",D480="M14","I",D480="M16","J",D480="M17","K",D480="M18","L",D480="M19","M",D480="M20","N",D480="M9","O",D480=100,"P",D480=125,"Q",D480=150,"R",D480="","S",D480="30mm","T",D480="مخ واطى","U",D480="35mm","V",D480="40mm","W",D480="45mm","X",D480="50mm","Y",D480="ستاندرد","Z",D480="60mm","1",D480="سوستة","2",D480="80mm","3",D480="90mm","4",D480="100mm","5",D480="150mm","6",D480="180mm","7",D480="200mm","8",D480="250mm","9")</f>
        <v>C</v>
      </c>
      <c r="D480" s="6" t="s">
        <v>73</v>
      </c>
      <c r="E480" s="8" t="str">
        <f>_xlfn.IFS(F480="الن","A",F480="عادة","B",F480="صليبة","C",F480="سن بنطة","D",F480="سن بنطة بوردة","E",F480="مخوش","F",F480="كونتر","G",F480="مسدس","H",F480="M14","I",F480="M16","J",F480="M17","K",F480="M18","L",F480="M19","M",F480="M20","N",F480="M9","O",F480=100,"P",F480=125,"Q",F480=150,"R",F480="","S",F480="30mm","T",F480="مخ واطى","U",F480="35mm","V",F480="40mm","W",F480="45mm","X",F480="50mm","Y",F480="ستاندرد","Z",F480="60mm","1",F480="سوستة","2",F480="80mm","3",F480="90mm","4",F480="100mm","5",F480="150mm","6",F480="180mm","7",F480="200mm","8",F480="250mm","9")</f>
        <v>H</v>
      </c>
      <c r="F480" s="6" t="s">
        <v>72</v>
      </c>
      <c r="G480" s="8" t="str">
        <f>_xlfn.IFS(H480="M3","A",H480="M4","B",H480="M5","C",H480="M6","D",H480="M7","E",H480="M8","F",H480="M10","G",H480="M12","H",H480="M14","I",H480="M16","J",H480="M17","K",H480="M18","L",H480="M19","M",H480="M20","N",H480="M9","O",H480=100,"P",H480=125,"Q",H480=150,"R",H480="","S",H480="30mm","T",H480="مخ واطى","U",H480="35mm","V",H480="40mm","W",H480="45mm","X",H480="50mm","Y",H480="ستاندرد","Z",H480="60mm","1",H480="سوستة","2",H480="80mm","3",H480="90mm","4",H480="100mm","5",H480="150mm","6",H480="180mm","7",H480="200mm","8",H480="250mm","9")</f>
        <v>G</v>
      </c>
      <c r="H480" s="12" t="s">
        <v>66</v>
      </c>
      <c r="I480" s="8" t="str">
        <f>_xlfn.IFS(J480=10,"A",J480=12,"B",J480=15,"C",J480=20,"D",J480=25,"E",J480=30,"F",J480=35,"G",J480=40,"H",J480=45,"I",J480=50,"J",J480=55,"K",J480=60,"L",J480=65,"M",J480=70,"N",J480=75,"O",J480=80,"P",J480=90,"Q",J480=100,"R",J480="","S",J480=120,"T",J480=125,"U",J480=150,"V",J480=200,"W",J480=250,"X",J480=280,"Y",J480=300,"Z",J480=500,"1",J480=600,"2",J480=1000,"3",J480=1200,"4",J480=6,"5",J480="150mm","6",J480="180mm","7",J480="200mm","8",J480="250mm","9")</f>
        <v>F</v>
      </c>
      <c r="J480" s="12">
        <v>30</v>
      </c>
      <c r="K480" s="8" t="str">
        <f>_xlfn.IFS(L480="1mm","A",L480="1.2mm","B",L480="1.5mm","C",L480="2mm","D",L480="3mm","E",L480="4mm","F",L480="5mm","G",L480="6mm","H",L480="8mm","I",L480="10mm","J",L480="12mm","K",L480="14mm","L",L480="16mm","M",L480="عادة","N",L480="18mm","O",L480="20mm","P",L480="معكوسة","Q",L480="25mm","R",L480="","S",L480="30mm","T",L480="مخ واطى","U",L480="35mm","V",L480="40mm","W",L480="45mm","X",L480="50mm","Y",L480="ستاندرد","Z",L480="60mm","1",L480="سوستة","2",L480="80mm","3",L480="90mm","4",L480="100mm","5",L480="150mm","6",L480="180mm","7",L480="200mm","8",L480="250mm","9")</f>
        <v>Z</v>
      </c>
      <c r="L480" s="6" t="s">
        <v>71</v>
      </c>
      <c r="M480" s="7" t="str">
        <f>C480&amp;" "&amp;E480&amp;" "&amp;G480&amp;I480&amp;" "&amp;A480&amp;" "&amp;K480&amp;"-0"&amp;"-0"&amp;"-0"&amp;"-0"&amp;"-0"&amp;"-0"&amp;"-0"&amp;"-0"</f>
        <v>C H GF M Z-0-0-0-0-0-0-0-0</v>
      </c>
      <c r="N480" s="6" t="str">
        <f>D480&amp;" "&amp;F480&amp;" "&amp;H480&amp;"*"&amp;J480&amp;" "&amp;B480&amp;" "&amp;L480</f>
        <v>مسمار مسدس M10*30 مجلفن ستاندرد</v>
      </c>
      <c r="O480" s="6"/>
      <c r="P480" s="6"/>
      <c r="R480" s="11" t="s">
        <v>206</v>
      </c>
      <c r="T480" s="11" t="s">
        <v>205</v>
      </c>
    </row>
    <row r="481" spans="1:20" x14ac:dyDescent="0.2">
      <c r="A481" s="8" t="str">
        <f>_xlfn.IFS(B481="حديد","F",B481="مجلفن","M",B481="استانلس","S",B481="خشب","T")</f>
        <v>M</v>
      </c>
      <c r="B481" s="13" t="s">
        <v>2</v>
      </c>
      <c r="C481" s="8" t="str">
        <f>_xlfn.IFS(D481="تيلة","A",D481="صامولة","B",D481="مسمار","C",D481="وردة","D",D481="لوح","E",D481="مخوش","F",D481="كونتر","G",D481="مسدس","H",D481="M14","I",D481="M16","J",D481="M17","K",D481="M18","L",D481="M19","M",D481="M20","N",D481="M9","O",D481=100,"P",D481=125,"Q",D481=150,"R",D481="","S",D481="30mm","T",D481="مخ واطى","U",D481="35mm","V",D481="40mm","W",D481="45mm","X",D481="50mm","Y",D481="ستاندرد","Z",D481="60mm","1",D481="سوستة","2",D481="80mm","3",D481="90mm","4",D481="100mm","5",D481="150mm","6",D481="180mm","7",D481="200mm","8",D481="250mm","9")</f>
        <v>C</v>
      </c>
      <c r="D481" s="6" t="s">
        <v>73</v>
      </c>
      <c r="E481" s="8" t="str">
        <f>_xlfn.IFS(F481="الن","A",F481="عادة","B",F481="صليبة","C",F481="سن بنطة","D",F481="سن بنطة بوردة","E",F481="مخوش","F",F481="كونتر","G",F481="مسدس","H",F481="M14","I",F481="M16","J",F481="M17","K",F481="M18","L",F481="M19","M",F481="M20","N",F481="M9","O",F481=100,"P",F481=125,"Q",F481=150,"R",F481="","S",F481="30mm","T",F481="مخ واطى","U",F481="35mm","V",F481="40mm","W",F481="45mm","X",F481="50mm","Y",F481="ستاندرد","Z",F481="60mm","1",F481="سوستة","2",F481="80mm","3",F481="90mm","4",F481="100mm","5",F481="150mm","6",F481="180mm","7",F481="200mm","8",F481="250mm","9")</f>
        <v>H</v>
      </c>
      <c r="F481" s="6" t="s">
        <v>72</v>
      </c>
      <c r="G481" s="8" t="str">
        <f>_xlfn.IFS(H481="M3","A",H481="M4","B",H481="M5","C",H481="M6","D",H481="M7","E",H481="M8","F",H481="M10","G",H481="M12","H",H481="M14","I",H481="M16","J",H481="M17","K",H481="M18","L",H481="M19","M",H481="M20","N",H481="M9","O",H481=100,"P",H481=125,"Q",H481=150,"R",H481="","S",H481="30mm","T",H481="مخ واطى","U",H481="35mm","V",H481="40mm","W",H481="45mm","X",H481="50mm","Y",H481="ستاندرد","Z",H481="60mm","1",H481="سوستة","2",H481="80mm","3",H481="90mm","4",H481="100mm","5",H481="150mm","6",H481="180mm","7",H481="200mm","8",H481="250mm","9")</f>
        <v>G</v>
      </c>
      <c r="H481" s="12" t="s">
        <v>66</v>
      </c>
      <c r="I481" s="8" t="str">
        <f>_xlfn.IFS(J481=10,"A",J481=12,"B",J481=15,"C",J481=20,"D",J481=25,"E",J481=30,"F",J481=35,"G",J481=40,"H",J481=45,"I",J481=50,"J",J481=55,"K",J481=60,"L",J481=65,"M",J481=70,"N",J481=75,"O",J481=80,"P",J481=90,"Q",J481=100,"R",J481="","S",J481=120,"T",J481=125,"U",J481=150,"V",J481=200,"W",J481=250,"X",J481=280,"Y",J481=300,"Z",J481=500,"1",J481=600,"2",J481=1000,"3",J481=1200,"4",J481=6,"5",J481="150mm","6",J481="180mm","7",J481="200mm","8",J481="250mm","9")</f>
        <v>F</v>
      </c>
      <c r="J481" s="12">
        <v>30</v>
      </c>
      <c r="K481" s="8" t="str">
        <f>_xlfn.IFS(L481="1mm","A",L481="1.2mm","B",L481="1.5mm","C",L481="2mm","D",L481="3mm","E",L481="4mm","F",L481="5mm","G",L481="6mm","H",L481="8mm","I",L481="10mm","J",L481="12mm","K",L481="14mm","L",L481="16mm","M",L481="عادة","N",L481="18mm","O",L481="20mm","P",L481="معكوسة","Q",L481="25mm","R",L481="","S",L481="30mm","T",L481="مخ واطى","U",L481="35mm","V",L481="40mm","W",L481="45mm","X",L481="50mm","Y",L481="ستاندرد","Z",L481="60mm","1",L481="سوستة","2",L481="80mm","3",L481="90mm","4",L481="100mm","5",L481="150mm","6",L481="180mm","7",L481="200mm","8",L481="250mm","9")</f>
        <v>U</v>
      </c>
      <c r="L481" s="6" t="s">
        <v>75</v>
      </c>
      <c r="M481" s="7" t="str">
        <f>C481&amp;" "&amp;E481&amp;" "&amp;G481&amp;I481&amp;" "&amp;A481&amp;" "&amp;K481&amp;"-0"&amp;"-0"&amp;"-0"&amp;"-0"&amp;"-0"&amp;"-0"&amp;"-0"&amp;"-0"</f>
        <v>C H GF M U-0-0-0-0-0-0-0-0</v>
      </c>
      <c r="N481" s="6" t="str">
        <f>D481&amp;" "&amp;F481&amp;" "&amp;H481&amp;"*"&amp;J481&amp;" "&amp;B481&amp;" "&amp;L481</f>
        <v>مسمار مسدس M10*30 مجلفن مخ واطى</v>
      </c>
      <c r="O481" s="6"/>
      <c r="P481" s="6"/>
      <c r="R481" s="11" t="s">
        <v>204</v>
      </c>
      <c r="T481" s="11" t="s">
        <v>203</v>
      </c>
    </row>
    <row r="482" spans="1:20" x14ac:dyDescent="0.2">
      <c r="A482" s="8" t="str">
        <f>_xlfn.IFS(B482="حديد","F",B482="مجلفن","M",B482="استانلس","S",B482="خشب","T")</f>
        <v>M</v>
      </c>
      <c r="B482" s="13" t="s">
        <v>2</v>
      </c>
      <c r="C482" s="8" t="str">
        <f>_xlfn.IFS(D482="تيلة","A",D482="صامولة","B",D482="مسمار","C",D482="وردة","D",D482="لوح","E",D482="مخوش","F",D482="كونتر","G",D482="مسدس","H",D482="M14","I",D482="M16","J",D482="M17","K",D482="M18","L",D482="M19","M",D482="M20","N",D482="M9","O",D482=100,"P",D482=125,"Q",D482=150,"R",D482="","S",D482="30mm","T",D482="مخ واطى","U",D482="35mm","V",D482="40mm","W",D482="45mm","X",D482="50mm","Y",D482="ستاندرد","Z",D482="60mm","1",D482="سوستة","2",D482="80mm","3",D482="90mm","4",D482="100mm","5",D482="150mm","6",D482="180mm","7",D482="200mm","8",D482="250mm","9")</f>
        <v>C</v>
      </c>
      <c r="D482" s="6" t="s">
        <v>73</v>
      </c>
      <c r="E482" s="8" t="str">
        <f>_xlfn.IFS(F482="الن","A",F482="عادة","B",F482="صليبة","C",F482="سن بنطة","D",F482="سن بنطة بوردة","E",F482="مخوش","F",F482="كونتر","G",F482="مسدس","H",F482="M14","I",F482="M16","J",F482="M17","K",F482="M18","L",F482="M19","M",F482="M20","N",F482="M9","O",F482=100,"P",F482=125,"Q",F482=150,"R",F482="","S",F482="30mm","T",F482="مخ واطى","U",F482="35mm","V",F482="40mm","W",F482="45mm","X",F482="50mm","Y",F482="ستاندرد","Z",F482="60mm","1",F482="سوستة","2",F482="80mm","3",F482="90mm","4",F482="100mm","5",F482="150mm","6",F482="180mm","7",F482="200mm","8",F482="250mm","9")</f>
        <v>H</v>
      </c>
      <c r="F482" s="6" t="s">
        <v>72</v>
      </c>
      <c r="G482" s="8" t="str">
        <f>_xlfn.IFS(H482="M3","A",H482="M4","B",H482="M5","C",H482="M6","D",H482="M7","E",H482="M8","F",H482="M10","G",H482="M12","H",H482="M14","I",H482="M16","J",H482="M17","K",H482="M18","L",H482="M19","M",H482="M20","N",H482="M9","O",H482=100,"P",H482=125,"Q",H482=150,"R",H482="","S",H482="30mm","T",H482="مخ واطى","U",H482="35mm","V",H482="40mm","W",H482="45mm","X",H482="50mm","Y",H482="ستاندرد","Z",H482="60mm","1",H482="سوستة","2",H482="80mm","3",H482="90mm","4",H482="100mm","5",H482="150mm","6",H482="180mm","7",H482="200mm","8",H482="250mm","9")</f>
        <v>G</v>
      </c>
      <c r="H482" s="12" t="s">
        <v>66</v>
      </c>
      <c r="I482" s="8" t="str">
        <f>_xlfn.IFS(J482=10,"A",J482=12,"B",J482=15,"C",J482=20,"D",J482=25,"E",J482=30,"F",J482=35,"G",J482=40,"H",J482=45,"I",J482=50,"J",J482=55,"K",J482=60,"L",J482=65,"M",J482=70,"N",J482=75,"O",J482=80,"P",J482=90,"Q",J482=100,"R",J482="","S",J482=120,"T",J482=125,"U",J482=150,"V",J482=200,"W",J482=250,"X",J482=280,"Y",J482=300,"Z",J482=500,"1",J482=600,"2",J482=1000,"3",J482=1200,"4",J482=6,"5",J482="150mm","6",J482="180mm","7",J482="200mm","8",J482="250mm","9")</f>
        <v>G</v>
      </c>
      <c r="J482" s="12">
        <v>35</v>
      </c>
      <c r="K482" s="8" t="str">
        <f>_xlfn.IFS(L482="1mm","A",L482="1.2mm","B",L482="1.5mm","C",L482="2mm","D",L482="3mm","E",L482="4mm","F",L482="5mm","G",L482="6mm","H",L482="8mm","I",L482="10mm","J",L482="12mm","K",L482="14mm","L",L482="16mm","M",L482="عادة","N",L482="18mm","O",L482="20mm","P",L482="معكوسة","Q",L482="25mm","R",L482="","S",L482="30mm","T",L482="مخ واطى","U",L482="35mm","V",L482="40mm","W",L482="45mm","X",L482="50mm","Y",L482="ستاندرد","Z",L482="60mm","1",L482="سوستة","2",L482="80mm","3",L482="90mm","4",L482="100mm","5",L482="150mm","6",L482="180mm","7",L482="200mm","8",L482="250mm","9")</f>
        <v>Z</v>
      </c>
      <c r="L482" s="6" t="s">
        <v>71</v>
      </c>
      <c r="M482" s="7" t="str">
        <f>C482&amp;" "&amp;E482&amp;" "&amp;G482&amp;I482&amp;" "&amp;A482&amp;" "&amp;K482&amp;"-0"&amp;"-0"&amp;"-0"&amp;"-0"&amp;"-0"&amp;"-0"&amp;"-0"&amp;"-0"</f>
        <v>C H GG M Z-0-0-0-0-0-0-0-0</v>
      </c>
      <c r="N482" s="6" t="str">
        <f>D482&amp;" "&amp;F482&amp;" "&amp;H482&amp;"*"&amp;J482&amp;" "&amp;B482&amp;" "&amp;L482</f>
        <v>مسمار مسدس M10*35 مجلفن ستاندرد</v>
      </c>
      <c r="O482" s="6"/>
      <c r="P482" s="6"/>
      <c r="R482" s="11" t="s">
        <v>202</v>
      </c>
      <c r="T482" s="11" t="s">
        <v>197</v>
      </c>
    </row>
    <row r="483" spans="1:20" x14ac:dyDescent="0.2">
      <c r="A483" s="8" t="str">
        <f>_xlfn.IFS(B483="حديد","F",B483="مجلفن","M",B483="استانلس","S",B483="خشب","T")</f>
        <v>M</v>
      </c>
      <c r="B483" s="13" t="s">
        <v>2</v>
      </c>
      <c r="C483" s="8" t="str">
        <f>_xlfn.IFS(D483="تيلة","A",D483="صامولة","B",D483="مسمار","C",D483="وردة","D",D483="لوح","E",D483="مخوش","F",D483="كونتر","G",D483="مسدس","H",D483="M14","I",D483="M16","J",D483="M17","K",D483="M18","L",D483="M19","M",D483="M20","N",D483="M9","O",D483=100,"P",D483=125,"Q",D483=150,"R",D483="","S",D483="30mm","T",D483="مخ واطى","U",D483="35mm","V",D483="40mm","W",D483="45mm","X",D483="50mm","Y",D483="ستاندرد","Z",D483="60mm","1",D483="سوستة","2",D483="80mm","3",D483="90mm","4",D483="100mm","5",D483="150mm","6",D483="180mm","7",D483="200mm","8",D483="250mm","9")</f>
        <v>C</v>
      </c>
      <c r="D483" s="6" t="s">
        <v>73</v>
      </c>
      <c r="E483" s="8" t="str">
        <f>_xlfn.IFS(F483="الن","A",F483="عادة","B",F483="صليبة","C",F483="سن بنطة","D",F483="سن بنطة بوردة","E",F483="مخوش","F",F483="كونتر","G",F483="مسدس","H",F483="M14","I",F483="M16","J",F483="M17","K",F483="M18","L",F483="M19","M",F483="M20","N",F483="M9","O",F483=100,"P",F483=125,"Q",F483=150,"R",F483="","S",F483="30mm","T",F483="مخ واطى","U",F483="35mm","V",F483="40mm","W",F483="45mm","X",F483="50mm","Y",F483="ستاندرد","Z",F483="60mm","1",F483="سوستة","2",F483="80mm","3",F483="90mm","4",F483="100mm","5",F483="150mm","6",F483="180mm","7",F483="200mm","8",F483="250mm","9")</f>
        <v>H</v>
      </c>
      <c r="F483" s="6" t="s">
        <v>72</v>
      </c>
      <c r="G483" s="8" t="str">
        <f>_xlfn.IFS(H483="M3","A",H483="M4","B",H483="M5","C",H483="M6","D",H483="M7","E",H483="M8","F",H483="M10","G",H483="M12","H",H483="M14","I",H483="M16","J",H483="M17","K",H483="M18","L",H483="M19","M",H483="M20","N",H483="M9","O",H483=100,"P",H483=125,"Q",H483=150,"R",H483="","S",H483="30mm","T",H483="مخ واطى","U",H483="35mm","V",H483="40mm","W",H483="45mm","X",H483="50mm","Y",H483="ستاندرد","Z",H483="60mm","1",H483="سوستة","2",H483="80mm","3",H483="90mm","4",H483="100mm","5",H483="150mm","6",H483="180mm","7",H483="200mm","8",H483="250mm","9")</f>
        <v>G</v>
      </c>
      <c r="H483" s="12" t="s">
        <v>66</v>
      </c>
      <c r="I483" s="8" t="str">
        <f>_xlfn.IFS(J483=10,"A",J483=12,"B",J483=15,"C",J483=20,"D",J483=25,"E",J483=30,"F",J483=35,"G",J483=40,"H",J483=45,"I",J483=50,"J",J483=55,"K",J483=60,"L",J483=65,"M",J483=70,"N",J483=75,"O",J483=80,"P",J483=90,"Q",J483=100,"R",J483="","S",J483=120,"T",J483=125,"U",J483=150,"V",J483=200,"W",J483=250,"X",J483=280,"Y",J483=300,"Z",J483=500,"1",J483=600,"2",J483=1000,"3",J483=1200,"4",J483=6,"5",J483="150mm","6",J483="180mm","7",J483="200mm","8",J483="250mm","9")</f>
        <v>G</v>
      </c>
      <c r="J483" s="12">
        <v>35</v>
      </c>
      <c r="K483" s="8" t="str">
        <f>_xlfn.IFS(L483="1mm","A",L483="1.2mm","B",L483="1.5mm","C",L483="2mm","D",L483="3mm","E",L483="4mm","F",L483="5mm","G",L483="6mm","H",L483="8mm","I",L483="10mm","J",L483="12mm","K",L483="14mm","L",L483="16mm","M",L483="عادة","N",L483="18mm","O",L483="20mm","P",L483="معكوسة","Q",L483="25mm","R",L483="","S",L483="30mm","T",L483="مخ واطى","U",L483="35mm","V",L483="40mm","W",L483="45mm","X",L483="50mm","Y",L483="ستاندرد","Z",L483="60mm","1",L483="سوستة","2",L483="80mm","3",L483="90mm","4",L483="100mm","5",L483="150mm","6",L483="180mm","7",L483="200mm","8",L483="250mm","9")</f>
        <v>U</v>
      </c>
      <c r="L483" s="6" t="s">
        <v>75</v>
      </c>
      <c r="M483" s="7" t="str">
        <f>C483&amp;" "&amp;E483&amp;" "&amp;G483&amp;I483&amp;" "&amp;A483&amp;" "&amp;K483&amp;"-0"&amp;"-0"&amp;"-0"&amp;"-0"&amp;"-0"&amp;"-0"&amp;"-0"&amp;"-0"</f>
        <v>C H GG M U-0-0-0-0-0-0-0-0</v>
      </c>
      <c r="N483" s="6" t="str">
        <f>D483&amp;" "&amp;F483&amp;" "&amp;H483&amp;"*"&amp;J483&amp;" "&amp;B483&amp;" "&amp;L483</f>
        <v>مسمار مسدس M10*35 مجلفن مخ واطى</v>
      </c>
      <c r="O483" s="6"/>
      <c r="P483" s="6"/>
      <c r="R483" s="11" t="s">
        <v>201</v>
      </c>
      <c r="T483" s="11" t="s">
        <v>195</v>
      </c>
    </row>
    <row r="484" spans="1:20" x14ac:dyDescent="0.2">
      <c r="A484" s="8" t="str">
        <f>_xlfn.IFS(B484="حديد","F",B484="مجلفن","M",B484="استانلس","S",B484="خشب","T")</f>
        <v>M</v>
      </c>
      <c r="B484" s="13" t="s">
        <v>2</v>
      </c>
      <c r="C484" s="8" t="str">
        <f>_xlfn.IFS(D484="تيلة","A",D484="صامولة","B",D484="مسمار","C",D484="وردة","D",D484="لوح","E",D484="مخوش","F",D484="كونتر","G",D484="مسدس","H",D484="M14","I",D484="M16","J",D484="M17","K",D484="M18","L",D484="M19","M",D484="M20","N",D484="M9","O",D484=100,"P",D484=125,"Q",D484=150,"R",D484="","S",D484="30mm","T",D484="مخ واطى","U",D484="35mm","V",D484="40mm","W",D484="45mm","X",D484="50mm","Y",D484="ستاندرد","Z",D484="60mm","1",D484="سوستة","2",D484="80mm","3",D484="90mm","4",D484="100mm","5",D484="150mm","6",D484="180mm","7",D484="200mm","8",D484="250mm","9")</f>
        <v>C</v>
      </c>
      <c r="D484" s="6" t="s">
        <v>73</v>
      </c>
      <c r="E484" s="8" t="str">
        <f>_xlfn.IFS(F484="الن","A",F484="عادة","B",F484="صليبة","C",F484="سن بنطة","D",F484="سن بنطة بوردة","E",F484="مخوش","F",F484="كونتر","G",F484="مسدس","H",F484="M14","I",F484="M16","J",F484="M17","K",F484="M18","L",F484="M19","M",F484="M20","N",F484="M9","O",F484=100,"P",F484=125,"Q",F484=150,"R",F484="","S",F484="30mm","T",F484="مخ واطى","U",F484="35mm","V",F484="40mm","W",F484="45mm","X",F484="50mm","Y",F484="ستاندرد","Z",F484="60mm","1",F484="سوستة","2",F484="80mm","3",F484="90mm","4",F484="100mm","5",F484="150mm","6",F484="180mm","7",F484="200mm","8",F484="250mm","9")</f>
        <v>H</v>
      </c>
      <c r="F484" s="6" t="s">
        <v>72</v>
      </c>
      <c r="G484" s="8" t="str">
        <f>_xlfn.IFS(H484="M3","A",H484="M4","B",H484="M5","C",H484="M6","D",H484="M7","E",H484="M8","F",H484="M10","G",H484="M12","H",H484="M14","I",H484="M16","J",H484="M17","K",H484="M18","L",H484="M19","M",H484="M20","N",H484="M9","O",H484=100,"P",H484=125,"Q",H484=150,"R",H484="","S",H484="30mm","T",H484="مخ واطى","U",H484="35mm","V",H484="40mm","W",H484="45mm","X",H484="50mm","Y",H484="ستاندرد","Z",H484="60mm","1",H484="سوستة","2",H484="80mm","3",H484="90mm","4",H484="100mm","5",H484="150mm","6",H484="180mm","7",H484="200mm","8",H484="250mm","9")</f>
        <v>G</v>
      </c>
      <c r="H484" s="12" t="s">
        <v>66</v>
      </c>
      <c r="I484" s="8" t="str">
        <f>_xlfn.IFS(J484=10,"A",J484=12,"B",J484=15,"C",J484=20,"D",J484=25,"E",J484=30,"F",J484=35,"G",J484=40,"H",J484=45,"I",J484=50,"J",J484=55,"K",J484=60,"L",J484=65,"M",J484=70,"N",J484=75,"O",J484=80,"P",J484=90,"Q",J484=100,"R",J484="","S",J484=120,"T",J484=125,"U",J484=150,"V",J484=200,"W",J484=250,"X",J484=280,"Y",J484=300,"Z",J484=500,"1",J484=600,"2",J484=1000,"3",J484=1200,"4",J484=6,"5",J484="150mm","6",J484="180mm","7",J484="200mm","8",J484="250mm","9")</f>
        <v>H</v>
      </c>
      <c r="J484" s="12">
        <v>40</v>
      </c>
      <c r="K484" s="8" t="str">
        <f>_xlfn.IFS(L484="1mm","A",L484="1.2mm","B",L484="1.5mm","C",L484="2mm","D",L484="3mm","E",L484="4mm","F",L484="5mm","G",L484="6mm","H",L484="8mm","I",L484="10mm","J",L484="12mm","K",L484="14mm","L",L484="16mm","M",L484="عادة","N",L484="18mm","O",L484="20mm","P",L484="معكوسة","Q",L484="25mm","R",L484="","S",L484="30mm","T",L484="مخ واطى","U",L484="35mm","V",L484="40mm","W",L484="45mm","X",L484="50mm","Y",L484="ستاندرد","Z",L484="60mm","1",L484="سوستة","2",L484="80mm","3",L484="90mm","4",L484="100mm","5",L484="150mm","6",L484="180mm","7",L484="200mm","8",L484="250mm","9")</f>
        <v>Z</v>
      </c>
      <c r="L484" s="6" t="s">
        <v>71</v>
      </c>
      <c r="M484" s="7" t="str">
        <f>C484&amp;" "&amp;E484&amp;" "&amp;G484&amp;I484&amp;" "&amp;A484&amp;" "&amp;K484&amp;"-0"&amp;"-0"&amp;"-0"&amp;"-0"&amp;"-0"&amp;"-0"&amp;"-0"&amp;"-0"</f>
        <v>C H GH M Z-0-0-0-0-0-0-0-0</v>
      </c>
      <c r="N484" s="6" t="str">
        <f>D484&amp;" "&amp;F484&amp;" "&amp;H484&amp;"*"&amp;J484&amp;" "&amp;B484&amp;" "&amp;L484</f>
        <v>مسمار مسدس M10*40 مجلفن ستاندرد</v>
      </c>
      <c r="O484" s="6"/>
      <c r="P484" s="6"/>
      <c r="R484" s="11" t="s">
        <v>200</v>
      </c>
      <c r="T484" s="11" t="s">
        <v>180</v>
      </c>
    </row>
    <row r="485" spans="1:20" x14ac:dyDescent="0.2">
      <c r="A485" s="8" t="str">
        <f>_xlfn.IFS(B485="حديد","F",B485="مجلفن","M",B485="استانلس","S",B485="خشب","T")</f>
        <v>M</v>
      </c>
      <c r="B485" s="13" t="s">
        <v>2</v>
      </c>
      <c r="C485" s="8" t="str">
        <f>_xlfn.IFS(D485="تيلة","A",D485="صامولة","B",D485="مسمار","C",D485="وردة","D",D485="لوح","E",D485="مخوش","F",D485="كونتر","G",D485="مسدس","H",D485="M14","I",D485="M16","J",D485="M17","K",D485="M18","L",D485="M19","M",D485="M20","N",D485="M9","O",D485=100,"P",D485=125,"Q",D485=150,"R",D485="","S",D485="30mm","T",D485="مخ واطى","U",D485="35mm","V",D485="40mm","W",D485="45mm","X",D485="50mm","Y",D485="ستاندرد","Z",D485="60mm","1",D485="سوستة","2",D485="80mm","3",D485="90mm","4",D485="100mm","5",D485="150mm","6",D485="180mm","7",D485="200mm","8",D485="250mm","9")</f>
        <v>C</v>
      </c>
      <c r="D485" s="6" t="s">
        <v>73</v>
      </c>
      <c r="E485" s="8" t="str">
        <f>_xlfn.IFS(F485="الن","A",F485="عادة","B",F485="صليبة","C",F485="سن بنطة","D",F485="سن بنطة بوردة","E",F485="مخوش","F",F485="كونتر","G",F485="مسدس","H",F485="M14","I",F485="M16","J",F485="M17","K",F485="M18","L",F485="M19","M",F485="M20","N",F485="M9","O",F485=100,"P",F485=125,"Q",F485=150,"R",F485="","S",F485="30mm","T",F485="مخ واطى","U",F485="35mm","V",F485="40mm","W",F485="45mm","X",F485="50mm","Y",F485="ستاندرد","Z",F485="60mm","1",F485="سوستة","2",F485="80mm","3",F485="90mm","4",F485="100mm","5",F485="150mm","6",F485="180mm","7",F485="200mm","8",F485="250mm","9")</f>
        <v>H</v>
      </c>
      <c r="F485" s="6" t="s">
        <v>72</v>
      </c>
      <c r="G485" s="8" t="str">
        <f>_xlfn.IFS(H485="M3","A",H485="M4","B",H485="M5","C",H485="M6","D",H485="M7","E",H485="M8","F",H485="M10","G",H485="M12","H",H485="M14","I",H485="M16","J",H485="M17","K",H485="M18","L",H485="M19","M",H485="M20","N",H485="M9","O",H485=100,"P",H485=125,"Q",H485=150,"R",H485="","S",H485="30mm","T",H485="مخ واطى","U",H485="35mm","V",H485="40mm","W",H485="45mm","X",H485="50mm","Y",H485="ستاندرد","Z",H485="60mm","1",H485="سوستة","2",H485="80mm","3",H485="90mm","4",H485="100mm","5",H485="150mm","6",H485="180mm","7",H485="200mm","8",H485="250mm","9")</f>
        <v>G</v>
      </c>
      <c r="H485" s="12" t="s">
        <v>66</v>
      </c>
      <c r="I485" s="8" t="str">
        <f>_xlfn.IFS(J485=10,"A",J485=12,"B",J485=15,"C",J485=20,"D",J485=25,"E",J485=30,"F",J485=35,"G",J485=40,"H",J485=45,"I",J485=50,"J",J485=55,"K",J485=60,"L",J485=65,"M",J485=70,"N",J485=75,"O",J485=80,"P",J485=90,"Q",J485=100,"R",J485="","S",J485=120,"T",J485=125,"U",J485=150,"V",J485=200,"W",J485=250,"X",J485=280,"Y",J485=300,"Z",J485=500,"1",J485=600,"2",J485=1000,"3",J485=1200,"4",J485=6,"5",J485="150mm","6",J485="180mm","7",J485="200mm","8",J485="250mm","9")</f>
        <v>H</v>
      </c>
      <c r="J485" s="12">
        <v>40</v>
      </c>
      <c r="K485" s="8" t="str">
        <f>_xlfn.IFS(L485="1mm","A",L485="1.2mm","B",L485="1.5mm","C",L485="2mm","D",L485="3mm","E",L485="4mm","F",L485="5mm","G",L485="6mm","H",L485="8mm","I",L485="10mm","J",L485="12mm","K",L485="14mm","L",L485="16mm","M",L485="عادة","N",L485="18mm","O",L485="20mm","P",L485="معكوسة","Q",L485="25mm","R",L485="","S",L485="30mm","T",L485="مخ واطى","U",L485="35mm","V",L485="40mm","W",L485="45mm","X",L485="50mm","Y",L485="ستاندرد","Z",L485="60mm","1",L485="سوستة","2",L485="80mm","3",L485="90mm","4",L485="100mm","5",L485="150mm","6",L485="180mm","7",L485="200mm","8",L485="250mm","9")</f>
        <v>U</v>
      </c>
      <c r="L485" s="6" t="s">
        <v>75</v>
      </c>
      <c r="M485" s="7" t="str">
        <f>C485&amp;" "&amp;E485&amp;" "&amp;G485&amp;I485&amp;" "&amp;A485&amp;" "&amp;K485&amp;"-0"&amp;"-0"&amp;"-0"&amp;"-0"&amp;"-0"&amp;"-0"&amp;"-0"&amp;"-0"</f>
        <v>C H GH M U-0-0-0-0-0-0-0-0</v>
      </c>
      <c r="N485" s="6" t="str">
        <f>D485&amp;" "&amp;F485&amp;" "&amp;H485&amp;"*"&amp;J485&amp;" "&amp;B485&amp;" "&amp;L485</f>
        <v>مسمار مسدس M10*40 مجلفن مخ واطى</v>
      </c>
      <c r="O485" s="6"/>
      <c r="P485" s="6"/>
      <c r="R485" s="11" t="s">
        <v>199</v>
      </c>
      <c r="T485" s="11" t="s">
        <v>198</v>
      </c>
    </row>
    <row r="486" spans="1:20" x14ac:dyDescent="0.2">
      <c r="A486" s="8" t="str">
        <f>_xlfn.IFS(B486="حديد","F",B486="مجلفن","M",B486="استانلس","S",B486="خشب","T")</f>
        <v>M</v>
      </c>
      <c r="B486" s="13" t="s">
        <v>2</v>
      </c>
      <c r="C486" s="8" t="str">
        <f>_xlfn.IFS(D486="تيلة","A",D486="صامولة","B",D486="مسمار","C",D486="وردة","D",D486="لوح","E",D486="مخوش","F",D486="كونتر","G",D486="مسدس","H",D486="M14","I",D486="M16","J",D486="M17","K",D486="M18","L",D486="M19","M",D486="M20","N",D486="M9","O",D486=100,"P",D486=125,"Q",D486=150,"R",D486="","S",D486="30mm","T",D486="مخ واطى","U",D486="35mm","V",D486="40mm","W",D486="45mm","X",D486="50mm","Y",D486="ستاندرد","Z",D486="60mm","1",D486="سوستة","2",D486="80mm","3",D486="90mm","4",D486="100mm","5",D486="150mm","6",D486="180mm","7",D486="200mm","8",D486="250mm","9")</f>
        <v>C</v>
      </c>
      <c r="D486" s="6" t="s">
        <v>73</v>
      </c>
      <c r="E486" s="8" t="str">
        <f>_xlfn.IFS(F486="الن","A",F486="عادة","B",F486="صليبة","C",F486="سن بنطة","D",F486="سن بنطة بوردة","E",F486="مخوش","F",F486="كونتر","G",F486="مسدس","H",F486="M14","I",F486="M16","J",F486="M17","K",F486="M18","L",F486="M19","M",F486="M20","N",F486="M9","O",F486=100,"P",F486=125,"Q",F486=150,"R",F486="","S",F486="30mm","T",F486="مخ واطى","U",F486="35mm","V",F486="40mm","W",F486="45mm","X",F486="50mm","Y",F486="ستاندرد","Z",F486="60mm","1",F486="سوستة","2",F486="80mm","3",F486="90mm","4",F486="100mm","5",F486="150mm","6",F486="180mm","7",F486="200mm","8",F486="250mm","9")</f>
        <v>H</v>
      </c>
      <c r="F486" s="6" t="s">
        <v>72</v>
      </c>
      <c r="G486" s="8" t="str">
        <f>_xlfn.IFS(H486="M3","A",H486="M4","B",H486="M5","C",H486="M6","D",H486="M7","E",H486="M8","F",H486="M10","G",H486="M12","H",H486="M14","I",H486="M16","J",H486="M17","K",H486="M18","L",H486="M19","M",H486="M20","N",H486="M9","O",H486=100,"P",H486=125,"Q",H486=150,"R",H486="","S",H486="30mm","T",H486="مخ واطى","U",H486="35mm","V",H486="40mm","W",H486="45mm","X",H486="50mm","Y",H486="ستاندرد","Z",H486="60mm","1",H486="سوستة","2",H486="80mm","3",H486="90mm","4",H486="100mm","5",H486="150mm","6",H486="180mm","7",H486="200mm","8",H486="250mm","9")</f>
        <v>G</v>
      </c>
      <c r="H486" s="12" t="s">
        <v>66</v>
      </c>
      <c r="I486" s="8" t="str">
        <f>_xlfn.IFS(J486=10,"A",J486=12,"B",J486=15,"C",J486=20,"D",J486=25,"E",J486=30,"F",J486=35,"G",J486=40,"H",J486=45,"I",J486=50,"J",J486=55,"K",J486=60,"L",J486=65,"M",J486=70,"N",J486=75,"O",J486=80,"P",J486=90,"Q",J486=100,"R",J486="","S",J486=120,"T",J486=125,"U",J486=150,"V",J486=200,"W",J486=250,"X",J486=280,"Y",J486=300,"Z",J486=500,"1",J486=600,"2",J486=1000,"3",J486=1200,"4",J486=6,"5",J486="150mm","6",J486="180mm","7",J486="200mm","8",J486="250mm","9")</f>
        <v>I</v>
      </c>
      <c r="J486" s="12">
        <v>45</v>
      </c>
      <c r="K486" s="8" t="str">
        <f>_xlfn.IFS(L486="1mm","A",L486="1.2mm","B",L486="1.5mm","C",L486="2mm","D",L486="3mm","E",L486="4mm","F",L486="5mm","G",L486="6mm","H",L486="8mm","I",L486="10mm","J",L486="12mm","K",L486="14mm","L",L486="16mm","M",L486="عادة","N",L486="18mm","O",L486="20mm","P",L486="معكوسة","Q",L486="25mm","R",L486="","S",L486="30mm","T",L486="مخ واطى","U",L486="35mm","V",L486="40mm","W",L486="45mm","X",L486="50mm","Y",L486="ستاندرد","Z",L486="60mm","1",L486="سوستة","2",L486="80mm","3",L486="90mm","4",L486="100mm","5",L486="150mm","6",L486="180mm","7",L486="200mm","8",L486="250mm","9")</f>
        <v>Z</v>
      </c>
      <c r="L486" s="6" t="s">
        <v>71</v>
      </c>
      <c r="M486" s="7" t="str">
        <f>C486&amp;" "&amp;E486&amp;" "&amp;G486&amp;I486&amp;" "&amp;A486&amp;" "&amp;K486&amp;"-0"&amp;"-0"&amp;"-0"&amp;"-0"&amp;"-0"&amp;"-0"&amp;"-0"&amp;"-0"</f>
        <v>C H GI M Z-0-0-0-0-0-0-0-0</v>
      </c>
      <c r="N486" s="6" t="str">
        <f>D486&amp;" "&amp;F486&amp;" "&amp;H486&amp;"*"&amp;J486&amp;" "&amp;B486&amp;" "&amp;L486</f>
        <v>مسمار مسدس M10*45 مجلفن ستاندرد</v>
      </c>
      <c r="O486" s="6"/>
      <c r="P486" s="6"/>
      <c r="R486" s="11" t="s">
        <v>197</v>
      </c>
      <c r="T486" s="11" t="s">
        <v>196</v>
      </c>
    </row>
    <row r="487" spans="1:20" x14ac:dyDescent="0.2">
      <c r="A487" s="8" t="str">
        <f>_xlfn.IFS(B487="حديد","F",B487="مجلفن","M",B487="استانلس","S",B487="خشب","T")</f>
        <v>M</v>
      </c>
      <c r="B487" s="13" t="s">
        <v>2</v>
      </c>
      <c r="C487" s="8" t="str">
        <f>_xlfn.IFS(D487="تيلة","A",D487="صامولة","B",D487="مسمار","C",D487="وردة","D",D487="لوح","E",D487="مخوش","F",D487="كونتر","G",D487="مسدس","H",D487="M14","I",D487="M16","J",D487="M17","K",D487="M18","L",D487="M19","M",D487="M20","N",D487="M9","O",D487=100,"P",D487=125,"Q",D487=150,"R",D487="","S",D487="30mm","T",D487="مخ واطى","U",D487="35mm","V",D487="40mm","W",D487="45mm","X",D487="50mm","Y",D487="ستاندرد","Z",D487="60mm","1",D487="سوستة","2",D487="80mm","3",D487="90mm","4",D487="100mm","5",D487="150mm","6",D487="180mm","7",D487="200mm","8",D487="250mm","9")</f>
        <v>C</v>
      </c>
      <c r="D487" s="6" t="s">
        <v>73</v>
      </c>
      <c r="E487" s="8" t="str">
        <f>_xlfn.IFS(F487="الن","A",F487="عادة","B",F487="صليبة","C",F487="سن بنطة","D",F487="سن بنطة بوردة","E",F487="مخوش","F",F487="كونتر","G",F487="مسدس","H",F487="M14","I",F487="M16","J",F487="M17","K",F487="M18","L",F487="M19","M",F487="M20","N",F487="M9","O",F487=100,"P",F487=125,"Q",F487=150,"R",F487="","S",F487="30mm","T",F487="مخ واطى","U",F487="35mm","V",F487="40mm","W",F487="45mm","X",F487="50mm","Y",F487="ستاندرد","Z",F487="60mm","1",F487="سوستة","2",F487="80mm","3",F487="90mm","4",F487="100mm","5",F487="150mm","6",F487="180mm","7",F487="200mm","8",F487="250mm","9")</f>
        <v>H</v>
      </c>
      <c r="F487" s="6" t="s">
        <v>72</v>
      </c>
      <c r="G487" s="8" t="str">
        <f>_xlfn.IFS(H487="M3","A",H487="M4","B",H487="M5","C",H487="M6","D",H487="M7","E",H487="M8","F",H487="M10","G",H487="M12","H",H487="M14","I",H487="M16","J",H487="M17","K",H487="M18","L",H487="M19","M",H487="M20","N",H487="M9","O",H487=100,"P",H487=125,"Q",H487=150,"R",H487="","S",H487="30mm","T",H487="مخ واطى","U",H487="35mm","V",H487="40mm","W",H487="45mm","X",H487="50mm","Y",H487="ستاندرد","Z",H487="60mm","1",H487="سوستة","2",H487="80mm","3",H487="90mm","4",H487="100mm","5",H487="150mm","6",H487="180mm","7",H487="200mm","8",H487="250mm","9")</f>
        <v>G</v>
      </c>
      <c r="H487" s="12" t="s">
        <v>66</v>
      </c>
      <c r="I487" s="8" t="str">
        <f>_xlfn.IFS(J487=10,"A",J487=12,"B",J487=15,"C",J487=20,"D",J487=25,"E",J487=30,"F",J487=35,"G",J487=40,"H",J487=45,"I",J487=50,"J",J487=55,"K",J487=60,"L",J487=65,"M",J487=70,"N",J487=75,"O",J487=80,"P",J487=90,"Q",J487=100,"R",J487="","S",J487=120,"T",J487=125,"U",J487=150,"V",J487=200,"W",J487=250,"X",J487=280,"Y",J487=300,"Z",J487=500,"1",J487=600,"2",J487=1000,"3",J487=1200,"4",J487=6,"5",J487="150mm","6",J487="180mm","7",J487="200mm","8",J487="250mm","9")</f>
        <v>I</v>
      </c>
      <c r="J487" s="12">
        <v>45</v>
      </c>
      <c r="K487" s="8" t="str">
        <f>_xlfn.IFS(L487="1mm","A",L487="1.2mm","B",L487="1.5mm","C",L487="2mm","D",L487="3mm","E",L487="4mm","F",L487="5mm","G",L487="6mm","H",L487="8mm","I",L487="10mm","J",L487="12mm","K",L487="14mm","L",L487="16mm","M",L487="عادة","N",L487="18mm","O",L487="20mm","P",L487="معكوسة","Q",L487="25mm","R",L487="","S",L487="30mm","T",L487="مخ واطى","U",L487="35mm","V",L487="40mm","W",L487="45mm","X",L487="50mm","Y",L487="ستاندرد","Z",L487="60mm","1",L487="سوستة","2",L487="80mm","3",L487="90mm","4",L487="100mm","5",L487="150mm","6",L487="180mm","7",L487="200mm","8",L487="250mm","9")</f>
        <v>U</v>
      </c>
      <c r="L487" s="6" t="s">
        <v>75</v>
      </c>
      <c r="M487" s="7" t="str">
        <f>C487&amp;" "&amp;E487&amp;" "&amp;G487&amp;I487&amp;" "&amp;A487&amp;" "&amp;K487&amp;"-0"&amp;"-0"&amp;"-0"&amp;"-0"&amp;"-0"&amp;"-0"&amp;"-0"&amp;"-0"</f>
        <v>C H GI M U-0-0-0-0-0-0-0-0</v>
      </c>
      <c r="N487" s="6" t="str">
        <f>D487&amp;" "&amp;F487&amp;" "&amp;H487&amp;"*"&amp;J487&amp;" "&amp;B487&amp;" "&amp;L487</f>
        <v>مسمار مسدس M10*45 مجلفن مخ واطى</v>
      </c>
      <c r="O487" s="6"/>
      <c r="P487" s="6"/>
      <c r="R487" s="11" t="s">
        <v>195</v>
      </c>
      <c r="T487" s="11" t="s">
        <v>194</v>
      </c>
    </row>
    <row r="488" spans="1:20" x14ac:dyDescent="0.2">
      <c r="A488" s="8" t="str">
        <f>_xlfn.IFS(B488="حديد","F",B488="مجلفن","M",B488="استانلس","S",B488="خشب","T")</f>
        <v>M</v>
      </c>
      <c r="B488" s="13" t="s">
        <v>2</v>
      </c>
      <c r="C488" s="8" t="str">
        <f>_xlfn.IFS(D488="تيلة","A",D488="صامولة","B",D488="مسمار","C",D488="وردة","D",D488="لوح","E",D488="مخوش","F",D488="كونتر","G",D488="مسدس","H",D488="M14","I",D488="M16","J",D488="M17","K",D488="M18","L",D488="M19","M",D488="M20","N",D488="M9","O",D488=100,"P",D488=125,"Q",D488=150,"R",D488="","S",D488="30mm","T",D488="مخ واطى","U",D488="35mm","V",D488="40mm","W",D488="45mm","X",D488="50mm","Y",D488="ستاندرد","Z",D488="60mm","1",D488="سوستة","2",D488="80mm","3",D488="90mm","4",D488="100mm","5",D488="150mm","6",D488="180mm","7",D488="200mm","8",D488="250mm","9")</f>
        <v>C</v>
      </c>
      <c r="D488" s="6" t="s">
        <v>73</v>
      </c>
      <c r="E488" s="8" t="str">
        <f>_xlfn.IFS(F488="الن","A",F488="عادة","B",F488="صليبة","C",F488="سن بنطة","D",F488="سن بنطة بوردة","E",F488="مخوش","F",F488="كونتر","G",F488="مسدس","H",F488="M14","I",F488="M16","J",F488="M17","K",F488="M18","L",F488="M19","M",F488="M20","N",F488="M9","O",F488=100,"P",F488=125,"Q",F488=150,"R",F488="","S",F488="30mm","T",F488="مخ واطى","U",F488="35mm","V",F488="40mm","W",F488="45mm","X",F488="50mm","Y",F488="ستاندرد","Z",F488="60mm","1",F488="سوستة","2",F488="80mm","3",F488="90mm","4",F488="100mm","5",F488="150mm","6",F488="180mm","7",F488="200mm","8",F488="250mm","9")</f>
        <v>H</v>
      </c>
      <c r="F488" s="6" t="s">
        <v>72</v>
      </c>
      <c r="G488" s="8" t="str">
        <f>_xlfn.IFS(H488="M3","A",H488="M4","B",H488="M5","C",H488="M6","D",H488="M7","E",H488="M8","F",H488="M10","G",H488="M12","H",H488="M14","I",H488="M16","J",H488="M17","K",H488="M18","L",H488="M19","M",H488="M20","N",H488="M9","O",H488=100,"P",H488=125,"Q",H488=150,"R",H488="","S",H488="30mm","T",H488="مخ واطى","U",H488="35mm","V",H488="40mm","W",H488="45mm","X",H488="50mm","Y",H488="ستاندرد","Z",H488="60mm","1",H488="سوستة","2",H488="80mm","3",H488="90mm","4",H488="100mm","5",H488="150mm","6",H488="180mm","7",H488="200mm","8",H488="250mm","9")</f>
        <v>G</v>
      </c>
      <c r="H488" s="12" t="s">
        <v>66</v>
      </c>
      <c r="I488" s="8" t="str">
        <f>_xlfn.IFS(J488=10,"A",J488=12,"B",J488=15,"C",J488=20,"D",J488=25,"E",J488=30,"F",J488=35,"G",J488=40,"H",J488=45,"I",J488=50,"J",J488=55,"K",J488=60,"L",J488=65,"M",J488=70,"N",J488=75,"O",J488=80,"P",J488=90,"Q",J488=100,"R",J488="","S",J488=120,"T",J488=125,"U",J488=150,"V",J488=200,"W",J488=250,"X",J488=280,"Y",J488=300,"Z",J488=500,"1",J488=600,"2",J488=1000,"3",J488=1200,"4",J488=6,"5",J488="150mm","6",J488="180mm","7",J488="200mm","8",J488="250mm","9")</f>
        <v>J</v>
      </c>
      <c r="J488" s="12">
        <v>50</v>
      </c>
      <c r="K488" s="8" t="str">
        <f>_xlfn.IFS(L488="1mm","A",L488="1.2mm","B",L488="1.5mm","C",L488="2mm","D",L488="3mm","E",L488="4mm","F",L488="5mm","G",L488="6mm","H",L488="8mm","I",L488="10mm","J",L488="12mm","K",L488="14mm","L",L488="16mm","M",L488="عادة","N",L488="18mm","O",L488="20mm","P",L488="معكوسة","Q",L488="25mm","R",L488="","S",L488="30mm","T",L488="مخ واطى","U",L488="35mm","V",L488="40mm","W",L488="45mm","X",L488="50mm","Y",L488="ستاندرد","Z",L488="60mm","1",L488="سوستة","2",L488="80mm","3",L488="90mm","4",L488="100mm","5",L488="150mm","6",L488="180mm","7",L488="200mm","8",L488="250mm","9")</f>
        <v>Z</v>
      </c>
      <c r="L488" s="6" t="s">
        <v>71</v>
      </c>
      <c r="M488" s="7" t="str">
        <f>C488&amp;" "&amp;E488&amp;" "&amp;G488&amp;I488&amp;" "&amp;A488&amp;" "&amp;K488&amp;"-0"&amp;"-0"&amp;"-0"&amp;"-0"&amp;"-0"&amp;"-0"&amp;"-0"&amp;"-0"</f>
        <v>C H GJ M Z-0-0-0-0-0-0-0-0</v>
      </c>
      <c r="N488" s="6" t="str">
        <f>D488&amp;" "&amp;F488&amp;" "&amp;H488&amp;"*"&amp;J488&amp;" "&amp;B488&amp;" "&amp;L488</f>
        <v>مسمار مسدس M10*50 مجلفن ستاندرد</v>
      </c>
      <c r="O488" s="6"/>
      <c r="P488" s="6"/>
      <c r="R488" s="11" t="s">
        <v>194</v>
      </c>
      <c r="T488" s="11" t="s">
        <v>193</v>
      </c>
    </row>
    <row r="489" spans="1:20" x14ac:dyDescent="0.2">
      <c r="A489" s="8" t="str">
        <f>_xlfn.IFS(B489="حديد","F",B489="مجلفن","M",B489="استانلس","S",B489="خشب","T")</f>
        <v>M</v>
      </c>
      <c r="B489" s="13" t="s">
        <v>2</v>
      </c>
      <c r="C489" s="8" t="str">
        <f>_xlfn.IFS(D489="تيلة","A",D489="صامولة","B",D489="مسمار","C",D489="وردة","D",D489="لوح","E",D489="مخوش","F",D489="كونتر","G",D489="مسدس","H",D489="M14","I",D489="M16","J",D489="M17","K",D489="M18","L",D489="M19","M",D489="M20","N",D489="M9","O",D489=100,"P",D489=125,"Q",D489=150,"R",D489="","S",D489="30mm","T",D489="مخ واطى","U",D489="35mm","V",D489="40mm","W",D489="45mm","X",D489="50mm","Y",D489="ستاندرد","Z",D489="60mm","1",D489="سوستة","2",D489="80mm","3",D489="90mm","4",D489="100mm","5",D489="150mm","6",D489="180mm","7",D489="200mm","8",D489="250mm","9")</f>
        <v>C</v>
      </c>
      <c r="D489" s="6" t="s">
        <v>73</v>
      </c>
      <c r="E489" s="8" t="str">
        <f>_xlfn.IFS(F489="الن","A",F489="عادة","B",F489="صليبة","C",F489="سن بنطة","D",F489="سن بنطة بوردة","E",F489="مخوش","F",F489="كونتر","G",F489="مسدس","H",F489="M14","I",F489="M16","J",F489="M17","K",F489="M18","L",F489="M19","M",F489="M20","N",F489="M9","O",F489=100,"P",F489=125,"Q",F489=150,"R",F489="","S",F489="30mm","T",F489="مخ واطى","U",F489="35mm","V",F489="40mm","W",F489="45mm","X",F489="50mm","Y",F489="ستاندرد","Z",F489="60mm","1",F489="سوستة","2",F489="80mm","3",F489="90mm","4",F489="100mm","5",F489="150mm","6",F489="180mm","7",F489="200mm","8",F489="250mm","9")</f>
        <v>H</v>
      </c>
      <c r="F489" s="6" t="s">
        <v>72</v>
      </c>
      <c r="G489" s="8" t="str">
        <f>_xlfn.IFS(H489="M3","A",H489="M4","B",H489="M5","C",H489="M6","D",H489="M7","E",H489="M8","F",H489="M10","G",H489="M12","H",H489="M14","I",H489="M16","J",H489="M17","K",H489="M18","L",H489="M19","M",H489="M20","N",H489="M9","O",H489=100,"P",H489=125,"Q",H489=150,"R",H489="","S",H489="30mm","T",H489="مخ واطى","U",H489="35mm","V",H489="40mm","W",H489="45mm","X",H489="50mm","Y",H489="ستاندرد","Z",H489="60mm","1",H489="سوستة","2",H489="80mm","3",H489="90mm","4",H489="100mm","5",H489="150mm","6",H489="180mm","7",H489="200mm","8",H489="250mm","9")</f>
        <v>G</v>
      </c>
      <c r="H489" s="12" t="s">
        <v>66</v>
      </c>
      <c r="I489" s="8" t="str">
        <f>_xlfn.IFS(J489=10,"A",J489=12,"B",J489=15,"C",J489=20,"D",J489=25,"E",J489=30,"F",J489=35,"G",J489=40,"H",J489=45,"I",J489=50,"J",J489=55,"K",J489=60,"L",J489=65,"M",J489=70,"N",J489=75,"O",J489=80,"P",J489=90,"Q",J489=100,"R",J489="","S",J489=120,"T",J489=125,"U",J489=150,"V",J489=200,"W",J489=250,"X",J489=280,"Y",J489=300,"Z",J489=500,"1",J489=600,"2",J489=1000,"3",J489=1200,"4",J489=6,"5",J489="150mm","6",J489="180mm","7",J489="200mm","8",J489="250mm","9")</f>
        <v>J</v>
      </c>
      <c r="J489" s="12">
        <v>50</v>
      </c>
      <c r="K489" s="8" t="str">
        <f>_xlfn.IFS(L489="1mm","A",L489="1.2mm","B",L489="1.5mm","C",L489="2mm","D",L489="3mm","E",L489="4mm","F",L489="5mm","G",L489="6mm","H",L489="8mm","I",L489="10mm","J",L489="12mm","K",L489="14mm","L",L489="16mm","M",L489="عادة","N",L489="18mm","O",L489="20mm","P",L489="معكوسة","Q",L489="25mm","R",L489="","S",L489="30mm","T",L489="مخ واطى","U",L489="35mm","V",L489="40mm","W",L489="45mm","X",L489="50mm","Y",L489="ستاندرد","Z",L489="60mm","1",L489="سوستة","2",L489="80mm","3",L489="90mm","4",L489="100mm","5",L489="150mm","6",L489="180mm","7",L489="200mm","8",L489="250mm","9")</f>
        <v>U</v>
      </c>
      <c r="L489" s="6" t="s">
        <v>75</v>
      </c>
      <c r="M489" s="7" t="str">
        <f>C489&amp;" "&amp;E489&amp;" "&amp;G489&amp;I489&amp;" "&amp;A489&amp;" "&amp;K489&amp;"-0"&amp;"-0"&amp;"-0"&amp;"-0"&amp;"-0"&amp;"-0"&amp;"-0"&amp;"-0"</f>
        <v>C H GJ M U-0-0-0-0-0-0-0-0</v>
      </c>
      <c r="N489" s="6" t="str">
        <f>D489&amp;" "&amp;F489&amp;" "&amp;H489&amp;"*"&amp;J489&amp;" "&amp;B489&amp;" "&amp;L489</f>
        <v>مسمار مسدس M10*50 مجلفن مخ واطى</v>
      </c>
      <c r="O489" s="6"/>
      <c r="P489" s="6"/>
      <c r="R489" s="11" t="s">
        <v>193</v>
      </c>
      <c r="T489" s="11" t="s">
        <v>192</v>
      </c>
    </row>
    <row r="490" spans="1:20" x14ac:dyDescent="0.2">
      <c r="A490" s="8" t="str">
        <f>_xlfn.IFS(B490="حديد","F",B490="مجلفن","M",B490="استانلس","S",B490="خشب","T")</f>
        <v>M</v>
      </c>
      <c r="B490" s="13" t="s">
        <v>2</v>
      </c>
      <c r="C490" s="8" t="str">
        <f>_xlfn.IFS(D490="تيلة","A",D490="صامولة","B",D490="مسمار","C",D490="وردة","D",D490="لوح","E",D490="مخوش","F",D490="كونتر","G",D490="مسدس","H",D490="M14","I",D490="M16","J",D490="M17","K",D490="M18","L",D490="M19","M",D490="M20","N",D490="M9","O",D490=100,"P",D490=125,"Q",D490=150,"R",D490="","S",D490="30mm","T",D490="مخ واطى","U",D490="35mm","V",D490="40mm","W",D490="45mm","X",D490="50mm","Y",D490="ستاندرد","Z",D490="60mm","1",D490="سوستة","2",D490="80mm","3",D490="90mm","4",D490="100mm","5",D490="150mm","6",D490="180mm","7",D490="200mm","8",D490="250mm","9")</f>
        <v>C</v>
      </c>
      <c r="D490" s="6" t="s">
        <v>73</v>
      </c>
      <c r="E490" s="8" t="str">
        <f>_xlfn.IFS(F490="الن","A",F490="عادة","B",F490="صليبة","C",F490="سن بنطة","D",F490="سن بنطة بوردة","E",F490="مخوش","F",F490="كونتر","G",F490="مسدس","H",F490="M14","I",F490="M16","J",F490="M17","K",F490="M18","L",F490="M19","M",F490="M20","N",F490="M9","O",F490=100,"P",F490=125,"Q",F490=150,"R",F490="","S",F490="30mm","T",F490="مخ واطى","U",F490="35mm","V",F490="40mm","W",F490="45mm","X",F490="50mm","Y",F490="ستاندرد","Z",F490="60mm","1",F490="سوستة","2",F490="80mm","3",F490="90mm","4",F490="100mm","5",F490="150mm","6",F490="180mm","7",F490="200mm","8",F490="250mm","9")</f>
        <v>H</v>
      </c>
      <c r="F490" s="6" t="s">
        <v>72</v>
      </c>
      <c r="G490" s="8" t="str">
        <f>_xlfn.IFS(H490="M3","A",H490="M4","B",H490="M5","C",H490="M6","D",H490="M7","E",H490="M8","F",H490="M10","G",H490="M12","H",H490="M14","I",H490="M16","J",H490="M17","K",H490="M18","L",H490="M19","M",H490="M20","N",H490="M9","O",H490=100,"P",H490=125,"Q",H490=150,"R",H490="","S",H490="30mm","T",H490="مخ واطى","U",H490="35mm","V",H490="40mm","W",H490="45mm","X",H490="50mm","Y",H490="ستاندرد","Z",H490="60mm","1",H490="سوستة","2",H490="80mm","3",H490="90mm","4",H490="100mm","5",H490="150mm","6",H490="180mm","7",H490="200mm","8",H490="250mm","9")</f>
        <v>G</v>
      </c>
      <c r="H490" s="12" t="s">
        <v>66</v>
      </c>
      <c r="I490" s="8" t="str">
        <f>_xlfn.IFS(J490=10,"A",J490=12,"B",J490=15,"C",J490=20,"D",J490=25,"E",J490=30,"F",J490=35,"G",J490=40,"H",J490=45,"I",J490=50,"J",J490=55,"K",J490=60,"L",J490=65,"M",J490=70,"N",J490=75,"O",J490=80,"P",J490=90,"Q",J490=100,"R",J490="","S",J490=120,"T",J490=125,"U",J490=150,"V",J490=200,"W",J490=250,"X",J490=280,"Y",J490=300,"Z",J490=500,"1",J490=600,"2",J490=1000,"3",J490=1200,"4",J490=6,"5",J490="150mm","6",J490="180mm","7",J490="200mm","8",J490="250mm","9")</f>
        <v>L</v>
      </c>
      <c r="J490" s="12">
        <v>60</v>
      </c>
      <c r="K490" s="8" t="str">
        <f>_xlfn.IFS(L490="1mm","A",L490="1.2mm","B",L490="1.5mm","C",L490="2mm","D",L490="3mm","E",L490="4mm","F",L490="5mm","G",L490="6mm","H",L490="8mm","I",L490="10mm","J",L490="12mm","K",L490="14mm","L",L490="16mm","M",L490="عادة","N",L490="18mm","O",L490="20mm","P",L490="معكوسة","Q",L490="25mm","R",L490="","S",L490="30mm","T",L490="مخ واطى","U",L490="35mm","V",L490="40mm","W",L490="45mm","X",L490="50mm","Y",L490="ستاندرد","Z",L490="60mm","1",L490="سوستة","2",L490="80mm","3",L490="90mm","4",L490="100mm","5",L490="150mm","6",L490="180mm","7",L490="200mm","8",L490="250mm","9")</f>
        <v>Z</v>
      </c>
      <c r="L490" s="6" t="s">
        <v>71</v>
      </c>
      <c r="M490" s="7" t="str">
        <f>C490&amp;" "&amp;E490&amp;" "&amp;G490&amp;I490&amp;" "&amp;A490&amp;" "&amp;K490&amp;"-0"&amp;"-0"&amp;"-0"&amp;"-0"&amp;"-0"&amp;"-0"&amp;"-0"&amp;"-0"</f>
        <v>C H GL M Z-0-0-0-0-0-0-0-0</v>
      </c>
      <c r="N490" s="6" t="str">
        <f>D490&amp;" "&amp;F490&amp;" "&amp;H490&amp;"*"&amp;J490&amp;" "&amp;B490&amp;" "&amp;L490</f>
        <v>مسمار مسدس M10*60 مجلفن ستاندرد</v>
      </c>
      <c r="O490" s="6"/>
      <c r="P490" s="6"/>
      <c r="R490" s="11" t="s">
        <v>190</v>
      </c>
      <c r="T490" s="11" t="s">
        <v>191</v>
      </c>
    </row>
    <row r="491" spans="1:20" x14ac:dyDescent="0.2">
      <c r="A491" s="8" t="str">
        <f>_xlfn.IFS(B491="حديد","F",B491="مجلفن","M",B491="استانلس","S",B491="خشب","T")</f>
        <v>M</v>
      </c>
      <c r="B491" s="13" t="s">
        <v>2</v>
      </c>
      <c r="C491" s="8" t="str">
        <f>_xlfn.IFS(D491="تيلة","A",D491="صامولة","B",D491="مسمار","C",D491="وردة","D",D491="لوح","E",D491="مخوش","F",D491="كونتر","G",D491="مسدس","H",D491="M14","I",D491="M16","J",D491="M17","K",D491="M18","L",D491="M19","M",D491="M20","N",D491="M9","O",D491=100,"P",D491=125,"Q",D491=150,"R",D491="","S",D491="30mm","T",D491="مخ واطى","U",D491="35mm","V",D491="40mm","W",D491="45mm","X",D491="50mm","Y",D491="ستاندرد","Z",D491="60mm","1",D491="سوستة","2",D491="80mm","3",D491="90mm","4",D491="100mm","5",D491="150mm","6",D491="180mm","7",D491="200mm","8",D491="250mm","9")</f>
        <v>C</v>
      </c>
      <c r="D491" s="6" t="s">
        <v>73</v>
      </c>
      <c r="E491" s="8" t="str">
        <f>_xlfn.IFS(F491="الن","A",F491="عادة","B",F491="صليبة","C",F491="سن بنطة","D",F491="سن بنطة بوردة","E",F491="مخوش","F",F491="كونتر","G",F491="مسدس","H",F491="M14","I",F491="M16","J",F491="M17","K",F491="M18","L",F491="M19","M",F491="M20","N",F491="M9","O",F491=100,"P",F491=125,"Q",F491=150,"R",F491="","S",F491="30mm","T",F491="مخ واطى","U",F491="35mm","V",F491="40mm","W",F491="45mm","X",F491="50mm","Y",F491="ستاندرد","Z",F491="60mm","1",F491="سوستة","2",F491="80mm","3",F491="90mm","4",F491="100mm","5",F491="150mm","6",F491="180mm","7",F491="200mm","8",F491="250mm","9")</f>
        <v>H</v>
      </c>
      <c r="F491" s="6" t="s">
        <v>72</v>
      </c>
      <c r="G491" s="8" t="str">
        <f>_xlfn.IFS(H491="M3","A",H491="M4","B",H491="M5","C",H491="M6","D",H491="M7","E",H491="M8","F",H491="M10","G",H491="M12","H",H491="M14","I",H491="M16","J",H491="M17","K",H491="M18","L",H491="M19","M",H491="M20","N",H491="M9","O",H491=100,"P",H491=125,"Q",H491=150,"R",H491="","S",H491="30mm","T",H491="مخ واطى","U",H491="35mm","V",H491="40mm","W",H491="45mm","X",H491="50mm","Y",H491="ستاندرد","Z",H491="60mm","1",H491="سوستة","2",H491="80mm","3",H491="90mm","4",H491="100mm","5",H491="150mm","6",H491="180mm","7",H491="200mm","8",H491="250mm","9")</f>
        <v>G</v>
      </c>
      <c r="H491" s="12" t="s">
        <v>66</v>
      </c>
      <c r="I491" s="8" t="str">
        <f>_xlfn.IFS(J491=10,"A",J491=12,"B",J491=15,"C",J491=20,"D",J491=25,"E",J491=30,"F",J491=35,"G",J491=40,"H",J491=45,"I",J491=50,"J",J491=55,"K",J491=60,"L",J491=65,"M",J491=70,"N",J491=75,"O",J491=80,"P",J491=90,"Q",J491=100,"R",J491="","S",J491=120,"T",J491=125,"U",J491=150,"V",J491=200,"W",J491=250,"X",J491=280,"Y",J491=300,"Z",J491=500,"1",J491=600,"2",J491=1000,"3",J491=1200,"4",J491=6,"5",J491="150mm","6",J491="180mm","7",J491="200mm","8",J491="250mm","9")</f>
        <v>L</v>
      </c>
      <c r="J491" s="12">
        <v>60</v>
      </c>
      <c r="K491" s="8" t="str">
        <f>_xlfn.IFS(L491="1mm","A",L491="1.2mm","B",L491="1.5mm","C",L491="2mm","D",L491="3mm","E",L491="4mm","F",L491="5mm","G",L491="6mm","H",L491="8mm","I",L491="10mm","J",L491="12mm","K",L491="14mm","L",L491="16mm","M",L491="عادة","N",L491="18mm","O",L491="20mm","P",L491="معكوسة","Q",L491="25mm","R",L491="","S",L491="30mm","T",L491="مخ واطى","U",L491="35mm","V",L491="40mm","W",L491="45mm","X",L491="50mm","Y",L491="ستاندرد","Z",L491="60mm","1",L491="سوستة","2",L491="80mm","3",L491="90mm","4",L491="100mm","5",L491="150mm","6",L491="180mm","7",L491="200mm","8",L491="250mm","9")</f>
        <v>U</v>
      </c>
      <c r="L491" s="6" t="s">
        <v>75</v>
      </c>
      <c r="M491" s="7" t="str">
        <f>C491&amp;" "&amp;E491&amp;" "&amp;G491&amp;I491&amp;" "&amp;A491&amp;" "&amp;K491&amp;"-0"&amp;"-0"&amp;"-0"&amp;"-0"&amp;"-0"&amp;"-0"&amp;"-0"&amp;"-0"</f>
        <v>C H GL M U-0-0-0-0-0-0-0-0</v>
      </c>
      <c r="N491" s="6" t="str">
        <f>D491&amp;" "&amp;F491&amp;" "&amp;H491&amp;"*"&amp;J491&amp;" "&amp;B491&amp;" "&amp;L491</f>
        <v>مسمار مسدس M10*60 مجلفن مخ واطى</v>
      </c>
      <c r="O491" s="6"/>
      <c r="P491" s="6"/>
      <c r="R491" s="11" t="s">
        <v>189</v>
      </c>
      <c r="T491" s="11" t="s">
        <v>190</v>
      </c>
    </row>
    <row r="492" spans="1:20" x14ac:dyDescent="0.2">
      <c r="A492" s="8" t="str">
        <f>_xlfn.IFS(B492="حديد","F",B492="مجلفن","M",B492="استانلس","S",B492="خشب","T")</f>
        <v>M</v>
      </c>
      <c r="B492" s="13" t="s">
        <v>2</v>
      </c>
      <c r="C492" s="8" t="str">
        <f>_xlfn.IFS(D492="تيلة","A",D492="صامولة","B",D492="مسمار","C",D492="وردة","D",D492="لوح","E",D492="مخوش","F",D492="كونتر","G",D492="مسدس","H",D492="M14","I",D492="M16","J",D492="M17","K",D492="M18","L",D492="M19","M",D492="M20","N",D492="M9","O",D492=100,"P",D492=125,"Q",D492=150,"R",D492="","S",D492="30mm","T",D492="مخ واطى","U",D492="35mm","V",D492="40mm","W",D492="45mm","X",D492="50mm","Y",D492="ستاندرد","Z",D492="60mm","1",D492="سوستة","2",D492="80mm","3",D492="90mm","4",D492="100mm","5",D492="150mm","6",D492="180mm","7",D492="200mm","8",D492="250mm","9")</f>
        <v>C</v>
      </c>
      <c r="D492" s="6" t="s">
        <v>73</v>
      </c>
      <c r="E492" s="8" t="str">
        <f>_xlfn.IFS(F492="الن","A",F492="عادة","B",F492="صليبة","C",F492="سن بنطة","D",F492="سن بنطة بوردة","E",F492="مخوش","F",F492="كونتر","G",F492="مسدس","H",F492="M14","I",F492="M16","J",F492="M17","K",F492="M18","L",F492="M19","M",F492="M20","N",F492="M9","O",F492=100,"P",F492=125,"Q",F492=150,"R",F492="","S",F492="30mm","T",F492="مخ واطى","U",F492="35mm","V",F492="40mm","W",F492="45mm","X",F492="50mm","Y",F492="ستاندرد","Z",F492="60mm","1",F492="سوستة","2",F492="80mm","3",F492="90mm","4",F492="100mm","5",F492="150mm","6",F492="180mm","7",F492="200mm","8",F492="250mm","9")</f>
        <v>H</v>
      </c>
      <c r="F492" s="6" t="s">
        <v>72</v>
      </c>
      <c r="G492" s="8" t="str">
        <f>_xlfn.IFS(H492="M3","A",H492="M4","B",H492="M5","C",H492="M6","D",H492="M7","E",H492="M8","F",H492="M10","G",H492="M12","H",H492="M14","I",H492="M16","J",H492="M17","K",H492="M18","L",H492="M19","M",H492="M20","N",H492="M9","O",H492=100,"P",H492=125,"Q",H492=150,"R",H492="","S",H492="30mm","T",H492="مخ واطى","U",H492="35mm","V",H492="40mm","W",H492="45mm","X",H492="50mm","Y",H492="ستاندرد","Z",H492="60mm","1",H492="سوستة","2",H492="80mm","3",H492="90mm","4",H492="100mm","5",H492="150mm","6",H492="180mm","7",H492="200mm","8",H492="250mm","9")</f>
        <v>G</v>
      </c>
      <c r="H492" s="12" t="s">
        <v>66</v>
      </c>
      <c r="I492" s="8" t="str">
        <f>_xlfn.IFS(J492=10,"A",J492=12,"B",J492=15,"C",J492=20,"D",J492=25,"E",J492=30,"F",J492=35,"G",J492=40,"H",J492=45,"I",J492=50,"J",J492=55,"K",J492=60,"L",J492=65,"M",J492=70,"N",J492=75,"O",J492=80,"P",J492=90,"Q",J492=100,"R",J492="","S",J492=120,"T",J492=125,"U",J492=150,"V",J492=200,"W",J492=250,"X",J492=280,"Y",J492=300,"Z",J492=500,"1",J492=600,"2",J492=1000,"3",J492=1200,"4",J492=6,"5",J492="150mm","6",J492="180mm","7",J492="200mm","8",J492="250mm","9")</f>
        <v>P</v>
      </c>
      <c r="J492" s="12">
        <v>80</v>
      </c>
      <c r="K492" s="8" t="str">
        <f>_xlfn.IFS(L492="1mm","A",L492="1.2mm","B",L492="1.5mm","C",L492="2mm","D",L492="3mm","E",L492="4mm","F",L492="5mm","G",L492="6mm","H",L492="8mm","I",L492="10mm","J",L492="12mm","K",L492="14mm","L",L492="16mm","M",L492="عادة","N",L492="18mm","O",L492="20mm","P",L492="معكوسة","Q",L492="25mm","R",L492="","S",L492="30mm","T",L492="مخ واطى","U",L492="35mm","V",L492="40mm","W",L492="45mm","X",L492="50mm","Y",L492="ستاندرد","Z",L492="60mm","1",L492="سوستة","2",L492="80mm","3",L492="90mm","4",L492="100mm","5",L492="150mm","6",L492="180mm","7",L492="200mm","8",L492="250mm","9")</f>
        <v>Z</v>
      </c>
      <c r="L492" s="6" t="s">
        <v>71</v>
      </c>
      <c r="M492" s="7" t="str">
        <f>C492&amp;" "&amp;E492&amp;" "&amp;G492&amp;I492&amp;" "&amp;A492&amp;" "&amp;K492&amp;"-0"&amp;"-0"&amp;"-0"&amp;"-0"&amp;"-0"&amp;"-0"&amp;"-0"&amp;"-0"</f>
        <v>C H GP M Z-0-0-0-0-0-0-0-0</v>
      </c>
      <c r="N492" s="6" t="str">
        <f>D492&amp;" "&amp;F492&amp;" "&amp;H492&amp;"*"&amp;J492&amp;" "&amp;B492&amp;" "&amp;L492</f>
        <v>مسمار مسدس M10*80 مجلفن ستاندرد</v>
      </c>
      <c r="O492" s="6"/>
      <c r="P492" s="6"/>
      <c r="R492" s="11" t="s">
        <v>184</v>
      </c>
      <c r="T492" s="11" t="s">
        <v>189</v>
      </c>
    </row>
    <row r="493" spans="1:20" x14ac:dyDescent="0.2">
      <c r="A493" s="8" t="str">
        <f>_xlfn.IFS(B493="حديد","F",B493="مجلفن","M",B493="استانلس","S",B493="خشب","T")</f>
        <v>M</v>
      </c>
      <c r="B493" s="13" t="s">
        <v>2</v>
      </c>
      <c r="C493" s="8" t="str">
        <f>_xlfn.IFS(D493="تيلة","A",D493="صامولة","B",D493="مسمار","C",D493="وردة","D",D493="لوح","E",D493="مخوش","F",D493="كونتر","G",D493="مسدس","H",D493="M14","I",D493="M16","J",D493="M17","K",D493="M18","L",D493="M19","M",D493="M20","N",D493="M9","O",D493=100,"P",D493=125,"Q",D493=150,"R",D493="","S",D493="30mm","T",D493="مخ واطى","U",D493="35mm","V",D493="40mm","W",D493="45mm","X",D493="50mm","Y",D493="ستاندرد","Z",D493="60mm","1",D493="سوستة","2",D493="80mm","3",D493="90mm","4",D493="100mm","5",D493="150mm","6",D493="180mm","7",D493="200mm","8",D493="250mm","9")</f>
        <v>C</v>
      </c>
      <c r="D493" s="6" t="s">
        <v>73</v>
      </c>
      <c r="E493" s="8" t="str">
        <f>_xlfn.IFS(F493="الن","A",F493="عادة","B",F493="صليبة","C",F493="سن بنطة","D",F493="سن بنطة بوردة","E",F493="مخوش","F",F493="كونتر","G",F493="مسدس","H",F493="M14","I",F493="M16","J",F493="M17","K",F493="M18","L",F493="M19","M",F493="M20","N",F493="M9","O",F493=100,"P",F493=125,"Q",F493=150,"R",F493="","S",F493="30mm","T",F493="مخ واطى","U",F493="35mm","V",F493="40mm","W",F493="45mm","X",F493="50mm","Y",F493="ستاندرد","Z",F493="60mm","1",F493="سوستة","2",F493="80mm","3",F493="90mm","4",F493="100mm","5",F493="150mm","6",F493="180mm","7",F493="200mm","8",F493="250mm","9")</f>
        <v>H</v>
      </c>
      <c r="F493" s="6" t="s">
        <v>72</v>
      </c>
      <c r="G493" s="8" t="str">
        <f>_xlfn.IFS(H493="M3","A",H493="M4","B",H493="M5","C",H493="M6","D",H493="M7","E",H493="M8","F",H493="M10","G",H493="M12","H",H493="M14","I",H493="M16","J",H493="M17","K",H493="M18","L",H493="M19","M",H493="M20","N",H493="M9","O",H493=100,"P",H493=125,"Q",H493=150,"R",H493="","S",H493="30mm","T",H493="مخ واطى","U",H493="35mm","V",H493="40mm","W",H493="45mm","X",H493="50mm","Y",H493="ستاندرد","Z",H493="60mm","1",H493="سوستة","2",H493="80mm","3",H493="90mm","4",H493="100mm","5",H493="150mm","6",H493="180mm","7",H493="200mm","8",H493="250mm","9")</f>
        <v>G</v>
      </c>
      <c r="H493" s="12" t="s">
        <v>66</v>
      </c>
      <c r="I493" s="8" t="str">
        <f>_xlfn.IFS(J493=10,"A",J493=12,"B",J493=15,"C",J493=20,"D",J493=25,"E",J493=30,"F",J493=35,"G",J493=40,"H",J493=45,"I",J493=50,"J",J493=55,"K",J493=60,"L",J493=65,"M",J493=70,"N",J493=75,"O",J493=80,"P",J493=90,"Q",J493=100,"R",J493="","S",J493=120,"T",J493=125,"U",J493=150,"V",J493=200,"W",J493=250,"X",J493=280,"Y",J493=300,"Z",J493=500,"1",J493=600,"2",J493=1000,"3",J493=1200,"4",J493=6,"5",J493="150mm","6",J493="180mm","7",J493="200mm","8",J493="250mm","9")</f>
        <v>P</v>
      </c>
      <c r="J493" s="12">
        <v>80</v>
      </c>
      <c r="K493" s="8" t="str">
        <f>_xlfn.IFS(L493="1mm","A",L493="1.2mm","B",L493="1.5mm","C",L493="2mm","D",L493="3mm","E",L493="4mm","F",L493="5mm","G",L493="6mm","H",L493="8mm","I",L493="10mm","J",L493="12mm","K",L493="14mm","L",L493="16mm","M",L493="عادة","N",L493="18mm","O",L493="20mm","P",L493="معكوسة","Q",L493="25mm","R",L493="","S",L493="30mm","T",L493="مخ واطى","U",L493="35mm","V",L493="40mm","W",L493="45mm","X",L493="50mm","Y",L493="ستاندرد","Z",L493="60mm","1",L493="سوستة","2",L493="80mm","3",L493="90mm","4",L493="100mm","5",L493="150mm","6",L493="180mm","7",L493="200mm","8",L493="250mm","9")</f>
        <v>U</v>
      </c>
      <c r="L493" s="6" t="s">
        <v>75</v>
      </c>
      <c r="M493" s="7" t="str">
        <f>C493&amp;" "&amp;E493&amp;" "&amp;G493&amp;I493&amp;" "&amp;A493&amp;" "&amp;K493&amp;"-0"&amp;"-0"&amp;"-0"&amp;"-0"&amp;"-0"&amp;"-0"&amp;"-0"&amp;"-0"</f>
        <v>C H GP M U-0-0-0-0-0-0-0-0</v>
      </c>
      <c r="N493" s="6" t="str">
        <f>D493&amp;" "&amp;F493&amp;" "&amp;H493&amp;"*"&amp;J493&amp;" "&amp;B493&amp;" "&amp;L493</f>
        <v>مسمار مسدس M10*80 مجلفن مخ واطى</v>
      </c>
      <c r="O493" s="6"/>
      <c r="P493" s="6"/>
      <c r="R493" s="11" t="s">
        <v>182</v>
      </c>
      <c r="T493" s="11" t="s">
        <v>188</v>
      </c>
    </row>
    <row r="494" spans="1:20" x14ac:dyDescent="0.2">
      <c r="A494" s="8" t="str">
        <f>_xlfn.IFS(B494="حديد","F",B494="مجلفن","M",B494="استانلس","S",B494="خشب","T")</f>
        <v>M</v>
      </c>
      <c r="B494" s="13" t="s">
        <v>2</v>
      </c>
      <c r="C494" s="8" t="str">
        <f>_xlfn.IFS(D494="تيلة","A",D494="صامولة","B",D494="مسمار","C",D494="وردة","D",D494="لوح","E",D494="مخوش","F",D494="كونتر","G",D494="مسدس","H",D494="M14","I",D494="M16","J",D494="M17","K",D494="M18","L",D494="M19","M",D494="M20","N",D494="M9","O",D494=100,"P",D494=125,"Q",D494=150,"R",D494="","S",D494="30mm","T",D494="مخ واطى","U",D494="35mm","V",D494="40mm","W",D494="45mm","X",D494="50mm","Y",D494="ستاندرد","Z",D494="60mm","1",D494="سوستة","2",D494="80mm","3",D494="90mm","4",D494="100mm","5",D494="150mm","6",D494="180mm","7",D494="200mm","8",D494="250mm","9")</f>
        <v>C</v>
      </c>
      <c r="D494" s="6" t="s">
        <v>73</v>
      </c>
      <c r="E494" s="8" t="str">
        <f>_xlfn.IFS(F494="الن","A",F494="عادة","B",F494="صليبة","C",F494="سن بنطة","D",F494="سن بنطة بوردة","E",F494="مخوش","F",F494="كونتر","G",F494="مسدس","H",F494="M14","I",F494="M16","J",F494="M17","K",F494="M18","L",F494="M19","M",F494="M20","N",F494="M9","O",F494=100,"P",F494=125,"Q",F494=150,"R",F494="","S",F494="30mm","T",F494="مخ واطى","U",F494="35mm","V",F494="40mm","W",F494="45mm","X",F494="50mm","Y",F494="ستاندرد","Z",F494="60mm","1",F494="سوستة","2",F494="80mm","3",F494="90mm","4",F494="100mm","5",F494="150mm","6",F494="180mm","7",F494="200mm","8",F494="250mm","9")</f>
        <v>H</v>
      </c>
      <c r="F494" s="6" t="s">
        <v>72</v>
      </c>
      <c r="G494" s="8" t="str">
        <f>_xlfn.IFS(H494="M3","A",H494="M4","B",H494="M5","C",H494="M6","D",H494="M7","E",H494="M8","F",H494="M10","G",H494="M12","H",H494="M14","I",H494="M16","J",H494="M17","K",H494="M18","L",H494="M19","M",H494="M20","N",H494="M9","O",H494=100,"P",H494=125,"Q",H494=150,"R",H494="","S",H494="30mm","T",H494="مخ واطى","U",H494="35mm","V",H494="40mm","W",H494="45mm","X",H494="50mm","Y",H494="ستاندرد","Z",H494="60mm","1",H494="سوستة","2",H494="80mm","3",H494="90mm","4",H494="100mm","5",H494="150mm","6",H494="180mm","7",H494="200mm","8",H494="250mm","9")</f>
        <v>G</v>
      </c>
      <c r="H494" s="12" t="s">
        <v>66</v>
      </c>
      <c r="I494" s="8" t="str">
        <f>_xlfn.IFS(J494=10,"A",J494=12,"B",J494=15,"C",J494=20,"D",J494=25,"E",J494=30,"F",J494=35,"G",J494=40,"H",J494=45,"I",J494=50,"J",J494=55,"K",J494=60,"L",J494=65,"M",J494=70,"N",J494=75,"O",J494=80,"P",J494=90,"Q",J494=100,"R",J494="","S",J494=120,"T",J494=125,"U",J494=150,"V",J494=200,"W",J494=250,"X",J494=280,"Y",J494=300,"Z",J494=500,"1",J494=600,"2",J494=1000,"3",J494=1200,"4",J494=6,"5",J494="150mm","6",J494="180mm","7",J494="200mm","8",J494="250mm","9")</f>
        <v>R</v>
      </c>
      <c r="J494" s="12">
        <v>100</v>
      </c>
      <c r="K494" s="8" t="str">
        <f>_xlfn.IFS(L494="1mm","A",L494="1.2mm","B",L494="1.5mm","C",L494="2mm","D",L494="3mm","E",L494="4mm","F",L494="5mm","G",L494="6mm","H",L494="8mm","I",L494="10mm","J",L494="12mm","K",L494="14mm","L",L494="16mm","M",L494="عادة","N",L494="18mm","O",L494="20mm","P",L494="معكوسة","Q",L494="25mm","R",L494="","S",L494="30mm","T",L494="مخ واطى","U",L494="35mm","V",L494="40mm","W",L494="45mm","X",L494="50mm","Y",L494="ستاندرد","Z",L494="60mm","1",L494="سوستة","2",L494="80mm","3",L494="90mm","4",L494="100mm","5",L494="150mm","6",L494="180mm","7",L494="200mm","8",L494="250mm","9")</f>
        <v>Z</v>
      </c>
      <c r="L494" s="6" t="s">
        <v>71</v>
      </c>
      <c r="M494" s="7" t="str">
        <f>C494&amp;" "&amp;E494&amp;" "&amp;G494&amp;" "&amp;I494&amp;" "&amp;A494&amp;" "&amp;K494&amp;"-0"&amp;"-0"&amp;"-0"&amp;"-0"&amp;"-0"&amp;"-0"&amp;"-0"&amp;"-0"</f>
        <v>C H G R M Z-0-0-0-0-0-0-0-0</v>
      </c>
      <c r="N494" s="6" t="str">
        <f>D494&amp;" "&amp;F494&amp;" "&amp;H494&amp;"*"&amp;J494&amp;" "&amp;B494&amp;" "&amp;L494</f>
        <v>مسمار مسدس M10*100 مجلفن ستاندرد</v>
      </c>
      <c r="O494" s="6"/>
      <c r="P494" s="6"/>
      <c r="R494" s="11" t="s">
        <v>187</v>
      </c>
      <c r="T494" s="11" t="s">
        <v>186</v>
      </c>
    </row>
    <row r="495" spans="1:20" x14ac:dyDescent="0.2">
      <c r="A495" s="8" t="str">
        <f>_xlfn.IFS(B495="حديد","F",B495="مجلفن","M",B495="استانلس","S",B495="خشب","T")</f>
        <v>M</v>
      </c>
      <c r="B495" s="13" t="s">
        <v>2</v>
      </c>
      <c r="C495" s="8" t="str">
        <f>_xlfn.IFS(D495="تيلة","A",D495="صامولة","B",D495="مسمار","C",D495="وردة","D",D495="لوح","E",D495="مخوش","F",D495="كونتر","G",D495="مسدس","H",D495="M14","I",D495="M16","J",D495="M17","K",D495="M18","L",D495="M19","M",D495="M20","N",D495="M9","O",D495=100,"P",D495=125,"Q",D495=150,"R",D495="","S",D495="30mm","T",D495="مخ واطى","U",D495="35mm","V",D495="40mm","W",D495="45mm","X",D495="50mm","Y",D495="ستاندرد","Z",D495="60mm","1",D495="سوستة","2",D495="80mm","3",D495="90mm","4",D495="100mm","5",D495="150mm","6",D495="180mm","7",D495="200mm","8",D495="250mm","9")</f>
        <v>C</v>
      </c>
      <c r="D495" s="6" t="s">
        <v>73</v>
      </c>
      <c r="E495" s="8" t="str">
        <f>_xlfn.IFS(F495="الن","A",F495="عادة","B",F495="صليبة","C",F495="سن بنطة","D",F495="سن بنطة بوردة","E",F495="مخوش","F",F495="كونتر","G",F495="مسدس","H",F495="M14","I",F495="M16","J",F495="M17","K",F495="M18","L",F495="M19","M",F495="M20","N",F495="M9","O",F495=100,"P",F495=125,"Q",F495=150,"R",F495="","S",F495="30mm","T",F495="مخ واطى","U",F495="35mm","V",F495="40mm","W",F495="45mm","X",F495="50mm","Y",F495="ستاندرد","Z",F495="60mm","1",F495="سوستة","2",F495="80mm","3",F495="90mm","4",F495="100mm","5",F495="150mm","6",F495="180mm","7",F495="200mm","8",F495="250mm","9")</f>
        <v>H</v>
      </c>
      <c r="F495" s="6" t="s">
        <v>72</v>
      </c>
      <c r="G495" s="8" t="str">
        <f>_xlfn.IFS(H495="M3","A",H495="M4","B",H495="M5","C",H495="M6","D",H495="M7","E",H495="M8","F",H495="M10","G",H495="M12","H",H495="M14","I",H495="M16","J",H495="M17","K",H495="M18","L",H495="M19","M",H495="M20","N",H495="M9","O",H495=100,"P",H495=125,"Q",H495=150,"R",H495="","S",H495="30mm","T",H495="مخ واطى","U",H495="35mm","V",H495="40mm","W",H495="45mm","X",H495="50mm","Y",H495="ستاندرد","Z",H495="60mm","1",H495="سوستة","2",H495="80mm","3",H495="90mm","4",H495="100mm","5",H495="150mm","6",H495="180mm","7",H495="200mm","8",H495="250mm","9")</f>
        <v>G</v>
      </c>
      <c r="H495" s="12" t="s">
        <v>66</v>
      </c>
      <c r="I495" s="8" t="str">
        <f>_xlfn.IFS(J495=10,"A",J495=12,"B",J495=15,"C",J495=20,"D",J495=25,"E",J495=30,"F",J495=35,"G",J495=40,"H",J495=45,"I",J495=50,"J",J495=55,"K",J495=60,"L",J495=65,"M",J495=70,"N",J495=75,"O",J495=80,"P",J495=90,"Q",J495=100,"R",J495="","S",J495=120,"T",J495=125,"U",J495=150,"V",J495=200,"W",J495=250,"X",J495=280,"Y",J495=300,"Z",J495=500,"1",J495=600,"2",J495=1000,"3",J495=1200,"4",J495=6,"5",J495="150mm","6",J495="180mm","7",J495="200mm","8",J495="250mm","9")</f>
        <v>R</v>
      </c>
      <c r="J495" s="12">
        <v>100</v>
      </c>
      <c r="K495" s="8" t="str">
        <f>_xlfn.IFS(L495="1mm","A",L495="1.2mm","B",L495="1.5mm","C",L495="2mm","D",L495="3mm","E",L495="4mm","F",L495="5mm","G",L495="6mm","H",L495="8mm","I",L495="10mm","J",L495="12mm","K",L495="14mm","L",L495="16mm","M",L495="عادة","N",L495="18mm","O",L495="20mm","P",L495="معكوسة","Q",L495="25mm","R",L495="","S",L495="30mm","T",L495="مخ واطى","U",L495="35mm","V",L495="40mm","W",L495="45mm","X",L495="50mm","Y",L495="ستاندرد","Z",L495="60mm","1",L495="سوستة","2",L495="80mm","3",L495="90mm","4",L495="100mm","5",L495="150mm","6",L495="180mm","7",L495="200mm","8",L495="250mm","9")</f>
        <v>U</v>
      </c>
      <c r="L495" s="6" t="s">
        <v>75</v>
      </c>
      <c r="M495" s="7" t="str">
        <f>C495&amp;" "&amp;E495&amp;" "&amp;G495&amp;I495&amp;" "&amp;A495&amp;" "&amp;K495&amp;"-0"&amp;"-0"&amp;"-0"&amp;"-0"&amp;"-0"&amp;"-0"&amp;"-0"&amp;"-0"</f>
        <v>C H GR M U-0-0-0-0-0-0-0-0</v>
      </c>
      <c r="N495" s="6" t="str">
        <f>D495&amp;" "&amp;F495&amp;" "&amp;H495&amp;"*"&amp;J495&amp;" "&amp;B495&amp;" "&amp;L495</f>
        <v>مسمار مسدس M10*100 مجلفن مخ واطى</v>
      </c>
      <c r="O495" s="6"/>
      <c r="P495" s="6"/>
      <c r="R495" s="11" t="s">
        <v>185</v>
      </c>
      <c r="T495" s="11" t="s">
        <v>184</v>
      </c>
    </row>
    <row r="496" spans="1:20" x14ac:dyDescent="0.2">
      <c r="A496" s="8" t="str">
        <f>_xlfn.IFS(B496="حديد","F",B496="مجلفن","M",B496="استانلس","S",B496="خشب","T")</f>
        <v>M</v>
      </c>
      <c r="B496" s="13" t="s">
        <v>2</v>
      </c>
      <c r="C496" s="8" t="str">
        <f>_xlfn.IFS(D496="تيلة","A",D496="صامولة","B",D496="مسمار","C",D496="وردة","D",D496="لوح","E",D496="مخوش","F",D496="كونتر","G",D496="مسدس","H",D496="M14","I",D496="M16","J",D496="M17","K",D496="M18","L",D496="M19","M",D496="M20","N",D496="M9","O",D496=100,"P",D496=125,"Q",D496=150,"R",D496="","S",D496="30mm","T",D496="مخ واطى","U",D496="35mm","V",D496="40mm","W",D496="45mm","X",D496="50mm","Y",D496="ستاندرد","Z",D496="60mm","1",D496="سوستة","2",D496="80mm","3",D496="90mm","4",D496="100mm","5",D496="150mm","6",D496="180mm","7",D496="200mm","8",D496="250mm","9")</f>
        <v>C</v>
      </c>
      <c r="D496" s="6" t="s">
        <v>73</v>
      </c>
      <c r="E496" s="8" t="str">
        <f>_xlfn.IFS(F496="الن","A",F496="عادة","B",F496="صليبة","C",F496="سن بنطة","D",F496="سن بنطة بوردة","E",F496="مخوش","F",F496="كونتر","G",F496="مسدس","H",F496="M14","I",F496="M16","J",F496="M17","K",F496="M18","L",F496="M19","M",F496="M20","N",F496="M9","O",F496=100,"P",F496=125,"Q",F496=150,"R",F496="","S",F496="30mm","T",F496="مخ واطى","U",F496="35mm","V",F496="40mm","W",F496="45mm","X",F496="50mm","Y",F496="ستاندرد","Z",F496="60mm","1",F496="سوستة","2",F496="80mm","3",F496="90mm","4",F496="100mm","5",F496="150mm","6",F496="180mm","7",F496="200mm","8",F496="250mm","9")</f>
        <v>H</v>
      </c>
      <c r="F496" s="6" t="s">
        <v>72</v>
      </c>
      <c r="G496" s="8" t="str">
        <f>_xlfn.IFS(H496="M3","A",H496="M4","B",H496="M5","C",H496="M6","D",H496="M7","E",H496="M8","F",H496="M10","G",H496="M12","H",H496="M14","I",H496="M16","J",H496="M17","K",H496="M18","L",H496="M19","M",H496="M20","N",H496="M9","O",H496=100,"P",H496=125,"Q",H496=150,"R",H496="","S",H496="30mm","T",H496="مخ واطى","U",H496="35mm","V",H496="40mm","W",H496="45mm","X",H496="50mm","Y",H496="ستاندرد","Z",H496="60mm","1",H496="سوستة","2",H496="80mm","3",H496="90mm","4",H496="100mm","5",H496="150mm","6",H496="180mm","7",H496="200mm","8",H496="250mm","9")</f>
        <v>G</v>
      </c>
      <c r="H496" s="12" t="s">
        <v>66</v>
      </c>
      <c r="I496" s="8" t="str">
        <f>_xlfn.IFS(J496=10,"A",J496=12,"B",J496=15,"C",J496=20,"D",J496=25,"E",J496=30,"F",J496=35,"G",J496=40,"H",J496=45,"I",J496=50,"J",J496=55,"K",J496=60,"L",J496=65,"M",J496=70,"N",J496=75,"O",J496=80,"P",J496=90,"Q",J496=100,"R",J496="","S",J496=120,"T",J496=125,"U",J496=150,"V",J496=200,"W",J496=250,"X",J496=280,"Y",J496=300,"Z",J496=500,"1",J496=600,"2",J496=1000,"3",J496=1200,"4",J496=6,"5",J496="150mm","6",J496="180mm","7",J496="200mm","8",J496="250mm","9")</f>
        <v>T</v>
      </c>
      <c r="J496" s="12">
        <v>120</v>
      </c>
      <c r="K496" s="8" t="str">
        <f>_xlfn.IFS(L496="1mm","A",L496="1.2mm","B",L496="1.5mm","C",L496="2mm","D",L496="3mm","E",L496="4mm","F",L496="5mm","G",L496="6mm","H",L496="8mm","I",L496="10mm","J",L496="12mm","K",L496="14mm","L",L496="16mm","M",L496="عادة","N",L496="18mm","O",L496="20mm","P",L496="معكوسة","Q",L496="25mm","R",L496="","S",L496="30mm","T",L496="مخ واطى","U",L496="35mm","V",L496="40mm","W",L496="45mm","X",L496="50mm","Y",L496="ستاندرد","Z",L496="60mm","1",L496="سوستة","2",L496="80mm","3",L496="90mm","4",L496="100mm","5",L496="150mm","6",L496="180mm","7",L496="200mm","8",L496="250mm","9")</f>
        <v>Z</v>
      </c>
      <c r="L496" s="6" t="s">
        <v>71</v>
      </c>
      <c r="M496" s="7" t="str">
        <f>C496&amp;" "&amp;E496&amp;" "&amp;G496&amp;I496&amp;" "&amp;A496&amp;" "&amp;K496&amp;"-0"&amp;"-0"&amp;"-0"&amp;"-0"&amp;"-0"&amp;"-0"&amp;"-0"&amp;"-0"</f>
        <v>C H GT M Z-0-0-0-0-0-0-0-0</v>
      </c>
      <c r="N496" s="6" t="str">
        <f>D496&amp;" "&amp;F496&amp;" "&amp;H496&amp;"*"&amp;J496&amp;" "&amp;B496&amp;" "&amp;L496</f>
        <v>مسمار مسدس M10*120 مجلفن ستاندرد</v>
      </c>
      <c r="O496" s="6"/>
      <c r="P496" s="6"/>
      <c r="R496" s="11" t="s">
        <v>183</v>
      </c>
      <c r="T496" s="11" t="s">
        <v>182</v>
      </c>
    </row>
    <row r="497" spans="1:20" x14ac:dyDescent="0.2">
      <c r="A497" s="8" t="str">
        <f>_xlfn.IFS(B497="حديد","F",B497="مجلفن","M",B497="استانلس","S",B497="خشب","T")</f>
        <v>M</v>
      </c>
      <c r="B497" s="13" t="s">
        <v>2</v>
      </c>
      <c r="C497" s="8" t="str">
        <f>_xlfn.IFS(D497="تيلة","A",D497="صامولة","B",D497="مسمار","C",D497="وردة","D",D497="لوح","E",D497="مخوش","F",D497="كونتر","G",D497="مسدس","H",D497="M14","I",D497="M16","J",D497="M17","K",D497="M18","L",D497="M19","M",D497="M20","N",D497="M9","O",D497=100,"P",D497=125,"Q",D497=150,"R",D497="","S",D497="30mm","T",D497="مخ واطى","U",D497="35mm","V",D497="40mm","W",D497="45mm","X",D497="50mm","Y",D497="ستاندرد","Z",D497="60mm","1",D497="سوستة","2",D497="80mm","3",D497="90mm","4",D497="100mm","5",D497="150mm","6",D497="180mm","7",D497="200mm","8",D497="250mm","9")</f>
        <v>C</v>
      </c>
      <c r="D497" s="6" t="s">
        <v>73</v>
      </c>
      <c r="E497" s="8" t="str">
        <f>_xlfn.IFS(F497="الن","A",F497="عادة","B",F497="صليبة","C",F497="سن بنطة","D",F497="سن بنطة بوردة","E",F497="مخوش","F",F497="كونتر","G",F497="مسدس","H",F497="M14","I",F497="M16","J",F497="M17","K",F497="M18","L",F497="M19","M",F497="M20","N",F497="M9","O",F497=100,"P",F497=125,"Q",F497=150,"R",F497="","S",F497="30mm","T",F497="مخ واطى","U",F497="35mm","V",F497="40mm","W",F497="45mm","X",F497="50mm","Y",F497="ستاندرد","Z",F497="60mm","1",F497="سوستة","2",F497="80mm","3",F497="90mm","4",F497="100mm","5",F497="150mm","6",F497="180mm","7",F497="200mm","8",F497="250mm","9")</f>
        <v>H</v>
      </c>
      <c r="F497" s="6" t="s">
        <v>72</v>
      </c>
      <c r="G497" s="8" t="str">
        <f>_xlfn.IFS(H497="M3","A",H497="M4","B",H497="M5","C",H497="M6","D",H497="M7","E",H497="M8","F",H497="M10","G",H497="M12","H",H497="M14","I",H497="M16","J",H497="M17","K",H497="M18","L",H497="M19","M",H497="M20","N",H497="M9","O",H497=100,"P",H497=125,"Q",H497=150,"R",H497="","S",H497="30mm","T",H497="مخ واطى","U",H497="35mm","V",H497="40mm","W",H497="45mm","X",H497="50mm","Y",H497="ستاندرد","Z",H497="60mm","1",H497="سوستة","2",H497="80mm","3",H497="90mm","4",H497="100mm","5",H497="150mm","6",H497="180mm","7",H497="200mm","8",H497="250mm","9")</f>
        <v>G</v>
      </c>
      <c r="H497" s="12" t="s">
        <v>66</v>
      </c>
      <c r="I497" s="8" t="str">
        <f>_xlfn.IFS(J497=10,"A",J497=12,"B",J497=15,"C",J497=20,"D",J497=25,"E",J497=30,"F",J497=35,"G",J497=40,"H",J497=45,"I",J497=50,"J",J497=55,"K",J497=60,"L",J497=65,"M",J497=70,"N",J497=75,"O",J497=80,"P",J497=90,"Q",J497=100,"R",J497="","S",J497=120,"T",J497=125,"U",J497=150,"V",J497=200,"W",J497=250,"X",J497=280,"Y",J497=300,"Z",J497=500,"1",J497=600,"2",J497=1000,"3",J497=1200,"4",J497=6,"5",J497="150mm","6",J497="180mm","7",J497="200mm","8",J497="250mm","9")</f>
        <v>T</v>
      </c>
      <c r="J497" s="12">
        <v>120</v>
      </c>
      <c r="K497" s="8" t="str">
        <f>_xlfn.IFS(L497="1mm","A",L497="1.2mm","B",L497="1.5mm","C",L497="2mm","D",L497="3mm","E",L497="4mm","F",L497="5mm","G",L497="6mm","H",L497="8mm","I",L497="10mm","J",L497="12mm","K",L497="14mm","L",L497="16mm","M",L497="عادة","N",L497="18mm","O",L497="20mm","P",L497="معكوسة","Q",L497="25mm","R",L497="","S",L497="30mm","T",L497="مخ واطى","U",L497="35mm","V",L497="40mm","W",L497="45mm","X",L497="50mm","Y",L497="ستاندرد","Z",L497="60mm","1",L497="سوستة","2",L497="80mm","3",L497="90mm","4",L497="100mm","5",L497="150mm","6",L497="180mm","7",L497="200mm","8",L497="250mm","9")</f>
        <v>U</v>
      </c>
      <c r="L497" s="6" t="s">
        <v>75</v>
      </c>
      <c r="M497" s="7" t="str">
        <f>C497&amp;" "&amp;E497&amp;" "&amp;G497&amp;I497&amp;" "&amp;A497&amp;" "&amp;K497&amp;"-0"&amp;"-0"&amp;"-0"&amp;"-0"&amp;"-0"&amp;"-0"&amp;"-0"&amp;"-0"</f>
        <v>C H GT M U-0-0-0-0-0-0-0-0</v>
      </c>
      <c r="N497" s="6" t="str">
        <f>D497&amp;" "&amp;F497&amp;" "&amp;H497&amp;"*"&amp;J497&amp;" "&amp;B497&amp;" "&amp;L497</f>
        <v>مسمار مسدس M10*120 مجلفن مخ واطى</v>
      </c>
      <c r="O497" s="6"/>
      <c r="P497" s="6"/>
      <c r="R497" s="11" t="s">
        <v>181</v>
      </c>
      <c r="T497" s="11" t="s">
        <v>179</v>
      </c>
    </row>
    <row r="498" spans="1:20" x14ac:dyDescent="0.2">
      <c r="A498" s="8" t="str">
        <f>_xlfn.IFS(B498="حديد","F",B498="مجلفن","M",B498="استانلس","S",B498="خشب","T")</f>
        <v>M</v>
      </c>
      <c r="B498" s="13" t="s">
        <v>2</v>
      </c>
      <c r="C498" s="8" t="str">
        <f>_xlfn.IFS(D498="تيلة","A",D498="صامولة","B",D498="مسمار","C",D498="وردة","D",D498="لوح","E",D498="مخوش","F",D498="كونتر","G",D498="مسدس","H",D498="M14","I",D498="M16","J",D498="M17","K",D498="M18","L",D498="M19","M",D498="M20","N",D498="M9","O",D498=100,"P",D498=125,"Q",D498=150,"R",D498="","S",D498="30mm","T",D498="مخ واطى","U",D498="35mm","V",D498="40mm","W",D498="45mm","X",D498="50mm","Y",D498="ستاندرد","Z",D498="60mm","1",D498="سوستة","2",D498="80mm","3",D498="90mm","4",D498="100mm","5",D498="150mm","6",D498="180mm","7",D498="200mm","8",D498="250mm","9")</f>
        <v>C</v>
      </c>
      <c r="D498" s="6" t="s">
        <v>73</v>
      </c>
      <c r="E498" s="8" t="str">
        <f>_xlfn.IFS(F498="الن","A",F498="عادة","B",F498="صليبة","C",F498="سن بنطة","D",F498="سن بنطة بوردة","E",F498="مخوش","F",F498="كونتر","G",F498="مسدس","H",F498="M14","I",F498="M16","J",F498="M17","K",F498="M18","L",F498="M19","M",F498="M20","N",F498="M9","O",F498=100,"P",F498=125,"Q",F498=150,"R",F498="","S",F498="30mm","T",F498="مخ واطى","U",F498="35mm","V",F498="40mm","W",F498="45mm","X",F498="50mm","Y",F498="ستاندرد","Z",F498="60mm","1",F498="سوستة","2",F498="80mm","3",F498="90mm","4",F498="100mm","5",F498="150mm","6",F498="180mm","7",F498="200mm","8",F498="250mm","9")</f>
        <v>H</v>
      </c>
      <c r="F498" s="6" t="s">
        <v>72</v>
      </c>
      <c r="G498" s="8" t="str">
        <f>_xlfn.IFS(H498="M3","A",H498="M4","B",H498="M5","C",H498="M6","D",H498="M7","E",H498="M8","F",H498="M10","G",H498="M12","H",H498="M14","I",H498="M16","J",H498="M17","K",H498="M18","L",H498="M19","M",H498="M20","N",H498="M9","O",H498=100,"P",H498=125,"Q",H498=150,"R",H498="","S",H498="30mm","T",H498="مخ واطى","U",H498="35mm","V",H498="40mm","W",H498="45mm","X",H498="50mm","Y",H498="ستاندرد","Z",H498="60mm","1",H498="سوستة","2",H498="80mm","3",H498="90mm","4",H498="100mm","5",H498="150mm","6",H498="180mm","7",H498="200mm","8",H498="250mm","9")</f>
        <v>G</v>
      </c>
      <c r="H498" s="12" t="s">
        <v>66</v>
      </c>
      <c r="I498" s="8" t="str">
        <f>_xlfn.IFS(J498=10,"A",J498=12,"B",J498=15,"C",J498=20,"D",J498=25,"E",J498=30,"F",J498=35,"G",J498=40,"H",J498=45,"I",J498=50,"J",J498=55,"K",J498=60,"L",J498=65,"M",J498=70,"N",J498=75,"O",J498=80,"P",J498=90,"Q",J498=100,"R",J498="","S",J498=120,"T",J498=125,"U",J498=150,"V",J498=200,"W",J498=250,"X",J498=280,"Y",J498=300,"Z",J498=500,"1",J498=600,"2",J498=1000,"3",J498=1200,"4",J498=6,"5",J498="150mm","6",J498="180mm","7",J498="200mm","8",J498="250mm","9")</f>
        <v>J</v>
      </c>
      <c r="J498" s="12">
        <v>50</v>
      </c>
      <c r="K498" s="8" t="str">
        <f>_xlfn.IFS(L498="1mm","A",L498="1.2mm","B",L498="1.5mm","C",L498="2mm","D",L498="3mm","E",L498="4mm","F",L498="5mm","G",L498="6mm","H",L498="8mm","I",L498="10mm","J",L498="12mm","K",L498="14mm","L",L498="16mm","M",L498="عادة","N",L498="18mm","O",L498="20mm","P",L498="معكوسة","Q",L498="25mm","R",L498="","S",L498="30mm","T",L498="مخ واطى","U",L498="35mm","V",L498="40mm","W",L498="45mm","X",L498="50mm","Y",L498="ستاندرد","Z",L498="60mm","1",L498="سوستة","2",L498="80mm","3",L498="90mm","4",L498="100mm","5",L498="150mm","6",L498="180mm","7",L498="200mm","8",L498="250mm","9")</f>
        <v>Z</v>
      </c>
      <c r="L498" s="6" t="s">
        <v>71</v>
      </c>
      <c r="M498" s="7" t="str">
        <f>C498&amp;" "&amp;E498&amp;" "&amp;G498&amp;I498&amp;" "&amp;A498&amp;" "&amp;K498&amp;"-0"&amp;"-0"&amp;"-0"&amp;"-0"&amp;"-0"&amp;"-0"&amp;"-0"&amp;"-0"</f>
        <v>C H GJ M Z-0-0-0-0-0-0-0-0</v>
      </c>
      <c r="N498" s="6" t="str">
        <f>D498&amp;" "&amp;F498&amp;" "&amp;H498&amp;"*"&amp;J498&amp;" "&amp;B498&amp;" "&amp;L498</f>
        <v>مسمار مسدس M10*50 مجلفن ستاندرد</v>
      </c>
      <c r="O498" s="6"/>
      <c r="P498" s="6"/>
      <c r="R498" s="11" t="s">
        <v>180</v>
      </c>
      <c r="T498" s="11" t="s">
        <v>175</v>
      </c>
    </row>
    <row r="499" spans="1:20" x14ac:dyDescent="0.2">
      <c r="A499" s="8" t="str">
        <f>_xlfn.IFS(B499="حديد","F",B499="مجلفن","M",B499="استانلس","S",B499="خشب","T")</f>
        <v>S</v>
      </c>
      <c r="B499" s="6" t="s">
        <v>7</v>
      </c>
      <c r="C499" s="8" t="str">
        <f>_xlfn.IFS(D499="تيلة","A",D499="صامولة","B",D499="مسمار","C",D499="وردة","D",D499="لوح","E",D499="مخوش","F",D499="كونتر","G",D499="مسدس","H",D499="M14","I",D499="M16","J",D499="M17","K",D499="M18","L",D499="M19","M",D499="M20","N",D499="M9","O",D499=100,"P",D499=125,"Q",D499=150,"R",D499="","S",D499="30mm","T",D499="مخ واطى","U",D499="35mm","V",D499="40mm","W",D499="45mm","X",D499="50mm","Y",D499="ستاندرد","Z",D499="60mm","1",D499="سوستة","2",D499="80mm","3",D499="90mm","4",D499="100mm","5",D499="150mm","6",D499="180mm","7",D499="200mm","8",D499="250mm","9")</f>
        <v>C</v>
      </c>
      <c r="D499" s="6" t="s">
        <v>73</v>
      </c>
      <c r="E499" s="8" t="str">
        <f>_xlfn.IFS(F499="الن","A",F499="عادة","B",F499="صليبة","C",F499="سن بنطة","D",F499="سن بنطة بوردة","E",F499="مخوش","F",F499="كونتر","G",F499="مسدس","H",F499="M14","I",F499="M16","J",F499="M17","K",F499="M18","L",F499="M19","M",F499="M20","N",F499="M9","O",F499=100,"P",F499=125,"Q",F499=150,"R",F499="","S",F499="30mm","T",F499="مخ واطى","U",F499="35mm","V",F499="40mm","W",F499="45mm","X",F499="50mm","Y",F499="ستاندرد","Z",F499="60mm","1",F499="سوستة","2",F499="80mm","3",F499="90mm","4",F499="100mm","5",F499="150mm","6",F499="180mm","7",F499="200mm","8",F499="250mm","9")</f>
        <v>H</v>
      </c>
      <c r="F499" s="6" t="s">
        <v>72</v>
      </c>
      <c r="G499" s="8" t="str">
        <f>_xlfn.IFS(H499="M3","A",H499="M4","B",H499="M5","C",H499="M6","D",H499="M7","E",H499="M8","F",H499="M10","G",H499="M12","H",H499="M14","I",H499="M16","J",H499="M17","K",H499="M18","L",H499="M19","M",H499="M20","N",H499="M9","O",H499=100,"P",H499=125,"Q",H499=150,"R",H499="","S",H499="30mm","T",H499="مخ واطى","U",H499="35mm","V",H499="40mm","W",H499="45mm","X",H499="50mm","Y",H499="ستاندرد","Z",H499="60mm","1",H499="سوستة","2",H499="80mm","3",H499="90mm","4",H499="100mm","5",H499="150mm","6",H499="180mm","7",H499="200mm","8",H499="250mm","9")</f>
        <v>H</v>
      </c>
      <c r="H499" s="12" t="s">
        <v>61</v>
      </c>
      <c r="I499" s="8" t="str">
        <f>_xlfn.IFS(J499=10,"A",J499=12,"B",J499=15,"C",J499=20,"D",J499=25,"E",J499=30,"F",J499=35,"G",J499=40,"H",J499=45,"I",J499=50,"J",J499=55,"K",J499=60,"L",J499=65,"M",J499=70,"N",J499=75,"O",J499=80,"P",J499=90,"Q",J499=100,"R",J499="","S",J499=120,"T",J499=125,"U",J499=150,"V",J499=200,"W",J499=250,"X",J499=280,"Y",J499=300,"Z",J499=500,"1",J499=600,"2",J499=1000,"3",J499=1200,"4",J499=6,"5",J499="150mm","6",J499="180mm","7",J499="200mm","8",J499="250mm","9")</f>
        <v>F</v>
      </c>
      <c r="J499" s="12">
        <v>30</v>
      </c>
      <c r="K499" s="8" t="str">
        <f>_xlfn.IFS(L499="1mm","A",L499="1.2mm","B",L499="1.5mm","C",L499="2mm","D",L499="3mm","E",L499="4mm","F",L499="5mm","G",L499="6mm","H",L499="8mm","I",L499="10mm","J",L499="12mm","K",L499="14mm","L",L499="16mm","M",L499="عادة","N",L499="18mm","O",L499="20mm","P",L499="معكوسة","Q",L499="25mm","R",L499="","S",L499="30mm","T",L499="مخ واطى","U",L499="35mm","V",L499="40mm","W",L499="45mm","X",L499="50mm","Y",L499="ستاندرد","Z",L499="60mm","1",L499="سوستة","2",L499="80mm","3",L499="90mm","4",L499="100mm","5",L499="150mm","6",L499="180mm","7",L499="200mm","8",L499="250mm","9")</f>
        <v>Z</v>
      </c>
      <c r="L499" s="6" t="s">
        <v>71</v>
      </c>
      <c r="M499" s="7" t="str">
        <f>C499&amp;" "&amp;E499&amp;" "&amp;G499&amp;I499&amp;" "&amp;A499&amp;" "&amp;K499&amp;"-0"&amp;"-0"&amp;"-0"&amp;"-0"&amp;"-0"&amp;"-0"&amp;"-0"&amp;"-0"</f>
        <v>C H HF S Z-0-0-0-0-0-0-0-0</v>
      </c>
      <c r="N499" s="6" t="str">
        <f>D499&amp;" "&amp;F499&amp;" "&amp;H499&amp;"*"&amp;J499&amp;" "&amp;B499&amp;" "&amp;L499</f>
        <v>مسمار مسدس M12*30 استانلس ستاندرد</v>
      </c>
      <c r="O499" s="6"/>
      <c r="P499" s="6"/>
      <c r="R499" s="11" t="s">
        <v>179</v>
      </c>
      <c r="T499" s="11" t="s">
        <v>178</v>
      </c>
    </row>
    <row r="500" spans="1:20" x14ac:dyDescent="0.2">
      <c r="A500" s="8" t="str">
        <f>_xlfn.IFS(B500="حديد","F",B500="مجلفن","M",B500="استانلس","S",B500="خشب","T")</f>
        <v>S</v>
      </c>
      <c r="B500" s="6" t="s">
        <v>7</v>
      </c>
      <c r="C500" s="8" t="str">
        <f>_xlfn.IFS(D500="تيلة","A",D500="صامولة","B",D500="مسمار","C",D500="وردة","D",D500="لوح","E",D500="مخوش","F",D500="كونتر","G",D500="مسدس","H",D500="M14","I",D500="M16","J",D500="M17","K",D500="M18","L",D500="M19","M",D500="M20","N",D500="M9","O",D500=100,"P",D500=125,"Q",D500=150,"R",D500="","S",D500="30mm","T",D500="مخ واطى","U",D500="35mm","V",D500="40mm","W",D500="45mm","X",D500="50mm","Y",D500="ستاندرد","Z",D500="60mm","1",D500="سوستة","2",D500="80mm","3",D500="90mm","4",D500="100mm","5",D500="150mm","6",D500="180mm","7",D500="200mm","8",D500="250mm","9")</f>
        <v>C</v>
      </c>
      <c r="D500" s="6" t="s">
        <v>73</v>
      </c>
      <c r="E500" s="8" t="str">
        <f>_xlfn.IFS(F500="الن","A",F500="عادة","B",F500="صليبة","C",F500="سن بنطة","D",F500="سن بنطة بوردة","E",F500="مخوش","F",F500="كونتر","G",F500="مسدس","H",F500="M14","I",F500="M16","J",F500="M17","K",F500="M18","L",F500="M19","M",F500="M20","N",F500="M9","O",F500=100,"P",F500=125,"Q",F500=150,"R",F500="","S",F500="30mm","T",F500="مخ واطى","U",F500="35mm","V",F500="40mm","W",F500="45mm","X",F500="50mm","Y",F500="ستاندرد","Z",F500="60mm","1",F500="سوستة","2",F500="80mm","3",F500="90mm","4",F500="100mm","5",F500="150mm","6",F500="180mm","7",F500="200mm","8",F500="250mm","9")</f>
        <v>H</v>
      </c>
      <c r="F500" s="6" t="s">
        <v>72</v>
      </c>
      <c r="G500" s="8" t="str">
        <f>_xlfn.IFS(H500="M3","A",H500="M4","B",H500="M5","C",H500="M6","D",H500="M7","E",H500="M8","F",H500="M10","G",H500="M12","H",H500="M14","I",H500="M16","J",H500="M17","K",H500="M18","L",H500="M19","M",H500="M20","N",H500="M9","O",H500=100,"P",H500=125,"Q",H500=150,"R",H500="","S",H500="30mm","T",H500="مخ واطى","U",H500="35mm","V",H500="40mm","W",H500="45mm","X",H500="50mm","Y",H500="ستاندرد","Z",H500="60mm","1",H500="سوستة","2",H500="80mm","3",H500="90mm","4",H500="100mm","5",H500="150mm","6",H500="180mm","7",H500="200mm","8",H500="250mm","9")</f>
        <v>H</v>
      </c>
      <c r="H500" s="12" t="s">
        <v>61</v>
      </c>
      <c r="I500" s="8" t="str">
        <f>_xlfn.IFS(J500=10,"A",J500=12,"B",J500=15,"C",J500=20,"D",J500=25,"E",J500=30,"F",J500=35,"G",J500=40,"H",J500=45,"I",J500=50,"J",J500=55,"K",J500=60,"L",J500=65,"M",J500=70,"N",J500=75,"O",J500=80,"P",J500=90,"Q",J500=100,"R",J500="","S",J500=120,"T",J500=125,"U",J500=150,"V",J500=200,"W",J500=250,"X",J500=280,"Y",J500=300,"Z",J500=500,"1",J500=600,"2",J500=1000,"3",J500=1200,"4",J500=6,"5",J500="150mm","6",J500="180mm","7",J500="200mm","8",J500="250mm","9")</f>
        <v>G</v>
      </c>
      <c r="J500" s="12">
        <v>35</v>
      </c>
      <c r="K500" s="8" t="str">
        <f>_xlfn.IFS(L500="1mm","A",L500="1.2mm","B",L500="1.5mm","C",L500="2mm","D",L500="3mm","E",L500="4mm","F",L500="5mm","G",L500="6mm","H",L500="8mm","I",L500="10mm","J",L500="12mm","K",L500="14mm","L",L500="16mm","M",L500="عادة","N",L500="18mm","O",L500="20mm","P",L500="معكوسة","Q",L500="25mm","R",L500="","S",L500="30mm","T",L500="مخ واطى","U",L500="35mm","V",L500="40mm","W",L500="45mm","X",L500="50mm","Y",L500="ستاندرد","Z",L500="60mm","1",L500="سوستة","2",L500="80mm","3",L500="90mm","4",L500="100mm","5",L500="150mm","6",L500="180mm","7",L500="200mm","8",L500="250mm","9")</f>
        <v>Z</v>
      </c>
      <c r="L500" s="6" t="s">
        <v>71</v>
      </c>
      <c r="M500" s="7" t="str">
        <f>C500&amp;" "&amp;E500&amp;" "&amp;G500&amp;I500&amp;" "&amp;A500&amp;" "&amp;K500&amp;"-0"&amp;"-0"&amp;"-0"&amp;"-0"&amp;"-0"&amp;"-0"&amp;"-0"&amp;"-0"</f>
        <v>C H HG S Z-0-0-0-0-0-0-0-0</v>
      </c>
      <c r="N500" s="6" t="str">
        <f>D500&amp;" "&amp;F500&amp;" "&amp;H500&amp;"*"&amp;J500&amp;" "&amp;B500&amp;" "&amp;L500</f>
        <v>مسمار مسدس M12*35 استانلس ستاندرد</v>
      </c>
      <c r="O500" s="6"/>
      <c r="P500" s="6"/>
      <c r="R500" s="11" t="s">
        <v>178</v>
      </c>
      <c r="T500" s="11" t="s">
        <v>173</v>
      </c>
    </row>
    <row r="501" spans="1:20" x14ac:dyDescent="0.2">
      <c r="A501" s="8" t="str">
        <f>_xlfn.IFS(B501="حديد","F",B501="مجلفن","M",B501="استانلس","S",B501="خشب","T")</f>
        <v>S</v>
      </c>
      <c r="B501" s="6" t="s">
        <v>7</v>
      </c>
      <c r="C501" s="8" t="str">
        <f>_xlfn.IFS(D501="تيلة","A",D501="صامولة","B",D501="مسمار","C",D501="وردة","D",D501="لوح","E",D501="مخوش","F",D501="كونتر","G",D501="مسدس","H",D501="M14","I",D501="M16","J",D501="M17","K",D501="M18","L",D501="M19","M",D501="M20","N",D501="M9","O",D501=100,"P",D501=125,"Q",D501=150,"R",D501="","S",D501="30mm","T",D501="مخ واطى","U",D501="35mm","V",D501="40mm","W",D501="45mm","X",D501="50mm","Y",D501="ستاندرد","Z",D501="60mm","1",D501="سوستة","2",D501="80mm","3",D501="90mm","4",D501="100mm","5",D501="150mm","6",D501="180mm","7",D501="200mm","8",D501="250mm","9")</f>
        <v>C</v>
      </c>
      <c r="D501" s="6" t="s">
        <v>73</v>
      </c>
      <c r="E501" s="8" t="str">
        <f>_xlfn.IFS(F501="الن","A",F501="عادة","B",F501="صليبة","C",F501="سن بنطة","D",F501="سن بنطة بوردة","E",F501="مخوش","F",F501="كونتر","G",F501="مسدس","H",F501="M14","I",F501="M16","J",F501="M17","K",F501="M18","L",F501="M19","M",F501="M20","N",F501="M9","O",F501=100,"P",F501=125,"Q",F501=150,"R",F501="","S",F501="30mm","T",F501="مخ واطى","U",F501="35mm","V",F501="40mm","W",F501="45mm","X",F501="50mm","Y",F501="ستاندرد","Z",F501="60mm","1",F501="سوستة","2",F501="80mm","3",F501="90mm","4",F501="100mm","5",F501="150mm","6",F501="180mm","7",F501="200mm","8",F501="250mm","9")</f>
        <v>H</v>
      </c>
      <c r="F501" s="6" t="s">
        <v>72</v>
      </c>
      <c r="G501" s="8" t="str">
        <f>_xlfn.IFS(H501="M3","A",H501="M4","B",H501="M5","C",H501="M6","D",H501="M7","E",H501="M8","F",H501="M10","G",H501="M12","H",H501="M14","I",H501="M16","J",H501="M17","K",H501="M18","L",H501="M19","M",H501="M20","N",H501="M9","O",H501=100,"P",H501=125,"Q",H501=150,"R",H501="","S",H501="30mm","T",H501="مخ واطى","U",H501="35mm","V",H501="40mm","W",H501="45mm","X",H501="50mm","Y",H501="ستاندرد","Z",H501="60mm","1",H501="سوستة","2",H501="80mm","3",H501="90mm","4",H501="100mm","5",H501="150mm","6",H501="180mm","7",H501="200mm","8",H501="250mm","9")</f>
        <v>H</v>
      </c>
      <c r="H501" s="12" t="s">
        <v>61</v>
      </c>
      <c r="I501" s="8" t="str">
        <f>_xlfn.IFS(J501=10,"A",J501=12,"B",J501=15,"C",J501=20,"D",J501=25,"E",J501=30,"F",J501=35,"G",J501=40,"H",J501=45,"I",J501=50,"J",J501=55,"K",J501=60,"L",J501=65,"M",J501=70,"N",J501=75,"O",J501=80,"P",J501=90,"Q",J501=100,"R",J501="","S",J501=120,"T",J501=125,"U",J501=150,"V",J501=200,"W",J501=250,"X",J501=280,"Y",J501=300,"Z",J501=500,"1",J501=600,"2",J501=1000,"3",J501=1200,"4",J501=6,"5",J501="150mm","6",J501="180mm","7",J501="200mm","8",J501="250mm","9")</f>
        <v>H</v>
      </c>
      <c r="J501" s="12">
        <v>40</v>
      </c>
      <c r="K501" s="8" t="str">
        <f>_xlfn.IFS(L501="1mm","A",L501="1.2mm","B",L501="1.5mm","C",L501="2mm","D",L501="3mm","E",L501="4mm","F",L501="5mm","G",L501="6mm","H",L501="8mm","I",L501="10mm","J",L501="12mm","K",L501="14mm","L",L501="16mm","M",L501="عادة","N",L501="18mm","O",L501="20mm","P",L501="معكوسة","Q",L501="25mm","R",L501="","S",L501="30mm","T",L501="مخ واطى","U",L501="35mm","V",L501="40mm","W",L501="45mm","X",L501="50mm","Y",L501="ستاندرد","Z",L501="60mm","1",L501="سوستة","2",L501="80mm","3",L501="90mm","4",L501="100mm","5",L501="150mm","6",L501="180mm","7",L501="200mm","8",L501="250mm","9")</f>
        <v>Z</v>
      </c>
      <c r="L501" s="6" t="s">
        <v>71</v>
      </c>
      <c r="M501" s="7" t="str">
        <f>C501&amp;" "&amp;E501&amp;" "&amp;G501&amp;I501&amp;" "&amp;A501&amp;" "&amp;K501&amp;"-0"&amp;"-0"&amp;"-0"&amp;"-0"&amp;"-0"&amp;"-0"&amp;"-0"&amp;"-0"</f>
        <v>C H HH S Z-0-0-0-0-0-0-0-0</v>
      </c>
      <c r="N501" s="6" t="str">
        <f>D501&amp;" "&amp;F501&amp;" "&amp;H501&amp;"*"&amp;J501&amp;" "&amp;B501&amp;" "&amp;L501</f>
        <v>مسمار مسدس M12*40 استانلس ستاندرد</v>
      </c>
      <c r="O501" s="6"/>
      <c r="P501" s="6"/>
      <c r="R501" s="11" t="s">
        <v>177</v>
      </c>
      <c r="T501" s="11" t="s">
        <v>177</v>
      </c>
    </row>
    <row r="502" spans="1:20" x14ac:dyDescent="0.2">
      <c r="A502" s="8" t="str">
        <f>_xlfn.IFS(B502="حديد","F",B502="مجلفن","M",B502="استانلس","S",B502="خشب","T")</f>
        <v>S</v>
      </c>
      <c r="B502" s="6" t="s">
        <v>7</v>
      </c>
      <c r="C502" s="8" t="str">
        <f>_xlfn.IFS(D502="تيلة","A",D502="صامولة","B",D502="مسمار","C",D502="وردة","D",D502="لوح","E",D502="مخوش","F",D502="كونتر","G",D502="مسدس","H",D502="M14","I",D502="M16","J",D502="M17","K",D502="M18","L",D502="M19","M",D502="M20","N",D502="M9","O",D502=100,"P",D502=125,"Q",D502=150,"R",D502="","S",D502="30mm","T",D502="مخ واطى","U",D502="35mm","V",D502="40mm","W",D502="45mm","X",D502="50mm","Y",D502="ستاندرد","Z",D502="60mm","1",D502="سوستة","2",D502="80mm","3",D502="90mm","4",D502="100mm","5",D502="150mm","6",D502="180mm","7",D502="200mm","8",D502="250mm","9")</f>
        <v>C</v>
      </c>
      <c r="D502" s="6" t="s">
        <v>73</v>
      </c>
      <c r="E502" s="8" t="str">
        <f>_xlfn.IFS(F502="الن","A",F502="عادة","B",F502="صليبة","C",F502="سن بنطة","D",F502="سن بنطة بوردة","E",F502="مخوش","F",F502="كونتر","G",F502="مسدس","H",F502="M14","I",F502="M16","J",F502="M17","K",F502="M18","L",F502="M19","M",F502="M20","N",F502="M9","O",F502=100,"P",F502=125,"Q",F502=150,"R",F502="","S",F502="30mm","T",F502="مخ واطى","U",F502="35mm","V",F502="40mm","W",F502="45mm","X",F502="50mm","Y",F502="ستاندرد","Z",F502="60mm","1",F502="سوستة","2",F502="80mm","3",F502="90mm","4",F502="100mm","5",F502="150mm","6",F502="180mm","7",F502="200mm","8",F502="250mm","9")</f>
        <v>H</v>
      </c>
      <c r="F502" s="6" t="s">
        <v>72</v>
      </c>
      <c r="G502" s="8" t="str">
        <f>_xlfn.IFS(H502="M3","A",H502="M4","B",H502="M5","C",H502="M6","D",H502="M7","E",H502="M8","F",H502="M10","G",H502="M12","H",H502="M14","I",H502="M16","J",H502="M17","K",H502="M18","L",H502="M19","M",H502="M20","N",H502="M9","O",H502=100,"P",H502=125,"Q",H502=150,"R",H502="","S",H502="30mm","T",H502="مخ واطى","U",H502="35mm","V",H502="40mm","W",H502="45mm","X",H502="50mm","Y",H502="ستاندرد","Z",H502="60mm","1",H502="سوستة","2",H502="80mm","3",H502="90mm","4",H502="100mm","5",H502="150mm","6",H502="180mm","7",H502="200mm","8",H502="250mm","9")</f>
        <v>H</v>
      </c>
      <c r="H502" s="12" t="s">
        <v>61</v>
      </c>
      <c r="I502" s="8" t="str">
        <f>_xlfn.IFS(J502=10,"A",J502=12,"B",J502=15,"C",J502=20,"D",J502=25,"E",J502=30,"F",J502=35,"G",J502=40,"H",J502=45,"I",J502=50,"J",J502=55,"K",J502=60,"L",J502=65,"M",J502=70,"N",J502=75,"O",J502=80,"P",J502=90,"Q",J502=100,"R",J502="","S",J502=120,"T",J502=125,"U",J502=150,"V",J502=200,"W",J502=250,"X",J502=280,"Y",J502=300,"Z",J502=500,"1",J502=600,"2",J502=1000,"3",J502=1200,"4",J502=6,"5",J502="150mm","6",J502="180mm","7",J502="200mm","8",J502="250mm","9")</f>
        <v>I</v>
      </c>
      <c r="J502" s="12">
        <v>45</v>
      </c>
      <c r="K502" s="8" t="str">
        <f>_xlfn.IFS(L502="1mm","A",L502="1.2mm","B",L502="1.5mm","C",L502="2mm","D",L502="3mm","E",L502="4mm","F",L502="5mm","G",L502="6mm","H",L502="8mm","I",L502="10mm","J",L502="12mm","K",L502="14mm","L",L502="16mm","M",L502="عادة","N",L502="18mm","O",L502="20mm","P",L502="معكوسة","Q",L502="25mm","R",L502="","S",L502="30mm","T",L502="مخ واطى","U",L502="35mm","V",L502="40mm","W",L502="45mm","X",L502="50mm","Y",L502="ستاندرد","Z",L502="60mm","1",L502="سوستة","2",L502="80mm","3",L502="90mm","4",L502="100mm","5",L502="150mm","6",L502="180mm","7",L502="200mm","8",L502="250mm","9")</f>
        <v>Z</v>
      </c>
      <c r="L502" s="6" t="s">
        <v>71</v>
      </c>
      <c r="M502" s="7" t="str">
        <f>C502&amp;" "&amp;E502&amp;" "&amp;G502&amp;I502&amp;" "&amp;A502&amp;" "&amp;K502&amp;"-0"&amp;"-0"&amp;"-0"&amp;"-0"&amp;"-0"&amp;"-0"&amp;"-0"&amp;"-0"</f>
        <v>C H HI S Z-0-0-0-0-0-0-0-0</v>
      </c>
      <c r="N502" s="6" t="str">
        <f>D502&amp;" "&amp;F502&amp;" "&amp;H502&amp;"*"&amp;J502&amp;" "&amp;B502&amp;" "&amp;L502</f>
        <v>مسمار مسدس M12*45 استانلس ستاندرد</v>
      </c>
      <c r="O502" s="6"/>
      <c r="P502" s="6"/>
      <c r="R502" s="11" t="s">
        <v>176</v>
      </c>
      <c r="T502" s="11" t="s">
        <v>172</v>
      </c>
    </row>
    <row r="503" spans="1:20" x14ac:dyDescent="0.2">
      <c r="A503" s="8" t="str">
        <f>_xlfn.IFS(B503="حديد","F",B503="مجلفن","M",B503="استانلس","S",B503="خشب","T")</f>
        <v>S</v>
      </c>
      <c r="B503" s="6" t="s">
        <v>7</v>
      </c>
      <c r="C503" s="8" t="str">
        <f>_xlfn.IFS(D503="تيلة","A",D503="صامولة","B",D503="مسمار","C",D503="وردة","D",D503="لوح","E",D503="مخوش","F",D503="كونتر","G",D503="مسدس","H",D503="M14","I",D503="M16","J",D503="M17","K",D503="M18","L",D503="M19","M",D503="M20","N",D503="M9","O",D503=100,"P",D503=125,"Q",D503=150,"R",D503="","S",D503="30mm","T",D503="مخ واطى","U",D503="35mm","V",D503="40mm","W",D503="45mm","X",D503="50mm","Y",D503="ستاندرد","Z",D503="60mm","1",D503="سوستة","2",D503="80mm","3",D503="90mm","4",D503="100mm","5",D503="150mm","6",D503="180mm","7",D503="200mm","8",D503="250mm","9")</f>
        <v>C</v>
      </c>
      <c r="D503" s="6" t="s">
        <v>73</v>
      </c>
      <c r="E503" s="8" t="str">
        <f>_xlfn.IFS(F503="الن","A",F503="عادة","B",F503="صليبة","C",F503="سن بنطة","D",F503="سن بنطة بوردة","E",F503="مخوش","F",F503="كونتر","G",F503="مسدس","H",F503="M14","I",F503="M16","J",F503="M17","K",F503="M18","L",F503="M19","M",F503="M20","N",F503="M9","O",F503=100,"P",F503=125,"Q",F503=150,"R",F503="","S",F503="30mm","T",F503="مخ واطى","U",F503="35mm","V",F503="40mm","W",F503="45mm","X",F503="50mm","Y",F503="ستاندرد","Z",F503="60mm","1",F503="سوستة","2",F503="80mm","3",F503="90mm","4",F503="100mm","5",F503="150mm","6",F503="180mm","7",F503="200mm","8",F503="250mm","9")</f>
        <v>H</v>
      </c>
      <c r="F503" s="6" t="s">
        <v>72</v>
      </c>
      <c r="G503" s="8" t="str">
        <f>_xlfn.IFS(H503="M3","A",H503="M4","B",H503="M5","C",H503="M6","D",H503="M7","E",H503="M8","F",H503="M10","G",H503="M12","H",H503="M14","I",H503="M16","J",H503="M17","K",H503="M18","L",H503="M19","M",H503="M20","N",H503="M9","O",H503=100,"P",H503=125,"Q",H503=150,"R",H503="","S",H503="30mm","T",H503="مخ واطى","U",H503="35mm","V",H503="40mm","W",H503="45mm","X",H503="50mm","Y",H503="ستاندرد","Z",H503="60mm","1",H503="سوستة","2",H503="80mm","3",H503="90mm","4",H503="100mm","5",H503="150mm","6",H503="180mm","7",H503="200mm","8",H503="250mm","9")</f>
        <v>H</v>
      </c>
      <c r="H503" s="12" t="s">
        <v>61</v>
      </c>
      <c r="I503" s="8" t="str">
        <f>_xlfn.IFS(J503=10,"A",J503=12,"B",J503=15,"C",J503=20,"D",J503=25,"E",J503=30,"F",J503=35,"G",J503=40,"H",J503=45,"I",J503=50,"J",J503=55,"K",J503=60,"L",J503=65,"M",J503=70,"N",J503=75,"O",J503=80,"P",J503=90,"Q",J503=100,"R",J503="","S",J503=120,"T",J503=125,"U",J503=150,"V",J503=200,"W",J503=250,"X",J503=280,"Y",J503=300,"Z",J503=500,"1",J503=600,"2",J503=1000,"3",J503=1200,"4",J503=6,"5",J503="150mm","6",J503="180mm","7",J503="200mm","8",J503="250mm","9")</f>
        <v>J</v>
      </c>
      <c r="J503" s="12">
        <v>50</v>
      </c>
      <c r="K503" s="8" t="str">
        <f>_xlfn.IFS(L503="1mm","A",L503="1.2mm","B",L503="1.5mm","C",L503="2mm","D",L503="3mm","E",L503="4mm","F",L503="5mm","G",L503="6mm","H",L503="8mm","I",L503="10mm","J",L503="12mm","K",L503="14mm","L",L503="16mm","M",L503="عادة","N",L503="18mm","O",L503="20mm","P",L503="معكوسة","Q",L503="25mm","R",L503="","S",L503="30mm","T",L503="مخ واطى","U",L503="35mm","V",L503="40mm","W",L503="45mm","X",L503="50mm","Y",L503="ستاندرد","Z",L503="60mm","1",L503="سوستة","2",L503="80mm","3",L503="90mm","4",L503="100mm","5",L503="150mm","6",L503="180mm","7",L503="200mm","8",L503="250mm","9")</f>
        <v>Z</v>
      </c>
      <c r="L503" s="6" t="s">
        <v>71</v>
      </c>
      <c r="M503" s="7" t="str">
        <f>C503&amp;" "&amp;E503&amp;" "&amp;G503&amp;I503&amp;" "&amp;A503&amp;" "&amp;K503&amp;"-0"&amp;"-0"&amp;"-0"&amp;"-0"&amp;"-0"&amp;"-0"&amp;"-0"&amp;"-0"</f>
        <v>C H HJ S Z-0-0-0-0-0-0-0-0</v>
      </c>
      <c r="N503" s="6" t="str">
        <f>D503&amp;" "&amp;F503&amp;" "&amp;H503&amp;"*"&amp;J503&amp;" "&amp;B503&amp;" "&amp;L503</f>
        <v>مسمار مسدس M12*50 استانلس ستاندرد</v>
      </c>
      <c r="O503" s="6"/>
      <c r="P503" s="6"/>
      <c r="R503" s="11" t="s">
        <v>174</v>
      </c>
      <c r="T503" s="11" t="s">
        <v>176</v>
      </c>
    </row>
    <row r="504" spans="1:20" x14ac:dyDescent="0.2">
      <c r="A504" s="8" t="str">
        <f>_xlfn.IFS(B504="حديد","F",B504="مجلفن","M",B504="استانلس","S",B504="خشب","T")</f>
        <v>S</v>
      </c>
      <c r="B504" s="6" t="s">
        <v>7</v>
      </c>
      <c r="C504" s="8" t="str">
        <f>_xlfn.IFS(D504="تيلة","A",D504="صامولة","B",D504="مسمار","C",D504="وردة","D",D504="لوح","E",D504="مخوش","F",D504="كونتر","G",D504="مسدس","H",D504="M14","I",D504="M16","J",D504="M17","K",D504="M18","L",D504="M19","M",D504="M20","N",D504="M9","O",D504=100,"P",D504=125,"Q",D504=150,"R",D504="","S",D504="30mm","T",D504="مخ واطى","U",D504="35mm","V",D504="40mm","W",D504="45mm","X",D504="50mm","Y",D504="ستاندرد","Z",D504="60mm","1",D504="سوستة","2",D504="80mm","3",D504="90mm","4",D504="100mm","5",D504="150mm","6",D504="180mm","7",D504="200mm","8",D504="250mm","9")</f>
        <v>C</v>
      </c>
      <c r="D504" s="6" t="s">
        <v>73</v>
      </c>
      <c r="E504" s="8" t="str">
        <f>_xlfn.IFS(F504="الن","A",F504="عادة","B",F504="صليبة","C",F504="سن بنطة","D",F504="سن بنطة بوردة","E",F504="مخوش","F",F504="كونتر","G",F504="مسدس","H",F504="M14","I",F504="M16","J",F504="M17","K",F504="M18","L",F504="M19","M",F504="M20","N",F504="M9","O",F504=100,"P",F504=125,"Q",F504=150,"R",F504="","S",F504="30mm","T",F504="مخ واطى","U",F504="35mm","V",F504="40mm","W",F504="45mm","X",F504="50mm","Y",F504="ستاندرد","Z",F504="60mm","1",F504="سوستة","2",F504="80mm","3",F504="90mm","4",F504="100mm","5",F504="150mm","6",F504="180mm","7",F504="200mm","8",F504="250mm","9")</f>
        <v>H</v>
      </c>
      <c r="F504" s="6" t="s">
        <v>72</v>
      </c>
      <c r="G504" s="8" t="str">
        <f>_xlfn.IFS(H504="M3","A",H504="M4","B",H504="M5","C",H504="M6","D",H504="M7","E",H504="M8","F",H504="M10","G",H504="M12","H",H504="M14","I",H504="M16","J",H504="M17","K",H504="M18","L",H504="M19","M",H504="M20","N",H504="M9","O",H504=100,"P",H504=125,"Q",H504=150,"R",H504="","S",H504="30mm","T",H504="مخ واطى","U",H504="35mm","V",H504="40mm","W",H504="45mm","X",H504="50mm","Y",H504="ستاندرد","Z",H504="60mm","1",H504="سوستة","2",H504="80mm","3",H504="90mm","4",H504="100mm","5",H504="150mm","6",H504="180mm","7",H504="200mm","8",H504="250mm","9")</f>
        <v>H</v>
      </c>
      <c r="H504" s="12" t="s">
        <v>61</v>
      </c>
      <c r="I504" s="8" t="str">
        <f>_xlfn.IFS(J504=10,"A",J504=12,"B",J504=15,"C",J504=20,"D",J504=25,"E",J504=30,"F",J504=35,"G",J504=40,"H",J504=45,"I",J504=50,"J",J504=55,"K",J504=60,"L",J504=65,"M",J504=70,"N",J504=75,"O",J504=80,"P",J504=90,"Q",J504=100,"R",J504="","S",J504=120,"T",J504=125,"U",J504=150,"V",J504=200,"W",J504=250,"X",J504=280,"Y",J504=300,"Z",J504=500,"1",J504=600,"2",J504=1000,"3",J504=1200,"4",J504=6,"5",J504="150mm","6",J504="180mm","7",J504="200mm","8",J504="250mm","9")</f>
        <v>L</v>
      </c>
      <c r="J504" s="12">
        <v>60</v>
      </c>
      <c r="K504" s="8" t="str">
        <f>_xlfn.IFS(L504="1mm","A",L504="1.2mm","B",L504="1.5mm","C",L504="2mm","D",L504="3mm","E",L504="4mm","F",L504="5mm","G",L504="6mm","H",L504="8mm","I",L504="10mm","J",L504="12mm","K",L504="14mm","L",L504="16mm","M",L504="عادة","N",L504="18mm","O",L504="20mm","P",L504="معكوسة","Q",L504="25mm","R",L504="","S",L504="30mm","T",L504="مخ واطى","U",L504="35mm","V",L504="40mm","W",L504="45mm","X",L504="50mm","Y",L504="ستاندرد","Z",L504="60mm","1",L504="سوستة","2",L504="80mm","3",L504="90mm","4",L504="100mm","5",L504="150mm","6",L504="180mm","7",L504="200mm","8",L504="250mm","9")</f>
        <v>Z</v>
      </c>
      <c r="L504" s="6" t="s">
        <v>71</v>
      </c>
      <c r="M504" s="7" t="str">
        <f>C504&amp;" "&amp;E504&amp;" "&amp;G504&amp;I504&amp;" "&amp;A504&amp;" "&amp;K504&amp;"-0"&amp;"-0"&amp;"-0"&amp;"-0"&amp;"-0"&amp;"-0"&amp;"-0"&amp;"-0"</f>
        <v>C H HL S Z-0-0-0-0-0-0-0-0</v>
      </c>
      <c r="N504" s="6" t="str">
        <f>D504&amp;" "&amp;F504&amp;" "&amp;H504&amp;"*"&amp;J504&amp;" "&amp;B504&amp;" "&amp;L504</f>
        <v>مسمار مسدس M12*60 استانلس ستاندرد</v>
      </c>
      <c r="O504" s="6"/>
      <c r="P504" s="6"/>
      <c r="R504" s="11" t="s">
        <v>171</v>
      </c>
      <c r="T504" s="11" t="s">
        <v>170</v>
      </c>
    </row>
    <row r="505" spans="1:20" x14ac:dyDescent="0.2">
      <c r="A505" s="8" t="str">
        <f>_xlfn.IFS(B505="حديد","F",B505="مجلفن","M",B505="استانلس","S",B505="خشب","T")</f>
        <v>S</v>
      </c>
      <c r="B505" s="6" t="s">
        <v>7</v>
      </c>
      <c r="C505" s="8" t="str">
        <f>_xlfn.IFS(D505="تيلة","A",D505="صامولة","B",D505="مسمار","C",D505="وردة","D",D505="لوح","E",D505="مخوش","F",D505="كونتر","G",D505="مسدس","H",D505="M14","I",D505="M16","J",D505="M17","K",D505="M18","L",D505="M19","M",D505="M20","N",D505="M9","O",D505=100,"P",D505=125,"Q",D505=150,"R",D505="","S",D505="30mm","T",D505="مخ واطى","U",D505="35mm","V",D505="40mm","W",D505="45mm","X",D505="50mm","Y",D505="ستاندرد","Z",D505="60mm","1",D505="سوستة","2",D505="80mm","3",D505="90mm","4",D505="100mm","5",D505="150mm","6",D505="180mm","7",D505="200mm","8",D505="250mm","9")</f>
        <v>C</v>
      </c>
      <c r="D505" s="6" t="s">
        <v>73</v>
      </c>
      <c r="E505" s="8" t="str">
        <f>_xlfn.IFS(F505="الن","A",F505="عادة","B",F505="صليبة","C",F505="سن بنطة","D",F505="سن بنطة بوردة","E",F505="مخوش","F",F505="كونتر","G",F505="مسدس","H",F505="M14","I",F505="M16","J",F505="M17","K",F505="M18","L",F505="M19","M",F505="M20","N",F505="M9","O",F505=100,"P",F505=125,"Q",F505=150,"R",F505="","S",F505="30mm","T",F505="مخ واطى","U",F505="35mm","V",F505="40mm","W",F505="45mm","X",F505="50mm","Y",F505="ستاندرد","Z",F505="60mm","1",F505="سوستة","2",F505="80mm","3",F505="90mm","4",F505="100mm","5",F505="150mm","6",F505="180mm","7",F505="200mm","8",F505="250mm","9")</f>
        <v>H</v>
      </c>
      <c r="F505" s="6" t="s">
        <v>72</v>
      </c>
      <c r="G505" s="8" t="str">
        <f>_xlfn.IFS(H505="M3","A",H505="M4","B",H505="M5","C",H505="M6","D",H505="M7","E",H505="M8","F",H505="M10","G",H505="M12","H",H505="M14","I",H505="M16","J",H505="M17","K",H505="M18","L",H505="M19","M",H505="M20","N",H505="M9","O",H505=100,"P",H505=125,"Q",H505=150,"R",H505="","S",H505="30mm","T",H505="مخ واطى","U",H505="35mm","V",H505="40mm","W",H505="45mm","X",H505="50mm","Y",H505="ستاندرد","Z",H505="60mm","1",H505="سوستة","2",H505="80mm","3",H505="90mm","4",H505="100mm","5",H505="150mm","6",H505="180mm","7",H505="200mm","8",H505="250mm","9")</f>
        <v>H</v>
      </c>
      <c r="H505" s="12" t="s">
        <v>61</v>
      </c>
      <c r="I505" s="8" t="str">
        <f>_xlfn.IFS(J505=10,"A",J505=12,"B",J505=15,"C",J505=20,"D",J505=25,"E",J505=30,"F",J505=35,"G",J505=40,"H",J505=45,"I",J505=50,"J",J505=55,"K",J505=60,"L",J505=65,"M",J505=70,"N",J505=75,"O",J505=80,"P",J505=90,"Q",J505=100,"R",J505="","S",J505=120,"T",J505=125,"U",J505=150,"V",J505=200,"W",J505=250,"X",J505=280,"Y",J505=300,"Z",J505=500,"1",J505=600,"2",J505=1000,"3",J505=1200,"4",J505=6,"5",J505="150mm","6",J505="180mm","7",J505="200mm","8",J505="250mm","9")</f>
        <v>P</v>
      </c>
      <c r="J505" s="12">
        <v>80</v>
      </c>
      <c r="K505" s="8" t="str">
        <f>_xlfn.IFS(L505="1mm","A",L505="1.2mm","B",L505="1.5mm","C",L505="2mm","D",L505="3mm","E",L505="4mm","F",L505="5mm","G",L505="6mm","H",L505="8mm","I",L505="10mm","J",L505="12mm","K",L505="14mm","L",L505="16mm","M",L505="عادة","N",L505="18mm","O",L505="20mm","P",L505="معكوسة","Q",L505="25mm","R",L505="","S",L505="30mm","T",L505="مخ واطى","U",L505="35mm","V",L505="40mm","W",L505="45mm","X",L505="50mm","Y",L505="ستاندرد","Z",L505="60mm","1",L505="سوستة","2",L505="80mm","3",L505="90mm","4",L505="100mm","5",L505="150mm","6",L505="180mm","7",L505="200mm","8",L505="250mm","9")</f>
        <v>Z</v>
      </c>
      <c r="L505" s="6" t="s">
        <v>71</v>
      </c>
      <c r="M505" s="7" t="str">
        <f>C505&amp;" "&amp;E505&amp;" "&amp;G505&amp;I505&amp;" "&amp;A505&amp;" "&amp;K505&amp;"-0"&amp;"-0"&amp;"-0"&amp;"-0"&amp;"-0"&amp;"-0"&amp;"-0"&amp;"-0"</f>
        <v>C H HP S Z-0-0-0-0-0-0-0-0</v>
      </c>
      <c r="N505" s="6" t="str">
        <f>D505&amp;" "&amp;F505&amp;" "&amp;H505&amp;"*"&amp;J505&amp;" "&amp;B505&amp;" "&amp;L505</f>
        <v>مسمار مسدس M12*80 استانلس ستاندرد</v>
      </c>
      <c r="O505" s="6"/>
      <c r="P505" s="6"/>
      <c r="R505" s="11" t="s">
        <v>168</v>
      </c>
      <c r="T505" s="11" t="s">
        <v>165</v>
      </c>
    </row>
    <row r="506" spans="1:20" x14ac:dyDescent="0.2">
      <c r="A506" s="8" t="str">
        <f>_xlfn.IFS(B506="حديد","F",B506="مجلفن","M",B506="استانلس","S",B506="خشب","T")</f>
        <v>M</v>
      </c>
      <c r="B506" s="13" t="s">
        <v>2</v>
      </c>
      <c r="C506" s="8" t="str">
        <f>_xlfn.IFS(D506="تيلة","A",D506="صامولة","B",D506="مسمار","C",D506="وردة","D",D506="لوح","E",D506="مخوش","F",D506="كونتر","G",D506="مسدس","H",D506="M14","I",D506="M16","J",D506="M17","K",D506="M18","L",D506="M19","M",D506="M20","N",D506="M9","O",D506=100,"P",D506=125,"Q",D506=150,"R",D506="","S",D506="30mm","T",D506="مخ واطى","U",D506="35mm","V",D506="40mm","W",D506="45mm","X",D506="50mm","Y",D506="ستاندرد","Z",D506="60mm","1",D506="سوستة","2",D506="80mm","3",D506="90mm","4",D506="100mm","5",D506="150mm","6",D506="180mm","7",D506="200mm","8",D506="250mm","9")</f>
        <v>C</v>
      </c>
      <c r="D506" s="6" t="s">
        <v>73</v>
      </c>
      <c r="E506" s="8" t="str">
        <f>_xlfn.IFS(F506="الن","A",F506="عادة","B",F506="صليبة","C",F506="سن بنطة","D",F506="سن بنطة بوردة","E",F506="مخوش","F",F506="كونتر","G",F506="مسدس","H",F506="M14","I",F506="M16","J",F506="M17","K",F506="M18","L",F506="M19","M",F506="M20","N",F506="M9","O",F506=100,"P",F506=125,"Q",F506=150,"R",F506="","S",F506="30mm","T",F506="مخ واطى","U",F506="35mm","V",F506="40mm","W",F506="45mm","X",F506="50mm","Y",F506="ستاندرد","Z",F506="60mm","1",F506="سوستة","2",F506="80mm","3",F506="90mm","4",F506="100mm","5",F506="150mm","6",F506="180mm","7",F506="200mm","8",F506="250mm","9")</f>
        <v>H</v>
      </c>
      <c r="F506" s="6" t="s">
        <v>72</v>
      </c>
      <c r="G506" s="8" t="str">
        <f>_xlfn.IFS(H506="M3","A",H506="M4","B",H506="M5","C",H506="M6","D",H506="M7","E",H506="M8","F",H506="M10","G",H506="M12","H",H506="M14","I",H506="M16","J",H506="M17","K",H506="M18","L",H506="M19","M",H506="M20","N",H506="M9","O",H506=100,"P",H506=125,"Q",H506=150,"R",H506="","S",H506="30mm","T",H506="مخ واطى","U",H506="35mm","V",H506="40mm","W",H506="45mm","X",H506="50mm","Y",H506="ستاندرد","Z",H506="60mm","1",H506="سوستة","2",H506="80mm","3",H506="90mm","4",H506="100mm","5",H506="150mm","6",H506="180mm","7",H506="200mm","8",H506="250mm","9")</f>
        <v>H</v>
      </c>
      <c r="H506" s="12" t="s">
        <v>61</v>
      </c>
      <c r="I506" s="8" t="str">
        <f>_xlfn.IFS(J506=10,"A",J506=12,"B",J506=15,"C",J506=20,"D",J506=25,"E",J506=30,"F",J506=35,"G",J506=40,"H",J506=45,"I",J506=50,"J",J506=55,"K",J506=60,"L",J506=65,"M",J506=70,"N",J506=75,"O",J506=80,"P",J506=90,"Q",J506=100,"R",J506="","S",J506=120,"T",J506=125,"U",J506=150,"V",J506=200,"W",J506=250,"X",J506=280,"Y",J506=300,"Z",J506=500,"1",J506=600,"2",J506=1000,"3",J506=1200,"4",J506=6,"5",J506="150mm","6",J506="180mm","7",J506="200mm","8",J506="250mm","9")</f>
        <v>F</v>
      </c>
      <c r="J506" s="12">
        <v>30</v>
      </c>
      <c r="K506" s="8" t="str">
        <f>_xlfn.IFS(L506="1mm","A",L506="1.2mm","B",L506="1.5mm","C",L506="2mm","D",L506="3mm","E",L506="4mm","F",L506="5mm","G",L506="6mm","H",L506="8mm","I",L506="10mm","J",L506="12mm","K",L506="14mm","L",L506="16mm","M",L506="عادة","N",L506="18mm","O",L506="20mm","P",L506="معكوسة","Q",L506="25mm","R",L506="","S",L506="30mm","T",L506="مخ واطى","U",L506="35mm","V",L506="40mm","W",L506="45mm","X",L506="50mm","Y",L506="ستاندرد","Z",L506="60mm","1",L506="سوستة","2",L506="80mm","3",L506="90mm","4",L506="100mm","5",L506="150mm","6",L506="180mm","7",L506="200mm","8",L506="250mm","9")</f>
        <v>Z</v>
      </c>
      <c r="L506" s="6" t="s">
        <v>71</v>
      </c>
      <c r="M506" s="7" t="str">
        <f>C506&amp;" "&amp;E506&amp;" "&amp;G506&amp;I506&amp;" "&amp;A506&amp;" "&amp;K506&amp;"-0"&amp;"-0"&amp;"-0"&amp;"-0"&amp;"-0"&amp;"-0"&amp;"-0"&amp;"-0"</f>
        <v>C H HF M Z-0-0-0-0-0-0-0-0</v>
      </c>
      <c r="N506" s="6" t="str">
        <f>D506&amp;" "&amp;F506&amp;" "&amp;H506&amp;"*"&amp;J506&amp;" "&amp;B506&amp;" "&amp;L506</f>
        <v>مسمار مسدس M12*30 مجلفن ستاندرد</v>
      </c>
      <c r="O506" s="6"/>
      <c r="P506" s="6"/>
      <c r="R506" s="11" t="s">
        <v>175</v>
      </c>
      <c r="T506" s="11" t="s">
        <v>174</v>
      </c>
    </row>
    <row r="507" spans="1:20" x14ac:dyDescent="0.2">
      <c r="A507" s="8" t="str">
        <f>_xlfn.IFS(B507="حديد","F",B507="مجلفن","M",B507="استانلس","S",B507="خشب","T")</f>
        <v>M</v>
      </c>
      <c r="B507" s="13" t="s">
        <v>2</v>
      </c>
      <c r="C507" s="8" t="str">
        <f>_xlfn.IFS(D507="تيلة","A",D507="صامولة","B",D507="مسمار","C",D507="وردة","D",D507="لوح","E",D507="مخوش","F",D507="كونتر","G",D507="مسدس","H",D507="M14","I",D507="M16","J",D507="M17","K",D507="M18","L",D507="M19","M",D507="M20","N",D507="M9","O",D507=100,"P",D507=125,"Q",D507=150,"R",D507="","S",D507="30mm","T",D507="مخ واطى","U",D507="35mm","V",D507="40mm","W",D507="45mm","X",D507="50mm","Y",D507="ستاندرد","Z",D507="60mm","1",D507="سوستة","2",D507="80mm","3",D507="90mm","4",D507="100mm","5",D507="150mm","6",D507="180mm","7",D507="200mm","8",D507="250mm","9")</f>
        <v>C</v>
      </c>
      <c r="D507" s="6" t="s">
        <v>73</v>
      </c>
      <c r="E507" s="8" t="str">
        <f>_xlfn.IFS(F507="الن","A",F507="عادة","B",F507="صليبة","C",F507="سن بنطة","D",F507="سن بنطة بوردة","E",F507="مخوش","F",F507="كونتر","G",F507="مسدس","H",F507="M14","I",F507="M16","J",F507="M17","K",F507="M18","L",F507="M19","M",F507="M20","N",F507="M9","O",F507=100,"P",F507=125,"Q",F507=150,"R",F507="","S",F507="30mm","T",F507="مخ واطى","U",F507="35mm","V",F507="40mm","W",F507="45mm","X",F507="50mm","Y",F507="ستاندرد","Z",F507="60mm","1",F507="سوستة","2",F507="80mm","3",F507="90mm","4",F507="100mm","5",F507="150mm","6",F507="180mm","7",F507="200mm","8",F507="250mm","9")</f>
        <v>H</v>
      </c>
      <c r="F507" s="6" t="s">
        <v>72</v>
      </c>
      <c r="G507" s="8" t="str">
        <f>_xlfn.IFS(H507="M3","A",H507="M4","B",H507="M5","C",H507="M6","D",H507="M7","E",H507="M8","F",H507="M10","G",H507="M12","H",H507="M14","I",H507="M16","J",H507="M17","K",H507="M18","L",H507="M19","M",H507="M20","N",H507="M9","O",H507=100,"P",H507=125,"Q",H507=150,"R",H507="","S",H507="30mm","T",H507="مخ واطى","U",H507="35mm","V",H507="40mm","W",H507="45mm","X",H507="50mm","Y",H507="ستاندرد","Z",H507="60mm","1",H507="سوستة","2",H507="80mm","3",H507="90mm","4",H507="100mm","5",H507="150mm","6",H507="180mm","7",H507="200mm","8",H507="250mm","9")</f>
        <v>H</v>
      </c>
      <c r="H507" s="12" t="s">
        <v>61</v>
      </c>
      <c r="I507" s="8" t="str">
        <f>_xlfn.IFS(J507=10,"A",J507=12,"B",J507=15,"C",J507=20,"D",J507=25,"E",J507=30,"F",J507=35,"G",J507=40,"H",J507=45,"I",J507=50,"J",J507=55,"K",J507=60,"L",J507=65,"M",J507=70,"N",J507=75,"O",J507=80,"P",J507=90,"Q",J507=100,"R",J507="","S",J507=120,"T",J507=125,"U",J507=150,"V",J507=200,"W",J507=250,"X",J507=280,"Y",J507=300,"Z",J507=500,"1",J507=600,"2",J507=1000,"3",J507=1200,"4",J507=6,"5",J507="150mm","6",J507="180mm","7",J507="200mm","8",J507="250mm","9")</f>
        <v>G</v>
      </c>
      <c r="J507" s="12">
        <v>35</v>
      </c>
      <c r="K507" s="8" t="str">
        <f>_xlfn.IFS(L507="1mm","A",L507="1.2mm","B",L507="1.5mm","C",L507="2mm","D",L507="3mm","E",L507="4mm","F",L507="5mm","G",L507="6mm","H",L507="8mm","I",L507="10mm","J",L507="12mm","K",L507="14mm","L",L507="16mm","M",L507="عادة","N",L507="18mm","O",L507="20mm","P",L507="معكوسة","Q",L507="25mm","R",L507="","S",L507="30mm","T",L507="مخ واطى","U",L507="35mm","V",L507="40mm","W",L507="45mm","X",L507="50mm","Y",L507="ستاندرد","Z",L507="60mm","1",L507="سوستة","2",L507="80mm","3",L507="90mm","4",L507="100mm","5",L507="150mm","6",L507="180mm","7",L507="200mm","8",L507="250mm","9")</f>
        <v>Z</v>
      </c>
      <c r="L507" s="6" t="s">
        <v>71</v>
      </c>
      <c r="M507" s="7" t="str">
        <f>C507&amp;" "&amp;E507&amp;" "&amp;G507&amp;I507&amp;" "&amp;A507&amp;" "&amp;K507&amp;"-0"&amp;"-0"&amp;"-0"&amp;"-0"&amp;"-0"&amp;"-0"&amp;"-0"&amp;"-0"</f>
        <v>C H HG M Z-0-0-0-0-0-0-0-0</v>
      </c>
      <c r="N507" s="6" t="str">
        <f>D507&amp;" "&amp;F507&amp;" "&amp;H507&amp;"*"&amp;J507&amp;" "&amp;B507&amp;" "&amp;L507</f>
        <v>مسمار مسدس M12*35 مجلفن ستاندرد</v>
      </c>
      <c r="O507" s="6"/>
      <c r="P507" s="6"/>
      <c r="R507" s="11" t="s">
        <v>173</v>
      </c>
      <c r="T507" s="11" t="s">
        <v>169</v>
      </c>
    </row>
    <row r="508" spans="1:20" x14ac:dyDescent="0.2">
      <c r="A508" s="8" t="str">
        <f>_xlfn.IFS(B508="حديد","F",B508="مجلفن","M",B508="استانلس","S",B508="خشب","T")</f>
        <v>M</v>
      </c>
      <c r="B508" s="13" t="s">
        <v>2</v>
      </c>
      <c r="C508" s="8" t="str">
        <f>_xlfn.IFS(D508="تيلة","A",D508="صامولة","B",D508="مسمار","C",D508="وردة","D",D508="لوح","E",D508="مخوش","F",D508="كونتر","G",D508="مسدس","H",D508="M14","I",D508="M16","J",D508="M17","K",D508="M18","L",D508="M19","M",D508="M20","N",D508="M9","O",D508=100,"P",D508=125,"Q",D508=150,"R",D508="","S",D508="30mm","T",D508="مخ واطى","U",D508="35mm","V",D508="40mm","W",D508="45mm","X",D508="50mm","Y",D508="ستاندرد","Z",D508="60mm","1",D508="سوستة","2",D508="80mm","3",D508="90mm","4",D508="100mm","5",D508="150mm","6",D508="180mm","7",D508="200mm","8",D508="250mm","9")</f>
        <v>C</v>
      </c>
      <c r="D508" s="6" t="s">
        <v>73</v>
      </c>
      <c r="E508" s="8" t="str">
        <f>_xlfn.IFS(F508="الن","A",F508="عادة","B",F508="صليبة","C",F508="سن بنطة","D",F508="سن بنطة بوردة","E",F508="مخوش","F",F508="كونتر","G",F508="مسدس","H",F508="M14","I",F508="M16","J",F508="M17","K",F508="M18","L",F508="M19","M",F508="M20","N",F508="M9","O",F508=100,"P",F508=125,"Q",F508=150,"R",F508="","S",F508="30mm","T",F508="مخ واطى","U",F508="35mm","V",F508="40mm","W",F508="45mm","X",F508="50mm","Y",F508="ستاندرد","Z",F508="60mm","1",F508="سوستة","2",F508="80mm","3",F508="90mm","4",F508="100mm","5",F508="150mm","6",F508="180mm","7",F508="200mm","8",F508="250mm","9")</f>
        <v>H</v>
      </c>
      <c r="F508" s="6" t="s">
        <v>72</v>
      </c>
      <c r="G508" s="8" t="str">
        <f>_xlfn.IFS(H508="M3","A",H508="M4","B",H508="M5","C",H508="M6","D",H508="M7","E",H508="M8","F",H508="M10","G",H508="M12","H",H508="M14","I",H508="M16","J",H508="M17","K",H508="M18","L",H508="M19","M",H508="M20","N",H508="M9","O",H508=100,"P",H508=125,"Q",H508=150,"R",H508="","S",H508="30mm","T",H508="مخ واطى","U",H508="35mm","V",H508="40mm","W",H508="45mm","X",H508="50mm","Y",H508="ستاندرد","Z",H508="60mm","1",H508="سوستة","2",H508="80mm","3",H508="90mm","4",H508="100mm","5",H508="150mm","6",H508="180mm","7",H508="200mm","8",H508="250mm","9")</f>
        <v>H</v>
      </c>
      <c r="H508" s="12" t="s">
        <v>61</v>
      </c>
      <c r="I508" s="8" t="str">
        <f>_xlfn.IFS(J508=10,"A",J508=12,"B",J508=15,"C",J508=20,"D",J508=25,"E",J508=30,"F",J508=35,"G",J508=40,"H",J508=45,"I",J508=50,"J",J508=55,"K",J508=60,"L",J508=65,"M",J508=70,"N",J508=75,"O",J508=80,"P",J508=90,"Q",J508=100,"R",J508="","S",J508=120,"T",J508=125,"U",J508=150,"V",J508=200,"W",J508=250,"X",J508=280,"Y",J508=300,"Z",J508=500,"1",J508=600,"2",J508=1000,"3",J508=1200,"4",J508=6,"5",J508="150mm","6",J508="180mm","7",J508="200mm","8",J508="250mm","9")</f>
        <v>H</v>
      </c>
      <c r="J508" s="12">
        <v>40</v>
      </c>
      <c r="K508" s="8" t="str">
        <f>_xlfn.IFS(L508="1mm","A",L508="1.2mm","B",L508="1.5mm","C",L508="2mm","D",L508="3mm","E",L508="4mm","F",L508="5mm","G",L508="6mm","H",L508="8mm","I",L508="10mm","J",L508="12mm","K",L508="14mm","L",L508="16mm","M",L508="عادة","N",L508="18mm","O",L508="20mm","P",L508="معكوسة","Q",L508="25mm","R",L508="","S",L508="30mm","T",L508="مخ واطى","U",L508="35mm","V",L508="40mm","W",L508="45mm","X",L508="50mm","Y",L508="ستاندرد","Z",L508="60mm","1",L508="سوستة","2",L508="80mm","3",L508="90mm","4",L508="100mm","5",L508="150mm","6",L508="180mm","7",L508="200mm","8",L508="250mm","9")</f>
        <v>Z</v>
      </c>
      <c r="L508" s="6" t="s">
        <v>71</v>
      </c>
      <c r="M508" s="7" t="str">
        <f>C508&amp;" "&amp;E508&amp;" "&amp;G508&amp;I508&amp;" "&amp;A508&amp;" "&amp;K508&amp;"-0"&amp;"-0"&amp;"-0"&amp;"-0"&amp;"-0"&amp;"-0"&amp;"-0"&amp;"-0"</f>
        <v>C H HH M Z-0-0-0-0-0-0-0-0</v>
      </c>
      <c r="N508" s="6" t="str">
        <f>D508&amp;" "&amp;F508&amp;" "&amp;H508&amp;"*"&amp;J508&amp;" "&amp;B508&amp;" "&amp;L508</f>
        <v>مسمار مسدس M12*40 مجلفن ستاندرد</v>
      </c>
      <c r="O508" s="6"/>
      <c r="P508" s="6"/>
      <c r="R508" s="11" t="s">
        <v>172</v>
      </c>
      <c r="T508" s="11" t="s">
        <v>171</v>
      </c>
    </row>
    <row r="509" spans="1:20" x14ac:dyDescent="0.2">
      <c r="A509" s="8" t="str">
        <f>_xlfn.IFS(B509="حديد","F",B509="مجلفن","M",B509="استانلس","S",B509="خشب","T")</f>
        <v>M</v>
      </c>
      <c r="B509" s="13" t="s">
        <v>2</v>
      </c>
      <c r="C509" s="8" t="str">
        <f>_xlfn.IFS(D509="تيلة","A",D509="صامولة","B",D509="مسمار","C",D509="وردة","D",D509="لوح","E",D509="مخوش","F",D509="كونتر","G",D509="مسدس","H",D509="M14","I",D509="M16","J",D509="M17","K",D509="M18","L",D509="M19","M",D509="M20","N",D509="M9","O",D509=100,"P",D509=125,"Q",D509=150,"R",D509="","S",D509="30mm","T",D509="مخ واطى","U",D509="35mm","V",D509="40mm","W",D509="45mm","X",D509="50mm","Y",D509="ستاندرد","Z",D509="60mm","1",D509="سوستة","2",D509="80mm","3",D509="90mm","4",D509="100mm","5",D509="150mm","6",D509="180mm","7",D509="200mm","8",D509="250mm","9")</f>
        <v>C</v>
      </c>
      <c r="D509" s="6" t="s">
        <v>73</v>
      </c>
      <c r="E509" s="8" t="str">
        <f>_xlfn.IFS(F509="الن","A",F509="عادة","B",F509="صليبة","C",F509="سن بنطة","D",F509="سن بنطة بوردة","E",F509="مخوش","F",F509="كونتر","G",F509="مسدس","H",F509="M14","I",F509="M16","J",F509="M17","K",F509="M18","L",F509="M19","M",F509="M20","N",F509="M9","O",F509=100,"P",F509=125,"Q",F509=150,"R",F509="","S",F509="30mm","T",F509="مخ واطى","U",F509="35mm","V",F509="40mm","W",F509="45mm","X",F509="50mm","Y",F509="ستاندرد","Z",F509="60mm","1",F509="سوستة","2",F509="80mm","3",F509="90mm","4",F509="100mm","5",F509="150mm","6",F509="180mm","7",F509="200mm","8",F509="250mm","9")</f>
        <v>H</v>
      </c>
      <c r="F509" s="6" t="s">
        <v>72</v>
      </c>
      <c r="G509" s="8" t="str">
        <f>_xlfn.IFS(H509="M3","A",H509="M4","B",H509="M5","C",H509="M6","D",H509="M7","E",H509="M8","F",H509="M10","G",H509="M12","H",H509="M14","I",H509="M16","J",H509="M17","K",H509="M18","L",H509="M19","M",H509="M20","N",H509="M9","O",H509=100,"P",H509=125,"Q",H509=150,"R",H509="","S",H509="30mm","T",H509="مخ واطى","U",H509="35mm","V",H509="40mm","W",H509="45mm","X",H509="50mm","Y",H509="ستاندرد","Z",H509="60mm","1",H509="سوستة","2",H509="80mm","3",H509="90mm","4",H509="100mm","5",H509="150mm","6",H509="180mm","7",H509="200mm","8",H509="250mm","9")</f>
        <v>H</v>
      </c>
      <c r="H509" s="12" t="s">
        <v>61</v>
      </c>
      <c r="I509" s="8" t="str">
        <f>_xlfn.IFS(J509=10,"A",J509=12,"B",J509=15,"C",J509=20,"D",J509=25,"E",J509=30,"F",J509=35,"G",J509=40,"H",J509=45,"I",J509=50,"J",J509=55,"K",J509=60,"L",J509=65,"M",J509=70,"N",J509=75,"O",J509=80,"P",J509=90,"Q",J509=100,"R",J509="","S",J509=120,"T",J509=125,"U",J509=150,"V",J509=200,"W",J509=250,"X",J509=280,"Y",J509=300,"Z",J509=500,"1",J509=600,"2",J509=1000,"3",J509=1200,"4",J509=6,"5",J509="150mm","6",J509="180mm","7",J509="200mm","8",J509="250mm","9")</f>
        <v>I</v>
      </c>
      <c r="J509" s="12">
        <v>45</v>
      </c>
      <c r="K509" s="8" t="str">
        <f>_xlfn.IFS(L509="1mm","A",L509="1.2mm","B",L509="1.5mm","C",L509="2mm","D",L509="3mm","E",L509="4mm","F",L509="5mm","G",L509="6mm","H",L509="8mm","I",L509="10mm","J",L509="12mm","K",L509="14mm","L",L509="16mm","M",L509="عادة","N",L509="18mm","O",L509="20mm","P",L509="معكوسة","Q",L509="25mm","R",L509="","S",L509="30mm","T",L509="مخ واطى","U",L509="35mm","V",L509="40mm","W",L509="45mm","X",L509="50mm","Y",L509="ستاندرد","Z",L509="60mm","1",L509="سوستة","2",L509="80mm","3",L509="90mm","4",L509="100mm","5",L509="150mm","6",L509="180mm","7",L509="200mm","8",L509="250mm","9")</f>
        <v>Z</v>
      </c>
      <c r="L509" s="6" t="s">
        <v>71</v>
      </c>
      <c r="M509" s="7" t="str">
        <f>C509&amp;" "&amp;E509&amp;" "&amp;G509&amp;I509&amp;" "&amp;A509&amp;" "&amp;K509&amp;"-0"&amp;"-0"&amp;"-0"&amp;"-0"&amp;"-0"&amp;"-0"&amp;"-0"&amp;"-0"</f>
        <v>C H HI M Z-0-0-0-0-0-0-0-0</v>
      </c>
      <c r="N509" s="6" t="str">
        <f>D509&amp;" "&amp;F509&amp;" "&amp;H509&amp;"*"&amp;J509&amp;" "&amp;B509&amp;" "&amp;L509</f>
        <v>مسمار مسدس M12*45 مجلفن ستاندرد</v>
      </c>
      <c r="O509" s="6"/>
      <c r="P509" s="6"/>
      <c r="R509" s="11" t="s">
        <v>170</v>
      </c>
      <c r="T509" s="11" t="s">
        <v>167</v>
      </c>
    </row>
    <row r="510" spans="1:20" x14ac:dyDescent="0.2">
      <c r="A510" s="8" t="str">
        <f>_xlfn.IFS(B510="حديد","F",B510="مجلفن","M",B510="استانلس","S",B510="خشب","T")</f>
        <v>M</v>
      </c>
      <c r="B510" s="13" t="s">
        <v>2</v>
      </c>
      <c r="C510" s="8" t="str">
        <f>_xlfn.IFS(D510="تيلة","A",D510="صامولة","B",D510="مسمار","C",D510="وردة","D",D510="لوح","E",D510="مخوش","F",D510="كونتر","G",D510="مسدس","H",D510="M14","I",D510="M16","J",D510="M17","K",D510="M18","L",D510="M19","M",D510="M20","N",D510="M9","O",D510=100,"P",D510=125,"Q",D510=150,"R",D510="","S",D510="30mm","T",D510="مخ واطى","U",D510="35mm","V",D510="40mm","W",D510="45mm","X",D510="50mm","Y",D510="ستاندرد","Z",D510="60mm","1",D510="سوستة","2",D510="80mm","3",D510="90mm","4",D510="100mm","5",D510="150mm","6",D510="180mm","7",D510="200mm","8",D510="250mm","9")</f>
        <v>C</v>
      </c>
      <c r="D510" s="6" t="s">
        <v>73</v>
      </c>
      <c r="E510" s="8" t="str">
        <f>_xlfn.IFS(F510="الن","A",F510="عادة","B",F510="صليبة","C",F510="سن بنطة","D",F510="سن بنطة بوردة","E",F510="مخوش","F",F510="كونتر","G",F510="مسدس","H",F510="M14","I",F510="M16","J",F510="M17","K",F510="M18","L",F510="M19","M",F510="M20","N",F510="M9","O",F510=100,"P",F510=125,"Q",F510=150,"R",F510="","S",F510="30mm","T",F510="مخ واطى","U",F510="35mm","V",F510="40mm","W",F510="45mm","X",F510="50mm","Y",F510="ستاندرد","Z",F510="60mm","1",F510="سوستة","2",F510="80mm","3",F510="90mm","4",F510="100mm","5",F510="150mm","6",F510="180mm","7",F510="200mm","8",F510="250mm","9")</f>
        <v>H</v>
      </c>
      <c r="F510" s="6" t="s">
        <v>72</v>
      </c>
      <c r="G510" s="8" t="str">
        <f>_xlfn.IFS(H510="M3","A",H510="M4","B",H510="M5","C",H510="M6","D",H510="M7","E",H510="M8","F",H510="M10","G",H510="M12","H",H510="M14","I",H510="M16","J",H510="M17","K",H510="M18","L",H510="M19","M",H510="M20","N",H510="M9","O",H510=100,"P",H510=125,"Q",H510=150,"R",H510="","S",H510="30mm","T",H510="مخ واطى","U",H510="35mm","V",H510="40mm","W",H510="45mm","X",H510="50mm","Y",H510="ستاندرد","Z",H510="60mm","1",H510="سوستة","2",H510="80mm","3",H510="90mm","4",H510="100mm","5",H510="150mm","6",H510="180mm","7",H510="200mm","8",H510="250mm","9")</f>
        <v>H</v>
      </c>
      <c r="H510" s="12" t="s">
        <v>61</v>
      </c>
      <c r="I510" s="8" t="str">
        <f>_xlfn.IFS(J510=10,"A",J510=12,"B",J510=15,"C",J510=20,"D",J510=25,"E",J510=30,"F",J510=35,"G",J510=40,"H",J510=45,"I",J510=50,"J",J510=55,"K",J510=60,"L",J510=65,"M",J510=70,"N",J510=75,"O",J510=80,"P",J510=90,"Q",J510=100,"R",J510="","S",J510=120,"T",J510=125,"U",J510=150,"V",J510=200,"W",J510=250,"X",J510=280,"Y",J510=300,"Z",J510=500,"1",J510=600,"2",J510=1000,"3",J510=1200,"4",J510=6,"5",J510="150mm","6",J510="180mm","7",J510="200mm","8",J510="250mm","9")</f>
        <v>J</v>
      </c>
      <c r="J510" s="12">
        <v>50</v>
      </c>
      <c r="K510" s="8" t="str">
        <f>_xlfn.IFS(L510="1mm","A",L510="1.2mm","B",L510="1.5mm","C",L510="2mm","D",L510="3mm","E",L510="4mm","F",L510="5mm","G",L510="6mm","H",L510="8mm","I",L510="10mm","J",L510="12mm","K",L510="14mm","L",L510="16mm","M",L510="عادة","N",L510="18mm","O",L510="20mm","P",L510="معكوسة","Q",L510="25mm","R",L510="","S",L510="30mm","T",L510="مخ واطى","U",L510="35mm","V",L510="40mm","W",L510="45mm","X",L510="50mm","Y",L510="ستاندرد","Z",L510="60mm","1",L510="سوستة","2",L510="80mm","3",L510="90mm","4",L510="100mm","5",L510="150mm","6",L510="180mm","7",L510="200mm","8",L510="250mm","9")</f>
        <v>Z</v>
      </c>
      <c r="L510" s="6" t="s">
        <v>71</v>
      </c>
      <c r="M510" s="7" t="str">
        <f>C510&amp;" "&amp;E510&amp;" "&amp;G510&amp;I510&amp;" "&amp;A510&amp;" "&amp;K510&amp;"-0"&amp;"-0"&amp;"-0"&amp;"-0"&amp;"-0"&amp;"-0"&amp;"-0"&amp;"-0"</f>
        <v>C H HJ M Z-0-0-0-0-0-0-0-0</v>
      </c>
      <c r="N510" s="6" t="str">
        <f>D510&amp;" "&amp;F510&amp;" "&amp;H510&amp;"*"&amp;J510&amp;" "&amp;B510&amp;" "&amp;L510</f>
        <v>مسمار مسدس M12*50 مجلفن ستاندرد</v>
      </c>
      <c r="O510" s="6"/>
      <c r="P510" s="6"/>
      <c r="R510" s="11" t="s">
        <v>169</v>
      </c>
      <c r="T510" s="11" t="s">
        <v>168</v>
      </c>
    </row>
    <row r="511" spans="1:20" x14ac:dyDescent="0.2">
      <c r="A511" s="8" t="str">
        <f>_xlfn.IFS(B511="حديد","F",B511="مجلفن","M",B511="استانلس","S",B511="خشب","T")</f>
        <v>M</v>
      </c>
      <c r="B511" s="13" t="s">
        <v>2</v>
      </c>
      <c r="C511" s="8" t="str">
        <f>_xlfn.IFS(D511="تيلة","A",D511="صامولة","B",D511="مسمار","C",D511="وردة","D",D511="لوح","E",D511="مخوش","F",D511="كونتر","G",D511="مسدس","H",D511="M14","I",D511="M16","J",D511="M17","K",D511="M18","L",D511="M19","M",D511="M20","N",D511="M9","O",D511=100,"P",D511=125,"Q",D511=150,"R",D511="","S",D511="30mm","T",D511="مخ واطى","U",D511="35mm","V",D511="40mm","W",D511="45mm","X",D511="50mm","Y",D511="ستاندرد","Z",D511="60mm","1",D511="سوستة","2",D511="80mm","3",D511="90mm","4",D511="100mm","5",D511="150mm","6",D511="180mm","7",D511="200mm","8",D511="250mm","9")</f>
        <v>C</v>
      </c>
      <c r="D511" s="6" t="s">
        <v>73</v>
      </c>
      <c r="E511" s="8" t="str">
        <f>_xlfn.IFS(F511="الن","A",F511="عادة","B",F511="صليبة","C",F511="سن بنطة","D",F511="سن بنطة بوردة","E",F511="مخوش","F",F511="كونتر","G",F511="مسدس","H",F511="M14","I",F511="M16","J",F511="M17","K",F511="M18","L",F511="M19","M",F511="M20","N",F511="M9","O",F511=100,"P",F511=125,"Q",F511=150,"R",F511="","S",F511="30mm","T",F511="مخ واطى","U",F511="35mm","V",F511="40mm","W",F511="45mm","X",F511="50mm","Y",F511="ستاندرد","Z",F511="60mm","1",F511="سوستة","2",F511="80mm","3",F511="90mm","4",F511="100mm","5",F511="150mm","6",F511="180mm","7",F511="200mm","8",F511="250mm","9")</f>
        <v>H</v>
      </c>
      <c r="F511" s="6" t="s">
        <v>72</v>
      </c>
      <c r="G511" s="8" t="str">
        <f>_xlfn.IFS(H511="M3","A",H511="M4","B",H511="M5","C",H511="M6","D",H511="M7","E",H511="M8","F",H511="M10","G",H511="M12","H",H511="M14","I",H511="M16","J",H511="M17","K",H511="M18","L",H511="M19","M",H511="M20","N",H511="M9","O",H511=100,"P",H511=125,"Q",H511=150,"R",H511="","S",H511="30mm","T",H511="مخ واطى","U",H511="35mm","V",H511="40mm","W",H511="45mm","X",H511="50mm","Y",H511="ستاندرد","Z",H511="60mm","1",H511="سوستة","2",H511="80mm","3",H511="90mm","4",H511="100mm","5",H511="150mm","6",H511="180mm","7",H511="200mm","8",H511="250mm","9")</f>
        <v>H</v>
      </c>
      <c r="H511" s="12" t="s">
        <v>61</v>
      </c>
      <c r="I511" s="8" t="str">
        <f>_xlfn.IFS(J511=10,"A",J511=12,"B",J511=15,"C",J511=20,"D",J511=25,"E",J511=30,"F",J511=35,"G",J511=40,"H",J511=45,"I",J511=50,"J",J511=55,"K",J511=60,"L",J511=65,"M",J511=70,"N",J511=75,"O",J511=80,"P",J511=90,"Q",J511=100,"R",J511="","S",J511=120,"T",J511=125,"U",J511=150,"V",J511=200,"W",J511=250,"X",J511=280,"Y",J511=300,"Z",J511=500,"1",J511=600,"2",J511=1000,"3",J511=1200,"4",J511=6,"5",J511="150mm","6",J511="180mm","7",J511="200mm","8",J511="250mm","9")</f>
        <v>L</v>
      </c>
      <c r="J511" s="12">
        <v>60</v>
      </c>
      <c r="K511" s="8" t="str">
        <f>_xlfn.IFS(L511="1mm","A",L511="1.2mm","B",L511="1.5mm","C",L511="2mm","D",L511="3mm","E",L511="4mm","F",L511="5mm","G",L511="6mm","H",L511="8mm","I",L511="10mm","J",L511="12mm","K",L511="14mm","L",L511="16mm","M",L511="عادة","N",L511="18mm","O",L511="20mm","P",L511="معكوسة","Q",L511="25mm","R",L511="","S",L511="30mm","T",L511="مخ واطى","U",L511="35mm","V",L511="40mm","W",L511="45mm","X",L511="50mm","Y",L511="ستاندرد","Z",L511="60mm","1",L511="سوستة","2",L511="80mm","3",L511="90mm","4",L511="100mm","5",L511="150mm","6",L511="180mm","7",L511="200mm","8",L511="250mm","9")</f>
        <v>Z</v>
      </c>
      <c r="L511" s="6" t="s">
        <v>71</v>
      </c>
      <c r="M511" s="7" t="str">
        <f>C511&amp;" "&amp;E511&amp;" "&amp;G511&amp;I511&amp;" "&amp;A511&amp;" "&amp;K511&amp;"-0"&amp;"-0"&amp;"-0"&amp;"-0"&amp;"-0"&amp;"-0"&amp;"-0"&amp;"-0"</f>
        <v>C H HL M Z-0-0-0-0-0-0-0-0</v>
      </c>
      <c r="N511" s="6" t="str">
        <f>D511&amp;" "&amp;F511&amp;" "&amp;H511&amp;"*"&amp;J511&amp;" "&amp;B511&amp;" "&amp;L511</f>
        <v>مسمار مسدس M12*60 مجلفن ستاندرد</v>
      </c>
      <c r="O511" s="6"/>
      <c r="P511" s="6"/>
      <c r="R511" s="11" t="s">
        <v>167</v>
      </c>
      <c r="T511" s="11" t="s">
        <v>166</v>
      </c>
    </row>
    <row r="512" spans="1:20" x14ac:dyDescent="0.2">
      <c r="A512" s="8" t="str">
        <f>_xlfn.IFS(B512="حديد","F",B512="مجلفن","M",B512="استانلس","S",B512="خشب","T")</f>
        <v>M</v>
      </c>
      <c r="B512" s="13" t="s">
        <v>2</v>
      </c>
      <c r="C512" s="8" t="str">
        <f>_xlfn.IFS(D512="تيلة","A",D512="صامولة","B",D512="مسمار","C",D512="وردة","D",D512="لوح","E",D512="مخوش","F",D512="كونتر","G",D512="مسدس","H",D512="M14","I",D512="M16","J",D512="M17","K",D512="M18","L",D512="M19","M",D512="M20","N",D512="M9","O",D512=100,"P",D512=125,"Q",D512=150,"R",D512="","S",D512="30mm","T",D512="مخ واطى","U",D512="35mm","V",D512="40mm","W",D512="45mm","X",D512="50mm","Y",D512="ستاندرد","Z",D512="60mm","1",D512="سوستة","2",D512="80mm","3",D512="90mm","4",D512="100mm","5",D512="150mm","6",D512="180mm","7",D512="200mm","8",D512="250mm","9")</f>
        <v>C</v>
      </c>
      <c r="D512" s="6" t="s">
        <v>73</v>
      </c>
      <c r="E512" s="8" t="str">
        <f>_xlfn.IFS(F512="الن","A",F512="عادة","B",F512="صليبة","C",F512="سن بنطة","D",F512="سن بنطة بوردة","E",F512="مخوش","F",F512="كونتر","G",F512="مسدس","H",F512="M14","I",F512="M16","J",F512="M17","K",F512="M18","L",F512="M19","M",F512="M20","N",F512="M9","O",F512=100,"P",F512=125,"Q",F512=150,"R",F512="","S",F512="30mm","T",F512="مخ واطى","U",F512="35mm","V",F512="40mm","W",F512="45mm","X",F512="50mm","Y",F512="ستاندرد","Z",F512="60mm","1",F512="سوستة","2",F512="80mm","3",F512="90mm","4",F512="100mm","5",F512="150mm","6",F512="180mm","7",F512="200mm","8",F512="250mm","9")</f>
        <v>H</v>
      </c>
      <c r="F512" s="6" t="s">
        <v>72</v>
      </c>
      <c r="G512" s="8" t="str">
        <f>_xlfn.IFS(H512="M3","A",H512="M4","B",H512="M5","C",H512="M6","D",H512="M7","E",H512="M8","F",H512="M10","G",H512="M12","H",H512="M14","I",H512="M16","J",H512="M17","K",H512="M18","L",H512="M19","M",H512="M20","N",H512="M9","O",H512=100,"P",H512=125,"Q",H512=150,"R",H512="","S",H512="30mm","T",H512="مخ واطى","U",H512="35mm","V",H512="40mm","W",H512="45mm","X",H512="50mm","Y",H512="ستاندرد","Z",H512="60mm","1",H512="سوستة","2",H512="80mm","3",H512="90mm","4",H512="100mm","5",H512="150mm","6",H512="180mm","7",H512="200mm","8",H512="250mm","9")</f>
        <v>H</v>
      </c>
      <c r="H512" s="12" t="s">
        <v>61</v>
      </c>
      <c r="I512" s="8" t="str">
        <f>_xlfn.IFS(J512=10,"A",J512=12,"B",J512=15,"C",J512=20,"D",J512=25,"E",J512=30,"F",J512=35,"G",J512=40,"H",J512=45,"I",J512=50,"J",J512=55,"K",J512=60,"L",J512=65,"M",J512=70,"N",J512=75,"O",J512=80,"P",J512=90,"Q",J512=100,"R",J512="","S",J512=120,"T",J512=125,"U",J512=150,"V",J512=200,"W",J512=250,"X",J512=280,"Y",J512=300,"Z",J512=500,"1",J512=600,"2",J512=1000,"3",J512=1200,"4",J512=6,"5",J512="150mm","6",J512="180mm","7",J512="200mm","8",J512="250mm","9")</f>
        <v>P</v>
      </c>
      <c r="J512" s="12">
        <v>80</v>
      </c>
      <c r="K512" s="8" t="str">
        <f>_xlfn.IFS(L512="1mm","A",L512="1.2mm","B",L512="1.5mm","C",L512="2mm","D",L512="3mm","E",L512="4mm","F",L512="5mm","G",L512="6mm","H",L512="8mm","I",L512="10mm","J",L512="12mm","K",L512="14mm","L",L512="16mm","M",L512="عادة","N",L512="18mm","O",L512="20mm","P",L512="معكوسة","Q",L512="25mm","R",L512="","S",L512="30mm","T",L512="مخ واطى","U",L512="35mm","V",L512="40mm","W",L512="45mm","X",L512="50mm","Y",L512="ستاندرد","Z",L512="60mm","1",L512="سوستة","2",L512="80mm","3",L512="90mm","4",L512="100mm","5",L512="150mm","6",L512="180mm","7",L512="200mm","8",L512="250mm","9")</f>
        <v>Z</v>
      </c>
      <c r="L512" s="6" t="s">
        <v>71</v>
      </c>
      <c r="M512" s="7" t="str">
        <f>C512&amp;" "&amp;E512&amp;" "&amp;G512&amp;I512&amp;" "&amp;A512&amp;" "&amp;K512&amp;"-0"&amp;"-0"&amp;"-0"&amp;"-0"&amp;"-0"&amp;"-0"&amp;"-0"&amp;"-0"</f>
        <v>C H HP M Z-0-0-0-0-0-0-0-0</v>
      </c>
      <c r="N512" s="6" t="str">
        <f>D512&amp;" "&amp;F512&amp;" "&amp;H512&amp;"*"&amp;J512&amp;" "&amp;B512&amp;" "&amp;L512</f>
        <v>مسمار مسدس M12*80 مجلفن ستاندرد</v>
      </c>
      <c r="O512" s="6"/>
      <c r="P512" s="6"/>
      <c r="R512" s="11" t="s">
        <v>166</v>
      </c>
      <c r="T512" s="11" t="s">
        <v>164</v>
      </c>
    </row>
    <row r="513" spans="1:20" x14ac:dyDescent="0.2">
      <c r="A513" s="8" t="e">
        <f>_xlfn.IFS(B513="حديد","F",B513="مجلفن","M",B513="استانلس","S",B513="خشب","T")</f>
        <v>#N/A</v>
      </c>
      <c r="B513" s="13"/>
      <c r="C513" s="8" t="str">
        <f>_xlfn.IFS(D513="تيلة","A",D513="صامولة","B",D513="مسمار","C",D513="وردة","D",D513="لوح","E",D513="مخوش","F",D513="كونتر","G",D513="مسدس","H",D513="M14","I",D513="M16","J",D513="M17","K",D513="M18","L",D513="M19","M",D513="M20","N",D513="M9","O",D513=100,"P",D513=125,"Q",D513=150,"R",D513="","S",D513="30mm","T",D513="مخ واطى","U",D513="35mm","V",D513="40mm","W",D513="45mm","X",D513="50mm","Y",D513="ستاندرد","Z",D513="60mm","1",D513="سوستة","2",D513="80mm","3",D513="90mm","4",D513="100mm","5",D513="150mm","6",D513="180mm","7",D513="200mm","8",D513="250mm","9")</f>
        <v>C</v>
      </c>
      <c r="D513" s="6" t="s">
        <v>73</v>
      </c>
      <c r="E513" s="8" t="str">
        <f>_xlfn.IFS(F513="الن","A",F513="عادة","B",F513="صليبة","C",F513="سن بنطة","D",F513="سن بنطة بوردة","E",F513="مخوش","F",F513="كونتر","G",F513="مسدس","H",F513="M14","I",F513="M16","J",F513="M17","K",F513="M18","L",F513="M19","M",F513="M20","N",F513="M9","O",F513=100,"P",F513=125,"Q",F513=150,"R",F513="","S",F513="30mm","T",F513="مخ واطى","U",F513="35mm","V",F513="40mm","W",F513="45mm","X",F513="50mm","Y",F513="ستاندرد","Z",F513="60mm","1",F513="سوستة","2",F513="80mm","3",F513="90mm","4",F513="100mm","5",F513="150mm","6",F513="180mm","7",F513="200mm","8",F513="250mm","9")</f>
        <v>H</v>
      </c>
      <c r="F513" s="6" t="s">
        <v>72</v>
      </c>
      <c r="G513" s="8" t="str">
        <f>_xlfn.IFS(H513="M3","A",H513="M4","B",H513="M5","C",H513="M6","D",H513="M7","E",H513="M8","F",H513="M10","G",H513="M12","H",H513="M14","I",H513="M16","J",H513="M17","K",H513="M18","L",H513="M19","M",H513="M20","N",H513="M9","O",H513=100,"P",H513=125,"Q",H513=150,"R",H513="","S",H513="30mm","T",H513="مخ واطى","U",H513="35mm","V",H513="40mm","W",H513="45mm","X",H513="50mm","Y",H513="ستاندرد","Z",H513="60mm","1",H513="سوستة","2",H513="80mm","3",H513="90mm","4",H513="100mm","5",H513="150mm","6",H513="180mm","7",H513="200mm","8",H513="250mm","9")</f>
        <v>H</v>
      </c>
      <c r="H513" s="12" t="s">
        <v>61</v>
      </c>
      <c r="I513" s="8" t="str">
        <f>_xlfn.IFS(J513=10,"A",J513=12,"B",J513=15,"C",J513=20,"D",J513=25,"E",J513=30,"F",J513=35,"G",J513=40,"H",J513=45,"I",J513=50,"J",J513=55,"K",J513=60,"L",J513=65,"M",J513=70,"N",J513=75,"O",J513=80,"P",J513=90,"Q",J513=100,"R",J513="","S",J513=120,"T",J513=125,"U",J513=150,"V",J513=200,"W",J513=250,"X",J513=280,"Y",J513=300,"Z",J513=500,"1",J513=600,"2",J513=1000,"3",J513=1200,"4",J513=6,"5",J513="150mm","6",J513="180mm","7",J513="200mm","8",J513="250mm","9")</f>
        <v>J</v>
      </c>
      <c r="J513" s="12">
        <v>50</v>
      </c>
      <c r="K513" s="8" t="str">
        <f>_xlfn.IFS(L513="1mm","A",L513="1.2mm","B",L513="1.5mm","C",L513="2mm","D",L513="3mm","E",L513="4mm","F",L513="5mm","G",L513="6mm","H",L513="8mm","I",L513="10mm","J",L513="12mm","K",L513="14mm","L",L513="16mm","M",L513="عادة","N",L513="18mm","O",L513="20mm","P",L513="معكوسة","Q",L513="25mm","R",L513="","S",L513="30mm","T",L513="مخ واطى","U",L513="35mm","V",L513="40mm","W",L513="45mm","X",L513="50mm","Y",L513="ستاندرد","Z",L513="60mm","1",L513="سوستة","2",L513="80mm","3",L513="90mm","4",L513="100mm","5",L513="150mm","6",L513="180mm","7",L513="200mm","8",L513="250mm","9")</f>
        <v>Z</v>
      </c>
      <c r="L513" s="6" t="s">
        <v>71</v>
      </c>
      <c r="M513" s="7" t="e">
        <f>C513&amp;" "&amp;E513&amp;" "&amp;G513&amp;I513&amp;" "&amp;A513&amp;" "&amp;K513&amp;"-0"&amp;"-0"&amp;"-0"&amp;"-0"&amp;"-0"&amp;"-0"&amp;"-0"&amp;"-0"</f>
        <v>#N/A</v>
      </c>
      <c r="N513" s="6" t="str">
        <f>D513&amp;" "&amp;F513&amp;" "&amp;H513&amp;"*"&amp;J513&amp;" "&amp;B513&amp;" "&amp;L513</f>
        <v>مسمار مسدس M12*50  ستاندرد</v>
      </c>
      <c r="O513" s="6"/>
      <c r="P513" s="6"/>
      <c r="R513" s="11" t="s">
        <v>165</v>
      </c>
      <c r="T513" s="11" t="s">
        <v>160</v>
      </c>
    </row>
    <row r="514" spans="1:20" x14ac:dyDescent="0.2">
      <c r="A514" s="8" t="str">
        <f>_xlfn.IFS(B514="حديد","F",B514="مجلفن","M",B514="استانلس","S",B514="خشب","T")</f>
        <v>S</v>
      </c>
      <c r="B514" s="6" t="s">
        <v>7</v>
      </c>
      <c r="C514" s="8" t="str">
        <f>_xlfn.IFS(D514="تيلة","A",D514="صامولة","B",D514="مسمار","C",D514="وردة","D",D514="لوح","E",D514="مخوش","F",D514="كونتر","G",D514="مسدس","H",D514="M14","I",D514="M16","J",D514="M17","K",D514="M18","L",D514="M19","M",D514="M20","N",D514="M9","O",D514=100,"P",D514=125,"Q",D514=150,"R",D514="","S",D514="30mm","T",D514="مخ واطى","U",D514="35mm","V",D514="40mm","W",D514="45mm","X",D514="50mm","Y",D514="ستاندرد","Z",D514="60mm","1",D514="سوستة","2",D514="80mm","3",D514="90mm","4",D514="100mm","5",D514="150mm","6",D514="180mm","7",D514="200mm","8",D514="250mm","9")</f>
        <v>C</v>
      </c>
      <c r="D514" s="6" t="s">
        <v>73</v>
      </c>
      <c r="E514" s="8" t="str">
        <f>_xlfn.IFS(F514="الن","A",F514="عادة","B",F514="صليبة","C",F514="سن بنطة","D",F514="سن بنطة بوردة","E",F514="مخوش","F",F514="كونتر","G",F514="مسدس","H",F514="M14","I",F514="M16","J",F514="M17","K",F514="M18","L",F514="M19","M",F514="M20","N",F514="M9","O",F514=100,"P",F514=125,"Q",F514=150,"R",F514="","S",F514="30mm","T",F514="مخ واطى","U",F514="35mm","V",F514="40mm","W",F514="45mm","X",F514="50mm","Y",F514="ستاندرد","Z",F514="60mm","1",F514="سوستة","2",F514="80mm","3",F514="90mm","4",F514="100mm","5",F514="150mm","6",F514="180mm","7",F514="200mm","8",F514="250mm","9")</f>
        <v>H</v>
      </c>
      <c r="F514" s="6" t="s">
        <v>72</v>
      </c>
      <c r="G514" s="8" t="str">
        <f>_xlfn.IFS(H514="M3","A",H514="M4","B",H514="M5","C",H514="M6","D",H514="M7","E",H514="M8","F",H514="M10","G",H514="M12","H",H514="M14","I",H514="M16","J",H514="M17","K",H514="M18","L",H514="M19","M",H514="M20","N",H514="M9","O",H514=100,"P",H514=125,"Q",H514=150,"R",H514="","S",H514="30mm","T",H514="مخ واطى","U",H514="35mm","V",H514="40mm","W",H514="45mm","X",H514="50mm","Y",H514="ستاندرد","Z",H514="60mm","1",H514="سوستة","2",H514="80mm","3",H514="90mm","4",H514="100mm","5",H514="150mm","6",H514="180mm","7",H514="200mm","8",H514="250mm","9")</f>
        <v>K</v>
      </c>
      <c r="H514" s="12" t="s">
        <v>56</v>
      </c>
      <c r="I514" s="8" t="str">
        <f>_xlfn.IFS(J514=10,"A",J514=12,"B",J514=15,"C",J514=20,"D",J514=25,"E",J514=30,"F",J514=35,"G",J514=40,"H",J514=45,"I",J514=50,"J",J514=55,"K",J514=60,"L",J514=65,"M",J514=70,"N",J514=75,"O",J514=80,"P",J514=90,"Q",J514=100,"R",J514="","S",J514=120,"T",J514=125,"U",J514=150,"V",J514=200,"W",J514=250,"X",J514=280,"Y",J514=300,"Z",J514=500,"1",J514=600,"2",J514=1000,"3",J514=1200,"4",J514=6,"5",J514="150mm","6",J514="180mm","7",J514="200mm","8",J514="250mm","9")</f>
        <v>F</v>
      </c>
      <c r="J514" s="12">
        <v>30</v>
      </c>
      <c r="K514" s="8" t="str">
        <f>_xlfn.IFS(L514="1mm","A",L514="1.2mm","B",L514="1.5mm","C",L514="2mm","D",L514="3mm","E",L514="4mm","F",L514="5mm","G",L514="6mm","H",L514="8mm","I",L514="10mm","J",L514="12mm","K",L514="14mm","L",L514="16mm","M",L514="عادة","N",L514="18mm","O",L514="20mm","P",L514="معكوسة","Q",L514="25mm","R",L514="","S",L514="30mm","T",L514="مخ واطى","U",L514="35mm","V",L514="40mm","W",L514="45mm","X",L514="50mm","Y",L514="ستاندرد","Z",L514="60mm","1",L514="سوستة","2",L514="80mm","3",L514="90mm","4",L514="100mm","5",L514="150mm","6",L514="180mm","7",L514="200mm","8",L514="250mm","9")</f>
        <v>Z</v>
      </c>
      <c r="L514" s="6" t="s">
        <v>71</v>
      </c>
      <c r="M514" s="7" t="str">
        <f>C514&amp;" "&amp;E514&amp;" "&amp;G514&amp;I514&amp;" "&amp;A514&amp;" "&amp;K514&amp;"-0"&amp;"-0"&amp;"-0"&amp;"-0"&amp;"-0"&amp;"-0"&amp;"-0"&amp;"-0"</f>
        <v>C H KF S Z-0-0-0-0-0-0-0-0</v>
      </c>
      <c r="N514" s="6" t="str">
        <f>D514&amp;" "&amp;F514&amp;" "&amp;H514&amp;"*"&amp;J514&amp;" "&amp;B514&amp;" "&amp;L514</f>
        <v>مسمار مسدس M17*30 استانلس ستاندرد</v>
      </c>
      <c r="O514" s="6"/>
      <c r="P514" s="6"/>
      <c r="R514" s="11" t="s">
        <v>164</v>
      </c>
      <c r="T514" s="11" t="s">
        <v>163</v>
      </c>
    </row>
    <row r="515" spans="1:20" x14ac:dyDescent="0.2">
      <c r="A515" s="8" t="str">
        <f>_xlfn.IFS(B515="حديد","F",B515="مجلفن","M",B515="استانلس","S",B515="خشب","T")</f>
        <v>S</v>
      </c>
      <c r="B515" s="6" t="s">
        <v>7</v>
      </c>
      <c r="C515" s="8" t="str">
        <f>_xlfn.IFS(D515="تيلة","A",D515="صامولة","B",D515="مسمار","C",D515="وردة","D",D515="لوح","E",D515="مخوش","F",D515="كونتر","G",D515="مسدس","H",D515="M14","I",D515="M16","J",D515="M17","K",D515="M18","L",D515="M19","M",D515="M20","N",D515="M9","O",D515=100,"P",D515=125,"Q",D515=150,"R",D515="","S",D515="30mm","T",D515="مخ واطى","U",D515="35mm","V",D515="40mm","W",D515="45mm","X",D515="50mm","Y",D515="ستاندرد","Z",D515="60mm","1",D515="سوستة","2",D515="80mm","3",D515="90mm","4",D515="100mm","5",D515="150mm","6",D515="180mm","7",D515="200mm","8",D515="250mm","9")</f>
        <v>C</v>
      </c>
      <c r="D515" s="6" t="s">
        <v>73</v>
      </c>
      <c r="E515" s="8" t="str">
        <f>_xlfn.IFS(F515="الن","A",F515="عادة","B",F515="صليبة","C",F515="سن بنطة","D",F515="سن بنطة بوردة","E",F515="مخوش","F",F515="كونتر","G",F515="مسدس","H",F515="M14","I",F515="M16","J",F515="M17","K",F515="M18","L",F515="M19","M",F515="M20","N",F515="M9","O",F515=100,"P",F515=125,"Q",F515=150,"R",F515="","S",F515="30mm","T",F515="مخ واطى","U",F515="35mm","V",F515="40mm","W",F515="45mm","X",F515="50mm","Y",F515="ستاندرد","Z",F515="60mm","1",F515="سوستة","2",F515="80mm","3",F515="90mm","4",F515="100mm","5",F515="150mm","6",F515="180mm","7",F515="200mm","8",F515="250mm","9")</f>
        <v>H</v>
      </c>
      <c r="F515" s="6" t="s">
        <v>72</v>
      </c>
      <c r="G515" s="8" t="str">
        <f>_xlfn.IFS(H515="M3","A",H515="M4","B",H515="M5","C",H515="M6","D",H515="M7","E",H515="M8","F",H515="M10","G",H515="M12","H",H515="M14","I",H515="M16","J",H515="M17","K",H515="M18","L",H515="M19","M",H515="M20","N",H515="M9","O",H515=100,"P",H515=125,"Q",H515=150,"R",H515="","S",H515="30mm","T",H515="مخ واطى","U",H515="35mm","V",H515="40mm","W",H515="45mm","X",H515="50mm","Y",H515="ستاندرد","Z",H515="60mm","1",H515="سوستة","2",H515="80mm","3",H515="90mm","4",H515="100mm","5",H515="150mm","6",H515="180mm","7",H515="200mm","8",H515="250mm","9")</f>
        <v>K</v>
      </c>
      <c r="H515" s="12" t="s">
        <v>56</v>
      </c>
      <c r="I515" s="8" t="str">
        <f>_xlfn.IFS(J515=10,"A",J515=12,"B",J515=15,"C",J515=20,"D",J515=25,"E",J515=30,"F",J515=35,"G",J515=40,"H",J515=45,"I",J515=50,"J",J515=55,"K",J515=60,"L",J515=65,"M",J515=70,"N",J515=75,"O",J515=80,"P",J515=90,"Q",J515=100,"R",J515="","S",J515=120,"T",J515=125,"U",J515=150,"V",J515=200,"W",J515=250,"X",J515=280,"Y",J515=300,"Z",J515=500,"1",J515=600,"2",J515=1000,"3",J515=1200,"4",J515=6,"5",J515="150mm","6",J515="180mm","7",J515="200mm","8",J515="250mm","9")</f>
        <v>G</v>
      </c>
      <c r="J515" s="12">
        <v>35</v>
      </c>
      <c r="K515" s="8" t="str">
        <f>_xlfn.IFS(L515="1mm","A",L515="1.2mm","B",L515="1.5mm","C",L515="2mm","D",L515="3mm","E",L515="4mm","F",L515="5mm","G",L515="6mm","H",L515="8mm","I",L515="10mm","J",L515="12mm","K",L515="14mm","L",L515="16mm","M",L515="عادة","N",L515="18mm","O",L515="20mm","P",L515="معكوسة","Q",L515="25mm","R",L515="","S",L515="30mm","T",L515="مخ واطى","U",L515="35mm","V",L515="40mm","W",L515="45mm","X",L515="50mm","Y",L515="ستاندرد","Z",L515="60mm","1",L515="سوستة","2",L515="80mm","3",L515="90mm","4",L515="100mm","5",L515="150mm","6",L515="180mm","7",L515="200mm","8",L515="250mm","9")</f>
        <v>Z</v>
      </c>
      <c r="L515" s="6" t="s">
        <v>71</v>
      </c>
      <c r="M515" s="7" t="str">
        <f>C515&amp;" "&amp;E515&amp;" "&amp;G515&amp;I515&amp;" "&amp;A515&amp;" "&amp;K515&amp;"-0"&amp;"-0"&amp;"-0"&amp;"-0"&amp;"-0"&amp;"-0"&amp;"-0"&amp;"-0"</f>
        <v>C H KG S Z-0-0-0-0-0-0-0-0</v>
      </c>
      <c r="N515" s="6" t="str">
        <f>D515&amp;" "&amp;F515&amp;" "&amp;H515&amp;"*"&amp;J515&amp;" "&amp;B515&amp;" "&amp;L515</f>
        <v>مسمار مسدس M17*35 استانلس ستاندرد</v>
      </c>
      <c r="O515" s="6"/>
      <c r="P515" s="6"/>
      <c r="R515" s="11" t="s">
        <v>163</v>
      </c>
      <c r="T515" s="11" t="s">
        <v>159</v>
      </c>
    </row>
    <row r="516" spans="1:20" x14ac:dyDescent="0.2">
      <c r="A516" s="8" t="str">
        <f>_xlfn.IFS(B516="حديد","F",B516="مجلفن","M",B516="استانلس","S",B516="خشب","T")</f>
        <v>S</v>
      </c>
      <c r="B516" s="6" t="s">
        <v>7</v>
      </c>
      <c r="C516" s="8" t="str">
        <f>_xlfn.IFS(D516="تيلة","A",D516="صامولة","B",D516="مسمار","C",D516="وردة","D",D516="لوح","E",D516="مخوش","F",D516="كونتر","G",D516="مسدس","H",D516="M14","I",D516="M16","J",D516="M17","K",D516="M18","L",D516="M19","M",D516="M20","N",D516="M9","O",D516=100,"P",D516=125,"Q",D516=150,"R",D516="","S",D516="30mm","T",D516="مخ واطى","U",D516="35mm","V",D516="40mm","W",D516="45mm","X",D516="50mm","Y",D516="ستاندرد","Z",D516="60mm","1",D516="سوستة","2",D516="80mm","3",D516="90mm","4",D516="100mm","5",D516="150mm","6",D516="180mm","7",D516="200mm","8",D516="250mm","9")</f>
        <v>C</v>
      </c>
      <c r="D516" s="6" t="s">
        <v>73</v>
      </c>
      <c r="E516" s="8" t="str">
        <f>_xlfn.IFS(F516="الن","A",F516="عادة","B",F516="صليبة","C",F516="سن بنطة","D",F516="سن بنطة بوردة","E",F516="مخوش","F",F516="كونتر","G",F516="مسدس","H",F516="M14","I",F516="M16","J",F516="M17","K",F516="M18","L",F516="M19","M",F516="M20","N",F516="M9","O",F516=100,"P",F516=125,"Q",F516=150,"R",F516="","S",F516="30mm","T",F516="مخ واطى","U",F516="35mm","V",F516="40mm","W",F516="45mm","X",F516="50mm","Y",F516="ستاندرد","Z",F516="60mm","1",F516="سوستة","2",F516="80mm","3",F516="90mm","4",F516="100mm","5",F516="150mm","6",F516="180mm","7",F516="200mm","8",F516="250mm","9")</f>
        <v>H</v>
      </c>
      <c r="F516" s="6" t="s">
        <v>72</v>
      </c>
      <c r="G516" s="8" t="str">
        <f>_xlfn.IFS(H516="M3","A",H516="M4","B",H516="M5","C",H516="M6","D",H516="M7","E",H516="M8","F",H516="M10","G",H516="M12","H",H516="M14","I",H516="M16","J",H516="M17","K",H516="M18","L",H516="M19","M",H516="M20","N",H516="M9","O",H516=100,"P",H516=125,"Q",H516=150,"R",H516="","S",H516="30mm","T",H516="مخ واطى","U",H516="35mm","V",H516="40mm","W",H516="45mm","X",H516="50mm","Y",H516="ستاندرد","Z",H516="60mm","1",H516="سوستة","2",H516="80mm","3",H516="90mm","4",H516="100mm","5",H516="150mm","6",H516="180mm","7",H516="200mm","8",H516="250mm","9")</f>
        <v>K</v>
      </c>
      <c r="H516" s="12" t="s">
        <v>56</v>
      </c>
      <c r="I516" s="8" t="str">
        <f>_xlfn.IFS(J516=10,"A",J516=12,"B",J516=15,"C",J516=20,"D",J516=25,"E",J516=30,"F",J516=35,"G",J516=40,"H",J516=45,"I",J516=50,"J",J516=55,"K",J516=60,"L",J516=65,"M",J516=70,"N",J516=75,"O",J516=80,"P",J516=90,"Q",J516=100,"R",J516="","S",J516=120,"T",J516=125,"U",J516=150,"V",J516=200,"W",J516=250,"X",J516=280,"Y",J516=300,"Z",J516=500,"1",J516=600,"2",J516=1000,"3",J516=1200,"4",J516=6,"5",J516="150mm","6",J516="180mm","7",J516="200mm","8",J516="250mm","9")</f>
        <v>H</v>
      </c>
      <c r="J516" s="12">
        <v>40</v>
      </c>
      <c r="K516" s="8" t="str">
        <f>_xlfn.IFS(L516="1mm","A",L516="1.2mm","B",L516="1.5mm","C",L516="2mm","D",L516="3mm","E",L516="4mm","F",L516="5mm","G",L516="6mm","H",L516="8mm","I",L516="10mm","J",L516="12mm","K",L516="14mm","L",L516="16mm","M",L516="عادة","N",L516="18mm","O",L516="20mm","P",L516="معكوسة","Q",L516="25mm","R",L516="","S",L516="30mm","T",L516="مخ واطى","U",L516="35mm","V",L516="40mm","W",L516="45mm","X",L516="50mm","Y",L516="ستاندرد","Z",L516="60mm","1",L516="سوستة","2",L516="80mm","3",L516="90mm","4",L516="100mm","5",L516="150mm","6",L516="180mm","7",L516="200mm","8",L516="250mm","9")</f>
        <v>Z</v>
      </c>
      <c r="L516" s="6" t="s">
        <v>71</v>
      </c>
      <c r="M516" s="7" t="str">
        <f>C516&amp;" "&amp;E516&amp;" "&amp;G516&amp;I516&amp;" "&amp;A516&amp;" "&amp;K516&amp;"-0"&amp;"-0"&amp;"-0"&amp;"-0"&amp;"-0"&amp;"-0"&amp;"-0"&amp;"-0"</f>
        <v>C H KH S Z-0-0-0-0-0-0-0-0</v>
      </c>
      <c r="N516" s="6" t="str">
        <f>D516&amp;" "&amp;F516&amp;" "&amp;H516&amp;"*"&amp;J516&amp;" "&amp;B516&amp;" "&amp;L516</f>
        <v>مسمار مسدس M17*40 استانلس ستاندرد</v>
      </c>
      <c r="O516" s="6"/>
      <c r="P516" s="6"/>
      <c r="R516" s="11" t="s">
        <v>162</v>
      </c>
      <c r="T516" s="11" t="s">
        <v>162</v>
      </c>
    </row>
    <row r="517" spans="1:20" x14ac:dyDescent="0.2">
      <c r="A517" s="8" t="str">
        <f>_xlfn.IFS(B517="حديد","F",B517="مجلفن","M",B517="استانلس","S",B517="خشب","T")</f>
        <v>S</v>
      </c>
      <c r="B517" s="6" t="s">
        <v>7</v>
      </c>
      <c r="C517" s="8" t="str">
        <f>_xlfn.IFS(D517="تيلة","A",D517="صامولة","B",D517="مسمار","C",D517="وردة","D",D517="لوح","E",D517="مخوش","F",D517="كونتر","G",D517="مسدس","H",D517="M14","I",D517="M16","J",D517="M17","K",D517="M18","L",D517="M19","M",D517="M20","N",D517="M9","O",D517=100,"P",D517=125,"Q",D517=150,"R",D517="","S",D517="30mm","T",D517="مخ واطى","U",D517="35mm","V",D517="40mm","W",D517="45mm","X",D517="50mm","Y",D517="ستاندرد","Z",D517="60mm","1",D517="سوستة","2",D517="80mm","3",D517="90mm","4",D517="100mm","5",D517="150mm","6",D517="180mm","7",D517="200mm","8",D517="250mm","9")</f>
        <v>C</v>
      </c>
      <c r="D517" s="6" t="s">
        <v>73</v>
      </c>
      <c r="E517" s="8" t="str">
        <f>_xlfn.IFS(F517="الن","A",F517="عادة","B",F517="صليبة","C",F517="سن بنطة","D",F517="سن بنطة بوردة","E",F517="مخوش","F",F517="كونتر","G",F517="مسدس","H",F517="M14","I",F517="M16","J",F517="M17","K",F517="M18","L",F517="M19","M",F517="M20","N",F517="M9","O",F517=100,"P",F517=125,"Q",F517=150,"R",F517="","S",F517="30mm","T",F517="مخ واطى","U",F517="35mm","V",F517="40mm","W",F517="45mm","X",F517="50mm","Y",F517="ستاندرد","Z",F517="60mm","1",F517="سوستة","2",F517="80mm","3",F517="90mm","4",F517="100mm","5",F517="150mm","6",F517="180mm","7",F517="200mm","8",F517="250mm","9")</f>
        <v>H</v>
      </c>
      <c r="F517" s="6" t="s">
        <v>72</v>
      </c>
      <c r="G517" s="8" t="str">
        <f>_xlfn.IFS(H517="M3","A",H517="M4","B",H517="M5","C",H517="M6","D",H517="M7","E",H517="M8","F",H517="M10","G",H517="M12","H",H517="M14","I",H517="M16","J",H517="M17","K",H517="M18","L",H517="M19","M",H517="M20","N",H517="M9","O",H517=100,"P",H517=125,"Q",H517=150,"R",H517="","S",H517="30mm","T",H517="مخ واطى","U",H517="35mm","V",H517="40mm","W",H517="45mm","X",H517="50mm","Y",H517="ستاندرد","Z",H517="60mm","1",H517="سوستة","2",H517="80mm","3",H517="90mm","4",H517="100mm","5",H517="150mm","6",H517="180mm","7",H517="200mm","8",H517="250mm","9")</f>
        <v>K</v>
      </c>
      <c r="H517" s="12" t="s">
        <v>56</v>
      </c>
      <c r="I517" s="8" t="str">
        <f>_xlfn.IFS(J517=10,"A",J517=12,"B",J517=15,"C",J517=20,"D",J517=25,"E",J517=30,"F",J517=35,"G",J517=40,"H",J517=45,"I",J517=50,"J",J517=55,"K",J517=60,"L",J517=65,"M",J517=70,"N",J517=75,"O",J517=80,"P",J517=90,"Q",J517=100,"R",J517="","S",J517=120,"T",J517=125,"U",J517=150,"V",J517=200,"W",J517=250,"X",J517=280,"Y",J517=300,"Z",J517=500,"1",J517=600,"2",J517=1000,"3",J517=1200,"4",J517=6,"5",J517="150mm","6",J517="180mm","7",J517="200mm","8",J517="250mm","9")</f>
        <v>I</v>
      </c>
      <c r="J517" s="12">
        <v>45</v>
      </c>
      <c r="K517" s="8" t="str">
        <f>_xlfn.IFS(L517="1mm","A",L517="1.2mm","B",L517="1.5mm","C",L517="2mm","D",L517="3mm","E",L517="4mm","F",L517="5mm","G",L517="6mm","H",L517="8mm","I",L517="10mm","J",L517="12mm","K",L517="14mm","L",L517="16mm","M",L517="عادة","N",L517="18mm","O",L517="20mm","P",L517="معكوسة","Q",L517="25mm","R",L517="","S",L517="30mm","T",L517="مخ واطى","U",L517="35mm","V",L517="40mm","W",L517="45mm","X",L517="50mm","Y",L517="ستاندرد","Z",L517="60mm","1",L517="سوستة","2",L517="80mm","3",L517="90mm","4",L517="100mm","5",L517="150mm","6",L517="180mm","7",L517="200mm","8",L517="250mm","9")</f>
        <v>Z</v>
      </c>
      <c r="L517" s="6" t="s">
        <v>71</v>
      </c>
      <c r="M517" s="7" t="str">
        <f>C517&amp;" "&amp;E517&amp;" "&amp;G517&amp;I517&amp;" "&amp;A517&amp;" "&amp;K517&amp;"-0"&amp;"-0"&amp;"-0"&amp;"-0"&amp;"-0"&amp;"-0"&amp;"-0"&amp;"-0"</f>
        <v>C H KI S Z-0-0-0-0-0-0-0-0</v>
      </c>
      <c r="N517" s="6" t="str">
        <f>D517&amp;" "&amp;F517&amp;" "&amp;H517&amp;"*"&amp;J517&amp;" "&amp;B517&amp;" "&amp;L517</f>
        <v>مسمار مسدس M17*45 استانلس ستاندرد</v>
      </c>
      <c r="O517" s="6"/>
      <c r="P517" s="6"/>
      <c r="R517" s="11" t="s">
        <v>161</v>
      </c>
      <c r="T517" s="11" t="s">
        <v>157</v>
      </c>
    </row>
    <row r="518" spans="1:20" x14ac:dyDescent="0.2">
      <c r="A518" s="8" t="str">
        <f>_xlfn.IFS(B518="حديد","F",B518="مجلفن","M",B518="استانلس","S",B518="خشب","T")</f>
        <v>S</v>
      </c>
      <c r="B518" s="6" t="s">
        <v>7</v>
      </c>
      <c r="C518" s="8" t="str">
        <f>_xlfn.IFS(D518="تيلة","A",D518="صامولة","B",D518="مسمار","C",D518="وردة","D",D518="لوح","E",D518="مخوش","F",D518="كونتر","G",D518="مسدس","H",D518="M14","I",D518="M16","J",D518="M17","K",D518="M18","L",D518="M19","M",D518="M20","N",D518="M9","O",D518=100,"P",D518=125,"Q",D518=150,"R",D518="","S",D518="30mm","T",D518="مخ واطى","U",D518="35mm","V",D518="40mm","W",D518="45mm","X",D518="50mm","Y",D518="ستاندرد","Z",D518="60mm","1",D518="سوستة","2",D518="80mm","3",D518="90mm","4",D518="100mm","5",D518="150mm","6",D518="180mm","7",D518="200mm","8",D518="250mm","9")</f>
        <v>C</v>
      </c>
      <c r="D518" s="6" t="s">
        <v>73</v>
      </c>
      <c r="E518" s="8" t="str">
        <f>_xlfn.IFS(F518="الن","A",F518="عادة","B",F518="صليبة","C",F518="سن بنطة","D",F518="سن بنطة بوردة","E",F518="مخوش","F",F518="كونتر","G",F518="مسدس","H",F518="M14","I",F518="M16","J",F518="M17","K",F518="M18","L",F518="M19","M",F518="M20","N",F518="M9","O",F518=100,"P",F518=125,"Q",F518=150,"R",F518="","S",F518="30mm","T",F518="مخ واطى","U",F518="35mm","V",F518="40mm","W",F518="45mm","X",F518="50mm","Y",F518="ستاندرد","Z",F518="60mm","1",F518="سوستة","2",F518="80mm","3",F518="90mm","4",F518="100mm","5",F518="150mm","6",F518="180mm","7",F518="200mm","8",F518="250mm","9")</f>
        <v>H</v>
      </c>
      <c r="F518" s="6" t="s">
        <v>72</v>
      </c>
      <c r="G518" s="8" t="str">
        <f>_xlfn.IFS(H518="M3","A",H518="M4","B",H518="M5","C",H518="M6","D",H518="M7","E",H518="M8","F",H518="M10","G",H518="M12","H",H518="M14","I",H518="M16","J",H518="M17","K",H518="M18","L",H518="M19","M",H518="M20","N",H518="M9","O",H518=100,"P",H518=125,"Q",H518=150,"R",H518="","S",H518="30mm","T",H518="مخ واطى","U",H518="35mm","V",H518="40mm","W",H518="45mm","X",H518="50mm","Y",H518="ستاندرد","Z",H518="60mm","1",H518="سوستة","2",H518="80mm","3",H518="90mm","4",H518="100mm","5",H518="150mm","6",H518="180mm","7",H518="200mm","8",H518="250mm","9")</f>
        <v>K</v>
      </c>
      <c r="H518" s="12" t="s">
        <v>56</v>
      </c>
      <c r="I518" s="8" t="str">
        <f>_xlfn.IFS(J518=10,"A",J518=12,"B",J518=15,"C",J518=20,"D",J518=25,"E",J518=30,"F",J518=35,"G",J518=40,"H",J518=45,"I",J518=50,"J",J518=55,"K",J518=60,"L",J518=65,"M",J518=70,"N",J518=75,"O",J518=80,"P",J518=90,"Q",J518=100,"R",J518="","S",J518=120,"T",J518=125,"U",J518=150,"V",J518=200,"W",J518=250,"X",J518=280,"Y",J518=300,"Z",J518=500,"1",J518=600,"2",J518=1000,"3",J518=1200,"4",J518=6,"5",J518="150mm","6",J518="180mm","7",J518="200mm","8",J518="250mm","9")</f>
        <v>J</v>
      </c>
      <c r="J518" s="12">
        <v>50</v>
      </c>
      <c r="K518" s="8" t="str">
        <f>_xlfn.IFS(L518="1mm","A",L518="1.2mm","B",L518="1.5mm","C",L518="2mm","D",L518="3mm","E",L518="4mm","F",L518="5mm","G",L518="6mm","H",L518="8mm","I",L518="10mm","J",L518="12mm","K",L518="14mm","L",L518="16mm","M",L518="عادة","N",L518="18mm","O",L518="20mm","P",L518="معكوسة","Q",L518="25mm","R",L518="","S",L518="30mm","T",L518="مخ واطى","U",L518="35mm","V",L518="40mm","W",L518="45mm","X",L518="50mm","Y",L518="ستاندرد","Z",L518="60mm","1",L518="سوستة","2",L518="80mm","3",L518="90mm","4",L518="100mm","5",L518="150mm","6",L518="180mm","7",L518="200mm","8",L518="250mm","9")</f>
        <v>Z</v>
      </c>
      <c r="L518" s="6" t="s">
        <v>71</v>
      </c>
      <c r="M518" s="7" t="str">
        <f>C518&amp;" "&amp;E518&amp;" "&amp;G518&amp;I518&amp;" "&amp;A518&amp;" "&amp;K518&amp;"-0"&amp;"-0"&amp;"-0"&amp;"-0"&amp;"-0"&amp;"-0"&amp;"-0"&amp;"-0"</f>
        <v>C H KJ S Z-0-0-0-0-0-0-0-0</v>
      </c>
      <c r="N518" s="6" t="str">
        <f>D518&amp;" "&amp;F518&amp;" "&amp;H518&amp;"*"&amp;J518&amp;" "&amp;B518&amp;" "&amp;L518</f>
        <v>مسمار مسدس M17*50 استانلس ستاندرد</v>
      </c>
      <c r="O518" s="6"/>
      <c r="P518" s="6"/>
      <c r="R518" s="11" t="s">
        <v>158</v>
      </c>
      <c r="T518" s="11" t="s">
        <v>161</v>
      </c>
    </row>
    <row r="519" spans="1:20" x14ac:dyDescent="0.2">
      <c r="A519" s="8" t="str">
        <f>_xlfn.IFS(B519="حديد","F",B519="مجلفن","M",B519="استانلس","S",B519="خشب","T")</f>
        <v>M</v>
      </c>
      <c r="B519" s="13" t="s">
        <v>2</v>
      </c>
      <c r="C519" s="8" t="str">
        <f>_xlfn.IFS(D519="تيلة","A",D519="صامولة","B",D519="مسمار","C",D519="وردة","D",D519="لوح","E",D519="مخوش","F",D519="كونتر","G",D519="مسدس","H",D519="M14","I",D519="M16","J",D519="M17","K",D519="M18","L",D519="M19","M",D519="M20","N",D519="M9","O",D519=100,"P",D519=125,"Q",D519=150,"R",D519="","S",D519="30mm","T",D519="مخ واطى","U",D519="35mm","V",D519="40mm","W",D519="45mm","X",D519="50mm","Y",D519="ستاندرد","Z",D519="60mm","1",D519="سوستة","2",D519="80mm","3",D519="90mm","4",D519="100mm","5",D519="150mm","6",D519="180mm","7",D519="200mm","8",D519="250mm","9")</f>
        <v>C</v>
      </c>
      <c r="D519" s="6" t="s">
        <v>73</v>
      </c>
      <c r="E519" s="8" t="str">
        <f>_xlfn.IFS(F519="الن","A",F519="عادة","B",F519="صليبة","C",F519="سن بنطة","D",F519="سن بنطة بوردة","E",F519="مخوش","F",F519="كونتر","G",F519="مسدس","H",F519="M14","I",F519="M16","J",F519="M17","K",F519="M18","L",F519="M19","M",F519="M20","N",F519="M9","O",F519=100,"P",F519=125,"Q",F519=150,"R",F519="","S",F519="30mm","T",F519="مخ واطى","U",F519="35mm","V",F519="40mm","W",F519="45mm","X",F519="50mm","Y",F519="ستاندرد","Z",F519="60mm","1",F519="سوستة","2",F519="80mm","3",F519="90mm","4",F519="100mm","5",F519="150mm","6",F519="180mm","7",F519="200mm","8",F519="250mm","9")</f>
        <v>H</v>
      </c>
      <c r="F519" s="6" t="s">
        <v>72</v>
      </c>
      <c r="G519" s="8" t="str">
        <f>_xlfn.IFS(H519="M3","A",H519="M4","B",H519="M5","C",H519="M6","D",H519="M7","E",H519="M8","F",H519="M10","G",H519="M12","H",H519="M14","I",H519="M16","J",H519="M17","K",H519="M18","L",H519="M19","M",H519="M20","N",H519="M9","O",H519=100,"P",H519=125,"Q",H519=150,"R",H519="","S",H519="30mm","T",H519="مخ واطى","U",H519="35mm","V",H519="40mm","W",H519="45mm","X",H519="50mm","Y",H519="ستاندرد","Z",H519="60mm","1",H519="سوستة","2",H519="80mm","3",H519="90mm","4",H519="100mm","5",H519="150mm","6",H519="180mm","7",H519="200mm","8",H519="250mm","9")</f>
        <v>K</v>
      </c>
      <c r="H519" s="12" t="s">
        <v>56</v>
      </c>
      <c r="I519" s="8" t="str">
        <f>_xlfn.IFS(J519=10,"A",J519=12,"B",J519=15,"C",J519=20,"D",J519=25,"E",J519=30,"F",J519=35,"G",J519=40,"H",J519=45,"I",J519=50,"J",J519=55,"K",J519=60,"L",J519=65,"M",J519=70,"N",J519=75,"O",J519=80,"P",J519=90,"Q",J519=100,"R",J519="","S",J519=120,"T",J519=125,"U",J519=150,"V",J519=200,"W",J519=250,"X",J519=280,"Y",J519=300,"Z",J519=500,"1",J519=600,"2",J519=1000,"3",J519=1200,"4",J519=6,"5",J519="150mm","6",J519="180mm","7",J519="200mm","8",J519="250mm","9")</f>
        <v>F</v>
      </c>
      <c r="J519" s="12">
        <v>30</v>
      </c>
      <c r="K519" s="8" t="str">
        <f>_xlfn.IFS(L519="1mm","A",L519="1.2mm","B",L519="1.5mm","C",L519="2mm","D",L519="3mm","E",L519="4mm","F",L519="5mm","G",L519="6mm","H",L519="8mm","I",L519="10mm","J",L519="12mm","K",L519="14mm","L",L519="16mm","M",L519="عادة","N",L519="18mm","O",L519="20mm","P",L519="معكوسة","Q",L519="25mm","R",L519="","S",L519="30mm","T",L519="مخ واطى","U",L519="35mm","V",L519="40mm","W",L519="45mm","X",L519="50mm","Y",L519="ستاندرد","Z",L519="60mm","1",L519="سوستة","2",L519="80mm","3",L519="90mm","4",L519="100mm","5",L519="150mm","6",L519="180mm","7",L519="200mm","8",L519="250mm","9")</f>
        <v>Z</v>
      </c>
      <c r="L519" s="6" t="s">
        <v>71</v>
      </c>
      <c r="M519" s="7" t="str">
        <f>C519&amp;" "&amp;E519&amp;" "&amp;G519&amp;I519&amp;" "&amp;A519&amp;" "&amp;K519&amp;"-0"&amp;"-0"&amp;"-0"&amp;"-0"&amp;"-0"&amp;"-0"&amp;"-0"&amp;"-0"</f>
        <v>C H KF M Z-0-0-0-0-0-0-0-0</v>
      </c>
      <c r="N519" s="6" t="str">
        <f>D519&amp;" "&amp;F519&amp;" "&amp;H519&amp;"*"&amp;J519&amp;" "&amp;B519&amp;" "&amp;L519</f>
        <v>مسمار مسدس M17*30 مجلفن ستاندرد</v>
      </c>
      <c r="O519" s="6"/>
      <c r="P519" s="6"/>
      <c r="R519" s="11" t="s">
        <v>160</v>
      </c>
      <c r="T519" s="11" t="s">
        <v>156</v>
      </c>
    </row>
    <row r="520" spans="1:20" x14ac:dyDescent="0.2">
      <c r="A520" s="8" t="str">
        <f>_xlfn.IFS(B520="حديد","F",B520="مجلفن","M",B520="استانلس","S",B520="خشب","T")</f>
        <v>M</v>
      </c>
      <c r="B520" s="13" t="s">
        <v>2</v>
      </c>
      <c r="C520" s="8" t="str">
        <f>_xlfn.IFS(D520="تيلة","A",D520="صامولة","B",D520="مسمار","C",D520="وردة","D",D520="لوح","E",D520="مخوش","F",D520="كونتر","G",D520="مسدس","H",D520="M14","I",D520="M16","J",D520="M17","K",D520="M18","L",D520="M19","M",D520="M20","N",D520="M9","O",D520=100,"P",D520=125,"Q",D520=150,"R",D520="","S",D520="30mm","T",D520="مخ واطى","U",D520="35mm","V",D520="40mm","W",D520="45mm","X",D520="50mm","Y",D520="ستاندرد","Z",D520="60mm","1",D520="سوستة","2",D520="80mm","3",D520="90mm","4",D520="100mm","5",D520="150mm","6",D520="180mm","7",D520="200mm","8",D520="250mm","9")</f>
        <v>C</v>
      </c>
      <c r="D520" s="6" t="s">
        <v>73</v>
      </c>
      <c r="E520" s="8" t="str">
        <f>_xlfn.IFS(F520="الن","A",F520="عادة","B",F520="صليبة","C",F520="سن بنطة","D",F520="سن بنطة بوردة","E",F520="مخوش","F",F520="كونتر","G",F520="مسدس","H",F520="M14","I",F520="M16","J",F520="M17","K",F520="M18","L",F520="M19","M",F520="M20","N",F520="M9","O",F520=100,"P",F520=125,"Q",F520=150,"R",F520="","S",F520="30mm","T",F520="مخ واطى","U",F520="35mm","V",F520="40mm","W",F520="45mm","X",F520="50mm","Y",F520="ستاندرد","Z",F520="60mm","1",F520="سوستة","2",F520="80mm","3",F520="90mm","4",F520="100mm","5",F520="150mm","6",F520="180mm","7",F520="200mm","8",F520="250mm","9")</f>
        <v>H</v>
      </c>
      <c r="F520" s="6" t="s">
        <v>72</v>
      </c>
      <c r="G520" s="8" t="str">
        <f>_xlfn.IFS(H520="M3","A",H520="M4","B",H520="M5","C",H520="M6","D",H520="M7","E",H520="M8","F",H520="M10","G",H520="M12","H",H520="M14","I",H520="M16","J",H520="M17","K",H520="M18","L",H520="M19","M",H520="M20","N",H520="M9","O",H520=100,"P",H520=125,"Q",H520=150,"R",H520="","S",H520="30mm","T",H520="مخ واطى","U",H520="35mm","V",H520="40mm","W",H520="45mm","X",H520="50mm","Y",H520="ستاندرد","Z",H520="60mm","1",H520="سوستة","2",H520="80mm","3",H520="90mm","4",H520="100mm","5",H520="150mm","6",H520="180mm","7",H520="200mm","8",H520="250mm","9")</f>
        <v>K</v>
      </c>
      <c r="H520" s="12" t="s">
        <v>56</v>
      </c>
      <c r="I520" s="8" t="str">
        <f>_xlfn.IFS(J520=10,"A",J520=12,"B",J520=15,"C",J520=20,"D",J520=25,"E",J520=30,"F",J520=35,"G",J520=40,"H",J520=45,"I",J520=50,"J",J520=55,"K",J520=60,"L",J520=65,"M",J520=70,"N",J520=75,"O",J520=80,"P",J520=90,"Q",J520=100,"R",J520="","S",J520=120,"T",J520=125,"U",J520=150,"V",J520=200,"W",J520=250,"X",J520=280,"Y",J520=300,"Z",J520=500,"1",J520=600,"2",J520=1000,"3",J520=1200,"4",J520=6,"5",J520="150mm","6",J520="180mm","7",J520="200mm","8",J520="250mm","9")</f>
        <v>G</v>
      </c>
      <c r="J520" s="12">
        <v>35</v>
      </c>
      <c r="K520" s="8" t="str">
        <f>_xlfn.IFS(L520="1mm","A",L520="1.2mm","B",L520="1.5mm","C",L520="2mm","D",L520="3mm","E",L520="4mm","F",L520="5mm","G",L520="6mm","H",L520="8mm","I",L520="10mm","J",L520="12mm","K",L520="14mm","L",L520="16mm","M",L520="عادة","N",L520="18mm","O",L520="20mm","P",L520="معكوسة","Q",L520="25mm","R",L520="","S",L520="30mm","T",L520="مخ واطى","U",L520="35mm","V",L520="40mm","W",L520="45mm","X",L520="50mm","Y",L520="ستاندرد","Z",L520="60mm","1",L520="سوستة","2",L520="80mm","3",L520="90mm","4",L520="100mm","5",L520="150mm","6",L520="180mm","7",L520="200mm","8",L520="250mm","9")</f>
        <v>Z</v>
      </c>
      <c r="L520" s="6" t="s">
        <v>71</v>
      </c>
      <c r="M520" s="7" t="str">
        <f>C520&amp;" "&amp;E520&amp;" "&amp;G520&amp;I520&amp;" "&amp;A520&amp;" "&amp;K520&amp;"-0"&amp;"-0"&amp;"-0"&amp;"-0"&amp;"-0"&amp;"-0"&amp;"-0"&amp;"-0"</f>
        <v>C H KG M Z-0-0-0-0-0-0-0-0</v>
      </c>
      <c r="N520" s="6" t="str">
        <f>D520&amp;" "&amp;F520&amp;" "&amp;H520&amp;"*"&amp;J520&amp;" "&amp;B520&amp;" "&amp;L520</f>
        <v>مسمار مسدس M17*35 مجلفن ستاندرد</v>
      </c>
      <c r="O520" s="6"/>
      <c r="P520" s="6"/>
      <c r="R520" s="11" t="s">
        <v>159</v>
      </c>
      <c r="T520" s="11" t="s">
        <v>158</v>
      </c>
    </row>
    <row r="521" spans="1:20" x14ac:dyDescent="0.2">
      <c r="A521" s="8" t="str">
        <f>_xlfn.IFS(B521="حديد","F",B521="مجلفن","M",B521="استانلس","S",B521="خشب","T")</f>
        <v>M</v>
      </c>
      <c r="B521" s="13" t="s">
        <v>2</v>
      </c>
      <c r="C521" s="8" t="str">
        <f>_xlfn.IFS(D521="تيلة","A",D521="صامولة","B",D521="مسمار","C",D521="وردة","D",D521="لوح","E",D521="مخوش","F",D521="كونتر","G",D521="مسدس","H",D521="M14","I",D521="M16","J",D521="M17","K",D521="M18","L",D521="M19","M",D521="M20","N",D521="M9","O",D521=100,"P",D521=125,"Q",D521=150,"R",D521="","S",D521="30mm","T",D521="مخ واطى","U",D521="35mm","V",D521="40mm","W",D521="45mm","X",D521="50mm","Y",D521="ستاندرد","Z",D521="60mm","1",D521="سوستة","2",D521="80mm","3",D521="90mm","4",D521="100mm","5",D521="150mm","6",D521="180mm","7",D521="200mm","8",D521="250mm","9")</f>
        <v>C</v>
      </c>
      <c r="D521" s="6" t="s">
        <v>73</v>
      </c>
      <c r="E521" s="8" t="str">
        <f>_xlfn.IFS(F521="الن","A",F521="عادة","B",F521="صليبة","C",F521="سن بنطة","D",F521="سن بنطة بوردة","E",F521="مخوش","F",F521="كونتر","G",F521="مسدس","H",F521="M14","I",F521="M16","J",F521="M17","K",F521="M18","L",F521="M19","M",F521="M20","N",F521="M9","O",F521=100,"P",F521=125,"Q",F521=150,"R",F521="","S",F521="30mm","T",F521="مخ واطى","U",F521="35mm","V",F521="40mm","W",F521="45mm","X",F521="50mm","Y",F521="ستاندرد","Z",F521="60mm","1",F521="سوستة","2",F521="80mm","3",F521="90mm","4",F521="100mm","5",F521="150mm","6",F521="180mm","7",F521="200mm","8",F521="250mm","9")</f>
        <v>H</v>
      </c>
      <c r="F521" s="6" t="s">
        <v>72</v>
      </c>
      <c r="G521" s="8" t="str">
        <f>_xlfn.IFS(H521="M3","A",H521="M4","B",H521="M5","C",H521="M6","D",H521="M7","E",H521="M8","F",H521="M10","G",H521="M12","H",H521="M14","I",H521="M16","J",H521="M17","K",H521="M18","L",H521="M19","M",H521="M20","N",H521="M9","O",H521=100,"P",H521=125,"Q",H521=150,"R",H521="","S",H521="30mm","T",H521="مخ واطى","U",H521="35mm","V",H521="40mm","W",H521="45mm","X",H521="50mm","Y",H521="ستاندرد","Z",H521="60mm","1",H521="سوستة","2",H521="80mm","3",H521="90mm","4",H521="100mm","5",H521="150mm","6",H521="180mm","7",H521="200mm","8",H521="250mm","9")</f>
        <v>K</v>
      </c>
      <c r="H521" s="12" t="s">
        <v>56</v>
      </c>
      <c r="I521" s="8" t="str">
        <f>_xlfn.IFS(J521=10,"A",J521=12,"B",J521=15,"C",J521=20,"D",J521=25,"E",J521=30,"F",J521=35,"G",J521=40,"H",J521=45,"I",J521=50,"J",J521=55,"K",J521=60,"L",J521=65,"M",J521=70,"N",J521=75,"O",J521=80,"P",J521=90,"Q",J521=100,"R",J521="","S",J521=120,"T",J521=125,"U",J521=150,"V",J521=200,"W",J521=250,"X",J521=280,"Y",J521=300,"Z",J521=500,"1",J521=600,"2",J521=1000,"3",J521=1200,"4",J521=6,"5",J521="150mm","6",J521="180mm","7",J521="200mm","8",J521="250mm","9")</f>
        <v>H</v>
      </c>
      <c r="J521" s="12">
        <v>40</v>
      </c>
      <c r="K521" s="8" t="str">
        <f>_xlfn.IFS(L521="1mm","A",L521="1.2mm","B",L521="1.5mm","C",L521="2mm","D",L521="3mm","E",L521="4mm","F",L521="5mm","G",L521="6mm","H",L521="8mm","I",L521="10mm","J",L521="12mm","K",L521="14mm","L",L521="16mm","M",L521="عادة","N",L521="18mm","O",L521="20mm","P",L521="معكوسة","Q",L521="25mm","R",L521="","S",L521="30mm","T",L521="مخ واطى","U",L521="35mm","V",L521="40mm","W",L521="45mm","X",L521="50mm","Y",L521="ستاندرد","Z",L521="60mm","1",L521="سوستة","2",L521="80mm","3",L521="90mm","4",L521="100mm","5",L521="150mm","6",L521="180mm","7",L521="200mm","8",L521="250mm","9")</f>
        <v>Z</v>
      </c>
      <c r="L521" s="6" t="s">
        <v>71</v>
      </c>
      <c r="M521" s="7" t="str">
        <f>C521&amp;" "&amp;E521&amp;" "&amp;G521&amp;I521&amp;" "&amp;A521&amp;" "&amp;K521&amp;"-0"&amp;"-0"&amp;"-0"&amp;"-0"&amp;"-0"&amp;"-0"&amp;"-0"&amp;"-0"</f>
        <v>C H KH M Z-0-0-0-0-0-0-0-0</v>
      </c>
      <c r="N521" s="6" t="str">
        <f>D521&amp;" "&amp;F521&amp;" "&amp;H521&amp;"*"&amp;J521&amp;" "&amp;B521&amp;" "&amp;L521</f>
        <v>مسمار مسدس M17*40 مجلفن ستاندرد</v>
      </c>
      <c r="O521" s="6"/>
      <c r="P521" s="6"/>
      <c r="R521" s="11" t="s">
        <v>157</v>
      </c>
      <c r="T521" s="11" t="s">
        <v>155</v>
      </c>
    </row>
    <row r="522" spans="1:20" x14ac:dyDescent="0.2">
      <c r="A522" s="8" t="str">
        <f>_xlfn.IFS(B522="حديد","F",B522="مجلفن","M",B522="استانلس","S",B522="خشب","T")</f>
        <v>M</v>
      </c>
      <c r="B522" s="13" t="s">
        <v>2</v>
      </c>
      <c r="C522" s="8" t="str">
        <f>_xlfn.IFS(D522="تيلة","A",D522="صامولة","B",D522="مسمار","C",D522="وردة","D",D522="لوح","E",D522="مخوش","F",D522="كونتر","G",D522="مسدس","H",D522="M14","I",D522="M16","J",D522="M17","K",D522="M18","L",D522="M19","M",D522="M20","N",D522="M9","O",D522=100,"P",D522=125,"Q",D522=150,"R",D522="","S",D522="30mm","T",D522="مخ واطى","U",D522="35mm","V",D522="40mm","W",D522="45mm","X",D522="50mm","Y",D522="ستاندرد","Z",D522="60mm","1",D522="سوستة","2",D522="80mm","3",D522="90mm","4",D522="100mm","5",D522="150mm","6",D522="180mm","7",D522="200mm","8",D522="250mm","9")</f>
        <v>C</v>
      </c>
      <c r="D522" s="6" t="s">
        <v>73</v>
      </c>
      <c r="E522" s="8" t="str">
        <f>_xlfn.IFS(F522="الن","A",F522="عادة","B",F522="صليبة","C",F522="سن بنطة","D",F522="سن بنطة بوردة","E",F522="مخوش","F",F522="كونتر","G",F522="مسدس","H",F522="M14","I",F522="M16","J",F522="M17","K",F522="M18","L",F522="M19","M",F522="M20","N",F522="M9","O",F522=100,"P",F522=125,"Q",F522=150,"R",F522="","S",F522="30mm","T",F522="مخ واطى","U",F522="35mm","V",F522="40mm","W",F522="45mm","X",F522="50mm","Y",F522="ستاندرد","Z",F522="60mm","1",F522="سوستة","2",F522="80mm","3",F522="90mm","4",F522="100mm","5",F522="150mm","6",F522="180mm","7",F522="200mm","8",F522="250mm","9")</f>
        <v>H</v>
      </c>
      <c r="F522" s="6" t="s">
        <v>72</v>
      </c>
      <c r="G522" s="8" t="str">
        <f>_xlfn.IFS(H522="M3","A",H522="M4","B",H522="M5","C",H522="M6","D",H522="M7","E",H522="M8","F",H522="M10","G",H522="M12","H",H522="M14","I",H522="M16","J",H522="M17","K",H522="M18","L",H522="M19","M",H522="M20","N",H522="M9","O",H522=100,"P",H522=125,"Q",H522=150,"R",H522="","S",H522="30mm","T",H522="مخ واطى","U",H522="35mm","V",H522="40mm","W",H522="45mm","X",H522="50mm","Y",H522="ستاندرد","Z",H522="60mm","1",H522="سوستة","2",H522="80mm","3",H522="90mm","4",H522="100mm","5",H522="150mm","6",H522="180mm","7",H522="200mm","8",H522="250mm","9")</f>
        <v>K</v>
      </c>
      <c r="H522" s="12" t="s">
        <v>56</v>
      </c>
      <c r="I522" s="8" t="str">
        <f>_xlfn.IFS(J522=10,"A",J522=12,"B",J522=15,"C",J522=20,"D",J522=25,"E",J522=30,"F",J522=35,"G",J522=40,"H",J522=45,"I",J522=50,"J",J522=55,"K",J522=60,"L",J522=65,"M",J522=70,"N",J522=75,"O",J522=80,"P",J522=90,"Q",J522=100,"R",J522="","S",J522=120,"T",J522=125,"U",J522=150,"V",J522=200,"W",J522=250,"X",J522=280,"Y",J522=300,"Z",J522=500,"1",J522=600,"2",J522=1000,"3",J522=1200,"4",J522=6,"5",J522="150mm","6",J522="180mm","7",J522="200mm","8",J522="250mm","9")</f>
        <v>I</v>
      </c>
      <c r="J522" s="12">
        <v>45</v>
      </c>
      <c r="K522" s="8" t="str">
        <f>_xlfn.IFS(L522="1mm","A",L522="1.2mm","B",L522="1.5mm","C",L522="2mm","D",L522="3mm","E",L522="4mm","F",L522="5mm","G",L522="6mm","H",L522="8mm","I",L522="10mm","J",L522="12mm","K",L522="14mm","L",L522="16mm","M",L522="عادة","N",L522="18mm","O",L522="20mm","P",L522="معكوسة","Q",L522="25mm","R",L522="","S",L522="30mm","T",L522="مخ واطى","U",L522="35mm","V",L522="40mm","W",L522="45mm","X",L522="50mm","Y",L522="ستاندرد","Z",L522="60mm","1",L522="سوستة","2",L522="80mm","3",L522="90mm","4",L522="100mm","5",L522="150mm","6",L522="180mm","7",L522="200mm","8",L522="250mm","9")</f>
        <v>Z</v>
      </c>
      <c r="L522" s="6" t="s">
        <v>71</v>
      </c>
      <c r="M522" s="7" t="str">
        <f>C522&amp;" "&amp;E522&amp;" "&amp;G522&amp;I522&amp;" "&amp;A522&amp;" "&amp;K522&amp;"-0"&amp;"-0"&amp;"-0"&amp;"-0"&amp;"-0"&amp;"-0"&amp;"-0"&amp;"-0"</f>
        <v>C H KI M Z-0-0-0-0-0-0-0-0</v>
      </c>
      <c r="N522" s="6" t="str">
        <f>D522&amp;" "&amp;F522&amp;" "&amp;H522&amp;"*"&amp;J522&amp;" "&amp;B522&amp;" "&amp;L522</f>
        <v>مسمار مسدس M17*45 مجلفن ستاندرد</v>
      </c>
      <c r="O522" s="6"/>
      <c r="P522" s="6"/>
      <c r="R522" s="11" t="s">
        <v>156</v>
      </c>
      <c r="T522" s="11" t="s">
        <v>154</v>
      </c>
    </row>
    <row r="523" spans="1:20" x14ac:dyDescent="0.2">
      <c r="A523" s="8" t="str">
        <f>_xlfn.IFS(B523="حديد","F",B523="مجلفن","M",B523="استانلس","S",B523="خشب","T")</f>
        <v>M</v>
      </c>
      <c r="B523" s="13" t="s">
        <v>2</v>
      </c>
      <c r="C523" s="8" t="str">
        <f>_xlfn.IFS(D523="تيلة","A",D523="صامولة","B",D523="مسمار","C",D523="وردة","D",D523="لوح","E",D523="مخوش","F",D523="كونتر","G",D523="مسدس","H",D523="M14","I",D523="M16","J",D523="M17","K",D523="M18","L",D523="M19","M",D523="M20","N",D523="M9","O",D523=100,"P",D523=125,"Q",D523=150,"R",D523="","S",D523="30mm","T",D523="مخ واطى","U",D523="35mm","V",D523="40mm","W",D523="45mm","X",D523="50mm","Y",D523="ستاندرد","Z",D523="60mm","1",D523="سوستة","2",D523="80mm","3",D523="90mm","4",D523="100mm","5",D523="150mm","6",D523="180mm","7",D523="200mm","8",D523="250mm","9")</f>
        <v>C</v>
      </c>
      <c r="D523" s="6" t="s">
        <v>73</v>
      </c>
      <c r="E523" s="8" t="str">
        <f>_xlfn.IFS(F523="الن","A",F523="عادة","B",F523="صليبة","C",F523="سن بنطة","D",F523="سن بنطة بوردة","E",F523="مخوش","F",F523="كونتر","G",F523="مسدس","H",F523="M14","I",F523="M16","J",F523="M17","K",F523="M18","L",F523="M19","M",F523="M20","N",F523="M9","O",F523=100,"P",F523=125,"Q",F523=150,"R",F523="","S",F523="30mm","T",F523="مخ واطى","U",F523="35mm","V",F523="40mm","W",F523="45mm","X",F523="50mm","Y",F523="ستاندرد","Z",F523="60mm","1",F523="سوستة","2",F523="80mm","3",F523="90mm","4",F523="100mm","5",F523="150mm","6",F523="180mm","7",F523="200mm","8",F523="250mm","9")</f>
        <v>H</v>
      </c>
      <c r="F523" s="6" t="s">
        <v>72</v>
      </c>
      <c r="G523" s="8" t="str">
        <f>_xlfn.IFS(H523="M3","A",H523="M4","B",H523="M5","C",H523="M6","D",H523="M7","E",H523="M8","F",H523="M10","G",H523="M12","H",H523="M14","I",H523="M16","J",H523="M17","K",H523="M18","L",H523="M19","M",H523="M20","N",H523="M9","O",H523=100,"P",H523=125,"Q",H523=150,"R",H523="","S",H523="30mm","T",H523="مخ واطى","U",H523="35mm","V",H523="40mm","W",H523="45mm","X",H523="50mm","Y",H523="ستاندرد","Z",H523="60mm","1",H523="سوستة","2",H523="80mm","3",H523="90mm","4",H523="100mm","5",H523="150mm","6",H523="180mm","7",H523="200mm","8",H523="250mm","9")</f>
        <v>K</v>
      </c>
      <c r="H523" s="12" t="s">
        <v>56</v>
      </c>
      <c r="I523" s="8" t="str">
        <f>_xlfn.IFS(J523=10,"A",J523=12,"B",J523=15,"C",J523=20,"D",J523=25,"E",J523=30,"F",J523=35,"G",J523=40,"H",J523=45,"I",J523=50,"J",J523=55,"K",J523=60,"L",J523=65,"M",J523=70,"N",J523=75,"O",J523=80,"P",J523=90,"Q",J523=100,"R",J523="","S",J523=120,"T",J523=125,"U",J523=150,"V",J523=200,"W",J523=250,"X",J523=280,"Y",J523=300,"Z",J523=500,"1",J523=600,"2",J523=1000,"3",J523=1200,"4",J523=6,"5",J523="150mm","6",J523="180mm","7",J523="200mm","8",J523="250mm","9")</f>
        <v>J</v>
      </c>
      <c r="J523" s="12">
        <v>50</v>
      </c>
      <c r="K523" s="8" t="str">
        <f>_xlfn.IFS(L523="1mm","A",L523="1.2mm","B",L523="1.5mm","C",L523="2mm","D",L523="3mm","E",L523="4mm","F",L523="5mm","G",L523="6mm","H",L523="8mm","I",L523="10mm","J",L523="12mm","K",L523="14mm","L",L523="16mm","M",L523="عادة","N",L523="18mm","O",L523="20mm","P",L523="معكوسة","Q",L523="25mm","R",L523="","S",L523="30mm","T",L523="مخ واطى","U",L523="35mm","V",L523="40mm","W",L523="45mm","X",L523="50mm","Y",L523="ستاندرد","Z",L523="60mm","1",L523="سوستة","2",L523="80mm","3",L523="90mm","4",L523="100mm","5",L523="150mm","6",L523="180mm","7",L523="200mm","8",L523="250mm","9")</f>
        <v>Z</v>
      </c>
      <c r="L523" s="6" t="s">
        <v>71</v>
      </c>
      <c r="M523" s="7" t="str">
        <f>C523&amp;" "&amp;E523&amp;" "&amp;G523&amp;I523&amp;" "&amp;A523&amp;" "&amp;K523&amp;"-0"&amp;"-0"&amp;"-0"&amp;"-0"&amp;"-0"&amp;"-0"&amp;"-0"&amp;"-0"</f>
        <v>C H KJ M Z-0-0-0-0-0-0-0-0</v>
      </c>
      <c r="N523" s="6" t="str">
        <f>D523&amp;" "&amp;F523&amp;" "&amp;H523&amp;"*"&amp;J523&amp;" "&amp;B523&amp;" "&amp;L523</f>
        <v>مسمار مسدس M17*50 مجلفن ستاندرد</v>
      </c>
      <c r="O523" s="6"/>
      <c r="P523" s="6"/>
      <c r="R523" s="11" t="s">
        <v>155</v>
      </c>
      <c r="T523" s="11" t="s">
        <v>153</v>
      </c>
    </row>
    <row r="524" spans="1:20" x14ac:dyDescent="0.2">
      <c r="A524" s="8" t="str">
        <f>_xlfn.IFS(B524="حديد","F",B524="مجلفن","M",B524="استانلس","S",B524="خشب","T")</f>
        <v>S</v>
      </c>
      <c r="B524" s="6" t="s">
        <v>7</v>
      </c>
      <c r="C524" s="8" t="str">
        <f>_xlfn.IFS(D524="تيلة","A",D524="صامولة","B",D524="مسمار","C",D524="وردة","D",D524="لوح","E",D524="مخوش","F",D524="كونتر","G",D524="مسدس","H",D524="M14","I",D524="M16","J",D524="M17","K",D524="M18","L",D524="M19","M",D524="M20","N",D524="M9","O",D524=100,"P",D524=125,"Q",D524=150,"R",D524="","S",D524="30mm","T",D524="مخ واطى","U",D524="35mm","V",D524="40mm","W",D524="45mm","X",D524="50mm","Y",D524="ستاندرد","Z",D524="60mm","1",D524="سوستة","2",D524="80mm","3",D524="90mm","4",D524="100mm","5",D524="150mm","6",D524="180mm","7",D524="200mm","8",D524="250mm","9")</f>
        <v>C</v>
      </c>
      <c r="D524" s="6" t="s">
        <v>73</v>
      </c>
      <c r="E524" s="8" t="str">
        <f>_xlfn.IFS(F524="الن","A",F524="عادة","B",F524="صليبة","C",F524="سن بنطة","D",F524="سن بنطة بوردة","E",F524="مخوش","F",F524="كونتر","G",F524="مسدس","H",F524="M14","I",F524="M16","J",F524="M17","K",F524="M18","L",F524="M19","M",F524="M20","N",F524="M9","O",F524=100,"P",F524=125,"Q",F524=150,"R",F524="","S",F524="30mm","T",F524="مخ واطى","U",F524="35mm","V",F524="40mm","W",F524="45mm","X",F524="50mm","Y",F524="ستاندرد","Z",F524="60mm","1",F524="سوستة","2",F524="80mm","3",F524="90mm","4",F524="100mm","5",F524="150mm","6",F524="180mm","7",F524="200mm","8",F524="250mm","9")</f>
        <v>H</v>
      </c>
      <c r="F524" s="6" t="s">
        <v>72</v>
      </c>
      <c r="G524" s="8" t="str">
        <f>_xlfn.IFS(H524="M3","A",H524="M4","B",H524="M5","C",H524="M6","D",H524="M7","E",H524="M8","F",H524="M10","G",H524="M12","H",H524="M14","I",H524="M16","J",H524="M17","K",H524="M18","L",H524="M19","M",H524="M20","N",H524="M9","O",H524=100,"P",H524=125,"Q",H524=150,"R",H524="","S",H524="30mm","T",H524="مخ واطى","U",H524="35mm","V",H524="40mm","W",H524="45mm","X",H524="50mm","Y",H524="ستاندرد","Z",H524="60mm","1",H524="سوستة","2",H524="80mm","3",H524="90mm","4",H524="100mm","5",H524="150mm","6",H524="180mm","7",H524="200mm","8",H524="250mm","9")</f>
        <v>D</v>
      </c>
      <c r="H524" s="12" t="s">
        <v>36</v>
      </c>
      <c r="I524" s="8" t="str">
        <f>_xlfn.IFS(J524=10,"A",J524=12,"B",J524=15,"C",J524=20,"D",J524=25,"E",J524=30,"F",J524=35,"G",J524=40,"H",J524=45,"I",J524=50,"J",J524=55,"K",J524=60,"L",J524=65,"M",J524=70,"N",J524=75,"O",J524=80,"P",J524=90,"Q",J524=100,"R",J524="","S",J524=120,"T",J524=125,"U",J524=150,"V",J524=200,"W",J524=250,"X",J524=280,"Y",J524=300,"Z",J524=500,"1",J524=600,"2",J524=1000,"3",J524=1200,"4",J524=6,"5",J524="150mm","6",J524="180mm","7",J524="200mm","8",J524="250mm","9")</f>
        <v>5</v>
      </c>
      <c r="J524" s="12">
        <v>6</v>
      </c>
      <c r="K524" s="8" t="str">
        <f>_xlfn.IFS(L524="1mm","A",L524="1.2mm","B",L524="1.5mm","C",L524="2mm","D",L524="3mm","E",L524="4mm","F",L524="5mm","G",L524="6mm","H",L524="8mm","I",L524="10mm","J",L524="12mm","K",L524="14mm","L",L524="16mm","M",L524="عادة","N",L524="18mm","O",L524="20mm","P",L524="معكوسة","Q",L524="25mm","R",L524="","S",L524="30mm","T",L524="مخ واطى","U",L524="35mm","V",L524="40mm","W",L524="45mm","X",L524="50mm","Y",L524="ستاندرد","Z",L524="60mm","1",L524="سوستة","2",L524="80mm","3",L524="90mm","4",L524="100mm","5",L524="150mm","6",L524="180mm","7",L524="200mm","8",L524="250mm","9")</f>
        <v>Z</v>
      </c>
      <c r="L524" s="6" t="s">
        <v>71</v>
      </c>
      <c r="M524" s="7" t="str">
        <f>C524&amp;" "&amp;E524&amp;" "&amp;G524&amp;I524&amp;" "&amp;A524&amp;" "&amp;K524&amp;"-0"&amp;"-0"&amp;"-0"&amp;"-0"&amp;"-0"&amp;"-0"&amp;"-0"&amp;"-0"</f>
        <v>C H D5 S Z-0-0-0-0-0-0-0-0</v>
      </c>
      <c r="N524" s="6" t="str">
        <f>D524&amp;" "&amp;F524&amp;" "&amp;H524&amp;"*"&amp;J524&amp;" "&amp;B524&amp;" "&amp;L524</f>
        <v>مسمار مسدس M6*6 استانلس ستاندرد</v>
      </c>
      <c r="O524" s="6"/>
      <c r="P524" s="6"/>
      <c r="R524" s="11" t="s">
        <v>131</v>
      </c>
      <c r="T524" s="11" t="s">
        <v>144</v>
      </c>
    </row>
    <row r="525" spans="1:20" x14ac:dyDescent="0.2">
      <c r="A525" s="8" t="str">
        <f>_xlfn.IFS(B525="حديد","F",B525="مجلفن","M",B525="استانلس","S",B525="خشب","T")</f>
        <v>S</v>
      </c>
      <c r="B525" s="6" t="s">
        <v>7</v>
      </c>
      <c r="C525" s="8" t="str">
        <f>_xlfn.IFS(D525="تيلة","A",D525="صامولة","B",D525="مسمار","C",D525="وردة","D",D525="لوح","E",D525="مخوش","F",D525="كونتر","G",D525="مسدس","H",D525="M14","I",D525="M16","J",D525="M17","K",D525="M18","L",D525="M19","M",D525="M20","N",D525="M9","O",D525=100,"P",D525=125,"Q",D525=150,"R",D525="","S",D525="30mm","T",D525="مخ واطى","U",D525="35mm","V",D525="40mm","W",D525="45mm","X",D525="50mm","Y",D525="ستاندرد","Z",D525="60mm","1",D525="سوستة","2",D525="80mm","3",D525="90mm","4",D525="100mm","5",D525="150mm","6",D525="180mm","7",D525="200mm","8",D525="250mm","9")</f>
        <v>C</v>
      </c>
      <c r="D525" s="6" t="s">
        <v>73</v>
      </c>
      <c r="E525" s="8" t="str">
        <f>_xlfn.IFS(F525="الن","A",F525="عادة","B",F525="صليبة","C",F525="سن بنطة","D",F525="سن بنطة بوردة","E",F525="مخوش","F",F525="كونتر","G",F525="مسدس","H",F525="M14","I",F525="M16","J",F525="M17","K",F525="M18","L",F525="M19","M",F525="M20","N",F525="M9","O",F525=100,"P",F525=125,"Q",F525=150,"R",F525="","S",F525="30mm","T",F525="مخ واطى","U",F525="35mm","V",F525="40mm","W",F525="45mm","X",F525="50mm","Y",F525="ستاندرد","Z",F525="60mm","1",F525="سوستة","2",F525="80mm","3",F525="90mm","4",F525="100mm","5",F525="150mm","6",F525="180mm","7",F525="200mm","8",F525="250mm","9")</f>
        <v>H</v>
      </c>
      <c r="F525" s="6" t="s">
        <v>72</v>
      </c>
      <c r="G525" s="8" t="str">
        <f>_xlfn.IFS(H525="M3","A",H525="M4","B",H525="M5","C",H525="M6","D",H525="M7","E",H525="M8","F",H525="M10","G",H525="M12","H",H525="M14","I",H525="M16","J",H525="M17","K",H525="M18","L",H525="M19","M",H525="M20","N",H525="M9","O",H525=100,"P",H525=125,"Q",H525=150,"R",H525="","S",H525="30mm","T",H525="مخ واطى","U",H525="35mm","V",H525="40mm","W",H525="45mm","X",H525="50mm","Y",H525="ستاندرد","Z",H525="60mm","1",H525="سوستة","2",H525="80mm","3",H525="90mm","4",H525="100mm","5",H525="150mm","6",H525="180mm","7",H525="200mm","8",H525="250mm","9")</f>
        <v>D</v>
      </c>
      <c r="H525" s="12" t="s">
        <v>36</v>
      </c>
      <c r="I525" s="8" t="str">
        <f>_xlfn.IFS(J525=10,"A",J525=12,"B",J525=15,"C",J525=20,"D",J525=25,"E",J525=30,"F",J525=35,"G",J525=40,"H",J525=45,"I",J525=50,"J",J525=55,"K",J525=60,"L",J525=65,"M",J525=70,"N",J525=75,"O",J525=80,"P",J525=90,"Q",J525=100,"R",J525="","S",J525=120,"T",J525=125,"U",J525=150,"V",J525=200,"W",J525=250,"X",J525=280,"Y",J525=300,"Z",J525=500,"1",J525=600,"2",J525=1000,"3",J525=1200,"4",J525=6,"5",J525="150mm","6",J525="180mm","7",J525="200mm","8",J525="250mm","9")</f>
        <v>5</v>
      </c>
      <c r="J525" s="12">
        <v>6</v>
      </c>
      <c r="K525" s="8" t="str">
        <f>_xlfn.IFS(L525="1mm","A",L525="1.2mm","B",L525="1.5mm","C",L525="2mm","D",L525="3mm","E",L525="4mm","F",L525="5mm","G",L525="6mm","H",L525="8mm","I",L525="10mm","J",L525="12mm","K",L525="14mm","L",L525="16mm","M",L525="عادة","N",L525="18mm","O",L525="20mm","P",L525="معكوسة","Q",L525="25mm","R",L525="","S",L525="30mm","T",L525="مخ واطى","U",L525="35mm","V",L525="40mm","W",L525="45mm","X",L525="50mm","Y",L525="ستاندرد","Z",L525="60mm","1",L525="سوستة","2",L525="80mm","3",L525="90mm","4",L525="100mm","5",L525="150mm","6",L525="180mm","7",L525="200mm","8",L525="250mm","9")</f>
        <v>U</v>
      </c>
      <c r="L525" s="6" t="s">
        <v>75</v>
      </c>
      <c r="M525" s="7" t="str">
        <f>C525&amp;" "&amp;E525&amp;" "&amp;G525&amp;I525&amp;" "&amp;A525&amp;" "&amp;K525&amp;"-0"&amp;"-0"&amp;"-0"&amp;"-0"&amp;"-0"&amp;"-0"&amp;"-0"&amp;"-0"</f>
        <v>C H D5 S U-0-0-0-0-0-0-0-0</v>
      </c>
      <c r="N525" s="6" t="str">
        <f>D525&amp;" "&amp;F525&amp;" "&amp;H525&amp;"*"&amp;J525&amp;" "&amp;B525&amp;" "&amp;L525</f>
        <v>مسمار مسدس M6*6 استانلس مخ واطى</v>
      </c>
      <c r="O525" s="6"/>
      <c r="P525" s="6"/>
      <c r="R525" s="11" t="s">
        <v>129</v>
      </c>
      <c r="T525" s="11" t="s">
        <v>142</v>
      </c>
    </row>
    <row r="526" spans="1:20" x14ac:dyDescent="0.2">
      <c r="A526" s="8" t="str">
        <f>_xlfn.IFS(B526="حديد","F",B526="مجلفن","M",B526="استانلس","S",B526="خشب","T")</f>
        <v>S</v>
      </c>
      <c r="B526" s="6" t="s">
        <v>7</v>
      </c>
      <c r="C526" s="8" t="str">
        <f>_xlfn.IFS(D526="تيلة","A",D526="صامولة","B",D526="مسمار","C",D526="وردة","D",D526="لوح","E",D526="مخوش","F",D526="كونتر","G",D526="مسدس","H",D526="M14","I",D526="M16","J",D526="M17","K",D526="M18","L",D526="M19","M",D526="M20","N",D526="M9","O",D526=100,"P",D526=125,"Q",D526=150,"R",D526="","S",D526="30mm","T",D526="مخ واطى","U",D526="35mm","V",D526="40mm","W",D526="45mm","X",D526="50mm","Y",D526="ستاندرد","Z",D526="60mm","1",D526="سوستة","2",D526="80mm","3",D526="90mm","4",D526="100mm","5",D526="150mm","6",D526="180mm","7",D526="200mm","8",D526="250mm","9")</f>
        <v>C</v>
      </c>
      <c r="D526" s="6" t="s">
        <v>73</v>
      </c>
      <c r="E526" s="8" t="str">
        <f>_xlfn.IFS(F526="الن","A",F526="عادة","B",F526="صليبة","C",F526="سن بنطة","D",F526="سن بنطة بوردة","E",F526="مخوش","F",F526="كونتر","G",F526="مسدس","H",F526="M14","I",F526="M16","J",F526="M17","K",F526="M18","L",F526="M19","M",F526="M20","N",F526="M9","O",F526=100,"P",F526=125,"Q",F526=150,"R",F526="","S",F526="30mm","T",F526="مخ واطى","U",F526="35mm","V",F526="40mm","W",F526="45mm","X",F526="50mm","Y",F526="ستاندرد","Z",F526="60mm","1",F526="سوستة","2",F526="80mm","3",F526="90mm","4",F526="100mm","5",F526="150mm","6",F526="180mm","7",F526="200mm","8",F526="250mm","9")</f>
        <v>H</v>
      </c>
      <c r="F526" s="6" t="s">
        <v>72</v>
      </c>
      <c r="G526" s="8" t="str">
        <f>_xlfn.IFS(H526="M3","A",H526="M4","B",H526="M5","C",H526="M6","D",H526="M7","E",H526="M8","F",H526="M10","G",H526="M12","H",H526="M14","I",H526="M16","J",H526="M17","K",H526="M18","L",H526="M19","M",H526="M20","N",H526="M9","O",H526=100,"P",H526=125,"Q",H526=150,"R",H526="","S",H526="30mm","T",H526="مخ واطى","U",H526="35mm","V",H526="40mm","W",H526="45mm","X",H526="50mm","Y",H526="ستاندرد","Z",H526="60mm","1",H526="سوستة","2",H526="80mm","3",H526="90mm","4",H526="100mm","5",H526="150mm","6",H526="180mm","7",H526="200mm","8",H526="250mm","9")</f>
        <v>D</v>
      </c>
      <c r="H526" s="12" t="s">
        <v>36</v>
      </c>
      <c r="I526" s="8" t="str">
        <f>_xlfn.IFS(J526=10,"A",J526=12,"B",J526=15,"C",J526=20,"D",J526=25,"E",J526=30,"F",J526=35,"G",J526=40,"H",J526=45,"I",J526=50,"J",J526=55,"K",J526=60,"L",J526=65,"M",J526=70,"N",J526=75,"O",J526=80,"P",J526=90,"Q",J526=100,"R",J526="","S",J526=120,"T",J526=125,"U",J526=150,"V",J526=200,"W",J526=250,"X",J526=280,"Y",J526=300,"Z",J526=500,"1",J526=600,"2",J526=1000,"3",J526=1200,"4",J526=6,"5",J526="150mm","6",J526="180mm","7",J526="200mm","8",J526="250mm","9")</f>
        <v>A</v>
      </c>
      <c r="J526" s="12">
        <v>10</v>
      </c>
      <c r="K526" s="8" t="str">
        <f>_xlfn.IFS(L526="1mm","A",L526="1.2mm","B",L526="1.5mm","C",L526="2mm","D",L526="3mm","E",L526="4mm","F",L526="5mm","G",L526="6mm","H",L526="8mm","I",L526="10mm","J",L526="12mm","K",L526="14mm","L",L526="16mm","M",L526="عادة","N",L526="18mm","O",L526="20mm","P",L526="معكوسة","Q",L526="25mm","R",L526="","S",L526="30mm","T",L526="مخ واطى","U",L526="35mm","V",L526="40mm","W",L526="45mm","X",L526="50mm","Y",L526="ستاندرد","Z",L526="60mm","1",L526="سوستة","2",L526="80mm","3",L526="90mm","4",L526="100mm","5",L526="150mm","6",L526="180mm","7",L526="200mm","8",L526="250mm","9")</f>
        <v>Z</v>
      </c>
      <c r="L526" s="6" t="s">
        <v>71</v>
      </c>
      <c r="M526" s="7" t="str">
        <f>C526&amp;" "&amp;E526&amp;" "&amp;G526&amp;I526&amp;" "&amp;A526&amp;" "&amp;K526&amp;"-0"&amp;"-0"&amp;"-0"&amp;"-0"&amp;"-0"&amp;"-0"&amp;"-0"&amp;"-0"</f>
        <v>C H DA S Z-0-0-0-0-0-0-0-0</v>
      </c>
      <c r="N526" s="6" t="str">
        <f>D526&amp;" "&amp;F526&amp;" "&amp;H526&amp;"*"&amp;J526&amp;" "&amp;B526&amp;" "&amp;L526</f>
        <v>مسمار مسدس M6*10 استانلس ستاندرد</v>
      </c>
      <c r="O526" s="6"/>
      <c r="P526" s="6"/>
      <c r="R526" s="11" t="s">
        <v>154</v>
      </c>
      <c r="T526" s="11" t="s">
        <v>152</v>
      </c>
    </row>
    <row r="527" spans="1:20" x14ac:dyDescent="0.2">
      <c r="A527" s="8" t="str">
        <f>_xlfn.IFS(B527="حديد","F",B527="مجلفن","M",B527="استانلس","S",B527="خشب","T")</f>
        <v>S</v>
      </c>
      <c r="B527" s="6" t="s">
        <v>7</v>
      </c>
      <c r="C527" s="8" t="str">
        <f>_xlfn.IFS(D527="تيلة","A",D527="صامولة","B",D527="مسمار","C",D527="وردة","D",D527="لوح","E",D527="مخوش","F",D527="كونتر","G",D527="مسدس","H",D527="M14","I",D527="M16","J",D527="M17","K",D527="M18","L",D527="M19","M",D527="M20","N",D527="M9","O",D527=100,"P",D527=125,"Q",D527=150,"R",D527="","S",D527="30mm","T",D527="مخ واطى","U",D527="35mm","V",D527="40mm","W",D527="45mm","X",D527="50mm","Y",D527="ستاندرد","Z",D527="60mm","1",D527="سوستة","2",D527="80mm","3",D527="90mm","4",D527="100mm","5",D527="150mm","6",D527="180mm","7",D527="200mm","8",D527="250mm","9")</f>
        <v>C</v>
      </c>
      <c r="D527" s="6" t="s">
        <v>73</v>
      </c>
      <c r="E527" s="8" t="str">
        <f>_xlfn.IFS(F527="الن","A",F527="عادة","B",F527="صليبة","C",F527="سن بنطة","D",F527="سن بنطة بوردة","E",F527="مخوش","F",F527="كونتر","G",F527="مسدس","H",F527="M14","I",F527="M16","J",F527="M17","K",F527="M18","L",F527="M19","M",F527="M20","N",F527="M9","O",F527=100,"P",F527=125,"Q",F527=150,"R",F527="","S",F527="30mm","T",F527="مخ واطى","U",F527="35mm","V",F527="40mm","W",F527="45mm","X",F527="50mm","Y",F527="ستاندرد","Z",F527="60mm","1",F527="سوستة","2",F527="80mm","3",F527="90mm","4",F527="100mm","5",F527="150mm","6",F527="180mm","7",F527="200mm","8",F527="250mm","9")</f>
        <v>H</v>
      </c>
      <c r="F527" s="6" t="s">
        <v>72</v>
      </c>
      <c r="G527" s="8" t="str">
        <f>_xlfn.IFS(H527="M3","A",H527="M4","B",H527="M5","C",H527="M6","D",H527="M7","E",H527="M8","F",H527="M10","G",H527="M12","H",H527="M14","I",H527="M16","J",H527="M17","K",H527="M18","L",H527="M19","M",H527="M20","N",H527="M9","O",H527=100,"P",H527=125,"Q",H527=150,"R",H527="","S",H527="30mm","T",H527="مخ واطى","U",H527="35mm","V",H527="40mm","W",H527="45mm","X",H527="50mm","Y",H527="ستاندرد","Z",H527="60mm","1",H527="سوستة","2",H527="80mm","3",H527="90mm","4",H527="100mm","5",H527="150mm","6",H527="180mm","7",H527="200mm","8",H527="250mm","9")</f>
        <v>D</v>
      </c>
      <c r="H527" s="12" t="s">
        <v>36</v>
      </c>
      <c r="I527" s="8" t="str">
        <f>_xlfn.IFS(J527=10,"A",J527=12,"B",J527=15,"C",J527=20,"D",J527=25,"E",J527=30,"F",J527=35,"G",J527=40,"H",J527=45,"I",J527=50,"J",J527=55,"K",J527=60,"L",J527=65,"M",J527=70,"N",J527=75,"O",J527=80,"P",J527=90,"Q",J527=100,"R",J527="","S",J527=120,"T",J527=125,"U",J527=150,"V",J527=200,"W",J527=250,"X",J527=280,"Y",J527=300,"Z",J527=500,"1",J527=600,"2",J527=1000,"3",J527=1200,"4",J527=6,"5",J527="150mm","6",J527="180mm","7",J527="200mm","8",J527="250mm","9")</f>
        <v>A</v>
      </c>
      <c r="J527" s="12">
        <v>10</v>
      </c>
      <c r="K527" s="8" t="str">
        <f>_xlfn.IFS(L527="1mm","A",L527="1.2mm","B",L527="1.5mm","C",L527="2mm","D",L527="3mm","E",L527="4mm","F",L527="5mm","G",L527="6mm","H",L527="8mm","I",L527="10mm","J",L527="12mm","K",L527="14mm","L",L527="16mm","M",L527="عادة","N",L527="18mm","O",L527="20mm","P",L527="معكوسة","Q",L527="25mm","R",L527="","S",L527="30mm","T",L527="مخ واطى","U",L527="35mm","V",L527="40mm","W",L527="45mm","X",L527="50mm","Y",L527="ستاندرد","Z",L527="60mm","1",L527="سوستة","2",L527="80mm","3",L527="90mm","4",L527="100mm","5",L527="150mm","6",L527="180mm","7",L527="200mm","8",L527="250mm","9")</f>
        <v>U</v>
      </c>
      <c r="L527" s="6" t="s">
        <v>75</v>
      </c>
      <c r="M527" s="7" t="str">
        <f>C527&amp;" "&amp;E527&amp;" "&amp;G527&amp;I527&amp;" "&amp;A527&amp;" "&amp;K527&amp;"-0"&amp;"-0"&amp;"-0"&amp;"-0"&amp;"-0"&amp;"-0"&amp;"-0"&amp;"-0"</f>
        <v>C H DA S U-0-0-0-0-0-0-0-0</v>
      </c>
      <c r="N527" s="6" t="str">
        <f>D527&amp;" "&amp;F527&amp;" "&amp;H527&amp;"*"&amp;J527&amp;" "&amp;B527&amp;" "&amp;L527</f>
        <v>مسمار مسدس M6*10 استانلس مخ واطى</v>
      </c>
      <c r="O527" s="6"/>
      <c r="P527" s="6"/>
      <c r="R527" s="11" t="s">
        <v>153</v>
      </c>
      <c r="T527" s="11" t="s">
        <v>151</v>
      </c>
    </row>
    <row r="528" spans="1:20" x14ac:dyDescent="0.2">
      <c r="A528" s="8" t="str">
        <f>_xlfn.IFS(B528="حديد","F",B528="مجلفن","M",B528="استانلس","S",B528="خشب","T")</f>
        <v>S</v>
      </c>
      <c r="B528" s="6" t="s">
        <v>7</v>
      </c>
      <c r="C528" s="8" t="str">
        <f>_xlfn.IFS(D528="تيلة","A",D528="صامولة","B",D528="مسمار","C",D528="وردة","D",D528="لوح","E",D528="مخوش","F",D528="كونتر","G",D528="مسدس","H",D528="M14","I",D528="M16","J",D528="M17","K",D528="M18","L",D528="M19","M",D528="M20","N",D528="M9","O",D528=100,"P",D528=125,"Q",D528=150,"R",D528="","S",D528="30mm","T",D528="مخ واطى","U",D528="35mm","V",D528="40mm","W",D528="45mm","X",D528="50mm","Y",D528="ستاندرد","Z",D528="60mm","1",D528="سوستة","2",D528="80mm","3",D528="90mm","4",D528="100mm","5",D528="150mm","6",D528="180mm","7",D528="200mm","8",D528="250mm","9")</f>
        <v>C</v>
      </c>
      <c r="D528" s="6" t="s">
        <v>73</v>
      </c>
      <c r="E528" s="8" t="str">
        <f>_xlfn.IFS(F528="الن","A",F528="عادة","B",F528="صليبة","C",F528="سن بنطة","D",F528="سن بنطة بوردة","E",F528="مخوش","F",F528="كونتر","G",F528="مسدس","H",F528="M14","I",F528="M16","J",F528="M17","K",F528="M18","L",F528="M19","M",F528="M20","N",F528="M9","O",F528=100,"P",F528=125,"Q",F528=150,"R",F528="","S",F528="30mm","T",F528="مخ واطى","U",F528="35mm","V",F528="40mm","W",F528="45mm","X",F528="50mm","Y",F528="ستاندرد","Z",F528="60mm","1",F528="سوستة","2",F528="80mm","3",F528="90mm","4",F528="100mm","5",F528="150mm","6",F528="180mm","7",F528="200mm","8",F528="250mm","9")</f>
        <v>H</v>
      </c>
      <c r="F528" s="6" t="s">
        <v>72</v>
      </c>
      <c r="G528" s="8" t="str">
        <f>_xlfn.IFS(H528="M3","A",H528="M4","B",H528="M5","C",H528="M6","D",H528="M7","E",H528="M8","F",H528="M10","G",H528="M12","H",H528="M14","I",H528="M16","J",H528="M17","K",H528="M18","L",H528="M19","M",H528="M20","N",H528="M9","O",H528=100,"P",H528=125,"Q",H528=150,"R",H528="","S",H528="30mm","T",H528="مخ واطى","U",H528="35mm","V",H528="40mm","W",H528="45mm","X",H528="50mm","Y",H528="ستاندرد","Z",H528="60mm","1",H528="سوستة","2",H528="80mm","3",H528="90mm","4",H528="100mm","5",H528="150mm","6",H528="180mm","7",H528="200mm","8",H528="250mm","9")</f>
        <v>D</v>
      </c>
      <c r="H528" s="12" t="s">
        <v>36</v>
      </c>
      <c r="I528" s="8" t="str">
        <f>_xlfn.IFS(J528=10,"A",J528=12,"B",J528=15,"C",J528=20,"D",J528=25,"E",J528=30,"F",J528=35,"G",J528=40,"H",J528=45,"I",J528=50,"J",J528=55,"K",J528=60,"L",J528=65,"M",J528=70,"N",J528=75,"O",J528=80,"P",J528=90,"Q",J528=100,"R",J528="","S",J528=120,"T",J528=125,"U",J528=150,"V",J528=200,"W",J528=250,"X",J528=280,"Y",J528=300,"Z",J528=500,"1",J528=600,"2",J528=1000,"3",J528=1200,"4",J528=6,"5",J528="150mm","6",J528="180mm","7",J528="200mm","8",J528="250mm","9")</f>
        <v>C</v>
      </c>
      <c r="J528" s="12">
        <v>15</v>
      </c>
      <c r="K528" s="8" t="str">
        <f>_xlfn.IFS(L528="1mm","A",L528="1.2mm","B",L528="1.5mm","C",L528="2mm","D",L528="3mm","E",L528="4mm","F",L528="5mm","G",L528="6mm","H",L528="8mm","I",L528="10mm","J",L528="12mm","K",L528="14mm","L",L528="16mm","M",L528="عادة","N",L528="18mm","O",L528="20mm","P",L528="معكوسة","Q",L528="25mm","R",L528="","S",L528="30mm","T",L528="مخ واطى","U",L528="35mm","V",L528="40mm","W",L528="45mm","X",L528="50mm","Y",L528="ستاندرد","Z",L528="60mm","1",L528="سوستة","2",L528="80mm","3",L528="90mm","4",L528="100mm","5",L528="150mm","6",L528="180mm","7",L528="200mm","8",L528="250mm","9")</f>
        <v>Z</v>
      </c>
      <c r="L528" s="6" t="s">
        <v>71</v>
      </c>
      <c r="M528" s="7" t="str">
        <f>C528&amp;" "&amp;E528&amp;" "&amp;G528&amp;I528&amp;" "&amp;A528&amp;" "&amp;K528&amp;"-0"&amp;"-0"&amp;"-0"&amp;"-0"&amp;"-0"&amp;"-0"&amp;"-0"&amp;"-0"</f>
        <v>C H DC S Z-0-0-0-0-0-0-0-0</v>
      </c>
      <c r="N528" s="6" t="str">
        <f>D528&amp;" "&amp;F528&amp;" "&amp;H528&amp;"*"&amp;J528&amp;" "&amp;B528&amp;" "&amp;L528</f>
        <v>مسمار مسدس M6*15 استانلس ستاندرد</v>
      </c>
      <c r="O528" s="6"/>
      <c r="P528" s="6"/>
      <c r="R528" s="11" t="s">
        <v>152</v>
      </c>
      <c r="T528" s="11" t="s">
        <v>140</v>
      </c>
    </row>
    <row r="529" spans="1:20" x14ac:dyDescent="0.2">
      <c r="A529" s="8" t="str">
        <f>_xlfn.IFS(B529="حديد","F",B529="مجلفن","M",B529="استانلس","S",B529="خشب","T")</f>
        <v>S</v>
      </c>
      <c r="B529" s="6" t="s">
        <v>7</v>
      </c>
      <c r="C529" s="8" t="str">
        <f>_xlfn.IFS(D529="تيلة","A",D529="صامولة","B",D529="مسمار","C",D529="وردة","D",D529="لوح","E",D529="مخوش","F",D529="كونتر","G",D529="مسدس","H",D529="M14","I",D529="M16","J",D529="M17","K",D529="M18","L",D529="M19","M",D529="M20","N",D529="M9","O",D529=100,"P",D529=125,"Q",D529=150,"R",D529="","S",D529="30mm","T",D529="مخ واطى","U",D529="35mm","V",D529="40mm","W",D529="45mm","X",D529="50mm","Y",D529="ستاندرد","Z",D529="60mm","1",D529="سوستة","2",D529="80mm","3",D529="90mm","4",D529="100mm","5",D529="150mm","6",D529="180mm","7",D529="200mm","8",D529="250mm","9")</f>
        <v>C</v>
      </c>
      <c r="D529" s="6" t="s">
        <v>73</v>
      </c>
      <c r="E529" s="8" t="str">
        <f>_xlfn.IFS(F529="الن","A",F529="عادة","B",F529="صليبة","C",F529="سن بنطة","D",F529="سن بنطة بوردة","E",F529="مخوش","F",F529="كونتر","G",F529="مسدس","H",F529="M14","I",F529="M16","J",F529="M17","K",F529="M18","L",F529="M19","M",F529="M20","N",F529="M9","O",F529=100,"P",F529=125,"Q",F529=150,"R",F529="","S",F529="30mm","T",F529="مخ واطى","U",F529="35mm","V",F529="40mm","W",F529="45mm","X",F529="50mm","Y",F529="ستاندرد","Z",F529="60mm","1",F529="سوستة","2",F529="80mm","3",F529="90mm","4",F529="100mm","5",F529="150mm","6",F529="180mm","7",F529="200mm","8",F529="250mm","9")</f>
        <v>H</v>
      </c>
      <c r="F529" s="6" t="s">
        <v>72</v>
      </c>
      <c r="G529" s="8" t="str">
        <f>_xlfn.IFS(H529="M3","A",H529="M4","B",H529="M5","C",H529="M6","D",H529="M7","E",H529="M8","F",H529="M10","G",H529="M12","H",H529="M14","I",H529="M16","J",H529="M17","K",H529="M18","L",H529="M19","M",H529="M20","N",H529="M9","O",H529=100,"P",H529=125,"Q",H529=150,"R",H529="","S",H529="30mm","T",H529="مخ واطى","U",H529="35mm","V",H529="40mm","W",H529="45mm","X",H529="50mm","Y",H529="ستاندرد","Z",H529="60mm","1",H529="سوستة","2",H529="80mm","3",H529="90mm","4",H529="100mm","5",H529="150mm","6",H529="180mm","7",H529="200mm","8",H529="250mm","9")</f>
        <v>D</v>
      </c>
      <c r="H529" s="12" t="s">
        <v>36</v>
      </c>
      <c r="I529" s="8" t="str">
        <f>_xlfn.IFS(J529=10,"A",J529=12,"B",J529=15,"C",J529=20,"D",J529=25,"E",J529=30,"F",J529=35,"G",J529=40,"H",J529=45,"I",J529=50,"J",J529=55,"K",J529=60,"L",J529=65,"M",J529=70,"N",J529=75,"O",J529=80,"P",J529=90,"Q",J529=100,"R",J529="","S",J529=120,"T",J529=125,"U",J529=150,"V",J529=200,"W",J529=250,"X",J529=280,"Y",J529=300,"Z",J529=500,"1",J529=600,"2",J529=1000,"3",J529=1200,"4",J529=6,"5",J529="150mm","6",J529="180mm","7",J529="200mm","8",J529="250mm","9")</f>
        <v>C</v>
      </c>
      <c r="J529" s="12">
        <v>15</v>
      </c>
      <c r="K529" s="8" t="str">
        <f>_xlfn.IFS(L529="1mm","A",L529="1.2mm","B",L529="1.5mm","C",L529="2mm","D",L529="3mm","E",L529="4mm","F",L529="5mm","G",L529="6mm","H",L529="8mm","I",L529="10mm","J",L529="12mm","K",L529="14mm","L",L529="16mm","M",L529="عادة","N",L529="18mm","O",L529="20mm","P",L529="معكوسة","Q",L529="25mm","R",L529="","S",L529="30mm","T",L529="مخ واطى","U",L529="35mm","V",L529="40mm","W",L529="45mm","X",L529="50mm","Y",L529="ستاندرد","Z",L529="60mm","1",L529="سوستة","2",L529="80mm","3",L529="90mm","4",L529="100mm","5",L529="150mm","6",L529="180mm","7",L529="200mm","8",L529="250mm","9")</f>
        <v>U</v>
      </c>
      <c r="L529" s="6" t="s">
        <v>75</v>
      </c>
      <c r="M529" s="7" t="str">
        <f>C529&amp;" "&amp;E529&amp;" "&amp;G529&amp;I529&amp;" "&amp;A529&amp;" "&amp;K529&amp;"-0"&amp;"-0"&amp;"-0"&amp;"-0"&amp;"-0"&amp;"-0"&amp;"-0"&amp;"-0"</f>
        <v>C H DC S U-0-0-0-0-0-0-0-0</v>
      </c>
      <c r="N529" s="6" t="str">
        <f>D529&amp;" "&amp;F529&amp;" "&amp;H529&amp;"*"&amp;J529&amp;" "&amp;B529&amp;" "&amp;L529</f>
        <v>مسمار مسدس M6*15 استانلس مخ واطى</v>
      </c>
      <c r="O529" s="6"/>
      <c r="P529" s="6"/>
      <c r="R529" s="11" t="s">
        <v>151</v>
      </c>
      <c r="T529" s="11" t="s">
        <v>139</v>
      </c>
    </row>
    <row r="530" spans="1:20" x14ac:dyDescent="0.2">
      <c r="A530" s="8" t="str">
        <f>_xlfn.IFS(B530="حديد","F",B530="مجلفن","M",B530="استانلس","S",B530="خشب","T")</f>
        <v>S</v>
      </c>
      <c r="B530" s="6" t="s">
        <v>7</v>
      </c>
      <c r="C530" s="8" t="str">
        <f>_xlfn.IFS(D530="تيلة","A",D530="صامولة","B",D530="مسمار","C",D530="وردة","D",D530="لوح","E",D530="مخوش","F",D530="كونتر","G",D530="مسدس","H",D530="M14","I",D530="M16","J",D530="M17","K",D530="M18","L",D530="M19","M",D530="M20","N",D530="M9","O",D530=100,"P",D530=125,"Q",D530=150,"R",D530="","S",D530="30mm","T",D530="مخ واطى","U",D530="35mm","V",D530="40mm","W",D530="45mm","X",D530="50mm","Y",D530="ستاندرد","Z",D530="60mm","1",D530="سوستة","2",D530="80mm","3",D530="90mm","4",D530="100mm","5",D530="150mm","6",D530="180mm","7",D530="200mm","8",D530="250mm","9")</f>
        <v>C</v>
      </c>
      <c r="D530" s="6" t="s">
        <v>73</v>
      </c>
      <c r="E530" s="8" t="str">
        <f>_xlfn.IFS(F530="الن","A",F530="عادة","B",F530="صليبة","C",F530="سن بنطة","D",F530="سن بنطة بوردة","E",F530="مخوش","F",F530="كونتر","G",F530="مسدس","H",F530="M14","I",F530="M16","J",F530="M17","K",F530="M18","L",F530="M19","M",F530="M20","N",F530="M9","O",F530=100,"P",F530=125,"Q",F530=150,"R",F530="","S",F530="30mm","T",F530="مخ واطى","U",F530="35mm","V",F530="40mm","W",F530="45mm","X",F530="50mm","Y",F530="ستاندرد","Z",F530="60mm","1",F530="سوستة","2",F530="80mm","3",F530="90mm","4",F530="100mm","5",F530="150mm","6",F530="180mm","7",F530="200mm","8",F530="250mm","9")</f>
        <v>H</v>
      </c>
      <c r="F530" s="6" t="s">
        <v>72</v>
      </c>
      <c r="G530" s="8" t="str">
        <f>_xlfn.IFS(H530="M3","A",H530="M4","B",H530="M5","C",H530="M6","D",H530="M7","E",H530="M8","F",H530="M10","G",H530="M12","H",H530="M14","I",H530="M16","J",H530="M17","K",H530="M18","L",H530="M19","M",H530="M20","N",H530="M9","O",H530=100,"P",H530=125,"Q",H530=150,"R",H530="","S",H530="30mm","T",H530="مخ واطى","U",H530="35mm","V",H530="40mm","W",H530="45mm","X",H530="50mm","Y",H530="ستاندرد","Z",H530="60mm","1",H530="سوستة","2",H530="80mm","3",H530="90mm","4",H530="100mm","5",H530="150mm","6",H530="180mm","7",H530="200mm","8",H530="250mm","9")</f>
        <v>D</v>
      </c>
      <c r="H530" s="12" t="s">
        <v>36</v>
      </c>
      <c r="I530" s="8" t="str">
        <f>_xlfn.IFS(J530=10,"A",J530=12,"B",J530=15,"C",J530=20,"D",J530=25,"E",J530=30,"F",J530=35,"G",J530=40,"H",J530=45,"I",J530=50,"J",J530=55,"K",J530=60,"L",J530=65,"M",J530=70,"N",J530=75,"O",J530=80,"P",J530=90,"Q",J530=100,"R",J530="","S",J530=120,"T",J530=125,"U",J530=150,"V",J530=200,"W",J530=250,"X",J530=280,"Y",J530=300,"Z",J530=500,"1",J530=600,"2",J530=1000,"3",J530=1200,"4",J530=6,"5",J530="150mm","6",J530="180mm","7",J530="200mm","8",J530="250mm","9")</f>
        <v>D</v>
      </c>
      <c r="J530" s="12">
        <v>20</v>
      </c>
      <c r="K530" s="8" t="str">
        <f>_xlfn.IFS(L530="1mm","A",L530="1.2mm","B",L530="1.5mm","C",L530="2mm","D",L530="3mm","E",L530="4mm","F",L530="5mm","G",L530="6mm","H",L530="8mm","I",L530="10mm","J",L530="12mm","K",L530="14mm","L",L530="16mm","M",L530="عادة","N",L530="18mm","O",L530="20mm","P",L530="معكوسة","Q",L530="25mm","R",L530="","S",L530="30mm","T",L530="مخ واطى","U",L530="35mm","V",L530="40mm","W",L530="45mm","X",L530="50mm","Y",L530="ستاندرد","Z",L530="60mm","1",L530="سوستة","2",L530="80mm","3",L530="90mm","4",L530="100mm","5",L530="150mm","6",L530="180mm","7",L530="200mm","8",L530="250mm","9")</f>
        <v>Z</v>
      </c>
      <c r="L530" s="6" t="s">
        <v>71</v>
      </c>
      <c r="M530" s="7" t="str">
        <f>C530&amp;" "&amp;E530&amp;" "&amp;G530&amp;I530&amp;" "&amp;A530&amp;" "&amp;K530&amp;"-0"&amp;"-0"&amp;"-0"&amp;"-0"&amp;"-0"&amp;"-0"&amp;"-0"&amp;"-0"</f>
        <v>C H DD S Z-0-0-0-0-0-0-0-0</v>
      </c>
      <c r="N530" s="6" t="str">
        <f>D530&amp;" "&amp;F530&amp;" "&amp;H530&amp;"*"&amp;J530&amp;" "&amp;B530&amp;" "&amp;L530</f>
        <v>مسمار مسدس M6*20 استانلس ستاندرد</v>
      </c>
      <c r="O530" s="6"/>
      <c r="P530" s="6"/>
      <c r="R530" s="11" t="s">
        <v>150</v>
      </c>
      <c r="T530" s="11" t="s">
        <v>150</v>
      </c>
    </row>
    <row r="531" spans="1:20" x14ac:dyDescent="0.2">
      <c r="A531" s="8" t="str">
        <f>_xlfn.IFS(B531="حديد","F",B531="مجلفن","M",B531="استانلس","S",B531="خشب","T")</f>
        <v>S</v>
      </c>
      <c r="B531" s="6" t="s">
        <v>7</v>
      </c>
      <c r="C531" s="8" t="str">
        <f>_xlfn.IFS(D531="تيلة","A",D531="صامولة","B",D531="مسمار","C",D531="وردة","D",D531="لوح","E",D531="مخوش","F",D531="كونتر","G",D531="مسدس","H",D531="M14","I",D531="M16","J",D531="M17","K",D531="M18","L",D531="M19","M",D531="M20","N",D531="M9","O",D531=100,"P",D531=125,"Q",D531=150,"R",D531="","S",D531="30mm","T",D531="مخ واطى","U",D531="35mm","V",D531="40mm","W",D531="45mm","X",D531="50mm","Y",D531="ستاندرد","Z",D531="60mm","1",D531="سوستة","2",D531="80mm","3",D531="90mm","4",D531="100mm","5",D531="150mm","6",D531="180mm","7",D531="200mm","8",D531="250mm","9")</f>
        <v>C</v>
      </c>
      <c r="D531" s="6" t="s">
        <v>73</v>
      </c>
      <c r="E531" s="8" t="str">
        <f>_xlfn.IFS(F531="الن","A",F531="عادة","B",F531="صليبة","C",F531="سن بنطة","D",F531="سن بنطة بوردة","E",F531="مخوش","F",F531="كونتر","G",F531="مسدس","H",F531="M14","I",F531="M16","J",F531="M17","K",F531="M18","L",F531="M19","M",F531="M20","N",F531="M9","O",F531=100,"P",F531=125,"Q",F531=150,"R",F531="","S",F531="30mm","T",F531="مخ واطى","U",F531="35mm","V",F531="40mm","W",F531="45mm","X",F531="50mm","Y",F531="ستاندرد","Z",F531="60mm","1",F531="سوستة","2",F531="80mm","3",F531="90mm","4",F531="100mm","5",F531="150mm","6",F531="180mm","7",F531="200mm","8",F531="250mm","9")</f>
        <v>H</v>
      </c>
      <c r="F531" s="6" t="s">
        <v>72</v>
      </c>
      <c r="G531" s="8" t="str">
        <f>_xlfn.IFS(H531="M3","A",H531="M4","B",H531="M5","C",H531="M6","D",H531="M7","E",H531="M8","F",H531="M10","G",H531="M12","H",H531="M14","I",H531="M16","J",H531="M17","K",H531="M18","L",H531="M19","M",H531="M20","N",H531="M9","O",H531=100,"P",H531=125,"Q",H531=150,"R",H531="","S",H531="30mm","T",H531="مخ واطى","U",H531="35mm","V",H531="40mm","W",H531="45mm","X",H531="50mm","Y",H531="ستاندرد","Z",H531="60mm","1",H531="سوستة","2",H531="80mm","3",H531="90mm","4",H531="100mm","5",H531="150mm","6",H531="180mm","7",H531="200mm","8",H531="250mm","9")</f>
        <v>D</v>
      </c>
      <c r="H531" s="12" t="s">
        <v>36</v>
      </c>
      <c r="I531" s="8" t="str">
        <f>_xlfn.IFS(J531=10,"A",J531=12,"B",J531=15,"C",J531=20,"D",J531=25,"E",J531=30,"F",J531=35,"G",J531=40,"H",J531=45,"I",J531=50,"J",J531=55,"K",J531=60,"L",J531=65,"M",J531=70,"N",J531=75,"O",J531=80,"P",J531=90,"Q",J531=100,"R",J531="","S",J531=120,"T",J531=125,"U",J531=150,"V",J531=200,"W",J531=250,"X",J531=280,"Y",J531=300,"Z",J531=500,"1",J531=600,"2",J531=1000,"3",J531=1200,"4",J531=6,"5",J531="150mm","6",J531="180mm","7",J531="200mm","8",J531="250mm","9")</f>
        <v>D</v>
      </c>
      <c r="J531" s="12">
        <v>20</v>
      </c>
      <c r="K531" s="8" t="str">
        <f>_xlfn.IFS(L531="1mm","A",L531="1.2mm","B",L531="1.5mm","C",L531="2mm","D",L531="3mm","E",L531="4mm","F",L531="5mm","G",L531="6mm","H",L531="8mm","I",L531="10mm","J",L531="12mm","K",L531="14mm","L",L531="16mm","M",L531="عادة","N",L531="18mm","O",L531="20mm","P",L531="معكوسة","Q",L531="25mm","R",L531="","S",L531="30mm","T",L531="مخ واطى","U",L531="35mm","V",L531="40mm","W",L531="45mm","X",L531="50mm","Y",L531="ستاندرد","Z",L531="60mm","1",L531="سوستة","2",L531="80mm","3",L531="90mm","4",L531="100mm","5",L531="150mm","6",L531="180mm","7",L531="200mm","8",L531="250mm","9")</f>
        <v>U</v>
      </c>
      <c r="L531" s="6" t="s">
        <v>75</v>
      </c>
      <c r="M531" s="7" t="str">
        <f>C531&amp;" "&amp;E531&amp;" "&amp;G531&amp;I531&amp;" "&amp;A531&amp;" "&amp;K531&amp;"-0"&amp;"-0"&amp;"-0"&amp;"-0"&amp;"-0"&amp;"-0"&amp;"-0"&amp;"-0"</f>
        <v>C H DD S U-0-0-0-0-0-0-0-0</v>
      </c>
      <c r="N531" s="6" t="str">
        <f>D531&amp;" "&amp;F531&amp;" "&amp;H531&amp;"*"&amp;J531&amp;" "&amp;B531&amp;" "&amp;L531</f>
        <v>مسمار مسدس M6*20 استانلس مخ واطى</v>
      </c>
      <c r="O531" s="6"/>
      <c r="P531" s="6"/>
      <c r="R531" s="11" t="s">
        <v>149</v>
      </c>
      <c r="T531" s="11" t="s">
        <v>149</v>
      </c>
    </row>
    <row r="532" spans="1:20" x14ac:dyDescent="0.2">
      <c r="A532" s="8" t="str">
        <f>_xlfn.IFS(B532="حديد","F",B532="مجلفن","M",B532="استانلس","S",B532="خشب","T")</f>
        <v>S</v>
      </c>
      <c r="B532" s="6" t="s">
        <v>7</v>
      </c>
      <c r="C532" s="8" t="str">
        <f>_xlfn.IFS(D532="تيلة","A",D532="صامولة","B",D532="مسمار","C",D532="وردة","D",D532="لوح","E",D532="مخوش","F",D532="كونتر","G",D532="مسدس","H",D532="M14","I",D532="M16","J",D532="M17","K",D532="M18","L",D532="M19","M",D532="M20","N",D532="M9","O",D532=100,"P",D532=125,"Q",D532=150,"R",D532="","S",D532="30mm","T",D532="مخ واطى","U",D532="35mm","V",D532="40mm","W",D532="45mm","X",D532="50mm","Y",D532="ستاندرد","Z",D532="60mm","1",D532="سوستة","2",D532="80mm","3",D532="90mm","4",D532="100mm","5",D532="150mm","6",D532="180mm","7",D532="200mm","8",D532="250mm","9")</f>
        <v>C</v>
      </c>
      <c r="D532" s="6" t="s">
        <v>73</v>
      </c>
      <c r="E532" s="8" t="str">
        <f>_xlfn.IFS(F532="الن","A",F532="عادة","B",F532="صليبة","C",F532="سن بنطة","D",F532="سن بنطة بوردة","E",F532="مخوش","F",F532="كونتر","G",F532="مسدس","H",F532="M14","I",F532="M16","J",F532="M17","K",F532="M18","L",F532="M19","M",F532="M20","N",F532="M9","O",F532=100,"P",F532=125,"Q",F532=150,"R",F532="","S",F532="30mm","T",F532="مخ واطى","U",F532="35mm","V",F532="40mm","W",F532="45mm","X",F532="50mm","Y",F532="ستاندرد","Z",F532="60mm","1",F532="سوستة","2",F532="80mm","3",F532="90mm","4",F532="100mm","5",F532="150mm","6",F532="180mm","7",F532="200mm","8",F532="250mm","9")</f>
        <v>H</v>
      </c>
      <c r="F532" s="6" t="s">
        <v>72</v>
      </c>
      <c r="G532" s="8" t="str">
        <f>_xlfn.IFS(H532="M3","A",H532="M4","B",H532="M5","C",H532="M6","D",H532="M7","E",H532="M8","F",H532="M10","G",H532="M12","H",H532="M14","I",H532="M16","J",H532="M17","K",H532="M18","L",H532="M19","M",H532="M20","N",H532="M9","O",H532=100,"P",H532=125,"Q",H532=150,"R",H532="","S",H532="30mm","T",H532="مخ واطى","U",H532="35mm","V",H532="40mm","W",H532="45mm","X",H532="50mm","Y",H532="ستاندرد","Z",H532="60mm","1",H532="سوستة","2",H532="80mm","3",H532="90mm","4",H532="100mm","5",H532="150mm","6",H532="180mm","7",H532="200mm","8",H532="250mm","9")</f>
        <v>D</v>
      </c>
      <c r="H532" s="12" t="s">
        <v>36</v>
      </c>
      <c r="I532" s="8" t="str">
        <f>_xlfn.IFS(J532=10,"A",J532=12,"B",J532=15,"C",J532=20,"D",J532=25,"E",J532=30,"F",J532=35,"G",J532=40,"H",J532=45,"I",J532=50,"J",J532=55,"K",J532=60,"L",J532=65,"M",J532=70,"N",J532=75,"O",J532=80,"P",J532=90,"Q",J532=100,"R",J532="","S",J532=120,"T",J532=125,"U",J532=150,"V",J532=200,"W",J532=250,"X",J532=280,"Y",J532=300,"Z",J532=500,"1",J532=600,"2",J532=1000,"3",J532=1200,"4",J532=6,"5",J532="150mm","6",J532="180mm","7",J532="200mm","8",J532="250mm","9")</f>
        <v>E</v>
      </c>
      <c r="J532" s="12">
        <v>25</v>
      </c>
      <c r="K532" s="8" t="str">
        <f>_xlfn.IFS(L532="1mm","A",L532="1.2mm","B",L532="1.5mm","C",L532="2mm","D",L532="3mm","E",L532="4mm","F",L532="5mm","G",L532="6mm","H",L532="8mm","I",L532="10mm","J",L532="12mm","K",L532="14mm","L",L532="16mm","M",L532="عادة","N",L532="18mm","O",L532="20mm","P",L532="معكوسة","Q",L532="25mm","R",L532="","S",L532="30mm","T",L532="مخ واطى","U",L532="35mm","V",L532="40mm","W",L532="45mm","X",L532="50mm","Y",L532="ستاندرد","Z",L532="60mm","1",L532="سوستة","2",L532="80mm","3",L532="90mm","4",L532="100mm","5",L532="150mm","6",L532="180mm","7",L532="200mm","8",L532="250mm","9")</f>
        <v>Z</v>
      </c>
      <c r="L532" s="6" t="s">
        <v>71</v>
      </c>
      <c r="M532" s="7" t="str">
        <f>C532&amp;" "&amp;E532&amp;" "&amp;G532&amp;I532&amp;" "&amp;A532&amp;" "&amp;K532&amp;"-0"&amp;"-0"&amp;"-0"&amp;"-0"&amp;"-0"&amp;"-0"&amp;"-0"&amp;"-0"</f>
        <v>C H DE S Z-0-0-0-0-0-0-0-0</v>
      </c>
      <c r="N532" s="6" t="str">
        <f>D532&amp;" "&amp;F532&amp;" "&amp;H532&amp;"*"&amp;J532&amp;" "&amp;B532&amp;" "&amp;L532</f>
        <v>مسمار مسدس M6*25 استانلس ستاندرد</v>
      </c>
      <c r="O532" s="6"/>
      <c r="P532" s="6"/>
      <c r="R532" s="11" t="s">
        <v>148</v>
      </c>
      <c r="T532" s="11" t="s">
        <v>138</v>
      </c>
    </row>
    <row r="533" spans="1:20" x14ac:dyDescent="0.2">
      <c r="A533" s="8" t="str">
        <f>_xlfn.IFS(B533="حديد","F",B533="مجلفن","M",B533="استانلس","S",B533="خشب","T")</f>
        <v>S</v>
      </c>
      <c r="B533" s="6" t="s">
        <v>7</v>
      </c>
      <c r="C533" s="8" t="str">
        <f>_xlfn.IFS(D533="تيلة","A",D533="صامولة","B",D533="مسمار","C",D533="وردة","D",D533="لوح","E",D533="مخوش","F",D533="كونتر","G",D533="مسدس","H",D533="M14","I",D533="M16","J",D533="M17","K",D533="M18","L",D533="M19","M",D533="M20","N",D533="M9","O",D533=100,"P",D533=125,"Q",D533=150,"R",D533="","S",D533="30mm","T",D533="مخ واطى","U",D533="35mm","V",D533="40mm","W",D533="45mm","X",D533="50mm","Y",D533="ستاندرد","Z",D533="60mm","1",D533="سوستة","2",D533="80mm","3",D533="90mm","4",D533="100mm","5",D533="150mm","6",D533="180mm","7",D533="200mm","8",D533="250mm","9")</f>
        <v>C</v>
      </c>
      <c r="D533" s="6" t="s">
        <v>73</v>
      </c>
      <c r="E533" s="8" t="str">
        <f>_xlfn.IFS(F533="الن","A",F533="عادة","B",F533="صليبة","C",F533="سن بنطة","D",F533="سن بنطة بوردة","E",F533="مخوش","F",F533="كونتر","G",F533="مسدس","H",F533="M14","I",F533="M16","J",F533="M17","K",F533="M18","L",F533="M19","M",F533="M20","N",F533="M9","O",F533=100,"P",F533=125,"Q",F533=150,"R",F533="","S",F533="30mm","T",F533="مخ واطى","U",F533="35mm","V",F533="40mm","W",F533="45mm","X",F533="50mm","Y",F533="ستاندرد","Z",F533="60mm","1",F533="سوستة","2",F533="80mm","3",F533="90mm","4",F533="100mm","5",F533="150mm","6",F533="180mm","7",F533="200mm","8",F533="250mm","9")</f>
        <v>H</v>
      </c>
      <c r="F533" s="6" t="s">
        <v>72</v>
      </c>
      <c r="G533" s="8" t="str">
        <f>_xlfn.IFS(H533="M3","A",H533="M4","B",H533="M5","C",H533="M6","D",H533="M7","E",H533="M8","F",H533="M10","G",H533="M12","H",H533="M14","I",H533="M16","J",H533="M17","K",H533="M18","L",H533="M19","M",H533="M20","N",H533="M9","O",H533=100,"P",H533=125,"Q",H533=150,"R",H533="","S",H533="30mm","T",H533="مخ واطى","U",H533="35mm","V",H533="40mm","W",H533="45mm","X",H533="50mm","Y",H533="ستاندرد","Z",H533="60mm","1",H533="سوستة","2",H533="80mm","3",H533="90mm","4",H533="100mm","5",H533="150mm","6",H533="180mm","7",H533="200mm","8",H533="250mm","9")</f>
        <v>D</v>
      </c>
      <c r="H533" s="12" t="s">
        <v>36</v>
      </c>
      <c r="I533" s="8" t="str">
        <f>_xlfn.IFS(J533=10,"A",J533=12,"B",J533=15,"C",J533=20,"D",J533=25,"E",J533=30,"F",J533=35,"G",J533=40,"H",J533=45,"I",J533=50,"J",J533=55,"K",J533=60,"L",J533=65,"M",J533=70,"N",J533=75,"O",J533=80,"P",J533=90,"Q",J533=100,"R",J533="","S",J533=120,"T",J533=125,"U",J533=150,"V",J533=200,"W",J533=250,"X",J533=280,"Y",J533=300,"Z",J533=500,"1",J533=600,"2",J533=1000,"3",J533=1200,"4",J533=6,"5",J533="150mm","6",J533="180mm","7",J533="200mm","8",J533="250mm","9")</f>
        <v>E</v>
      </c>
      <c r="J533" s="12">
        <v>25</v>
      </c>
      <c r="K533" s="8" t="str">
        <f>_xlfn.IFS(L533="1mm","A",L533="1.2mm","B",L533="1.5mm","C",L533="2mm","D",L533="3mm","E",L533="4mm","F",L533="5mm","G",L533="6mm","H",L533="8mm","I",L533="10mm","J",L533="12mm","K",L533="14mm","L",L533="16mm","M",L533="عادة","N",L533="18mm","O",L533="20mm","P",L533="معكوسة","Q",L533="25mm","R",L533="","S",L533="30mm","T",L533="مخ واطى","U",L533="35mm","V",L533="40mm","W",L533="45mm","X",L533="50mm","Y",L533="ستاندرد","Z",L533="60mm","1",L533="سوستة","2",L533="80mm","3",L533="90mm","4",L533="100mm","5",L533="150mm","6",L533="180mm","7",L533="200mm","8",L533="250mm","9")</f>
        <v>U</v>
      </c>
      <c r="L533" s="6" t="s">
        <v>75</v>
      </c>
      <c r="M533" s="7" t="str">
        <f>C533&amp;" "&amp;E533&amp;" "&amp;G533&amp;I533&amp;" "&amp;A533&amp;" "&amp;K533&amp;"-0"&amp;"-0"&amp;"-0"&amp;"-0"&amp;"-0"&amp;"-0"&amp;"-0"&amp;"-0"</f>
        <v>C H DE S U-0-0-0-0-0-0-0-0</v>
      </c>
      <c r="N533" s="6" t="str">
        <f>D533&amp;" "&amp;F533&amp;" "&amp;H533&amp;"*"&amp;J533&amp;" "&amp;B533&amp;" "&amp;L533</f>
        <v>مسمار مسدس M6*25 استانلس مخ واطى</v>
      </c>
      <c r="O533" s="6"/>
      <c r="P533" s="6"/>
      <c r="R533" s="11" t="s">
        <v>147</v>
      </c>
      <c r="T533" s="11" t="s">
        <v>137</v>
      </c>
    </row>
    <row r="534" spans="1:20" x14ac:dyDescent="0.2">
      <c r="A534" s="8" t="str">
        <f>_xlfn.IFS(B534="حديد","F",B534="مجلفن","M",B534="استانلس","S",B534="خشب","T")</f>
        <v>S</v>
      </c>
      <c r="B534" s="6" t="s">
        <v>7</v>
      </c>
      <c r="C534" s="8" t="str">
        <f>_xlfn.IFS(D534="تيلة","A",D534="صامولة","B",D534="مسمار","C",D534="وردة","D",D534="لوح","E",D534="مخوش","F",D534="كونتر","G",D534="مسدس","H",D534="M14","I",D534="M16","J",D534="M17","K",D534="M18","L",D534="M19","M",D534="M20","N",D534="M9","O",D534=100,"P",D534=125,"Q",D534=150,"R",D534="","S",D534="30mm","T",D534="مخ واطى","U",D534="35mm","V",D534="40mm","W",D534="45mm","X",D534="50mm","Y",D534="ستاندرد","Z",D534="60mm","1",D534="سوستة","2",D534="80mm","3",D534="90mm","4",D534="100mm","5",D534="150mm","6",D534="180mm","7",D534="200mm","8",D534="250mm","9")</f>
        <v>C</v>
      </c>
      <c r="D534" s="6" t="s">
        <v>73</v>
      </c>
      <c r="E534" s="8" t="str">
        <f>_xlfn.IFS(F534="الن","A",F534="عادة","B",F534="صليبة","C",F534="سن بنطة","D",F534="سن بنطة بوردة","E",F534="مخوش","F",F534="كونتر","G",F534="مسدس","H",F534="M14","I",F534="M16","J",F534="M17","K",F534="M18","L",F534="M19","M",F534="M20","N",F534="M9","O",F534=100,"P",F534=125,"Q",F534=150,"R",F534="","S",F534="30mm","T",F534="مخ واطى","U",F534="35mm","V",F534="40mm","W",F534="45mm","X",F534="50mm","Y",F534="ستاندرد","Z",F534="60mm","1",F534="سوستة","2",F534="80mm","3",F534="90mm","4",F534="100mm","5",F534="150mm","6",F534="180mm","7",F534="200mm","8",F534="250mm","9")</f>
        <v>H</v>
      </c>
      <c r="F534" s="6" t="s">
        <v>72</v>
      </c>
      <c r="G534" s="8" t="str">
        <f>_xlfn.IFS(H534="M3","A",H534="M4","B",H534="M5","C",H534="M6","D",H534="M7","E",H534="M8","F",H534="M10","G",H534="M12","H",H534="M14","I",H534="M16","J",H534="M17","K",H534="M18","L",H534="M19","M",H534="M20","N",H534="M9","O",H534=100,"P",H534=125,"Q",H534=150,"R",H534="","S",H534="30mm","T",H534="مخ واطى","U",H534="35mm","V",H534="40mm","W",H534="45mm","X",H534="50mm","Y",H534="ستاندرد","Z",H534="60mm","1",H534="سوستة","2",H534="80mm","3",H534="90mm","4",H534="100mm","5",H534="150mm","6",H534="180mm","7",H534="200mm","8",H534="250mm","9")</f>
        <v>D</v>
      </c>
      <c r="H534" s="12" t="s">
        <v>36</v>
      </c>
      <c r="I534" s="8" t="str">
        <f>_xlfn.IFS(J534=10,"A",J534=12,"B",J534=15,"C",J534=20,"D",J534=25,"E",J534=30,"F",J534=35,"G",J534=40,"H",J534=45,"I",J534=50,"J",J534=55,"K",J534=60,"L",J534=65,"M",J534=70,"N",J534=75,"O",J534=80,"P",J534=90,"Q",J534=100,"R",J534="","S",J534=120,"T",J534=125,"U",J534=150,"V",J534=200,"W",J534=250,"X",J534=280,"Y",J534=300,"Z",J534=500,"1",J534=600,"2",J534=1000,"3",J534=1200,"4",J534=6,"5",J534="150mm","6",J534="180mm","7",J534="200mm","8",J534="250mm","9")</f>
        <v>F</v>
      </c>
      <c r="J534" s="12">
        <v>30</v>
      </c>
      <c r="K534" s="8" t="str">
        <f>_xlfn.IFS(L534="1mm","A",L534="1.2mm","B",L534="1.5mm","C",L534="2mm","D",L534="3mm","E",L534="4mm","F",L534="5mm","G",L534="6mm","H",L534="8mm","I",L534="10mm","J",L534="12mm","K",L534="14mm","L",L534="16mm","M",L534="عادة","N",L534="18mm","O",L534="20mm","P",L534="معكوسة","Q",L534="25mm","R",L534="","S",L534="30mm","T",L534="مخ واطى","U",L534="35mm","V",L534="40mm","W",L534="45mm","X",L534="50mm","Y",L534="ستاندرد","Z",L534="60mm","1",L534="سوستة","2",L534="80mm","3",L534="90mm","4",L534="100mm","5",L534="150mm","6",L534="180mm","7",L534="200mm","8",L534="250mm","9")</f>
        <v>Z</v>
      </c>
      <c r="L534" s="6" t="s">
        <v>71</v>
      </c>
      <c r="M534" s="7" t="str">
        <f>C534&amp;" "&amp;E534&amp;" "&amp;G534&amp;I534&amp;" "&amp;A534&amp;" "&amp;K534&amp;"-0"&amp;"-0"&amp;"-0"&amp;"-0"&amp;"-0"&amp;"-0"&amp;"-0"&amp;"-0"</f>
        <v>C H DF S Z-0-0-0-0-0-0-0-0</v>
      </c>
      <c r="N534" s="6" t="str">
        <f>D534&amp;" "&amp;F534&amp;" "&amp;H534&amp;"*"&amp;J534&amp;" "&amp;B534&amp;" "&amp;L534</f>
        <v>مسمار مسدس M6*30 استانلس ستاندرد</v>
      </c>
      <c r="O534" s="6"/>
      <c r="P534" s="6"/>
      <c r="R534" s="11" t="s">
        <v>146</v>
      </c>
      <c r="T534" s="11" t="s">
        <v>148</v>
      </c>
    </row>
    <row r="535" spans="1:20" x14ac:dyDescent="0.2">
      <c r="A535" s="8" t="str">
        <f>_xlfn.IFS(B535="حديد","F",B535="مجلفن","M",B535="استانلس","S",B535="خشب","T")</f>
        <v>S</v>
      </c>
      <c r="B535" s="6" t="s">
        <v>7</v>
      </c>
      <c r="C535" s="8" t="str">
        <f>_xlfn.IFS(D535="تيلة","A",D535="صامولة","B",D535="مسمار","C",D535="وردة","D",D535="لوح","E",D535="مخوش","F",D535="كونتر","G",D535="مسدس","H",D535="M14","I",D535="M16","J",D535="M17","K",D535="M18","L",D535="M19","M",D535="M20","N",D535="M9","O",D535=100,"P",D535=125,"Q",D535=150,"R",D535="","S",D535="30mm","T",D535="مخ واطى","U",D535="35mm","V",D535="40mm","W",D535="45mm","X",D535="50mm","Y",D535="ستاندرد","Z",D535="60mm","1",D535="سوستة","2",D535="80mm","3",D535="90mm","4",D535="100mm","5",D535="150mm","6",D535="180mm","7",D535="200mm","8",D535="250mm","9")</f>
        <v>C</v>
      </c>
      <c r="D535" s="6" t="s">
        <v>73</v>
      </c>
      <c r="E535" s="8" t="str">
        <f>_xlfn.IFS(F535="الن","A",F535="عادة","B",F535="صليبة","C",F535="سن بنطة","D",F535="سن بنطة بوردة","E",F535="مخوش","F",F535="كونتر","G",F535="مسدس","H",F535="M14","I",F535="M16","J",F535="M17","K",F535="M18","L",F535="M19","M",F535="M20","N",F535="M9","O",F535=100,"P",F535=125,"Q",F535=150,"R",F535="","S",F535="30mm","T",F535="مخ واطى","U",F535="35mm","V",F535="40mm","W",F535="45mm","X",F535="50mm","Y",F535="ستاندرد","Z",F535="60mm","1",F535="سوستة","2",F535="80mm","3",F535="90mm","4",F535="100mm","5",F535="150mm","6",F535="180mm","7",F535="200mm","8",F535="250mm","9")</f>
        <v>H</v>
      </c>
      <c r="F535" s="6" t="s">
        <v>72</v>
      </c>
      <c r="G535" s="8" t="str">
        <f>_xlfn.IFS(H535="M3","A",H535="M4","B",H535="M5","C",H535="M6","D",H535="M7","E",H535="M8","F",H535="M10","G",H535="M12","H",H535="M14","I",H535="M16","J",H535="M17","K",H535="M18","L",H535="M19","M",H535="M20","N",H535="M9","O",H535=100,"P",H535=125,"Q",H535=150,"R",H535="","S",H535="30mm","T",H535="مخ واطى","U",H535="35mm","V",H535="40mm","W",H535="45mm","X",H535="50mm","Y",H535="ستاندرد","Z",H535="60mm","1",H535="سوستة","2",H535="80mm","3",H535="90mm","4",H535="100mm","5",H535="150mm","6",H535="180mm","7",H535="200mm","8",H535="250mm","9")</f>
        <v>D</v>
      </c>
      <c r="H535" s="12" t="s">
        <v>36</v>
      </c>
      <c r="I535" s="8" t="str">
        <f>_xlfn.IFS(J535=10,"A",J535=12,"B",J535=15,"C",J535=20,"D",J535=25,"E",J535=30,"F",J535=35,"G",J535=40,"H",J535=45,"I",J535=50,"J",J535=55,"K",J535=60,"L",J535=65,"M",J535=70,"N",J535=75,"O",J535=80,"P",J535=90,"Q",J535=100,"R",J535="","S",J535=120,"T",J535=125,"U",J535=150,"V",J535=200,"W",J535=250,"X",J535=280,"Y",J535=300,"Z",J535=500,"1",J535=600,"2",J535=1000,"3",J535=1200,"4",J535=6,"5",J535="150mm","6",J535="180mm","7",J535="200mm","8",J535="250mm","9")</f>
        <v>F</v>
      </c>
      <c r="J535" s="12">
        <v>30</v>
      </c>
      <c r="K535" s="8" t="str">
        <f>_xlfn.IFS(L535="1mm","A",L535="1.2mm","B",L535="1.5mm","C",L535="2mm","D",L535="3mm","E",L535="4mm","F",L535="5mm","G",L535="6mm","H",L535="8mm","I",L535="10mm","J",L535="12mm","K",L535="14mm","L",L535="16mm","M",L535="عادة","N",L535="18mm","O",L535="20mm","P",L535="معكوسة","Q",L535="25mm","R",L535="","S",L535="30mm","T",L535="مخ واطى","U",L535="35mm","V",L535="40mm","W",L535="45mm","X",L535="50mm","Y",L535="ستاندرد","Z",L535="60mm","1",L535="سوستة","2",L535="80mm","3",L535="90mm","4",L535="100mm","5",L535="150mm","6",L535="180mm","7",L535="200mm","8",L535="250mm","9")</f>
        <v>U</v>
      </c>
      <c r="L535" s="6" t="s">
        <v>75</v>
      </c>
      <c r="M535" s="7" t="str">
        <f>C535&amp;" "&amp;E535&amp;" "&amp;G535&amp;I535&amp;" "&amp;A535&amp;" "&amp;K535&amp;"-0"&amp;"-0"&amp;"-0"&amp;"-0"&amp;"-0"&amp;"-0"&amp;"-0"&amp;"-0"</f>
        <v>C H DF S U-0-0-0-0-0-0-0-0</v>
      </c>
      <c r="N535" s="6" t="str">
        <f>D535&amp;" "&amp;F535&amp;" "&amp;H535&amp;"*"&amp;J535&amp;" "&amp;B535&amp;" "&amp;L535</f>
        <v>مسمار مسدس M6*30 استانلس مخ واطى</v>
      </c>
      <c r="O535" s="6"/>
      <c r="P535" s="6"/>
      <c r="R535" s="11" t="s">
        <v>145</v>
      </c>
      <c r="T535" s="11" t="s">
        <v>147</v>
      </c>
    </row>
    <row r="536" spans="1:20" x14ac:dyDescent="0.2">
      <c r="A536" s="8" t="str">
        <f>_xlfn.IFS(B536="حديد","F",B536="مجلفن","M",B536="استانلس","S",B536="خشب","T")</f>
        <v>S</v>
      </c>
      <c r="B536" s="6" t="s">
        <v>7</v>
      </c>
      <c r="C536" s="8" t="str">
        <f>_xlfn.IFS(D536="تيلة","A",D536="صامولة","B",D536="مسمار","C",D536="وردة","D",D536="لوح","E",D536="مخوش","F",D536="كونتر","G",D536="مسدس","H",D536="M14","I",D536="M16","J",D536="M17","K",D536="M18","L",D536="M19","M",D536="M20","N",D536="M9","O",D536=100,"P",D536=125,"Q",D536=150,"R",D536="","S",D536="30mm","T",D536="مخ واطى","U",D536="35mm","V",D536="40mm","W",D536="45mm","X",D536="50mm","Y",D536="ستاندرد","Z",D536="60mm","1",D536="سوستة","2",D536="80mm","3",D536="90mm","4",D536="100mm","5",D536="150mm","6",D536="180mm","7",D536="200mm","8",D536="250mm","9")</f>
        <v>C</v>
      </c>
      <c r="D536" s="6" t="s">
        <v>73</v>
      </c>
      <c r="E536" s="8" t="str">
        <f>_xlfn.IFS(F536="الن","A",F536="عادة","B",F536="صليبة","C",F536="سن بنطة","D",F536="سن بنطة بوردة","E",F536="مخوش","F",F536="كونتر","G",F536="مسدس","H",F536="M14","I",F536="M16","J",F536="M17","K",F536="M18","L",F536="M19","M",F536="M20","N",F536="M9","O",F536=100,"P",F536=125,"Q",F536=150,"R",F536="","S",F536="30mm","T",F536="مخ واطى","U",F536="35mm","V",F536="40mm","W",F536="45mm","X",F536="50mm","Y",F536="ستاندرد","Z",F536="60mm","1",F536="سوستة","2",F536="80mm","3",F536="90mm","4",F536="100mm","5",F536="150mm","6",F536="180mm","7",F536="200mm","8",F536="250mm","9")</f>
        <v>H</v>
      </c>
      <c r="F536" s="6" t="s">
        <v>72</v>
      </c>
      <c r="G536" s="8" t="str">
        <f>_xlfn.IFS(H536="M3","A",H536="M4","B",H536="M5","C",H536="M6","D",H536="M7","E",H536="M8","F",H536="M10","G",H536="M12","H",H536="M14","I",H536="M16","J",H536="M17","K",H536="M18","L",H536="M19","M",H536="M20","N",H536="M9","O",H536=100,"P",H536=125,"Q",H536=150,"R",H536="","S",H536="30mm","T",H536="مخ واطى","U",H536="35mm","V",H536="40mm","W",H536="45mm","X",H536="50mm","Y",H536="ستاندرد","Z",H536="60mm","1",H536="سوستة","2",H536="80mm","3",H536="90mm","4",H536="100mm","5",H536="150mm","6",H536="180mm","7",H536="200mm","8",H536="250mm","9")</f>
        <v>D</v>
      </c>
      <c r="H536" s="12" t="s">
        <v>36</v>
      </c>
      <c r="I536" s="8" t="str">
        <f>_xlfn.IFS(J536=10,"A",J536=12,"B",J536=15,"C",J536=20,"D",J536=25,"E",J536=30,"F",J536=35,"G",J536=40,"H",J536=45,"I",J536=50,"J",J536=55,"K",J536=60,"L",J536=65,"M",J536=70,"N",J536=75,"O",J536=80,"P",J536=90,"Q",J536=100,"R",J536="","S",J536=120,"T",J536=125,"U",J536=150,"V",J536=200,"W",J536=250,"X",J536=280,"Y",J536=300,"Z",J536=500,"1",J536=600,"2",J536=1000,"3",J536=1200,"4",J536=6,"5",J536="150mm","6",J536="180mm","7",J536="200mm","8",J536="250mm","9")</f>
        <v>G</v>
      </c>
      <c r="J536" s="12">
        <v>35</v>
      </c>
      <c r="K536" s="8" t="str">
        <f>_xlfn.IFS(L536="1mm","A",L536="1.2mm","B",L536="1.5mm","C",L536="2mm","D",L536="3mm","E",L536="4mm","F",L536="5mm","G",L536="6mm","H",L536="8mm","I",L536="10mm","J",L536="12mm","K",L536="14mm","L",L536="16mm","M",L536="عادة","N",L536="18mm","O",L536="20mm","P",L536="معكوسة","Q",L536="25mm","R",L536="","S",L536="30mm","T",L536="مخ واطى","U",L536="35mm","V",L536="40mm","W",L536="45mm","X",L536="50mm","Y",L536="ستاندرد","Z",L536="60mm","1",L536="سوستة","2",L536="80mm","3",L536="90mm","4",L536="100mm","5",L536="150mm","6",L536="180mm","7",L536="200mm","8",L536="250mm","9")</f>
        <v>Z</v>
      </c>
      <c r="L536" s="6" t="s">
        <v>71</v>
      </c>
      <c r="M536" s="7" t="str">
        <f>C536&amp;" "&amp;E536&amp;" "&amp;G536&amp;I536&amp;" "&amp;A536&amp;" "&amp;K536&amp;"-0"&amp;"-0"&amp;"-0"&amp;"-0"&amp;"-0"&amp;"-0"&amp;"-0"&amp;"-0"</f>
        <v>C H DG S Z-0-0-0-0-0-0-0-0</v>
      </c>
      <c r="N536" s="6" t="str">
        <f>D536&amp;" "&amp;F536&amp;" "&amp;H536&amp;"*"&amp;J536&amp;" "&amp;B536&amp;" "&amp;L536</f>
        <v>مسمار مسدس M6*35 استانلس ستاندرد</v>
      </c>
      <c r="O536" s="6"/>
      <c r="P536" s="6"/>
      <c r="R536" s="11" t="s">
        <v>143</v>
      </c>
      <c r="T536" s="11" t="s">
        <v>135</v>
      </c>
    </row>
    <row r="537" spans="1:20" x14ac:dyDescent="0.2">
      <c r="A537" s="8" t="str">
        <f>_xlfn.IFS(B537="حديد","F",B537="مجلفن","M",B537="استانلس","S",B537="خشب","T")</f>
        <v>S</v>
      </c>
      <c r="B537" s="6" t="s">
        <v>7</v>
      </c>
      <c r="C537" s="8" t="str">
        <f>_xlfn.IFS(D537="تيلة","A",D537="صامولة","B",D537="مسمار","C",D537="وردة","D",D537="لوح","E",D537="مخوش","F",D537="كونتر","G",D537="مسدس","H",D537="M14","I",D537="M16","J",D537="M17","K",D537="M18","L",D537="M19","M",D537="M20","N",D537="M9","O",D537=100,"P",D537=125,"Q",D537=150,"R",D537="","S",D537="30mm","T",D537="مخ واطى","U",D537="35mm","V",D537="40mm","W",D537="45mm","X",D537="50mm","Y",D537="ستاندرد","Z",D537="60mm","1",D537="سوستة","2",D537="80mm","3",D537="90mm","4",D537="100mm","5",D537="150mm","6",D537="180mm","7",D537="200mm","8",D537="250mm","9")</f>
        <v>C</v>
      </c>
      <c r="D537" s="6" t="s">
        <v>73</v>
      </c>
      <c r="E537" s="8" t="str">
        <f>_xlfn.IFS(F537="الن","A",F537="عادة","B",F537="صليبة","C",F537="سن بنطة","D",F537="سن بنطة بوردة","E",F537="مخوش","F",F537="كونتر","G",F537="مسدس","H",F537="M14","I",F537="M16","J",F537="M17","K",F537="M18","L",F537="M19","M",F537="M20","N",F537="M9","O",F537=100,"P",F537=125,"Q",F537=150,"R",F537="","S",F537="30mm","T",F537="مخ واطى","U",F537="35mm","V",F537="40mm","W",F537="45mm","X",F537="50mm","Y",F537="ستاندرد","Z",F537="60mm","1",F537="سوستة","2",F537="80mm","3",F537="90mm","4",F537="100mm","5",F537="150mm","6",F537="180mm","7",F537="200mm","8",F537="250mm","9")</f>
        <v>H</v>
      </c>
      <c r="F537" s="6" t="s">
        <v>72</v>
      </c>
      <c r="G537" s="8" t="str">
        <f>_xlfn.IFS(H537="M3","A",H537="M4","B",H537="M5","C",H537="M6","D",H537="M7","E",H537="M8","F",H537="M10","G",H537="M12","H",H537="M14","I",H537="M16","J",H537="M17","K",H537="M18","L",H537="M19","M",H537="M20","N",H537="M9","O",H537=100,"P",H537=125,"Q",H537=150,"R",H537="","S",H537="30mm","T",H537="مخ واطى","U",H537="35mm","V",H537="40mm","W",H537="45mm","X",H537="50mm","Y",H537="ستاندرد","Z",H537="60mm","1",H537="سوستة","2",H537="80mm","3",H537="90mm","4",H537="100mm","5",H537="150mm","6",H537="180mm","7",H537="200mm","8",H537="250mm","9")</f>
        <v>D</v>
      </c>
      <c r="H537" s="12" t="s">
        <v>36</v>
      </c>
      <c r="I537" s="8" t="str">
        <f>_xlfn.IFS(J537=10,"A",J537=12,"B",J537=15,"C",J537=20,"D",J537=25,"E",J537=30,"F",J537=35,"G",J537=40,"H",J537=45,"I",J537=50,"J",J537=55,"K",J537=60,"L",J537=65,"M",J537=70,"N",J537=75,"O",J537=80,"P",J537=90,"Q",J537=100,"R",J537="","S",J537=120,"T",J537=125,"U",J537=150,"V",J537=200,"W",J537=250,"X",J537=280,"Y",J537=300,"Z",J537=500,"1",J537=600,"2",J537=1000,"3",J537=1200,"4",J537=6,"5",J537="150mm","6",J537="180mm","7",J537="200mm","8",J537="250mm","9")</f>
        <v>G</v>
      </c>
      <c r="J537" s="12">
        <v>35</v>
      </c>
      <c r="K537" s="8" t="str">
        <f>_xlfn.IFS(L537="1mm","A",L537="1.2mm","B",L537="1.5mm","C",L537="2mm","D",L537="3mm","E",L537="4mm","F",L537="5mm","G",L537="6mm","H",L537="8mm","I",L537="10mm","J",L537="12mm","K",L537="14mm","L",L537="16mm","M",L537="عادة","N",L537="18mm","O",L537="20mm","P",L537="معكوسة","Q",L537="25mm","R",L537="","S",L537="30mm","T",L537="مخ واطى","U",L537="35mm","V",L537="40mm","W",L537="45mm","X",L537="50mm","Y",L537="ستاندرد","Z",L537="60mm","1",L537="سوستة","2",L537="80mm","3",L537="90mm","4",L537="100mm","5",L537="150mm","6",L537="180mm","7",L537="200mm","8",L537="250mm","9")</f>
        <v>U</v>
      </c>
      <c r="L537" s="6" t="s">
        <v>75</v>
      </c>
      <c r="M537" s="7" t="str">
        <f>C537&amp;" "&amp;E537&amp;" "&amp;G537&amp;I537&amp;" "&amp;A537&amp;" "&amp;K537&amp;"-0"&amp;"-0"&amp;"-0"&amp;"-0"&amp;"-0"&amp;"-0"&amp;"-0"&amp;"-0"</f>
        <v>C H DG S U-0-0-0-0-0-0-0-0</v>
      </c>
      <c r="N537" s="6" t="str">
        <f>D537&amp;" "&amp;F537&amp;" "&amp;H537&amp;"*"&amp;J537&amp;" "&amp;B537&amp;" "&amp;L537</f>
        <v>مسمار مسدس M6*35 استانلس مخ واطى</v>
      </c>
      <c r="O537" s="6"/>
      <c r="P537" s="6"/>
      <c r="R537" s="11" t="s">
        <v>141</v>
      </c>
      <c r="T537" s="11" t="s">
        <v>133</v>
      </c>
    </row>
    <row r="538" spans="1:20" x14ac:dyDescent="0.2">
      <c r="A538" s="8" t="str">
        <f>_xlfn.IFS(B538="حديد","F",B538="مجلفن","M",B538="استانلس","S",B538="خشب","T")</f>
        <v>S</v>
      </c>
      <c r="B538" s="6" t="s">
        <v>7</v>
      </c>
      <c r="C538" s="8" t="str">
        <f>_xlfn.IFS(D538="تيلة","A",D538="صامولة","B",D538="مسمار","C",D538="وردة","D",D538="لوح","E",D538="مخوش","F",D538="كونتر","G",D538="مسدس","H",D538="M14","I",D538="M16","J",D538="M17","K",D538="M18","L",D538="M19","M",D538="M20","N",D538="M9","O",D538=100,"P",D538=125,"Q",D538=150,"R",D538="","S",D538="30mm","T",D538="مخ واطى","U",D538="35mm","V",D538="40mm","W",D538="45mm","X",D538="50mm","Y",D538="ستاندرد","Z",D538="60mm","1",D538="سوستة","2",D538="80mm","3",D538="90mm","4",D538="100mm","5",D538="150mm","6",D538="180mm","7",D538="200mm","8",D538="250mm","9")</f>
        <v>C</v>
      </c>
      <c r="D538" s="6" t="s">
        <v>73</v>
      </c>
      <c r="E538" s="8" t="str">
        <f>_xlfn.IFS(F538="الن","A",F538="عادة","B",F538="صليبة","C",F538="سن بنطة","D",F538="سن بنطة بوردة","E",F538="مخوش","F",F538="كونتر","G",F538="مسدس","H",F538="M14","I",F538="M16","J",F538="M17","K",F538="M18","L",F538="M19","M",F538="M20","N",F538="M9","O",F538=100,"P",F538=125,"Q",F538=150,"R",F538="","S",F538="30mm","T",F538="مخ واطى","U",F538="35mm","V",F538="40mm","W",F538="45mm","X",F538="50mm","Y",F538="ستاندرد","Z",F538="60mm","1",F538="سوستة","2",F538="80mm","3",F538="90mm","4",F538="100mm","5",F538="150mm","6",F538="180mm","7",F538="200mm","8",F538="250mm","9")</f>
        <v>H</v>
      </c>
      <c r="F538" s="6" t="s">
        <v>72</v>
      </c>
      <c r="G538" s="8" t="str">
        <f>_xlfn.IFS(H538="M3","A",H538="M4","B",H538="M5","C",H538="M6","D",H538="M7","E",H538="M8","F",H538="M10","G",H538="M12","H",H538="M14","I",H538="M16","J",H538="M17","K",H538="M18","L",H538="M19","M",H538="M20","N",H538="M9","O",H538=100,"P",H538=125,"Q",H538=150,"R",H538="","S",H538="30mm","T",H538="مخ واطى","U",H538="35mm","V",H538="40mm","W",H538="45mm","X",H538="50mm","Y",H538="ستاندرد","Z",H538="60mm","1",H538="سوستة","2",H538="80mm","3",H538="90mm","4",H538="100mm","5",H538="150mm","6",H538="180mm","7",H538="200mm","8",H538="250mm","9")</f>
        <v>D</v>
      </c>
      <c r="H538" s="12" t="s">
        <v>36</v>
      </c>
      <c r="I538" s="8" t="str">
        <f>_xlfn.IFS(J538=10,"A",J538=12,"B",J538=15,"C",J538=20,"D",J538=25,"E",J538=30,"F",J538=35,"G",J538=40,"H",J538=45,"I",J538=50,"J",J538=55,"K",J538=60,"L",J538=65,"M",J538=70,"N",J538=75,"O",J538=80,"P",J538=90,"Q",J538=100,"R",J538="","S",J538=120,"T",J538=125,"U",J538=150,"V",J538=200,"W",J538=250,"X",J538=280,"Y",J538=300,"Z",J538=500,"1",J538=600,"2",J538=1000,"3",J538=1200,"4",J538=6,"5",J538="150mm","6",J538="180mm","7",J538="200mm","8",J538="250mm","9")</f>
        <v>H</v>
      </c>
      <c r="J538" s="12">
        <v>40</v>
      </c>
      <c r="K538" s="8" t="str">
        <f>_xlfn.IFS(L538="1mm","A",L538="1.2mm","B",L538="1.5mm","C",L538="2mm","D",L538="3mm","E",L538="4mm","F",L538="5mm","G",L538="6mm","H",L538="8mm","I",L538="10mm","J",L538="12mm","K",L538="14mm","L",L538="16mm","M",L538="عادة","N",L538="18mm","O",L538="20mm","P",L538="معكوسة","Q",L538="25mm","R",L538="","S",L538="30mm","T",L538="مخ واطى","U",L538="35mm","V",L538="40mm","W",L538="45mm","X",L538="50mm","Y",L538="ستاندرد","Z",L538="60mm","1",L538="سوستة","2",L538="80mm","3",L538="90mm","4",L538="100mm","5",L538="150mm","6",L538="180mm","7",L538="200mm","8",L538="250mm","9")</f>
        <v>Z</v>
      </c>
      <c r="L538" s="6" t="s">
        <v>71</v>
      </c>
      <c r="M538" s="7" t="str">
        <f>C538&amp;" "&amp;E538&amp;" "&amp;G538&amp;I538&amp;" "&amp;A538&amp;" "&amp;K538&amp;"-0"&amp;"-0"&amp;"-0"&amp;"-0"&amp;"-0"&amp;"-0"&amp;"-0"&amp;"-0"</f>
        <v>C H DH S Z-0-0-0-0-0-0-0-0</v>
      </c>
      <c r="N538" s="6" t="str">
        <f>D538&amp;" "&amp;F538&amp;" "&amp;H538&amp;"*"&amp;J538&amp;" "&amp;B538&amp;" "&amp;L538</f>
        <v>مسمار مسدس M6*40 استانلس ستاندرد</v>
      </c>
      <c r="O538" s="6"/>
      <c r="P538" s="6"/>
      <c r="R538" s="11" t="s">
        <v>136</v>
      </c>
      <c r="T538" s="11" t="s">
        <v>146</v>
      </c>
    </row>
    <row r="539" spans="1:20" x14ac:dyDescent="0.2">
      <c r="A539" s="8" t="str">
        <f>_xlfn.IFS(B539="حديد","F",B539="مجلفن","M",B539="استانلس","S",B539="خشب","T")</f>
        <v>S</v>
      </c>
      <c r="B539" s="6" t="s">
        <v>7</v>
      </c>
      <c r="C539" s="8" t="str">
        <f>_xlfn.IFS(D539="تيلة","A",D539="صامولة","B",D539="مسمار","C",D539="وردة","D",D539="لوح","E",D539="مخوش","F",D539="كونتر","G",D539="مسدس","H",D539="M14","I",D539="M16","J",D539="M17","K",D539="M18","L",D539="M19","M",D539="M20","N",D539="M9","O",D539=100,"P",D539=125,"Q",D539=150,"R",D539="","S",D539="30mm","T",D539="مخ واطى","U",D539="35mm","V",D539="40mm","W",D539="45mm","X",D539="50mm","Y",D539="ستاندرد","Z",D539="60mm","1",D539="سوستة","2",D539="80mm","3",D539="90mm","4",D539="100mm","5",D539="150mm","6",D539="180mm","7",D539="200mm","8",D539="250mm","9")</f>
        <v>C</v>
      </c>
      <c r="D539" s="6" t="s">
        <v>73</v>
      </c>
      <c r="E539" s="8" t="str">
        <f>_xlfn.IFS(F539="الن","A",F539="عادة","B",F539="صليبة","C",F539="سن بنطة","D",F539="سن بنطة بوردة","E",F539="مخوش","F",F539="كونتر","G",F539="مسدس","H",F539="M14","I",F539="M16","J",F539="M17","K",F539="M18","L",F539="M19","M",F539="M20","N",F539="M9","O",F539=100,"P",F539=125,"Q",F539=150,"R",F539="","S",F539="30mm","T",F539="مخ واطى","U",F539="35mm","V",F539="40mm","W",F539="45mm","X",F539="50mm","Y",F539="ستاندرد","Z",F539="60mm","1",F539="سوستة","2",F539="80mm","3",F539="90mm","4",F539="100mm","5",F539="150mm","6",F539="180mm","7",F539="200mm","8",F539="250mm","9")</f>
        <v>H</v>
      </c>
      <c r="F539" s="6" t="s">
        <v>72</v>
      </c>
      <c r="G539" s="8" t="str">
        <f>_xlfn.IFS(H539="M3","A",H539="M4","B",H539="M5","C",H539="M6","D",H539="M7","E",H539="M8","F",H539="M10","G",H539="M12","H",H539="M14","I",H539="M16","J",H539="M17","K",H539="M18","L",H539="M19","M",H539="M20","N",H539="M9","O",H539=100,"P",H539=125,"Q",H539=150,"R",H539="","S",H539="30mm","T",H539="مخ واطى","U",H539="35mm","V",H539="40mm","W",H539="45mm","X",H539="50mm","Y",H539="ستاندرد","Z",H539="60mm","1",H539="سوستة","2",H539="80mm","3",H539="90mm","4",H539="100mm","5",H539="150mm","6",H539="180mm","7",H539="200mm","8",H539="250mm","9")</f>
        <v>D</v>
      </c>
      <c r="H539" s="12" t="s">
        <v>36</v>
      </c>
      <c r="I539" s="8" t="str">
        <f>_xlfn.IFS(J539=10,"A",J539=12,"B",J539=15,"C",J539=20,"D",J539=25,"E",J539=30,"F",J539=35,"G",J539=40,"H",J539=45,"I",J539=50,"J",J539=55,"K",J539=60,"L",J539=65,"M",J539=70,"N",J539=75,"O",J539=80,"P",J539=90,"Q",J539=100,"R",J539="","S",J539=120,"T",J539=125,"U",J539=150,"V",J539=200,"W",J539=250,"X",J539=280,"Y",J539=300,"Z",J539=500,"1",J539=600,"2",J539=1000,"3",J539=1200,"4",J539=6,"5",J539="150mm","6",J539="180mm","7",J539="200mm","8",J539="250mm","9")</f>
        <v>H</v>
      </c>
      <c r="J539" s="12">
        <v>40</v>
      </c>
      <c r="K539" s="8" t="str">
        <f>_xlfn.IFS(L539="1mm","A",L539="1.2mm","B",L539="1.5mm","C",L539="2mm","D",L539="3mm","E",L539="4mm","F",L539="5mm","G",L539="6mm","H",L539="8mm","I",L539="10mm","J",L539="12mm","K",L539="14mm","L",L539="16mm","M",L539="عادة","N",L539="18mm","O",L539="20mm","P",L539="معكوسة","Q",L539="25mm","R",L539="","S",L539="30mm","T",L539="مخ واطى","U",L539="35mm","V",L539="40mm","W",L539="45mm","X",L539="50mm","Y",L539="ستاندرد","Z",L539="60mm","1",L539="سوستة","2",L539="80mm","3",L539="90mm","4",L539="100mm","5",L539="150mm","6",L539="180mm","7",L539="200mm","8",L539="250mm","9")</f>
        <v>U</v>
      </c>
      <c r="L539" s="6" t="s">
        <v>75</v>
      </c>
      <c r="M539" s="7" t="str">
        <f>C539&amp;" "&amp;E539&amp;" "&amp;G539&amp;I539&amp;" "&amp;A539&amp;" "&amp;K539&amp;"-0"&amp;"-0"&amp;"-0"&amp;"-0"&amp;"-0"&amp;"-0"&amp;"-0"&amp;"-0"</f>
        <v>C H DH S U-0-0-0-0-0-0-0-0</v>
      </c>
      <c r="N539" s="6" t="str">
        <f>D539&amp;" "&amp;F539&amp;" "&amp;H539&amp;"*"&amp;J539&amp;" "&amp;B539&amp;" "&amp;L539</f>
        <v>مسمار مسدس M6*40 استانلس مخ واطى</v>
      </c>
      <c r="O539" s="6"/>
      <c r="P539" s="6"/>
      <c r="R539" s="11" t="s">
        <v>134</v>
      </c>
      <c r="T539" s="11" t="s">
        <v>145</v>
      </c>
    </row>
    <row r="540" spans="1:20" x14ac:dyDescent="0.2">
      <c r="A540" s="8" t="str">
        <f>_xlfn.IFS(B540="حديد","F",B540="مجلفن","M",B540="استانلس","S",B540="خشب","T")</f>
        <v>M</v>
      </c>
      <c r="B540" s="13" t="s">
        <v>2</v>
      </c>
      <c r="C540" s="8" t="str">
        <f>_xlfn.IFS(D540="تيلة","A",D540="صامولة","B",D540="مسمار","C",D540="وردة","D",D540="لوح","E",D540="مخوش","F",D540="كونتر","G",D540="مسدس","H",D540="M14","I",D540="M16","J",D540="M17","K",D540="M18","L",D540="M19","M",D540="M20","N",D540="M9","O",D540=100,"P",D540=125,"Q",D540=150,"R",D540="","S",D540="30mm","T",D540="مخ واطى","U",D540="35mm","V",D540="40mm","W",D540="45mm","X",D540="50mm","Y",D540="ستاندرد","Z",D540="60mm","1",D540="سوستة","2",D540="80mm","3",D540="90mm","4",D540="100mm","5",D540="150mm","6",D540="180mm","7",D540="200mm","8",D540="250mm","9")</f>
        <v>C</v>
      </c>
      <c r="D540" s="6" t="s">
        <v>73</v>
      </c>
      <c r="E540" s="8" t="str">
        <f>_xlfn.IFS(F540="الن","A",F540="عادة","B",F540="صليبة","C",F540="سن بنطة","D",F540="سن بنطة بوردة","E",F540="مخوش","F",F540="كونتر","G",F540="مسدس","H",F540="M14","I",F540="M16","J",F540="M17","K",F540="M18","L",F540="M19","M",F540="M20","N",F540="M9","O",F540=100,"P",F540=125,"Q",F540=150,"R",F540="","S",F540="30mm","T",F540="مخ واطى","U",F540="35mm","V",F540="40mm","W",F540="45mm","X",F540="50mm","Y",F540="ستاندرد","Z",F540="60mm","1",F540="سوستة","2",F540="80mm","3",F540="90mm","4",F540="100mm","5",F540="150mm","6",F540="180mm","7",F540="200mm","8",F540="250mm","9")</f>
        <v>H</v>
      </c>
      <c r="F540" s="6" t="s">
        <v>72</v>
      </c>
      <c r="G540" s="8" t="str">
        <f>_xlfn.IFS(H540="M3","A",H540="M4","B",H540="M5","C",H540="M6","D",H540="M7","E",H540="M8","F",H540="M10","G",H540="M12","H",H540="M14","I",H540="M16","J",H540="M17","K",H540="M18","L",H540="M19","M",H540="M20","N",H540="M9","O",H540=100,"P",H540=125,"Q",H540=150,"R",H540="","S",H540="30mm","T",H540="مخ واطى","U",H540="35mm","V",H540="40mm","W",H540="45mm","X",H540="50mm","Y",H540="ستاندرد","Z",H540="60mm","1",H540="سوستة","2",H540="80mm","3",H540="90mm","4",H540="100mm","5",H540="150mm","6",H540="180mm","7",H540="200mm","8",H540="250mm","9")</f>
        <v>D</v>
      </c>
      <c r="H540" s="12" t="s">
        <v>36</v>
      </c>
      <c r="I540" s="8" t="str">
        <f>_xlfn.IFS(J540=10,"A",J540=12,"B",J540=15,"C",J540=20,"D",J540=25,"E",J540=30,"F",J540=35,"G",J540=40,"H",J540=45,"I",J540=50,"J",J540=55,"K",J540=60,"L",J540=65,"M",J540=70,"N",J540=75,"O",J540=80,"P",J540=90,"Q",J540=100,"R",J540="","S",J540=120,"T",J540=125,"U",J540=150,"V",J540=200,"W",J540=250,"X",J540=280,"Y",J540=300,"Z",J540=500,"1",J540=600,"2",J540=1000,"3",J540=1200,"4",J540=6,"5",J540="150mm","6",J540="180mm","7",J540="200mm","8",J540="250mm","9")</f>
        <v>5</v>
      </c>
      <c r="J540" s="12">
        <v>6</v>
      </c>
      <c r="K540" s="8" t="str">
        <f>_xlfn.IFS(L540="1mm","A",L540="1.2mm","B",L540="1.5mm","C",L540="2mm","D",L540="3mm","E",L540="4mm","F",L540="5mm","G",L540="6mm","H",L540="8mm","I",L540="10mm","J",L540="12mm","K",L540="14mm","L",L540="16mm","M",L540="عادة","N",L540="18mm","O",L540="20mm","P",L540="معكوسة","Q",L540="25mm","R",L540="","S",L540="30mm","T",L540="مخ واطى","U",L540="35mm","V",L540="40mm","W",L540="45mm","X",L540="50mm","Y",L540="ستاندرد","Z",L540="60mm","1",L540="سوستة","2",L540="80mm","3",L540="90mm","4",L540="100mm","5",L540="150mm","6",L540="180mm","7",L540="200mm","8",L540="250mm","9")</f>
        <v>Z</v>
      </c>
      <c r="L540" s="6" t="s">
        <v>71</v>
      </c>
      <c r="M540" s="7" t="str">
        <f>C540&amp;" "&amp;E540&amp;" "&amp;G540&amp;I540&amp;" "&amp;A540&amp;" "&amp;K540&amp;"-0"&amp;"-0"&amp;"-0"&amp;"-0"&amp;"-0"&amp;"-0"&amp;"-0"&amp;"-0"</f>
        <v>C H D5 M Z-0-0-0-0-0-0-0-0</v>
      </c>
      <c r="N540" s="6" t="str">
        <f>D540&amp;" "&amp;F540&amp;" "&amp;H540&amp;"*"&amp;J540&amp;" "&amp;B540&amp;" "&amp;L540</f>
        <v>مسمار مسدس M6*6 مجلفن ستاندرد</v>
      </c>
      <c r="O540" s="6"/>
      <c r="P540" s="6"/>
      <c r="R540" s="11" t="s">
        <v>127</v>
      </c>
      <c r="T540" s="11" t="s">
        <v>132</v>
      </c>
    </row>
    <row r="541" spans="1:20" x14ac:dyDescent="0.2">
      <c r="A541" s="8" t="str">
        <f>_xlfn.IFS(B541="حديد","F",B541="مجلفن","M",B541="استانلس","S",B541="خشب","T")</f>
        <v>M</v>
      </c>
      <c r="B541" s="13" t="s">
        <v>2</v>
      </c>
      <c r="C541" s="8" t="str">
        <f>_xlfn.IFS(D541="تيلة","A",D541="صامولة","B",D541="مسمار","C",D541="وردة","D",D541="لوح","E",D541="مخوش","F",D541="كونتر","G",D541="مسدس","H",D541="M14","I",D541="M16","J",D541="M17","K",D541="M18","L",D541="M19","M",D541="M20","N",D541="M9","O",D541=100,"P",D541=125,"Q",D541=150,"R",D541="","S",D541="30mm","T",D541="مخ واطى","U",D541="35mm","V",D541="40mm","W",D541="45mm","X",D541="50mm","Y",D541="ستاندرد","Z",D541="60mm","1",D541="سوستة","2",D541="80mm","3",D541="90mm","4",D541="100mm","5",D541="150mm","6",D541="180mm","7",D541="200mm","8",D541="250mm","9")</f>
        <v>C</v>
      </c>
      <c r="D541" s="6" t="s">
        <v>73</v>
      </c>
      <c r="E541" s="8" t="str">
        <f>_xlfn.IFS(F541="الن","A",F541="عادة","B",F541="صليبة","C",F541="سن بنطة","D",F541="سن بنطة بوردة","E",F541="مخوش","F",F541="كونتر","G",F541="مسدس","H",F541="M14","I",F541="M16","J",F541="M17","K",F541="M18","L",F541="M19","M",F541="M20","N",F541="M9","O",F541=100,"P",F541=125,"Q",F541=150,"R",F541="","S",F541="30mm","T",F541="مخ واطى","U",F541="35mm","V",F541="40mm","W",F541="45mm","X",F541="50mm","Y",F541="ستاندرد","Z",F541="60mm","1",F541="سوستة","2",F541="80mm","3",F541="90mm","4",F541="100mm","5",F541="150mm","6",F541="180mm","7",F541="200mm","8",F541="250mm","9")</f>
        <v>H</v>
      </c>
      <c r="F541" s="6" t="s">
        <v>72</v>
      </c>
      <c r="G541" s="8" t="str">
        <f>_xlfn.IFS(H541="M3","A",H541="M4","B",H541="M5","C",H541="M6","D",H541="M7","E",H541="M8","F",H541="M10","G",H541="M12","H",H541="M14","I",H541="M16","J",H541="M17","K",H541="M18","L",H541="M19","M",H541="M20","N",H541="M9","O",H541=100,"P",H541=125,"Q",H541=150,"R",H541="","S",H541="30mm","T",H541="مخ واطى","U",H541="35mm","V",H541="40mm","W",H541="45mm","X",H541="50mm","Y",H541="ستاندرد","Z",H541="60mm","1",H541="سوستة","2",H541="80mm","3",H541="90mm","4",H541="100mm","5",H541="150mm","6",H541="180mm","7",H541="200mm","8",H541="250mm","9")</f>
        <v>D</v>
      </c>
      <c r="H541" s="12" t="s">
        <v>36</v>
      </c>
      <c r="I541" s="8" t="str">
        <f>_xlfn.IFS(J541=10,"A",J541=12,"B",J541=15,"C",J541=20,"D",J541=25,"E",J541=30,"F",J541=35,"G",J541=40,"H",J541=45,"I",J541=50,"J",J541=55,"K",J541=60,"L",J541=65,"M",J541=70,"N",J541=75,"O",J541=80,"P",J541=90,"Q",J541=100,"R",J541="","S",J541=120,"T",J541=125,"U",J541=150,"V",J541=200,"W",J541=250,"X",J541=280,"Y",J541=300,"Z",J541=500,"1",J541=600,"2",J541=1000,"3",J541=1200,"4",J541=6,"5",J541="150mm","6",J541="180mm","7",J541="200mm","8",J541="250mm","9")</f>
        <v>5</v>
      </c>
      <c r="J541" s="12">
        <v>6</v>
      </c>
      <c r="K541" s="8" t="str">
        <f>_xlfn.IFS(L541="1mm","A",L541="1.2mm","B",L541="1.5mm","C",L541="2mm","D",L541="3mm","E",L541="4mm","F",L541="5mm","G",L541="6mm","H",L541="8mm","I",L541="10mm","J",L541="12mm","K",L541="14mm","L",L541="16mm","M",L541="عادة","N",L541="18mm","O",L541="20mm","P",L541="معكوسة","Q",L541="25mm","R",L541="","S",L541="30mm","T",L541="مخ واطى","U",L541="35mm","V",L541="40mm","W",L541="45mm","X",L541="50mm","Y",L541="ستاندرد","Z",L541="60mm","1",L541="سوستة","2",L541="80mm","3",L541="90mm","4",L541="100mm","5",L541="150mm","6",L541="180mm","7",L541="200mm","8",L541="250mm","9")</f>
        <v>U</v>
      </c>
      <c r="L541" s="6" t="s">
        <v>75</v>
      </c>
      <c r="M541" s="7" t="str">
        <f>C541&amp;" "&amp;E541&amp;" "&amp;G541&amp;I541&amp;" "&amp;A541&amp;" "&amp;K541&amp;"-0"&amp;"-0"&amp;"-0"&amp;"-0"&amp;"-0"&amp;"-0"&amp;"-0"&amp;"-0"</f>
        <v>C H D5 M U-0-0-0-0-0-0-0-0</v>
      </c>
      <c r="N541" s="6" t="str">
        <f>D541&amp;" "&amp;F541&amp;" "&amp;H541&amp;"*"&amp;J541&amp;" "&amp;B541&amp;" "&amp;L541</f>
        <v>مسمار مسدس M6*6 مجلفن مخ واطى</v>
      </c>
      <c r="O541" s="6"/>
      <c r="P541" s="6"/>
      <c r="R541" s="11" t="s">
        <v>125</v>
      </c>
      <c r="T541" s="11" t="s">
        <v>130</v>
      </c>
    </row>
    <row r="542" spans="1:20" x14ac:dyDescent="0.2">
      <c r="A542" s="8" t="str">
        <f>_xlfn.IFS(B542="حديد","F",B542="مجلفن","M",B542="استانلس","S",B542="خشب","T")</f>
        <v>M</v>
      </c>
      <c r="B542" s="13" t="s">
        <v>2</v>
      </c>
      <c r="C542" s="8" t="str">
        <f>_xlfn.IFS(D542="تيلة","A",D542="صامولة","B",D542="مسمار","C",D542="وردة","D",D542="لوح","E",D542="مخوش","F",D542="كونتر","G",D542="مسدس","H",D542="M14","I",D542="M16","J",D542="M17","K",D542="M18","L",D542="M19","M",D542="M20","N",D542="M9","O",D542=100,"P",D542=125,"Q",D542=150,"R",D542="","S",D542="30mm","T",D542="مخ واطى","U",D542="35mm","V",D542="40mm","W",D542="45mm","X",D542="50mm","Y",D542="ستاندرد","Z",D542="60mm","1",D542="سوستة","2",D542="80mm","3",D542="90mm","4",D542="100mm","5",D542="150mm","6",D542="180mm","7",D542="200mm","8",D542="250mm","9")</f>
        <v>C</v>
      </c>
      <c r="D542" s="6" t="s">
        <v>73</v>
      </c>
      <c r="E542" s="8" t="str">
        <f>_xlfn.IFS(F542="الن","A",F542="عادة","B",F542="صليبة","C",F542="سن بنطة","D",F542="سن بنطة بوردة","E",F542="مخوش","F",F542="كونتر","G",F542="مسدس","H",F542="M14","I",F542="M16","J",F542="M17","K",F542="M18","L",F542="M19","M",F542="M20","N",F542="M9","O",F542=100,"P",F542=125,"Q",F542=150,"R",F542="","S",F542="30mm","T",F542="مخ واطى","U",F542="35mm","V",F542="40mm","W",F542="45mm","X",F542="50mm","Y",F542="ستاندرد","Z",F542="60mm","1",F542="سوستة","2",F542="80mm","3",F542="90mm","4",F542="100mm","5",F542="150mm","6",F542="180mm","7",F542="200mm","8",F542="250mm","9")</f>
        <v>H</v>
      </c>
      <c r="F542" s="6" t="s">
        <v>72</v>
      </c>
      <c r="G542" s="8" t="str">
        <f>_xlfn.IFS(H542="M3","A",H542="M4","B",H542="M5","C",H542="M6","D",H542="M7","E",H542="M8","F",H542="M10","G",H542="M12","H",H542="M14","I",H542="M16","J",H542="M17","K",H542="M18","L",H542="M19","M",H542="M20","N",H542="M9","O",H542=100,"P",H542=125,"Q",H542=150,"R",H542="","S",H542="30mm","T",H542="مخ واطى","U",H542="35mm","V",H542="40mm","W",H542="45mm","X",H542="50mm","Y",H542="ستاندرد","Z",H542="60mm","1",H542="سوستة","2",H542="80mm","3",H542="90mm","4",H542="100mm","5",H542="150mm","6",H542="180mm","7",H542="200mm","8",H542="250mm","9")</f>
        <v>D</v>
      </c>
      <c r="H542" s="12" t="s">
        <v>36</v>
      </c>
      <c r="I542" s="8" t="str">
        <f>_xlfn.IFS(J542=10,"A",J542=12,"B",J542=15,"C",J542=20,"D",J542=25,"E",J542=30,"F",J542=35,"G",J542=40,"H",J542=45,"I",J542=50,"J",J542=55,"K",J542=60,"L",J542=65,"M",J542=70,"N",J542=75,"O",J542=80,"P",J542=90,"Q",J542=100,"R",J542="","S",J542=120,"T",J542=125,"U",J542=150,"V",J542=200,"W",J542=250,"X",J542=280,"Y",J542=300,"Z",J542=500,"1",J542=600,"2",J542=1000,"3",J542=1200,"4",J542=6,"5",J542="150mm","6",J542="180mm","7",J542="200mm","8",J542="250mm","9")</f>
        <v>A</v>
      </c>
      <c r="J542" s="12">
        <v>10</v>
      </c>
      <c r="K542" s="8" t="str">
        <f>_xlfn.IFS(L542="1mm","A",L542="1.2mm","B",L542="1.5mm","C",L542="2mm","D",L542="3mm","E",L542="4mm","F",L542="5mm","G",L542="6mm","H",L542="8mm","I",L542="10mm","J",L542="12mm","K",L542="14mm","L",L542="16mm","M",L542="عادة","N",L542="18mm","O",L542="20mm","P",L542="معكوسة","Q",L542="25mm","R",L542="","S",L542="30mm","T",L542="مخ واطى","U",L542="35mm","V",L542="40mm","W",L542="45mm","X",L542="50mm","Y",L542="ستاندرد","Z",L542="60mm","1",L542="سوستة","2",L542="80mm","3",L542="90mm","4",L542="100mm","5",L542="150mm","6",L542="180mm","7",L542="200mm","8",L542="250mm","9")</f>
        <v>Z</v>
      </c>
      <c r="L542" s="6" t="s">
        <v>71</v>
      </c>
      <c r="M542" s="7" t="str">
        <f>C542&amp;" "&amp;E542&amp;" "&amp;G542&amp;I542&amp;" "&amp;A542&amp;" "&amp;K542&amp;"-0"&amp;"-0"&amp;"-0"&amp;"-0"&amp;"-0"&amp;"-0"&amp;"-0"&amp;"-0"</f>
        <v>C H DA M Z-0-0-0-0-0-0-0-0</v>
      </c>
      <c r="N542" s="6" t="str">
        <f>D542&amp;" "&amp;F542&amp;" "&amp;H542&amp;"*"&amp;J542&amp;" "&amp;B542&amp;" "&amp;L542</f>
        <v>مسمار مسدس M6*10 مجلفن ستاندرد</v>
      </c>
      <c r="O542" s="6"/>
      <c r="P542" s="6"/>
      <c r="R542" s="11" t="s">
        <v>144</v>
      </c>
      <c r="T542" s="11" t="s">
        <v>143</v>
      </c>
    </row>
    <row r="543" spans="1:20" x14ac:dyDescent="0.2">
      <c r="A543" s="8" t="str">
        <f>_xlfn.IFS(B543="حديد","F",B543="مجلفن","M",B543="استانلس","S",B543="خشب","T")</f>
        <v>M</v>
      </c>
      <c r="B543" s="13" t="s">
        <v>2</v>
      </c>
      <c r="C543" s="8" t="str">
        <f>_xlfn.IFS(D543="تيلة","A",D543="صامولة","B",D543="مسمار","C",D543="وردة","D",D543="لوح","E",D543="مخوش","F",D543="كونتر","G",D543="مسدس","H",D543="M14","I",D543="M16","J",D543="M17","K",D543="M18","L",D543="M19","M",D543="M20","N",D543="M9","O",D543=100,"P",D543=125,"Q",D543=150,"R",D543="","S",D543="30mm","T",D543="مخ واطى","U",D543="35mm","V",D543="40mm","W",D543="45mm","X",D543="50mm","Y",D543="ستاندرد","Z",D543="60mm","1",D543="سوستة","2",D543="80mm","3",D543="90mm","4",D543="100mm","5",D543="150mm","6",D543="180mm","7",D543="200mm","8",D543="250mm","9")</f>
        <v>C</v>
      </c>
      <c r="D543" s="6" t="s">
        <v>73</v>
      </c>
      <c r="E543" s="8" t="str">
        <f>_xlfn.IFS(F543="الن","A",F543="عادة","B",F543="صليبة","C",F543="سن بنطة","D",F543="سن بنطة بوردة","E",F543="مخوش","F",F543="كونتر","G",F543="مسدس","H",F543="M14","I",F543="M16","J",F543="M17","K",F543="M18","L",F543="M19","M",F543="M20","N",F543="M9","O",F543=100,"P",F543=125,"Q",F543=150,"R",F543="","S",F543="30mm","T",F543="مخ واطى","U",F543="35mm","V",F543="40mm","W",F543="45mm","X",F543="50mm","Y",F543="ستاندرد","Z",F543="60mm","1",F543="سوستة","2",F543="80mm","3",F543="90mm","4",F543="100mm","5",F543="150mm","6",F543="180mm","7",F543="200mm","8",F543="250mm","9")</f>
        <v>H</v>
      </c>
      <c r="F543" s="6" t="s">
        <v>72</v>
      </c>
      <c r="G543" s="8" t="str">
        <f>_xlfn.IFS(H543="M3","A",H543="M4","B",H543="M5","C",H543="M6","D",H543="M7","E",H543="M8","F",H543="M10","G",H543="M12","H",H543="M14","I",H543="M16","J",H543="M17","K",H543="M18","L",H543="M19","M",H543="M20","N",H543="M9","O",H543=100,"P",H543=125,"Q",H543=150,"R",H543="","S",H543="30mm","T",H543="مخ واطى","U",H543="35mm","V",H543="40mm","W",H543="45mm","X",H543="50mm","Y",H543="ستاندرد","Z",H543="60mm","1",H543="سوستة","2",H543="80mm","3",H543="90mm","4",H543="100mm","5",H543="150mm","6",H543="180mm","7",H543="200mm","8",H543="250mm","9")</f>
        <v>D</v>
      </c>
      <c r="H543" s="12" t="s">
        <v>36</v>
      </c>
      <c r="I543" s="8" t="str">
        <f>_xlfn.IFS(J543=10,"A",J543=12,"B",J543=15,"C",J543=20,"D",J543=25,"E",J543=30,"F",J543=35,"G",J543=40,"H",J543=45,"I",J543=50,"J",J543=55,"K",J543=60,"L",J543=65,"M",J543=70,"N",J543=75,"O",J543=80,"P",J543=90,"Q",J543=100,"R",J543="","S",J543=120,"T",J543=125,"U",J543=150,"V",J543=200,"W",J543=250,"X",J543=280,"Y",J543=300,"Z",J543=500,"1",J543=600,"2",J543=1000,"3",J543=1200,"4",J543=6,"5",J543="150mm","6",J543="180mm","7",J543="200mm","8",J543="250mm","9")</f>
        <v>A</v>
      </c>
      <c r="J543" s="12">
        <v>10</v>
      </c>
      <c r="K543" s="8" t="str">
        <f>_xlfn.IFS(L543="1mm","A",L543="1.2mm","B",L543="1.5mm","C",L543="2mm","D",L543="3mm","E",L543="4mm","F",L543="5mm","G",L543="6mm","H",L543="8mm","I",L543="10mm","J",L543="12mm","K",L543="14mm","L",L543="16mm","M",L543="عادة","N",L543="18mm","O",L543="20mm","P",L543="معكوسة","Q",L543="25mm","R",L543="","S",L543="30mm","T",L543="مخ واطى","U",L543="35mm","V",L543="40mm","W",L543="45mm","X",L543="50mm","Y",L543="ستاندرد","Z",L543="60mm","1",L543="سوستة","2",L543="80mm","3",L543="90mm","4",L543="100mm","5",L543="150mm","6",L543="180mm","7",L543="200mm","8",L543="250mm","9")</f>
        <v>U</v>
      </c>
      <c r="L543" s="6" t="s">
        <v>75</v>
      </c>
      <c r="M543" s="7" t="str">
        <f>C543&amp;" "&amp;E543&amp;" "&amp;G543&amp;I543&amp;" "&amp;A543&amp;" "&amp;K543&amp;"-0"&amp;"-0"&amp;"-0"&amp;"-0"&amp;"-0"&amp;"-0"&amp;"-0"&amp;"-0"</f>
        <v>C H DA M U-0-0-0-0-0-0-0-0</v>
      </c>
      <c r="N543" s="6" t="str">
        <f>D543&amp;" "&amp;F543&amp;" "&amp;H543&amp;"*"&amp;J543&amp;" "&amp;B543&amp;" "&amp;L543</f>
        <v>مسمار مسدس M6*10 مجلفن مخ واطى</v>
      </c>
      <c r="O543" s="6"/>
      <c r="P543" s="6"/>
      <c r="R543" s="11" t="s">
        <v>142</v>
      </c>
      <c r="T543" s="11" t="s">
        <v>141</v>
      </c>
    </row>
    <row r="544" spans="1:20" x14ac:dyDescent="0.2">
      <c r="A544" s="8" t="str">
        <f>_xlfn.IFS(B544="حديد","F",B544="مجلفن","M",B544="استانلس","S",B544="خشب","T")</f>
        <v>M</v>
      </c>
      <c r="B544" s="13" t="s">
        <v>2</v>
      </c>
      <c r="C544" s="8" t="str">
        <f>_xlfn.IFS(D544="تيلة","A",D544="صامولة","B",D544="مسمار","C",D544="وردة","D",D544="لوح","E",D544="مخوش","F",D544="كونتر","G",D544="مسدس","H",D544="M14","I",D544="M16","J",D544="M17","K",D544="M18","L",D544="M19","M",D544="M20","N",D544="M9","O",D544=100,"P",D544=125,"Q",D544=150,"R",D544="","S",D544="30mm","T",D544="مخ واطى","U",D544="35mm","V",D544="40mm","W",D544="45mm","X",D544="50mm","Y",D544="ستاندرد","Z",D544="60mm","1",D544="سوستة","2",D544="80mm","3",D544="90mm","4",D544="100mm","5",D544="150mm","6",D544="180mm","7",D544="200mm","8",D544="250mm","9")</f>
        <v>C</v>
      </c>
      <c r="D544" s="6" t="s">
        <v>73</v>
      </c>
      <c r="E544" s="8" t="str">
        <f>_xlfn.IFS(F544="الن","A",F544="عادة","B",F544="صليبة","C",F544="سن بنطة","D",F544="سن بنطة بوردة","E",F544="مخوش","F",F544="كونتر","G",F544="مسدس","H",F544="M14","I",F544="M16","J",F544="M17","K",F544="M18","L",F544="M19","M",F544="M20","N",F544="M9","O",F544=100,"P",F544=125,"Q",F544=150,"R",F544="","S",F544="30mm","T",F544="مخ واطى","U",F544="35mm","V",F544="40mm","W",F544="45mm","X",F544="50mm","Y",F544="ستاندرد","Z",F544="60mm","1",F544="سوستة","2",F544="80mm","3",F544="90mm","4",F544="100mm","5",F544="150mm","6",F544="180mm","7",F544="200mm","8",F544="250mm","9")</f>
        <v>H</v>
      </c>
      <c r="F544" s="6" t="s">
        <v>72</v>
      </c>
      <c r="G544" s="8" t="str">
        <f>_xlfn.IFS(H544="M3","A",H544="M4","B",H544="M5","C",H544="M6","D",H544="M7","E",H544="M8","F",H544="M10","G",H544="M12","H",H544="M14","I",H544="M16","J",H544="M17","K",H544="M18","L",H544="M19","M",H544="M20","N",H544="M9","O",H544=100,"P",H544=125,"Q",H544=150,"R",H544="","S",H544="30mm","T",H544="مخ واطى","U",H544="35mm","V",H544="40mm","W",H544="45mm","X",H544="50mm","Y",H544="ستاندرد","Z",H544="60mm","1",H544="سوستة","2",H544="80mm","3",H544="90mm","4",H544="100mm","5",H544="150mm","6",H544="180mm","7",H544="200mm","8",H544="250mm","9")</f>
        <v>D</v>
      </c>
      <c r="H544" s="12" t="s">
        <v>36</v>
      </c>
      <c r="I544" s="8" t="str">
        <f>_xlfn.IFS(J544=10,"A",J544=12,"B",J544=15,"C",J544=20,"D",J544=25,"E",J544=30,"F",J544=35,"G",J544=40,"H",J544=45,"I",J544=50,"J",J544=55,"K",J544=60,"L",J544=65,"M",J544=70,"N",J544=75,"O",J544=80,"P",J544=90,"Q",J544=100,"R",J544="","S",J544=120,"T",J544=125,"U",J544=150,"V",J544=200,"W",J544=250,"X",J544=280,"Y",J544=300,"Z",J544=500,"1",J544=600,"2",J544=1000,"3",J544=1200,"4",J544=6,"5",J544="150mm","6",J544="180mm","7",J544="200mm","8",J544="250mm","9")</f>
        <v>C</v>
      </c>
      <c r="J544" s="12">
        <v>15</v>
      </c>
      <c r="K544" s="8" t="str">
        <f>_xlfn.IFS(L544="1mm","A",L544="1.2mm","B",L544="1.5mm","C",L544="2mm","D",L544="3mm","E",L544="4mm","F",L544="5mm","G",L544="6mm","H",L544="8mm","I",L544="10mm","J",L544="12mm","K",L544="14mm","L",L544="16mm","M",L544="عادة","N",L544="18mm","O",L544="20mm","P",L544="معكوسة","Q",L544="25mm","R",L544="","S",L544="30mm","T",L544="مخ واطى","U",L544="35mm","V",L544="40mm","W",L544="45mm","X",L544="50mm","Y",L544="ستاندرد","Z",L544="60mm","1",L544="سوستة","2",L544="80mm","3",L544="90mm","4",L544="100mm","5",L544="150mm","6",L544="180mm","7",L544="200mm","8",L544="250mm","9")</f>
        <v>Z</v>
      </c>
      <c r="L544" s="6" t="s">
        <v>71</v>
      </c>
      <c r="M544" s="7" t="str">
        <f>C544&amp;" "&amp;E544&amp;" "&amp;G544&amp;I544&amp;" "&amp;A544&amp;" "&amp;K544&amp;"-0"&amp;"-0"&amp;"-0"&amp;"-0"&amp;"-0"&amp;"-0"&amp;"-0"&amp;"-0"</f>
        <v>C H DC M Z-0-0-0-0-0-0-0-0</v>
      </c>
      <c r="N544" s="6" t="str">
        <f>D544&amp;" "&amp;F544&amp;" "&amp;H544&amp;"*"&amp;J544&amp;" "&amp;B544&amp;" "&amp;L544</f>
        <v>مسمار مسدس M6*15 مجلفن ستاندرد</v>
      </c>
      <c r="O544" s="6"/>
      <c r="P544" s="6"/>
      <c r="R544" s="11" t="s">
        <v>140</v>
      </c>
      <c r="T544" s="11" t="s">
        <v>128</v>
      </c>
    </row>
    <row r="545" spans="1:20" x14ac:dyDescent="0.2">
      <c r="A545" s="8" t="str">
        <f>_xlfn.IFS(B545="حديد","F",B545="مجلفن","M",B545="استانلس","S",B545="خشب","T")</f>
        <v>M</v>
      </c>
      <c r="B545" s="13" t="s">
        <v>2</v>
      </c>
      <c r="C545" s="8" t="str">
        <f>_xlfn.IFS(D545="تيلة","A",D545="صامولة","B",D545="مسمار","C",D545="وردة","D",D545="لوح","E",D545="مخوش","F",D545="كونتر","G",D545="مسدس","H",D545="M14","I",D545="M16","J",D545="M17","K",D545="M18","L",D545="M19","M",D545="M20","N",D545="M9","O",D545=100,"P",D545=125,"Q",D545=150,"R",D545="","S",D545="30mm","T",D545="مخ واطى","U",D545="35mm","V",D545="40mm","W",D545="45mm","X",D545="50mm","Y",D545="ستاندرد","Z",D545="60mm","1",D545="سوستة","2",D545="80mm","3",D545="90mm","4",D545="100mm","5",D545="150mm","6",D545="180mm","7",D545="200mm","8",D545="250mm","9")</f>
        <v>C</v>
      </c>
      <c r="D545" s="6" t="s">
        <v>73</v>
      </c>
      <c r="E545" s="8" t="str">
        <f>_xlfn.IFS(F545="الن","A",F545="عادة","B",F545="صليبة","C",F545="سن بنطة","D",F545="سن بنطة بوردة","E",F545="مخوش","F",F545="كونتر","G",F545="مسدس","H",F545="M14","I",F545="M16","J",F545="M17","K",F545="M18","L",F545="M19","M",F545="M20","N",F545="M9","O",F545=100,"P",F545=125,"Q",F545=150,"R",F545="","S",F545="30mm","T",F545="مخ واطى","U",F545="35mm","V",F545="40mm","W",F545="45mm","X",F545="50mm","Y",F545="ستاندرد","Z",F545="60mm","1",F545="سوستة","2",F545="80mm","3",F545="90mm","4",F545="100mm","5",F545="150mm","6",F545="180mm","7",F545="200mm","8",F545="250mm","9")</f>
        <v>H</v>
      </c>
      <c r="F545" s="6" t="s">
        <v>72</v>
      </c>
      <c r="G545" s="8" t="str">
        <f>_xlfn.IFS(H545="M3","A",H545="M4","B",H545="M5","C",H545="M6","D",H545="M7","E",H545="M8","F",H545="M10","G",H545="M12","H",H545="M14","I",H545="M16","J",H545="M17","K",H545="M18","L",H545="M19","M",H545="M20","N",H545="M9","O",H545=100,"P",H545=125,"Q",H545=150,"R",H545="","S",H545="30mm","T",H545="مخ واطى","U",H545="35mm","V",H545="40mm","W",H545="45mm","X",H545="50mm","Y",H545="ستاندرد","Z",H545="60mm","1",H545="سوستة","2",H545="80mm","3",H545="90mm","4",H545="100mm","5",H545="150mm","6",H545="180mm","7",H545="200mm","8",H545="250mm","9")</f>
        <v>D</v>
      </c>
      <c r="H545" s="12" t="s">
        <v>36</v>
      </c>
      <c r="I545" s="8" t="str">
        <f>_xlfn.IFS(J545=10,"A",J545=12,"B",J545=15,"C",J545=20,"D",J545=25,"E",J545=30,"F",J545=35,"G",J545=40,"H",J545=45,"I",J545=50,"J",J545=55,"K",J545=60,"L",J545=65,"M",J545=70,"N",J545=75,"O",J545=80,"P",J545=90,"Q",J545=100,"R",J545="","S",J545=120,"T",J545=125,"U",J545=150,"V",J545=200,"W",J545=250,"X",J545=280,"Y",J545=300,"Z",J545=500,"1",J545=600,"2",J545=1000,"3",J545=1200,"4",J545=6,"5",J545="150mm","6",J545="180mm","7",J545="200mm","8",J545="250mm","9")</f>
        <v>C</v>
      </c>
      <c r="J545" s="12">
        <v>15</v>
      </c>
      <c r="K545" s="8" t="str">
        <f>_xlfn.IFS(L545="1mm","A",L545="1.2mm","B",L545="1.5mm","C",L545="2mm","D",L545="3mm","E",L545="4mm","F",L545="5mm","G",L545="6mm","H",L545="8mm","I",L545="10mm","J",L545="12mm","K",L545="14mm","L",L545="16mm","M",L545="عادة","N",L545="18mm","O",L545="20mm","P",L545="معكوسة","Q",L545="25mm","R",L545="","S",L545="30mm","T",L545="مخ واطى","U",L545="35mm","V",L545="40mm","W",L545="45mm","X",L545="50mm","Y",L545="ستاندرد","Z",L545="60mm","1",L545="سوستة","2",L545="80mm","3",L545="90mm","4",L545="100mm","5",L545="150mm","6",L545="180mm","7",L545="200mm","8",L545="250mm","9")</f>
        <v>U</v>
      </c>
      <c r="L545" s="6" t="s">
        <v>75</v>
      </c>
      <c r="M545" s="7" t="str">
        <f>C545&amp;" "&amp;E545&amp;" "&amp;G545&amp;I545&amp;" "&amp;A545&amp;" "&amp;K545&amp;"-0"&amp;"-0"&amp;"-0"&amp;"-0"&amp;"-0"&amp;"-0"&amp;"-0"&amp;"-0"</f>
        <v>C H DC M U-0-0-0-0-0-0-0-0</v>
      </c>
      <c r="N545" s="6" t="str">
        <f>D545&amp;" "&amp;F545&amp;" "&amp;H545&amp;"*"&amp;J545&amp;" "&amp;B545&amp;" "&amp;L545</f>
        <v>مسمار مسدس M6*15 مجلفن مخ واطى</v>
      </c>
      <c r="O545" s="6"/>
      <c r="P545" s="6"/>
      <c r="R545" s="11" t="s">
        <v>139</v>
      </c>
      <c r="T545" s="11" t="s">
        <v>126</v>
      </c>
    </row>
    <row r="546" spans="1:20" x14ac:dyDescent="0.2">
      <c r="A546" s="8" t="str">
        <f>_xlfn.IFS(B546="حديد","F",B546="مجلفن","M",B546="استانلس","S",B546="خشب","T")</f>
        <v>M</v>
      </c>
      <c r="B546" s="13" t="s">
        <v>2</v>
      </c>
      <c r="C546" s="8" t="str">
        <f>_xlfn.IFS(D546="تيلة","A",D546="صامولة","B",D546="مسمار","C",D546="وردة","D",D546="لوح","E",D546="مخوش","F",D546="كونتر","G",D546="مسدس","H",D546="M14","I",D546="M16","J",D546="M17","K",D546="M18","L",D546="M19","M",D546="M20","N",D546="M9","O",D546=100,"P",D546=125,"Q",D546=150,"R",D546="","S",D546="30mm","T",D546="مخ واطى","U",D546="35mm","V",D546="40mm","W",D546="45mm","X",D546="50mm","Y",D546="ستاندرد","Z",D546="60mm","1",D546="سوستة","2",D546="80mm","3",D546="90mm","4",D546="100mm","5",D546="150mm","6",D546="180mm","7",D546="200mm","8",D546="250mm","9")</f>
        <v>C</v>
      </c>
      <c r="D546" s="6" t="s">
        <v>73</v>
      </c>
      <c r="E546" s="8" t="str">
        <f>_xlfn.IFS(F546="الن","A",F546="عادة","B",F546="صليبة","C",F546="سن بنطة","D",F546="سن بنطة بوردة","E",F546="مخوش","F",F546="كونتر","G",F546="مسدس","H",F546="M14","I",F546="M16","J",F546="M17","K",F546="M18","L",F546="M19","M",F546="M20","N",F546="M9","O",F546=100,"P",F546=125,"Q",F546=150,"R",F546="","S",F546="30mm","T",F546="مخ واطى","U",F546="35mm","V",F546="40mm","W",F546="45mm","X",F546="50mm","Y",F546="ستاندرد","Z",F546="60mm","1",F546="سوستة","2",F546="80mm","3",F546="90mm","4",F546="100mm","5",F546="150mm","6",F546="180mm","7",F546="200mm","8",F546="250mm","9")</f>
        <v>H</v>
      </c>
      <c r="F546" s="6" t="s">
        <v>72</v>
      </c>
      <c r="G546" s="8" t="str">
        <f>_xlfn.IFS(H546="M3","A",H546="M4","B",H546="M5","C",H546="M6","D",H546="M7","E",H546="M8","F",H546="M10","G",H546="M12","H",H546="M14","I",H546="M16","J",H546="M17","K",H546="M18","L",H546="M19","M",H546="M20","N",H546="M9","O",H546=100,"P",H546=125,"Q",H546=150,"R",H546="","S",H546="30mm","T",H546="مخ واطى","U",H546="35mm","V",H546="40mm","W",H546="45mm","X",H546="50mm","Y",H546="ستاندرد","Z",H546="60mm","1",H546="سوستة","2",H546="80mm","3",H546="90mm","4",H546="100mm","5",H546="150mm","6",H546="180mm","7",H546="200mm","8",H546="250mm","9")</f>
        <v>D</v>
      </c>
      <c r="H546" s="12" t="s">
        <v>36</v>
      </c>
      <c r="I546" s="8" t="str">
        <f>_xlfn.IFS(J546=10,"A",J546=12,"B",J546=15,"C",J546=20,"D",J546=25,"E",J546=30,"F",J546=35,"G",J546=40,"H",J546=45,"I",J546=50,"J",J546=55,"K",J546=60,"L",J546=65,"M",J546=70,"N",J546=75,"O",J546=80,"P",J546=90,"Q",J546=100,"R",J546="","S",J546=120,"T",J546=125,"U",J546=150,"V",J546=200,"W",J546=250,"X",J546=280,"Y",J546=300,"Z",J546=500,"1",J546=600,"2",J546=1000,"3",J546=1200,"4",J546=6,"5",J546="150mm","6",J546="180mm","7",J546="200mm","8",J546="250mm","9")</f>
        <v>D</v>
      </c>
      <c r="J546" s="12">
        <v>20</v>
      </c>
      <c r="K546" s="8" t="str">
        <f>_xlfn.IFS(L546="1mm","A",L546="1.2mm","B",L546="1.5mm","C",L546="2mm","D",L546="3mm","E",L546="4mm","F",L546="5mm","G",L546="6mm","H",L546="8mm","I",L546="10mm","J",L546="12mm","K",L546="14mm","L",L546="16mm","M",L546="عادة","N",L546="18mm","O",L546="20mm","P",L546="معكوسة","Q",L546="25mm","R",L546="","S",L546="30mm","T",L546="مخ واطى","U",L546="35mm","V",L546="40mm","W",L546="45mm","X",L546="50mm","Y",L546="ستاندرد","Z",L546="60mm","1",L546="سوستة","2",L546="80mm","3",L546="90mm","4",L546="100mm","5",L546="150mm","6",L546="180mm","7",L546="200mm","8",L546="250mm","9")</f>
        <v>Z</v>
      </c>
      <c r="L546" s="6" t="s">
        <v>71</v>
      </c>
      <c r="M546" s="7" t="str">
        <f>C546&amp;" "&amp;E546&amp;" "&amp;G546&amp;I546&amp;" "&amp;A546&amp;" "&amp;K546&amp;"-0"&amp;"-0"&amp;"-0"&amp;"-0"&amp;"-0"&amp;"-0"&amp;"-0"&amp;"-0"</f>
        <v>C H DD M Z-0-0-0-0-0-0-0-0</v>
      </c>
      <c r="N546" s="6" t="str">
        <f>D546&amp;" "&amp;F546&amp;" "&amp;H546&amp;"*"&amp;J546&amp;" "&amp;B546&amp;" "&amp;L546</f>
        <v>مسمار مسدس M6*20 مجلفن ستاندرد</v>
      </c>
      <c r="O546" s="6"/>
      <c r="P546" s="6"/>
      <c r="R546" s="11" t="s">
        <v>138</v>
      </c>
      <c r="T546" s="11" t="s">
        <v>123</v>
      </c>
    </row>
    <row r="547" spans="1:20" x14ac:dyDescent="0.2">
      <c r="A547" s="8" t="str">
        <f>_xlfn.IFS(B547="حديد","F",B547="مجلفن","M",B547="استانلس","S",B547="خشب","T")</f>
        <v>M</v>
      </c>
      <c r="B547" s="13" t="s">
        <v>2</v>
      </c>
      <c r="C547" s="8" t="str">
        <f>_xlfn.IFS(D547="تيلة","A",D547="صامولة","B",D547="مسمار","C",D547="وردة","D",D547="لوح","E",D547="مخوش","F",D547="كونتر","G",D547="مسدس","H",D547="M14","I",D547="M16","J",D547="M17","K",D547="M18","L",D547="M19","M",D547="M20","N",D547="M9","O",D547=100,"P",D547=125,"Q",D547=150,"R",D547="","S",D547="30mm","T",D547="مخ واطى","U",D547="35mm","V",D547="40mm","W",D547="45mm","X",D547="50mm","Y",D547="ستاندرد","Z",D547="60mm","1",D547="سوستة","2",D547="80mm","3",D547="90mm","4",D547="100mm","5",D547="150mm","6",D547="180mm","7",D547="200mm","8",D547="250mm","9")</f>
        <v>C</v>
      </c>
      <c r="D547" s="6" t="s">
        <v>73</v>
      </c>
      <c r="E547" s="8" t="str">
        <f>_xlfn.IFS(F547="الن","A",F547="عادة","B",F547="صليبة","C",F547="سن بنطة","D",F547="سن بنطة بوردة","E",F547="مخوش","F",F547="كونتر","G",F547="مسدس","H",F547="M14","I",F547="M16","J",F547="M17","K",F547="M18","L",F547="M19","M",F547="M20","N",F547="M9","O",F547=100,"P",F547=125,"Q",F547=150,"R",F547="","S",F547="30mm","T",F547="مخ واطى","U",F547="35mm","V",F547="40mm","W",F547="45mm","X",F547="50mm","Y",F547="ستاندرد","Z",F547="60mm","1",F547="سوستة","2",F547="80mm","3",F547="90mm","4",F547="100mm","5",F547="150mm","6",F547="180mm","7",F547="200mm","8",F547="250mm","9")</f>
        <v>H</v>
      </c>
      <c r="F547" s="6" t="s">
        <v>72</v>
      </c>
      <c r="G547" s="8" t="str">
        <f>_xlfn.IFS(H547="M3","A",H547="M4","B",H547="M5","C",H547="M6","D",H547="M7","E",H547="M8","F",H547="M10","G",H547="M12","H",H547="M14","I",H547="M16","J",H547="M17","K",H547="M18","L",H547="M19","M",H547="M20","N",H547="M9","O",H547=100,"P",H547=125,"Q",H547=150,"R",H547="","S",H547="30mm","T",H547="مخ واطى","U",H547="35mm","V",H547="40mm","W",H547="45mm","X",H547="50mm","Y",H547="ستاندرد","Z",H547="60mm","1",H547="سوستة","2",H547="80mm","3",H547="90mm","4",H547="100mm","5",H547="150mm","6",H547="180mm","7",H547="200mm","8",H547="250mm","9")</f>
        <v>D</v>
      </c>
      <c r="H547" s="12" t="s">
        <v>36</v>
      </c>
      <c r="I547" s="8" t="str">
        <f>_xlfn.IFS(J547=10,"A",J547=12,"B",J547=15,"C",J547=20,"D",J547=25,"E",J547=30,"F",J547=35,"G",J547=40,"H",J547=45,"I",J547=50,"J",J547=55,"K",J547=60,"L",J547=65,"M",J547=70,"N",J547=75,"O",J547=80,"P",J547=90,"Q",J547=100,"R",J547="","S",J547=120,"T",J547=125,"U",J547=150,"V",J547=200,"W",J547=250,"X",J547=280,"Y",J547=300,"Z",J547=500,"1",J547=600,"2",J547=1000,"3",J547=1200,"4",J547=6,"5",J547="150mm","6",J547="180mm","7",J547="200mm","8",J547="250mm","9")</f>
        <v>D</v>
      </c>
      <c r="J547" s="12">
        <v>20</v>
      </c>
      <c r="K547" s="8" t="str">
        <f>_xlfn.IFS(L547="1mm","A",L547="1.2mm","B",L547="1.5mm","C",L547="2mm","D",L547="3mm","E",L547="4mm","F",L547="5mm","G",L547="6mm","H",L547="8mm","I",L547="10mm","J",L547="12mm","K",L547="14mm","L",L547="16mm","M",L547="عادة","N",L547="18mm","O",L547="20mm","P",L547="معكوسة","Q",L547="25mm","R",L547="","S",L547="30mm","T",L547="مخ واطى","U",L547="35mm","V",L547="40mm","W",L547="45mm","X",L547="50mm","Y",L547="ستاندرد","Z",L547="60mm","1",L547="سوستة","2",L547="80mm","3",L547="90mm","4",L547="100mm","5",L547="150mm","6",L547="180mm","7",L547="200mm","8",L547="250mm","9")</f>
        <v>U</v>
      </c>
      <c r="L547" s="6" t="s">
        <v>75</v>
      </c>
      <c r="M547" s="7" t="str">
        <f>C547&amp;" "&amp;E547&amp;" "&amp;G547&amp;I547&amp;" "&amp;A547&amp;" "&amp;K547&amp;"-0"&amp;"-0"&amp;"-0"&amp;"-0"&amp;"-0"&amp;"-0"&amp;"-0"&amp;"-0"</f>
        <v>C H DD M U-0-0-0-0-0-0-0-0</v>
      </c>
      <c r="N547" s="6" t="str">
        <f>D547&amp;" "&amp;F547&amp;" "&amp;H547&amp;"*"&amp;J547&amp;" "&amp;B547&amp;" "&amp;L547</f>
        <v>مسمار مسدس M6*20 مجلفن مخ واطى</v>
      </c>
      <c r="O547" s="6"/>
      <c r="P547" s="6"/>
      <c r="R547" s="11" t="s">
        <v>137</v>
      </c>
      <c r="T547" s="11" t="s">
        <v>136</v>
      </c>
    </row>
    <row r="548" spans="1:20" x14ac:dyDescent="0.2">
      <c r="A548" s="8" t="str">
        <f>_xlfn.IFS(B548="حديد","F",B548="مجلفن","M",B548="استانلس","S",B548="خشب","T")</f>
        <v>M</v>
      </c>
      <c r="B548" s="13" t="s">
        <v>2</v>
      </c>
      <c r="C548" s="8" t="str">
        <f>_xlfn.IFS(D548="تيلة","A",D548="صامولة","B",D548="مسمار","C",D548="وردة","D",D548="لوح","E",D548="مخوش","F",D548="كونتر","G",D548="مسدس","H",D548="M14","I",D548="M16","J",D548="M17","K",D548="M18","L",D548="M19","M",D548="M20","N",D548="M9","O",D548=100,"P",D548=125,"Q",D548=150,"R",D548="","S",D548="30mm","T",D548="مخ واطى","U",D548="35mm","V",D548="40mm","W",D548="45mm","X",D548="50mm","Y",D548="ستاندرد","Z",D548="60mm","1",D548="سوستة","2",D548="80mm","3",D548="90mm","4",D548="100mm","5",D548="150mm","6",D548="180mm","7",D548="200mm","8",D548="250mm","9")</f>
        <v>C</v>
      </c>
      <c r="D548" s="6" t="s">
        <v>73</v>
      </c>
      <c r="E548" s="8" t="str">
        <f>_xlfn.IFS(F548="الن","A",F548="عادة","B",F548="صليبة","C",F548="سن بنطة","D",F548="سن بنطة بوردة","E",F548="مخوش","F",F548="كونتر","G",F548="مسدس","H",F548="M14","I",F548="M16","J",F548="M17","K",F548="M18","L",F548="M19","M",F548="M20","N",F548="M9","O",F548=100,"P",F548=125,"Q",F548=150,"R",F548="","S",F548="30mm","T",F548="مخ واطى","U",F548="35mm","V",F548="40mm","W",F548="45mm","X",F548="50mm","Y",F548="ستاندرد","Z",F548="60mm","1",F548="سوستة","2",F548="80mm","3",F548="90mm","4",F548="100mm","5",F548="150mm","6",F548="180mm","7",F548="200mm","8",F548="250mm","9")</f>
        <v>H</v>
      </c>
      <c r="F548" s="6" t="s">
        <v>72</v>
      </c>
      <c r="G548" s="8" t="str">
        <f>_xlfn.IFS(H548="M3","A",H548="M4","B",H548="M5","C",H548="M6","D",H548="M7","E",H548="M8","F",H548="M10","G",H548="M12","H",H548="M14","I",H548="M16","J",H548="M17","K",H548="M18","L",H548="M19","M",H548="M20","N",H548="M9","O",H548=100,"P",H548=125,"Q",H548=150,"R",H548="","S",H548="30mm","T",H548="مخ واطى","U",H548="35mm","V",H548="40mm","W",H548="45mm","X",H548="50mm","Y",H548="ستاندرد","Z",H548="60mm","1",H548="سوستة","2",H548="80mm","3",H548="90mm","4",H548="100mm","5",H548="150mm","6",H548="180mm","7",H548="200mm","8",H548="250mm","9")</f>
        <v>D</v>
      </c>
      <c r="H548" s="12" t="s">
        <v>36</v>
      </c>
      <c r="I548" s="8" t="str">
        <f>_xlfn.IFS(J548=10,"A",J548=12,"B",J548=15,"C",J548=20,"D",J548=25,"E",J548=30,"F",J548=35,"G",J548=40,"H",J548=45,"I",J548=50,"J",J548=55,"K",J548=60,"L",J548=65,"M",J548=70,"N",J548=75,"O",J548=80,"P",J548=90,"Q",J548=100,"R",J548="","S",J548=120,"T",J548=125,"U",J548=150,"V",J548=200,"W",J548=250,"X",J548=280,"Y",J548=300,"Z",J548=500,"1",J548=600,"2",J548=1000,"3",J548=1200,"4",J548=6,"5",J548="150mm","6",J548="180mm","7",J548="200mm","8",J548="250mm","9")</f>
        <v>E</v>
      </c>
      <c r="J548" s="12">
        <v>25</v>
      </c>
      <c r="K548" s="8" t="str">
        <f>_xlfn.IFS(L548="1mm","A",L548="1.2mm","B",L548="1.5mm","C",L548="2mm","D",L548="3mm","E",L548="4mm","F",L548="5mm","G",L548="6mm","H",L548="8mm","I",L548="10mm","J",L548="12mm","K",L548="14mm","L",L548="16mm","M",L548="عادة","N",L548="18mm","O",L548="20mm","P",L548="معكوسة","Q",L548="25mm","R",L548="","S",L548="30mm","T",L548="مخ واطى","U",L548="35mm","V",L548="40mm","W",L548="45mm","X",L548="50mm","Y",L548="ستاندرد","Z",L548="60mm","1",L548="سوستة","2",L548="80mm","3",L548="90mm","4",L548="100mm","5",L548="150mm","6",L548="180mm","7",L548="200mm","8",L548="250mm","9")</f>
        <v>Z</v>
      </c>
      <c r="L548" s="6" t="s">
        <v>71</v>
      </c>
      <c r="M548" s="7" t="str">
        <f>C548&amp;" "&amp;E548&amp;" "&amp;G548&amp;I548&amp;" "&amp;A548&amp;" "&amp;K548&amp;"-0"&amp;"-0"&amp;"-0"&amp;"-0"&amp;"-0"&amp;"-0"&amp;"-0"&amp;"-0"</f>
        <v>C H DE M Z-0-0-0-0-0-0-0-0</v>
      </c>
      <c r="N548" s="6" t="str">
        <f>D548&amp;" "&amp;F548&amp;" "&amp;H548&amp;"*"&amp;J548&amp;" "&amp;B548&amp;" "&amp;L548</f>
        <v>مسمار مسدس M6*25 مجلفن ستاندرد</v>
      </c>
      <c r="O548" s="6"/>
      <c r="P548" s="6"/>
      <c r="R548" s="11" t="s">
        <v>135</v>
      </c>
      <c r="T548" s="11" t="s">
        <v>134</v>
      </c>
    </row>
    <row r="549" spans="1:20" x14ac:dyDescent="0.2">
      <c r="A549" s="8" t="str">
        <f>_xlfn.IFS(B549="حديد","F",B549="مجلفن","M",B549="استانلس","S",B549="خشب","T")</f>
        <v>M</v>
      </c>
      <c r="B549" s="13" t="s">
        <v>2</v>
      </c>
      <c r="C549" s="8" t="str">
        <f>_xlfn.IFS(D549="تيلة","A",D549="صامولة","B",D549="مسمار","C",D549="وردة","D",D549="لوح","E",D549="مخوش","F",D549="كونتر","G",D549="مسدس","H",D549="M14","I",D549="M16","J",D549="M17","K",D549="M18","L",D549="M19","M",D549="M20","N",D549="M9","O",D549=100,"P",D549=125,"Q",D549=150,"R",D549="","S",D549="30mm","T",D549="مخ واطى","U",D549="35mm","V",D549="40mm","W",D549="45mm","X",D549="50mm","Y",D549="ستاندرد","Z",D549="60mm","1",D549="سوستة","2",D549="80mm","3",D549="90mm","4",D549="100mm","5",D549="150mm","6",D549="180mm","7",D549="200mm","8",D549="250mm","9")</f>
        <v>C</v>
      </c>
      <c r="D549" s="6" t="s">
        <v>73</v>
      </c>
      <c r="E549" s="8" t="str">
        <f>_xlfn.IFS(F549="الن","A",F549="عادة","B",F549="صليبة","C",F549="سن بنطة","D",F549="سن بنطة بوردة","E",F549="مخوش","F",F549="كونتر","G",F549="مسدس","H",F549="M14","I",F549="M16","J",F549="M17","K",F549="M18","L",F549="M19","M",F549="M20","N",F549="M9","O",F549=100,"P",F549=125,"Q",F549=150,"R",F549="","S",F549="30mm","T",F549="مخ واطى","U",F549="35mm","V",F549="40mm","W",F549="45mm","X",F549="50mm","Y",F549="ستاندرد","Z",F549="60mm","1",F549="سوستة","2",F549="80mm","3",F549="90mm","4",F549="100mm","5",F549="150mm","6",F549="180mm","7",F549="200mm","8",F549="250mm","9")</f>
        <v>H</v>
      </c>
      <c r="F549" s="6" t="s">
        <v>72</v>
      </c>
      <c r="G549" s="8" t="str">
        <f>_xlfn.IFS(H549="M3","A",H549="M4","B",H549="M5","C",H549="M6","D",H549="M7","E",H549="M8","F",H549="M10","G",H549="M12","H",H549="M14","I",H549="M16","J",H549="M17","K",H549="M18","L",H549="M19","M",H549="M20","N",H549="M9","O",H549=100,"P",H549=125,"Q",H549=150,"R",H549="","S",H549="30mm","T",H549="مخ واطى","U",H549="35mm","V",H549="40mm","W",H549="45mm","X",H549="50mm","Y",H549="ستاندرد","Z",H549="60mm","1",H549="سوستة","2",H549="80mm","3",H549="90mm","4",H549="100mm","5",H549="150mm","6",H549="180mm","7",H549="200mm","8",H549="250mm","9")</f>
        <v>D</v>
      </c>
      <c r="H549" s="12" t="s">
        <v>36</v>
      </c>
      <c r="I549" s="8" t="str">
        <f>_xlfn.IFS(J549=10,"A",J549=12,"B",J549=15,"C",J549=20,"D",J549=25,"E",J549=30,"F",J549=35,"G",J549=40,"H",J549=45,"I",J549=50,"J",J549=55,"K",J549=60,"L",J549=65,"M",J549=70,"N",J549=75,"O",J549=80,"P",J549=90,"Q",J549=100,"R",J549="","S",J549=120,"T",J549=125,"U",J549=150,"V",J549=200,"W",J549=250,"X",J549=280,"Y",J549=300,"Z",J549=500,"1",J549=600,"2",J549=1000,"3",J549=1200,"4",J549=6,"5",J549="150mm","6",J549="180mm","7",J549="200mm","8",J549="250mm","9")</f>
        <v>E</v>
      </c>
      <c r="J549" s="12">
        <v>25</v>
      </c>
      <c r="K549" s="8" t="str">
        <f>_xlfn.IFS(L549="1mm","A",L549="1.2mm","B",L549="1.5mm","C",L549="2mm","D",L549="3mm","E",L549="4mm","F",L549="5mm","G",L549="6mm","H",L549="8mm","I",L549="10mm","J",L549="12mm","K",L549="14mm","L",L549="16mm","M",L549="عادة","N",L549="18mm","O",L549="20mm","P",L549="معكوسة","Q",L549="25mm","R",L549="","S",L549="30mm","T",L549="مخ واطى","U",L549="35mm","V",L549="40mm","W",L549="45mm","X",L549="50mm","Y",L549="ستاندرد","Z",L549="60mm","1",L549="سوستة","2",L549="80mm","3",L549="90mm","4",L549="100mm","5",L549="150mm","6",L549="180mm","7",L549="200mm","8",L549="250mm","9")</f>
        <v>U</v>
      </c>
      <c r="L549" s="6" t="s">
        <v>75</v>
      </c>
      <c r="M549" s="7" t="str">
        <f>C549&amp;" "&amp;E549&amp;" "&amp;G549&amp;I549&amp;" "&amp;A549&amp;" "&amp;K549&amp;"-0"&amp;"-0"&amp;"-0"&amp;"-0"&amp;"-0"&amp;"-0"&amp;"-0"&amp;"-0"</f>
        <v>C H DE M U-0-0-0-0-0-0-0-0</v>
      </c>
      <c r="N549" s="6" t="str">
        <f>D549&amp;" "&amp;F549&amp;" "&amp;H549&amp;"*"&amp;J549&amp;" "&amp;B549&amp;" "&amp;L549</f>
        <v>مسمار مسدس M6*25 مجلفن مخ واطى</v>
      </c>
      <c r="O549" s="6"/>
      <c r="P549" s="6"/>
      <c r="R549" s="11" t="s">
        <v>133</v>
      </c>
      <c r="T549" s="11" t="s">
        <v>124</v>
      </c>
    </row>
    <row r="550" spans="1:20" x14ac:dyDescent="0.2">
      <c r="A550" s="8" t="str">
        <f>_xlfn.IFS(B550="حديد","F",B550="مجلفن","M",B550="استانلس","S",B550="خشب","T")</f>
        <v>M</v>
      </c>
      <c r="B550" s="13" t="s">
        <v>2</v>
      </c>
      <c r="C550" s="8" t="str">
        <f>_xlfn.IFS(D550="تيلة","A",D550="صامولة","B",D550="مسمار","C",D550="وردة","D",D550="لوح","E",D550="مخوش","F",D550="كونتر","G",D550="مسدس","H",D550="M14","I",D550="M16","J",D550="M17","K",D550="M18","L",D550="M19","M",D550="M20","N",D550="M9","O",D550=100,"P",D550=125,"Q",D550=150,"R",D550="","S",D550="30mm","T",D550="مخ واطى","U",D550="35mm","V",D550="40mm","W",D550="45mm","X",D550="50mm","Y",D550="ستاندرد","Z",D550="60mm","1",D550="سوستة","2",D550="80mm","3",D550="90mm","4",D550="100mm","5",D550="150mm","6",D550="180mm","7",D550="200mm","8",D550="250mm","9")</f>
        <v>C</v>
      </c>
      <c r="D550" s="6" t="s">
        <v>73</v>
      </c>
      <c r="E550" s="8" t="str">
        <f>_xlfn.IFS(F550="الن","A",F550="عادة","B",F550="صليبة","C",F550="سن بنطة","D",F550="سن بنطة بوردة","E",F550="مخوش","F",F550="كونتر","G",F550="مسدس","H",F550="M14","I",F550="M16","J",F550="M17","K",F550="M18","L",F550="M19","M",F550="M20","N",F550="M9","O",F550=100,"P",F550=125,"Q",F550=150,"R",F550="","S",F550="30mm","T",F550="مخ واطى","U",F550="35mm","V",F550="40mm","W",F550="45mm","X",F550="50mm","Y",F550="ستاندرد","Z",F550="60mm","1",F550="سوستة","2",F550="80mm","3",F550="90mm","4",F550="100mm","5",F550="150mm","6",F550="180mm","7",F550="200mm","8",F550="250mm","9")</f>
        <v>H</v>
      </c>
      <c r="F550" s="6" t="s">
        <v>72</v>
      </c>
      <c r="G550" s="8" t="str">
        <f>_xlfn.IFS(H550="M3","A",H550="M4","B",H550="M5","C",H550="M6","D",H550="M7","E",H550="M8","F",H550="M10","G",H550="M12","H",H550="M14","I",H550="M16","J",H550="M17","K",H550="M18","L",H550="M19","M",H550="M20","N",H550="M9","O",H550=100,"P",H550=125,"Q",H550=150,"R",H550="","S",H550="30mm","T",H550="مخ واطى","U",H550="35mm","V",H550="40mm","W",H550="45mm","X",H550="50mm","Y",H550="ستاندرد","Z",H550="60mm","1",H550="سوستة","2",H550="80mm","3",H550="90mm","4",H550="100mm","5",H550="150mm","6",H550="180mm","7",H550="200mm","8",H550="250mm","9")</f>
        <v>D</v>
      </c>
      <c r="H550" s="12" t="s">
        <v>36</v>
      </c>
      <c r="I550" s="8" t="str">
        <f>_xlfn.IFS(J550=10,"A",J550=12,"B",J550=15,"C",J550=20,"D",J550=25,"E",J550=30,"F",J550=35,"G",J550=40,"H",J550=45,"I",J550=50,"J",J550=55,"K",J550=60,"L",J550=65,"M",J550=70,"N",J550=75,"O",J550=80,"P",J550=90,"Q",J550=100,"R",J550="","S",J550=120,"T",J550=125,"U",J550=150,"V",J550=200,"W",J550=250,"X",J550=280,"Y",J550=300,"Z",J550=500,"1",J550=600,"2",J550=1000,"3",J550=1200,"4",J550=6,"5",J550="150mm","6",J550="180mm","7",J550="200mm","8",J550="250mm","9")</f>
        <v>F</v>
      </c>
      <c r="J550" s="12">
        <v>30</v>
      </c>
      <c r="K550" s="8" t="str">
        <f>_xlfn.IFS(L550="1mm","A",L550="1.2mm","B",L550="1.5mm","C",L550="2mm","D",L550="3mm","E",L550="4mm","F",L550="5mm","G",L550="6mm","H",L550="8mm","I",L550="10mm","J",L550="12mm","K",L550="14mm","L",L550="16mm","M",L550="عادة","N",L550="18mm","O",L550="20mm","P",L550="معكوسة","Q",L550="25mm","R",L550="","S",L550="30mm","T",L550="مخ واطى","U",L550="35mm","V",L550="40mm","W",L550="45mm","X",L550="50mm","Y",L550="ستاندرد","Z",L550="60mm","1",L550="سوستة","2",L550="80mm","3",L550="90mm","4",L550="100mm","5",L550="150mm","6",L550="180mm","7",L550="200mm","8",L550="250mm","9")</f>
        <v>Z</v>
      </c>
      <c r="L550" s="6" t="s">
        <v>71</v>
      </c>
      <c r="M550" s="7" t="str">
        <f>C550&amp;" "&amp;E550&amp;" "&amp;G550&amp;I550&amp;" "&amp;A550&amp;" "&amp;K550&amp;"-0"&amp;"-0"&amp;"-0"&amp;"-0"&amp;"-0"&amp;"-0"&amp;"-0"&amp;"-0"</f>
        <v>C H DF M Z-0-0-0-0-0-0-0-0</v>
      </c>
      <c r="N550" s="6" t="str">
        <f>D550&amp;" "&amp;F550&amp;" "&amp;H550&amp;"*"&amp;J550&amp;" "&amp;B550&amp;" "&amp;L550</f>
        <v>مسمار مسدس M6*30 مجلفن ستاندرد</v>
      </c>
      <c r="O550" s="6"/>
      <c r="P550" s="6"/>
      <c r="R550" s="11" t="s">
        <v>132</v>
      </c>
      <c r="T550" s="11" t="s">
        <v>131</v>
      </c>
    </row>
    <row r="551" spans="1:20" x14ac:dyDescent="0.2">
      <c r="A551" s="8" t="str">
        <f>_xlfn.IFS(B551="حديد","F",B551="مجلفن","M",B551="استانلس","S",B551="خشب","T")</f>
        <v>M</v>
      </c>
      <c r="B551" s="13" t="s">
        <v>2</v>
      </c>
      <c r="C551" s="8" t="str">
        <f>_xlfn.IFS(D551="تيلة","A",D551="صامولة","B",D551="مسمار","C",D551="وردة","D",D551="لوح","E",D551="مخوش","F",D551="كونتر","G",D551="مسدس","H",D551="M14","I",D551="M16","J",D551="M17","K",D551="M18","L",D551="M19","M",D551="M20","N",D551="M9","O",D551=100,"P",D551=125,"Q",D551=150,"R",D551="","S",D551="30mm","T",D551="مخ واطى","U",D551="35mm","V",D551="40mm","W",D551="45mm","X",D551="50mm","Y",D551="ستاندرد","Z",D551="60mm","1",D551="سوستة","2",D551="80mm","3",D551="90mm","4",D551="100mm","5",D551="150mm","6",D551="180mm","7",D551="200mm","8",D551="250mm","9")</f>
        <v>C</v>
      </c>
      <c r="D551" s="6" t="s">
        <v>73</v>
      </c>
      <c r="E551" s="8" t="str">
        <f>_xlfn.IFS(F551="الن","A",F551="عادة","B",F551="صليبة","C",F551="سن بنطة","D",F551="سن بنطة بوردة","E",F551="مخوش","F",F551="كونتر","G",F551="مسدس","H",F551="M14","I",F551="M16","J",F551="M17","K",F551="M18","L",F551="M19","M",F551="M20","N",F551="M9","O",F551=100,"P",F551=125,"Q",F551=150,"R",F551="","S",F551="30mm","T",F551="مخ واطى","U",F551="35mm","V",F551="40mm","W",F551="45mm","X",F551="50mm","Y",F551="ستاندرد","Z",F551="60mm","1",F551="سوستة","2",F551="80mm","3",F551="90mm","4",F551="100mm","5",F551="150mm","6",F551="180mm","7",F551="200mm","8",F551="250mm","9")</f>
        <v>H</v>
      </c>
      <c r="F551" s="6" t="s">
        <v>72</v>
      </c>
      <c r="G551" s="8" t="str">
        <f>_xlfn.IFS(H551="M3","A",H551="M4","B",H551="M5","C",H551="M6","D",H551="M7","E",H551="M8","F",H551="M10","G",H551="M12","H",H551="M14","I",H551="M16","J",H551="M17","K",H551="M18","L",H551="M19","M",H551="M20","N",H551="M9","O",H551=100,"P",H551=125,"Q",H551=150,"R",H551="","S",H551="30mm","T",H551="مخ واطى","U",H551="35mm","V",H551="40mm","W",H551="45mm","X",H551="50mm","Y",H551="ستاندرد","Z",H551="60mm","1",H551="سوستة","2",H551="80mm","3",H551="90mm","4",H551="100mm","5",H551="150mm","6",H551="180mm","7",H551="200mm","8",H551="250mm","9")</f>
        <v>D</v>
      </c>
      <c r="H551" s="12" t="s">
        <v>36</v>
      </c>
      <c r="I551" s="8" t="str">
        <f>_xlfn.IFS(J551=10,"A",J551=12,"B",J551=15,"C",J551=20,"D",J551=25,"E",J551=30,"F",J551=35,"G",J551=40,"H",J551=45,"I",J551=50,"J",J551=55,"K",J551=60,"L",J551=65,"M",J551=70,"N",J551=75,"O",J551=80,"P",J551=90,"Q",J551=100,"R",J551="","S",J551=120,"T",J551=125,"U",J551=150,"V",J551=200,"W",J551=250,"X",J551=280,"Y",J551=300,"Z",J551=500,"1",J551=600,"2",J551=1000,"3",J551=1200,"4",J551=6,"5",J551="150mm","6",J551="180mm","7",J551="200mm","8",J551="250mm","9")</f>
        <v>F</v>
      </c>
      <c r="J551" s="12">
        <v>30</v>
      </c>
      <c r="K551" s="8" t="str">
        <f>_xlfn.IFS(L551="1mm","A",L551="1.2mm","B",L551="1.5mm","C",L551="2mm","D",L551="3mm","E",L551="4mm","F",L551="5mm","G",L551="6mm","H",L551="8mm","I",L551="10mm","J",L551="12mm","K",L551="14mm","L",L551="16mm","M",L551="عادة","N",L551="18mm","O",L551="20mm","P",L551="معكوسة","Q",L551="25mm","R",L551="","S",L551="30mm","T",L551="مخ واطى","U",L551="35mm","V",L551="40mm","W",L551="45mm","X",L551="50mm","Y",L551="ستاندرد","Z",L551="60mm","1",L551="سوستة","2",L551="80mm","3",L551="90mm","4",L551="100mm","5",L551="150mm","6",L551="180mm","7",L551="200mm","8",L551="250mm","9")</f>
        <v>U</v>
      </c>
      <c r="L551" s="6" t="s">
        <v>75</v>
      </c>
      <c r="M551" s="7" t="str">
        <f>C551&amp;" "&amp;E551&amp;" "&amp;G551&amp;I551&amp;" "&amp;A551&amp;" "&amp;K551&amp;"-0"&amp;"-0"&amp;"-0"&amp;"-0"&amp;"-0"&amp;"-0"&amp;"-0"&amp;"-0"</f>
        <v>C H DF M U-0-0-0-0-0-0-0-0</v>
      </c>
      <c r="N551" s="6" t="str">
        <f>D551&amp;" "&amp;F551&amp;" "&amp;H551&amp;"*"&amp;J551&amp;" "&amp;B551&amp;" "&amp;L551</f>
        <v>مسمار مسدس M6*30 مجلفن مخ واطى</v>
      </c>
      <c r="O551" s="6"/>
      <c r="P551" s="6"/>
      <c r="R551" s="11" t="s">
        <v>130</v>
      </c>
      <c r="T551" s="11" t="s">
        <v>129</v>
      </c>
    </row>
    <row r="552" spans="1:20" x14ac:dyDescent="0.2">
      <c r="A552" s="8" t="str">
        <f>_xlfn.IFS(B552="حديد","F",B552="مجلفن","M",B552="استانلس","S",B552="خشب","T")</f>
        <v>M</v>
      </c>
      <c r="B552" s="13" t="s">
        <v>2</v>
      </c>
      <c r="C552" s="8" t="str">
        <f>_xlfn.IFS(D552="تيلة","A",D552="صامولة","B",D552="مسمار","C",D552="وردة","D",D552="لوح","E",D552="مخوش","F",D552="كونتر","G",D552="مسدس","H",D552="M14","I",D552="M16","J",D552="M17","K",D552="M18","L",D552="M19","M",D552="M20","N",D552="M9","O",D552=100,"P",D552=125,"Q",D552=150,"R",D552="","S",D552="30mm","T",D552="مخ واطى","U",D552="35mm","V",D552="40mm","W",D552="45mm","X",D552="50mm","Y",D552="ستاندرد","Z",D552="60mm","1",D552="سوستة","2",D552="80mm","3",D552="90mm","4",D552="100mm","5",D552="150mm","6",D552="180mm","7",D552="200mm","8",D552="250mm","9")</f>
        <v>C</v>
      </c>
      <c r="D552" s="6" t="s">
        <v>73</v>
      </c>
      <c r="E552" s="8" t="str">
        <f>_xlfn.IFS(F552="الن","A",F552="عادة","B",F552="صليبة","C",F552="سن بنطة","D",F552="سن بنطة بوردة","E",F552="مخوش","F",F552="كونتر","G",F552="مسدس","H",F552="M14","I",F552="M16","J",F552="M17","K",F552="M18","L",F552="M19","M",F552="M20","N",F552="M9","O",F552=100,"P",F552=125,"Q",F552=150,"R",F552="","S",F552="30mm","T",F552="مخ واطى","U",F552="35mm","V",F552="40mm","W",F552="45mm","X",F552="50mm","Y",F552="ستاندرد","Z",F552="60mm","1",F552="سوستة","2",F552="80mm","3",F552="90mm","4",F552="100mm","5",F552="150mm","6",F552="180mm","7",F552="200mm","8",F552="250mm","9")</f>
        <v>H</v>
      </c>
      <c r="F552" s="6" t="s">
        <v>72</v>
      </c>
      <c r="G552" s="8" t="str">
        <f>_xlfn.IFS(H552="M3","A",H552="M4","B",H552="M5","C",H552="M6","D",H552="M7","E",H552="M8","F",H552="M10","G",H552="M12","H",H552="M14","I",H552="M16","J",H552="M17","K",H552="M18","L",H552="M19","M",H552="M20","N",H552="M9","O",H552=100,"P",H552=125,"Q",H552=150,"R",H552="","S",H552="30mm","T",H552="مخ واطى","U",H552="35mm","V",H552="40mm","W",H552="45mm","X",H552="50mm","Y",H552="ستاندرد","Z",H552="60mm","1",H552="سوستة","2",H552="80mm","3",H552="90mm","4",H552="100mm","5",H552="150mm","6",H552="180mm","7",H552="200mm","8",H552="250mm","9")</f>
        <v>D</v>
      </c>
      <c r="H552" s="12" t="s">
        <v>36</v>
      </c>
      <c r="I552" s="8" t="str">
        <f>_xlfn.IFS(J552=10,"A",J552=12,"B",J552=15,"C",J552=20,"D",J552=25,"E",J552=30,"F",J552=35,"G",J552=40,"H",J552=45,"I",J552=50,"J",J552=55,"K",J552=60,"L",J552=65,"M",J552=70,"N",J552=75,"O",J552=80,"P",J552=90,"Q",J552=100,"R",J552="","S",J552=120,"T",J552=125,"U",J552=150,"V",J552=200,"W",J552=250,"X",J552=280,"Y",J552=300,"Z",J552=500,"1",J552=600,"2",J552=1000,"3",J552=1200,"4",J552=6,"5",J552="150mm","6",J552="180mm","7",J552="200mm","8",J552="250mm","9")</f>
        <v>G</v>
      </c>
      <c r="J552" s="12">
        <v>35</v>
      </c>
      <c r="K552" s="8" t="str">
        <f>_xlfn.IFS(L552="1mm","A",L552="1.2mm","B",L552="1.5mm","C",L552="2mm","D",L552="3mm","E",L552="4mm","F",L552="5mm","G",L552="6mm","H",L552="8mm","I",L552="10mm","J",L552="12mm","K",L552="14mm","L",L552="16mm","M",L552="عادة","N",L552="18mm","O",L552="20mm","P",L552="معكوسة","Q",L552="25mm","R",L552="","S",L552="30mm","T",L552="مخ واطى","U",L552="35mm","V",L552="40mm","W",L552="45mm","X",L552="50mm","Y",L552="ستاندرد","Z",L552="60mm","1",L552="سوستة","2",L552="80mm","3",L552="90mm","4",L552="100mm","5",L552="150mm","6",L552="180mm","7",L552="200mm","8",L552="250mm","9")</f>
        <v>Z</v>
      </c>
      <c r="L552" s="6" t="s">
        <v>71</v>
      </c>
      <c r="M552" s="7" t="str">
        <f>C552&amp;" "&amp;E552&amp;" "&amp;G552&amp;I552&amp;" "&amp;A552&amp;" "&amp;K552&amp;"-0"&amp;"-0"&amp;"-0"&amp;"-0"&amp;"-0"&amp;"-0"&amp;"-0"&amp;"-0"</f>
        <v>C H DG M Z-0-0-0-0-0-0-0-0</v>
      </c>
      <c r="N552" s="6" t="str">
        <f>D552&amp;" "&amp;F552&amp;" "&amp;H552&amp;"*"&amp;J552&amp;" "&amp;B552&amp;" "&amp;L552</f>
        <v>مسمار مسدس M6*35 مجلفن ستاندرد</v>
      </c>
      <c r="O552" s="6"/>
      <c r="P552" s="6"/>
      <c r="R552" s="11" t="s">
        <v>128</v>
      </c>
      <c r="T552" s="11" t="s">
        <v>127</v>
      </c>
    </row>
    <row r="553" spans="1:20" x14ac:dyDescent="0.2">
      <c r="A553" s="8" t="str">
        <f>_xlfn.IFS(B553="حديد","F",B553="مجلفن","M",B553="استانلس","S",B553="خشب","T")</f>
        <v>M</v>
      </c>
      <c r="B553" s="13" t="s">
        <v>2</v>
      </c>
      <c r="C553" s="8" t="str">
        <f>_xlfn.IFS(D553="تيلة","A",D553="صامولة","B",D553="مسمار","C",D553="وردة","D",D553="لوح","E",D553="مخوش","F",D553="كونتر","G",D553="مسدس","H",D553="M14","I",D553="M16","J",D553="M17","K",D553="M18","L",D553="M19","M",D553="M20","N",D553="M9","O",D553=100,"P",D553=125,"Q",D553=150,"R",D553="","S",D553="30mm","T",D553="مخ واطى","U",D553="35mm","V",D553="40mm","W",D553="45mm","X",D553="50mm","Y",D553="ستاندرد","Z",D553="60mm","1",D553="سوستة","2",D553="80mm","3",D553="90mm","4",D553="100mm","5",D553="150mm","6",D553="180mm","7",D553="200mm","8",D553="250mm","9")</f>
        <v>C</v>
      </c>
      <c r="D553" s="6" t="s">
        <v>73</v>
      </c>
      <c r="E553" s="8" t="str">
        <f>_xlfn.IFS(F553="الن","A",F553="عادة","B",F553="صليبة","C",F553="سن بنطة","D",F553="سن بنطة بوردة","E",F553="مخوش","F",F553="كونتر","G",F553="مسدس","H",F553="M14","I",F553="M16","J",F553="M17","K",F553="M18","L",F553="M19","M",F553="M20","N",F553="M9","O",F553=100,"P",F553=125,"Q",F553=150,"R",F553="","S",F553="30mm","T",F553="مخ واطى","U",F553="35mm","V",F553="40mm","W",F553="45mm","X",F553="50mm","Y",F553="ستاندرد","Z",F553="60mm","1",F553="سوستة","2",F553="80mm","3",F553="90mm","4",F553="100mm","5",F553="150mm","6",F553="180mm","7",F553="200mm","8",F553="250mm","9")</f>
        <v>H</v>
      </c>
      <c r="F553" s="6" t="s">
        <v>72</v>
      </c>
      <c r="G553" s="8" t="str">
        <f>_xlfn.IFS(H553="M3","A",H553="M4","B",H553="M5","C",H553="M6","D",H553="M7","E",H553="M8","F",H553="M10","G",H553="M12","H",H553="M14","I",H553="M16","J",H553="M17","K",H553="M18","L",H553="M19","M",H553="M20","N",H553="M9","O",H553=100,"P",H553=125,"Q",H553=150,"R",H553="","S",H553="30mm","T",H553="مخ واطى","U",H553="35mm","V",H553="40mm","W",H553="45mm","X",H553="50mm","Y",H553="ستاندرد","Z",H553="60mm","1",H553="سوستة","2",H553="80mm","3",H553="90mm","4",H553="100mm","5",H553="150mm","6",H553="180mm","7",H553="200mm","8",H553="250mm","9")</f>
        <v>D</v>
      </c>
      <c r="H553" s="12" t="s">
        <v>36</v>
      </c>
      <c r="I553" s="8" t="str">
        <f>_xlfn.IFS(J553=10,"A",J553=12,"B",J553=15,"C",J553=20,"D",J553=25,"E",J553=30,"F",J553=35,"G",J553=40,"H",J553=45,"I",J553=50,"J",J553=55,"K",J553=60,"L",J553=65,"M",J553=70,"N",J553=75,"O",J553=80,"P",J553=90,"Q",J553=100,"R",J553="","S",J553=120,"T",J553=125,"U",J553=150,"V",J553=200,"W",J553=250,"X",J553=280,"Y",J553=300,"Z",J553=500,"1",J553=600,"2",J553=1000,"3",J553=1200,"4",J553=6,"5",J553="150mm","6",J553="180mm","7",J553="200mm","8",J553="250mm","9")</f>
        <v>G</v>
      </c>
      <c r="J553" s="12">
        <v>35</v>
      </c>
      <c r="K553" s="8" t="str">
        <f>_xlfn.IFS(L553="1mm","A",L553="1.2mm","B",L553="1.5mm","C",L553="2mm","D",L553="3mm","E",L553="4mm","F",L553="5mm","G",L553="6mm","H",L553="8mm","I",L553="10mm","J",L553="12mm","K",L553="14mm","L",L553="16mm","M",L553="عادة","N",L553="18mm","O",L553="20mm","P",L553="معكوسة","Q",L553="25mm","R",L553="","S",L553="30mm","T",L553="مخ واطى","U",L553="35mm","V",L553="40mm","W",L553="45mm","X",L553="50mm","Y",L553="ستاندرد","Z",L553="60mm","1",L553="سوستة","2",L553="80mm","3",L553="90mm","4",L553="100mm","5",L553="150mm","6",L553="180mm","7",L553="200mm","8",L553="250mm","9")</f>
        <v>U</v>
      </c>
      <c r="L553" s="6" t="s">
        <v>75</v>
      </c>
      <c r="M553" s="7" t="str">
        <f>C553&amp;" "&amp;E553&amp;" "&amp;G553&amp;I553&amp;" "&amp;A553&amp;" "&amp;K553&amp;"-0"&amp;"-0"&amp;"-0"&amp;"-0"&amp;"-0"&amp;"-0"&amp;"-0"&amp;"-0"</f>
        <v>C H DG M U-0-0-0-0-0-0-0-0</v>
      </c>
      <c r="N553" s="6" t="str">
        <f>D553&amp;" "&amp;F553&amp;" "&amp;H553&amp;"*"&amp;J553&amp;" "&amp;B553&amp;" "&amp;L553</f>
        <v>مسمار مسدس M6*35 مجلفن مخ واطى</v>
      </c>
      <c r="O553" s="6"/>
      <c r="P553" s="6"/>
      <c r="R553" s="11" t="s">
        <v>126</v>
      </c>
      <c r="T553" s="11" t="s">
        <v>125</v>
      </c>
    </row>
    <row r="554" spans="1:20" x14ac:dyDescent="0.2">
      <c r="A554" s="8" t="str">
        <f>_xlfn.IFS(B554="حديد","F",B554="مجلفن","M",B554="استانلس","S",B554="خشب","T")</f>
        <v>M</v>
      </c>
      <c r="B554" s="13" t="s">
        <v>2</v>
      </c>
      <c r="C554" s="8" t="str">
        <f>_xlfn.IFS(D554="تيلة","A",D554="صامولة","B",D554="مسمار","C",D554="وردة","D",D554="لوح","E",D554="مخوش","F",D554="كونتر","G",D554="مسدس","H",D554="M14","I",D554="M16","J",D554="M17","K",D554="M18","L",D554="M19","M",D554="M20","N",D554="M9","O",D554=100,"P",D554=125,"Q",D554=150,"R",D554="","S",D554="30mm","T",D554="مخ واطى","U",D554="35mm","V",D554="40mm","W",D554="45mm","X",D554="50mm","Y",D554="ستاندرد","Z",D554="60mm","1",D554="سوستة","2",D554="80mm","3",D554="90mm","4",D554="100mm","5",D554="150mm","6",D554="180mm","7",D554="200mm","8",D554="250mm","9")</f>
        <v>C</v>
      </c>
      <c r="D554" s="6" t="s">
        <v>73</v>
      </c>
      <c r="E554" s="8" t="str">
        <f>_xlfn.IFS(F554="الن","A",F554="عادة","B",F554="صليبة","C",F554="سن بنطة","D",F554="سن بنطة بوردة","E",F554="مخوش","F",F554="كونتر","G",F554="مسدس","H",F554="M14","I",F554="M16","J",F554="M17","K",F554="M18","L",F554="M19","M",F554="M20","N",F554="M9","O",F554=100,"P",F554=125,"Q",F554=150,"R",F554="","S",F554="30mm","T",F554="مخ واطى","U",F554="35mm","V",F554="40mm","W",F554="45mm","X",F554="50mm","Y",F554="ستاندرد","Z",F554="60mm","1",F554="سوستة","2",F554="80mm","3",F554="90mm","4",F554="100mm","5",F554="150mm","6",F554="180mm","7",F554="200mm","8",F554="250mm","9")</f>
        <v>H</v>
      </c>
      <c r="F554" s="6" t="s">
        <v>72</v>
      </c>
      <c r="G554" s="8" t="str">
        <f>_xlfn.IFS(H554="M3","A",H554="M4","B",H554="M5","C",H554="M6","D",H554="M7","E",H554="M8","F",H554="M10","G",H554="M12","H",H554="M14","I",H554="M16","J",H554="M17","K",H554="M18","L",H554="M19","M",H554="M20","N",H554="M9","O",H554=100,"P",H554=125,"Q",H554=150,"R",H554="","S",H554="30mm","T",H554="مخ واطى","U",H554="35mm","V",H554="40mm","W",H554="45mm","X",H554="50mm","Y",H554="ستاندرد","Z",H554="60mm","1",H554="سوستة","2",H554="80mm","3",H554="90mm","4",H554="100mm","5",H554="150mm","6",H554="180mm","7",H554="200mm","8",H554="250mm","9")</f>
        <v>D</v>
      </c>
      <c r="H554" s="12" t="s">
        <v>36</v>
      </c>
      <c r="I554" s="8" t="str">
        <f>_xlfn.IFS(J554=10,"A",J554=12,"B",J554=15,"C",J554=20,"D",J554=25,"E",J554=30,"F",J554=35,"G",J554=40,"H",J554=45,"I",J554=50,"J",J554=55,"K",J554=60,"L",J554=65,"M",J554=70,"N",J554=75,"O",J554=80,"P",J554=90,"Q",J554=100,"R",J554="","S",J554=120,"T",J554=125,"U",J554=150,"V",J554=200,"W",J554=250,"X",J554=280,"Y",J554=300,"Z",J554=500,"1",J554=600,"2",J554=1000,"3",J554=1200,"4",J554=6,"5",J554="150mm","6",J554="180mm","7",J554="200mm","8",J554="250mm","9")</f>
        <v>H</v>
      </c>
      <c r="J554" s="12">
        <v>40</v>
      </c>
      <c r="K554" s="8" t="str">
        <f>_xlfn.IFS(L554="1mm","A",L554="1.2mm","B",L554="1.5mm","C",L554="2mm","D",L554="3mm","E",L554="4mm","F",L554="5mm","G",L554="6mm","H",L554="8mm","I",L554="10mm","J",L554="12mm","K",L554="14mm","L",L554="16mm","M",L554="عادة","N",L554="18mm","O",L554="20mm","P",L554="معكوسة","Q",L554="25mm","R",L554="","S",L554="30mm","T",L554="مخ واطى","U",L554="35mm","V",L554="40mm","W",L554="45mm","X",L554="50mm","Y",L554="ستاندرد","Z",L554="60mm","1",L554="سوستة","2",L554="80mm","3",L554="90mm","4",L554="100mm","5",L554="150mm","6",L554="180mm","7",L554="200mm","8",L554="250mm","9")</f>
        <v>U</v>
      </c>
      <c r="L554" s="6" t="s">
        <v>75</v>
      </c>
      <c r="M554" s="7" t="str">
        <f>C554&amp;" "&amp;E554&amp;" "&amp;G554&amp;I554&amp;" "&amp;A554&amp;" "&amp;K554&amp;"-0"&amp;"-0"&amp;"-0"&amp;"-0"&amp;"-0"&amp;"-0"&amp;"-0"&amp;"-0"</f>
        <v>C H DH M U-0-0-0-0-0-0-0-0</v>
      </c>
      <c r="N554" s="6" t="str">
        <f>D554&amp;" "&amp;F554&amp;" "&amp;H554&amp;"*"&amp;J554&amp;" "&amp;B554&amp;" "&amp;L554</f>
        <v>مسمار مسدس M6*40 مجلفن مخ واطى</v>
      </c>
      <c r="O554" s="6"/>
      <c r="P554" s="6"/>
      <c r="R554" s="11" t="s">
        <v>124</v>
      </c>
      <c r="T554" s="11" t="s">
        <v>122</v>
      </c>
    </row>
    <row r="555" spans="1:20" x14ac:dyDescent="0.2">
      <c r="A555" s="8" t="e">
        <f>_xlfn.IFS(B555="حديد","F",B555="مجلفن","M",B555="استانلس","S",B555="خشب","T")</f>
        <v>#N/A</v>
      </c>
      <c r="B555" s="13"/>
      <c r="C555" s="8" t="str">
        <f>_xlfn.IFS(D555="تيلة","A",D555="صامولة","B",D555="مسمار","C",D555="وردة","D",D555="لوح","E",D555="مخوش","F",D555="كونتر","G",D555="مسدس","H",D555="M14","I",D555="M16","J",D555="M17","K",D555="M18","L",D555="M19","M",D555="M20","N",D555="M9","O",D555=100,"P",D555=125,"Q",D555=150,"R",D555="","S",D555="30mm","T",D555="مخ واطى","U",D555="35mm","V",D555="40mm","W",D555="45mm","X",D555="50mm","Y",D555="ستاندرد","Z",D555="60mm","1",D555="سوستة","2",D555="80mm","3",D555="90mm","4",D555="100mm","5",D555="150mm","6",D555="180mm","7",D555="200mm","8",D555="250mm","9")</f>
        <v>C</v>
      </c>
      <c r="D555" s="6" t="s">
        <v>73</v>
      </c>
      <c r="E555" s="8" t="str">
        <f>_xlfn.IFS(F555="الن","A",F555="عادة","B",F555="صليبة","C",F555="سن بنطة","D",F555="سن بنطة بوردة","E",F555="مخوش","F",F555="كونتر","G",F555="مسدس","H",F555="M14","I",F555="M16","J",F555="M17","K",F555="M18","L",F555="M19","M",F555="M20","N",F555="M9","O",F555=100,"P",F555=125,"Q",F555=150,"R",F555="","S",F555="30mm","T",F555="مخ واطى","U",F555="35mm","V",F555="40mm","W",F555="45mm","X",F555="50mm","Y",F555="ستاندرد","Z",F555="60mm","1",F555="سوستة","2",F555="80mm","3",F555="90mm","4",F555="100mm","5",F555="150mm","6",F555="180mm","7",F555="200mm","8",F555="250mm","9")</f>
        <v>H</v>
      </c>
      <c r="F555" s="6" t="s">
        <v>72</v>
      </c>
      <c r="G555" s="8" t="str">
        <f>_xlfn.IFS(H555="M3","A",H555="M4","B",H555="M5","C",H555="M6","D",H555="M7","E",H555="M8","F",H555="M10","G",H555="M12","H",H555="M14","I",H555="M16","J",H555="M17","K",H555="M18","L",H555="M19","M",H555="M20","N",H555="M9","O",H555=100,"P",H555=125,"Q",H555=150,"R",H555="","S",H555="30mm","T",H555="مخ واطى","U",H555="35mm","V",H555="40mm","W",H555="45mm","X",H555="50mm","Y",H555="ستاندرد","Z",H555="60mm","1",H555="سوستة","2",H555="80mm","3",H555="90mm","4",H555="100mm","5",H555="150mm","6",H555="180mm","7",H555="200mm","8",H555="250mm","9")</f>
        <v>D</v>
      </c>
      <c r="H555" s="12" t="s">
        <v>36</v>
      </c>
      <c r="I555" s="8" t="str">
        <f>_xlfn.IFS(J555=10,"A",J555=12,"B",J555=15,"C",J555=20,"D",J555=25,"E",J555=30,"F",J555=35,"G",J555=40,"H",J555=45,"I",J555=50,"J",J555=55,"K",J555=60,"L",J555=65,"M",J555=70,"N",J555=75,"O",J555=80,"P",J555=90,"Q",J555=100,"R",J555="","S",J555=120,"T",J555=125,"U",J555=150,"V",J555=200,"W",J555=250,"X",J555=280,"Y",J555=300,"Z",J555=500,"1",J555=600,"2",J555=1000,"3",J555=1200,"4",J555=6,"5",J555="150mm","6",J555="180mm","7",J555="200mm","8",J555="250mm","9")</f>
        <v>H</v>
      </c>
      <c r="J555" s="12">
        <v>40</v>
      </c>
      <c r="K555" s="8" t="str">
        <f>_xlfn.IFS(L555="1mm","A",L555="1.2mm","B",L555="1.5mm","C",L555="2mm","D",L555="3mm","E",L555="4mm","F",L555="5mm","G",L555="6mm","H",L555="8mm","I",L555="10mm","J",L555="12mm","K",L555="14mm","L",L555="16mm","M",L555="عادة","N",L555="18mm","O",L555="20mm","P",L555="معكوسة","Q",L555="25mm","R",L555="","S",L555="30mm","T",L555="مخ واطى","U",L555="35mm","V",L555="40mm","W",L555="45mm","X",L555="50mm","Y",L555="ستاندرد","Z",L555="60mm","1",L555="سوستة","2",L555="80mm","3",L555="90mm","4",L555="100mm","5",L555="150mm","6",L555="180mm","7",L555="200mm","8",L555="250mm","9")</f>
        <v>Z</v>
      </c>
      <c r="L555" s="6" t="s">
        <v>71</v>
      </c>
      <c r="M555" s="7" t="e">
        <f>C555&amp;" "&amp;E555&amp;" "&amp;G555&amp;I555&amp;" "&amp;A555&amp;" "&amp;K555&amp;"-0"&amp;"-0"&amp;"-0"&amp;"-0"&amp;"-0"&amp;"-0"&amp;"-0"&amp;"-0"</f>
        <v>#N/A</v>
      </c>
      <c r="N555" s="6" t="str">
        <f>D555&amp;" "&amp;F555&amp;" "&amp;H555&amp;"*"&amp;J555&amp;" "&amp;B555&amp;" "&amp;L555</f>
        <v>مسمار مسدس M6*40  ستاندرد</v>
      </c>
      <c r="O555" s="6"/>
      <c r="P555" s="6"/>
      <c r="R555" s="11" t="s">
        <v>123</v>
      </c>
      <c r="T555" s="11" t="s">
        <v>121</v>
      </c>
    </row>
    <row r="556" spans="1:20" x14ac:dyDescent="0.2">
      <c r="A556" s="8" t="str">
        <f>_xlfn.IFS(B556="حديد","F",B556="مجلفن","M",B556="استانلس","S",B556="خشب","T")</f>
        <v>S</v>
      </c>
      <c r="B556" s="6" t="s">
        <v>7</v>
      </c>
      <c r="C556" s="8" t="str">
        <f>_xlfn.IFS(D556="تيلة","A",D556="صامولة","B",D556="مسمار","C",D556="وردة","D",D556="لوح","E",D556="مخوش","F",D556="كونتر","G",D556="مسدس","H",D556="M14","I",D556="M16","J",D556="M17","K",D556="M18","L",D556="M19","M",D556="M20","N",D556="M9","O",D556=100,"P",D556=125,"Q",D556=150,"R",D556="","S",D556="30mm","T",D556="مخ واطى","U",D556="35mm","V",D556="40mm","W",D556="45mm","X",D556="50mm","Y",D556="ستاندرد","Z",D556="60mm","1",D556="سوستة","2",D556="80mm","3",D556="90mm","4",D556="100mm","5",D556="150mm","6",D556="180mm","7",D556="200mm","8",D556="250mm","9")</f>
        <v>C</v>
      </c>
      <c r="D556" s="6" t="s">
        <v>73</v>
      </c>
      <c r="E556" s="8" t="str">
        <f>_xlfn.IFS(F556="الن","A",F556="عادة","B",F556="صليبة","C",F556="سن بنطة","D",F556="سن بنطة بوردة","E",F556="مخوش","F",F556="كونتر","G",F556="مسدس","H",F556="M14","I",F556="M16","J",F556="M17","K",F556="M18","L",F556="M19","M",F556="M20","N",F556="M9","O",F556=100,"P",F556=125,"Q",F556=150,"R",F556="","S",F556="30mm","T",F556="مخ واطى","U",F556="35mm","V",F556="40mm","W",F556="45mm","X",F556="50mm","Y",F556="ستاندرد","Z",F556="60mm","1",F556="سوستة","2",F556="80mm","3",F556="90mm","4",F556="100mm","5",F556="150mm","6",F556="180mm","7",F556="200mm","8",F556="250mm","9")</f>
        <v>H</v>
      </c>
      <c r="F556" s="6" t="s">
        <v>72</v>
      </c>
      <c r="G556" s="8" t="str">
        <f>_xlfn.IFS(H556="M3","A",H556="M4","B",H556="M5","C",H556="M6","D",H556="M7","E",H556="M8","F",H556="M10","G",H556="M12","H",H556="M14","I",H556="M16","J",H556="M17","K",H556="M18","L",H556="M19","M",H556="M20","N",H556="M9","O",H556=100,"P",H556=125,"Q",H556=150,"R",H556="","S",H556="30mm","T",H556="مخ واطى","U",H556="35mm","V",H556="40mm","W",H556="45mm","X",H556="50mm","Y",H556="ستاندرد","Z",H556="60mm","1",H556="سوستة","2",H556="80mm","3",H556="90mm","4",H556="100mm","5",H556="150mm","6",H556="180mm","7",H556="200mm","8",H556="250mm","9")</f>
        <v>F</v>
      </c>
      <c r="H556" s="12" t="s">
        <v>26</v>
      </c>
      <c r="I556" s="8" t="str">
        <f>_xlfn.IFS(J556=10,"A",J556=12,"B",J556=15,"C",J556=20,"D",J556=25,"E",J556=30,"F",J556=35,"G",J556=40,"H",J556=45,"I",J556=50,"J",J556=55,"K",J556=60,"L",J556=65,"M",J556=70,"N",J556=75,"O",J556=80,"P",J556=90,"Q",J556=100,"R",J556="","S",J556=120,"T",J556=125,"U",J556=150,"V",J556=200,"W",J556=250,"X",J556=280,"Y",J556=300,"Z",J556=500,"1",J556=600,"2",J556=1000,"3",J556=1200,"4",J556=6,"5",J556="150mm","6",J556="180mm","7",J556="200mm","8",J556="250mm","9")</f>
        <v>A</v>
      </c>
      <c r="J556" s="12">
        <v>10</v>
      </c>
      <c r="K556" s="8" t="str">
        <f>_xlfn.IFS(L556="1mm","A",L556="1.2mm","B",L556="1.5mm","C",L556="2mm","D",L556="3mm","E",L556="4mm","F",L556="5mm","G",L556="6mm","H",L556="8mm","I",L556="10mm","J",L556="12mm","K",L556="14mm","L",L556="16mm","M",L556="عادة","N",L556="18mm","O",L556="20mm","P",L556="معكوسة","Q",L556="25mm","R",L556="","S",L556="30mm","T",L556="مخ واطى","U",L556="35mm","V",L556="40mm","W",L556="45mm","X",L556="50mm","Y",L556="ستاندرد","Z",L556="60mm","1",L556="سوستة","2",L556="80mm","3",L556="90mm","4",L556="100mm","5",L556="150mm","6",L556="180mm","7",L556="200mm","8",L556="250mm","9")</f>
        <v>Z</v>
      </c>
      <c r="L556" s="6" t="s">
        <v>71</v>
      </c>
      <c r="M556" s="7" t="str">
        <f>C556&amp;" "&amp;E556&amp;" "&amp;G556&amp;I556&amp;" "&amp;A556&amp;" "&amp;K556&amp;"-0"&amp;"-0"&amp;"-0"&amp;"-0"&amp;"-0"&amp;"-0"&amp;"-0"&amp;"-0"</f>
        <v>C H FA S Z-0-0-0-0-0-0-0-0</v>
      </c>
      <c r="N556" s="6" t="str">
        <f>D556&amp;" "&amp;F556&amp;" "&amp;H556&amp;"*"&amp;J556&amp;" "&amp;B556&amp;" "&amp;L556</f>
        <v>مسمار مسدس M8*10 استانلس ستاندرد</v>
      </c>
      <c r="O556" s="6"/>
      <c r="P556" s="6"/>
      <c r="R556" s="11" t="s">
        <v>122</v>
      </c>
      <c r="T556" s="11" t="s">
        <v>100</v>
      </c>
    </row>
    <row r="557" spans="1:20" x14ac:dyDescent="0.2">
      <c r="A557" s="8" t="str">
        <f>_xlfn.IFS(B557="حديد","F",B557="مجلفن","M",B557="استانلس","S",B557="خشب","T")</f>
        <v>S</v>
      </c>
      <c r="B557" s="6" t="s">
        <v>7</v>
      </c>
      <c r="C557" s="8" t="str">
        <f>_xlfn.IFS(D557="تيلة","A",D557="صامولة","B",D557="مسمار","C",D557="وردة","D",D557="لوح","E",D557="مخوش","F",D557="كونتر","G",D557="مسدس","H",D557="M14","I",D557="M16","J",D557="M17","K",D557="M18","L",D557="M19","M",D557="M20","N",D557="M9","O",D557=100,"P",D557=125,"Q",D557=150,"R",D557="","S",D557="30mm","T",D557="مخ واطى","U",D557="35mm","V",D557="40mm","W",D557="45mm","X",D557="50mm","Y",D557="ستاندرد","Z",D557="60mm","1",D557="سوستة","2",D557="80mm","3",D557="90mm","4",D557="100mm","5",D557="150mm","6",D557="180mm","7",D557="200mm","8",D557="250mm","9")</f>
        <v>C</v>
      </c>
      <c r="D557" s="6" t="s">
        <v>73</v>
      </c>
      <c r="E557" s="8" t="str">
        <f>_xlfn.IFS(F557="الن","A",F557="عادة","B",F557="صليبة","C",F557="سن بنطة","D",F557="سن بنطة بوردة","E",F557="مخوش","F",F557="كونتر","G",F557="مسدس","H",F557="M14","I",F557="M16","J",F557="M17","K",F557="M18","L",F557="M19","M",F557="M20","N",F557="M9","O",F557=100,"P",F557=125,"Q",F557=150,"R",F557="","S",F557="30mm","T",F557="مخ واطى","U",F557="35mm","V",F557="40mm","W",F557="45mm","X",F557="50mm","Y",F557="ستاندرد","Z",F557="60mm","1",F557="سوستة","2",F557="80mm","3",F557="90mm","4",F557="100mm","5",F557="150mm","6",F557="180mm","7",F557="200mm","8",F557="250mm","9")</f>
        <v>H</v>
      </c>
      <c r="F557" s="6" t="s">
        <v>72</v>
      </c>
      <c r="G557" s="8" t="str">
        <f>_xlfn.IFS(H557="M3","A",H557="M4","B",H557="M5","C",H557="M6","D",H557="M7","E",H557="M8","F",H557="M10","G",H557="M12","H",H557="M14","I",H557="M16","J",H557="M17","K",H557="M18","L",H557="M19","M",H557="M20","N",H557="M9","O",H557=100,"P",H557=125,"Q",H557=150,"R",H557="","S",H557="30mm","T",H557="مخ واطى","U",H557="35mm","V",H557="40mm","W",H557="45mm","X",H557="50mm","Y",H557="ستاندرد","Z",H557="60mm","1",H557="سوستة","2",H557="80mm","3",H557="90mm","4",H557="100mm","5",H557="150mm","6",H557="180mm","7",H557="200mm","8",H557="250mm","9")</f>
        <v>F</v>
      </c>
      <c r="H557" s="12" t="s">
        <v>26</v>
      </c>
      <c r="I557" s="8" t="str">
        <f>_xlfn.IFS(J557=10,"A",J557=12,"B",J557=15,"C",J557=20,"D",J557=25,"E",J557=30,"F",J557=35,"G",J557=40,"H",J557=45,"I",J557=50,"J",J557=55,"K",J557=60,"L",J557=65,"M",J557=70,"N",J557=75,"O",J557=80,"P",J557=90,"Q",J557=100,"R",J557="","S",J557=120,"T",J557=125,"U",J557=150,"V",J557=200,"W",J557=250,"X",J557=280,"Y",J557=300,"Z",J557=500,"1",J557=600,"2",J557=1000,"3",J557=1200,"4",J557=6,"5",J557="150mm","6",J557="180mm","7",J557="200mm","8",J557="250mm","9")</f>
        <v>A</v>
      </c>
      <c r="J557" s="12">
        <v>10</v>
      </c>
      <c r="K557" s="8" t="str">
        <f>_xlfn.IFS(L557="1mm","A",L557="1.2mm","B",L557="1.5mm","C",L557="2mm","D",L557="3mm","E",L557="4mm","F",L557="5mm","G",L557="6mm","H",L557="8mm","I",L557="10mm","J",L557="12mm","K",L557="14mm","L",L557="16mm","M",L557="عادة","N",L557="18mm","O",L557="20mm","P",L557="معكوسة","Q",L557="25mm","R",L557="","S",L557="30mm","T",L557="مخ واطى","U",L557="35mm","V",L557="40mm","W",L557="45mm","X",L557="50mm","Y",L557="ستاندرد","Z",L557="60mm","1",L557="سوستة","2",L557="80mm","3",L557="90mm","4",L557="100mm","5",L557="150mm","6",L557="180mm","7",L557="200mm","8",L557="250mm","9")</f>
        <v>U</v>
      </c>
      <c r="L557" s="6" t="s">
        <v>75</v>
      </c>
      <c r="M557" s="7" t="str">
        <f>C557&amp;" "&amp;E557&amp;" "&amp;G557&amp;I557&amp;" "&amp;A557&amp;" "&amp;K557&amp;"-0"&amp;"-0"&amp;"-0"&amp;"-0"&amp;"-0"&amp;"-0"&amp;"-0"&amp;"-0"</f>
        <v>C H FA S U-0-0-0-0-0-0-0-0</v>
      </c>
      <c r="N557" s="6" t="str">
        <f>D557&amp;" "&amp;F557&amp;" "&amp;H557&amp;"*"&amp;J557&amp;" "&amp;B557&amp;" "&amp;L557</f>
        <v>مسمار مسدس M8*10 استانلس مخ واطى</v>
      </c>
      <c r="O557" s="6"/>
      <c r="P557" s="6"/>
      <c r="R557" s="11" t="s">
        <v>121</v>
      </c>
      <c r="T557" s="11" t="s">
        <v>99</v>
      </c>
    </row>
    <row r="558" spans="1:20" x14ac:dyDescent="0.2">
      <c r="A558" s="8" t="str">
        <f>_xlfn.IFS(B558="حديد","F",B558="مجلفن","M",B558="استانلس","S",B558="خشب","T")</f>
        <v>S</v>
      </c>
      <c r="B558" s="6" t="s">
        <v>7</v>
      </c>
      <c r="C558" s="8" t="str">
        <f>_xlfn.IFS(D558="تيلة","A",D558="صامولة","B",D558="مسمار","C",D558="وردة","D",D558="لوح","E",D558="مخوش","F",D558="كونتر","G",D558="مسدس","H",D558="M14","I",D558="M16","J",D558="M17","K",D558="M18","L",D558="M19","M",D558="M20","N",D558="M9","O",D558=100,"P",D558=125,"Q",D558=150,"R",D558="","S",D558="30mm","T",D558="مخ واطى","U",D558="35mm","V",D558="40mm","W",D558="45mm","X",D558="50mm","Y",D558="ستاندرد","Z",D558="60mm","1",D558="سوستة","2",D558="80mm","3",D558="90mm","4",D558="100mm","5",D558="150mm","6",D558="180mm","7",D558="200mm","8",D558="250mm","9")</f>
        <v>C</v>
      </c>
      <c r="D558" s="6" t="s">
        <v>73</v>
      </c>
      <c r="E558" s="8" t="str">
        <f>_xlfn.IFS(F558="الن","A",F558="عادة","B",F558="صليبة","C",F558="سن بنطة","D",F558="سن بنطة بوردة","E",F558="مخوش","F",F558="كونتر","G",F558="مسدس","H",F558="M14","I",F558="M16","J",F558="M17","K",F558="M18","L",F558="M19","M",F558="M20","N",F558="M9","O",F558=100,"P",F558=125,"Q",F558=150,"R",F558="","S",F558="30mm","T",F558="مخ واطى","U",F558="35mm","V",F558="40mm","W",F558="45mm","X",F558="50mm","Y",F558="ستاندرد","Z",F558="60mm","1",F558="سوستة","2",F558="80mm","3",F558="90mm","4",F558="100mm","5",F558="150mm","6",F558="180mm","7",F558="200mm","8",F558="250mm","9")</f>
        <v>H</v>
      </c>
      <c r="F558" s="6" t="s">
        <v>72</v>
      </c>
      <c r="G558" s="8" t="str">
        <f>_xlfn.IFS(H558="M3","A",H558="M4","B",H558="M5","C",H558="M6","D",H558="M7","E",H558="M8","F",H558="M10","G",H558="M12","H",H558="M14","I",H558="M16","J",H558="M17","K",H558="M18","L",H558="M19","M",H558="M20","N",H558="M9","O",H558=100,"P",H558=125,"Q",H558=150,"R",H558="","S",H558="30mm","T",H558="مخ واطى","U",H558="35mm","V",H558="40mm","W",H558="45mm","X",H558="50mm","Y",H558="ستاندرد","Z",H558="60mm","1",H558="سوستة","2",H558="80mm","3",H558="90mm","4",H558="100mm","5",H558="150mm","6",H558="180mm","7",H558="200mm","8",H558="250mm","9")</f>
        <v>F</v>
      </c>
      <c r="H558" s="12" t="s">
        <v>26</v>
      </c>
      <c r="I558" s="8" t="str">
        <f>_xlfn.IFS(J558=10,"A",J558=12,"B",J558=15,"C",J558=20,"D",J558=25,"E",J558=30,"F",J558=35,"G",J558=40,"H",J558=45,"I",J558=50,"J",J558=55,"K",J558=60,"L",J558=65,"M",J558=70,"N",J558=75,"O",J558=80,"P",J558=90,"Q",J558=100,"R",J558="","S",J558=120,"T",J558=125,"U",J558=150,"V",J558=200,"W",J558=250,"X",J558=280,"Y",J558=300,"Z",J558=500,"1",J558=600,"2",J558=1000,"3",J558=1200,"4",J558=6,"5",J558="150mm","6",J558="180mm","7",J558="200mm","8",J558="250mm","9")</f>
        <v>C</v>
      </c>
      <c r="J558" s="12">
        <v>15</v>
      </c>
      <c r="K558" s="8" t="str">
        <f>_xlfn.IFS(L558="1mm","A",L558="1.2mm","B",L558="1.5mm","C",L558="2mm","D",L558="3mm","E",L558="4mm","F",L558="5mm","G",L558="6mm","H",L558="8mm","I",L558="10mm","J",L558="12mm","K",L558="14mm","L",L558="16mm","M",L558="عادة","N",L558="18mm","O",L558="20mm","P",L558="معكوسة","Q",L558="25mm","R",L558="","S",L558="30mm","T",L558="مخ واطى","U",L558="35mm","V",L558="40mm","W",L558="45mm","X",L558="50mm","Y",L558="ستاندرد","Z",L558="60mm","1",L558="سوستة","2",L558="80mm","3",L558="90mm","4",L558="100mm","5",L558="150mm","6",L558="180mm","7",L558="200mm","8",L558="250mm","9")</f>
        <v>Z</v>
      </c>
      <c r="L558" s="6" t="s">
        <v>71</v>
      </c>
      <c r="M558" s="7" t="str">
        <f>C558&amp;" "&amp;E558&amp;" "&amp;G558&amp;I558&amp;" "&amp;A558&amp;" "&amp;K558&amp;"-0"&amp;"-0"&amp;"-0"&amp;"-0"&amp;"-0"&amp;"-0"&amp;"-0"&amp;"-0"</f>
        <v>C H FC S Z-0-0-0-0-0-0-0-0</v>
      </c>
      <c r="N558" s="6" t="str">
        <f>D558&amp;" "&amp;F558&amp;" "&amp;H558&amp;"*"&amp;J558&amp;" "&amp;B558&amp;" "&amp;L558</f>
        <v>مسمار مسدس M8*15 استانلس ستاندرد</v>
      </c>
      <c r="O558" s="6"/>
      <c r="P558" s="6"/>
      <c r="R558" s="11" t="s">
        <v>120</v>
      </c>
      <c r="T558" s="11" t="s">
        <v>112</v>
      </c>
    </row>
    <row r="559" spans="1:20" x14ac:dyDescent="0.2">
      <c r="A559" s="8" t="str">
        <f>_xlfn.IFS(B559="حديد","F",B559="مجلفن","M",B559="استانلس","S",B559="خشب","T")</f>
        <v>S</v>
      </c>
      <c r="B559" s="6" t="s">
        <v>7</v>
      </c>
      <c r="C559" s="8" t="str">
        <f>_xlfn.IFS(D559="تيلة","A",D559="صامولة","B",D559="مسمار","C",D559="وردة","D",D559="لوح","E",D559="مخوش","F",D559="كونتر","G",D559="مسدس","H",D559="M14","I",D559="M16","J",D559="M17","K",D559="M18","L",D559="M19","M",D559="M20","N",D559="M9","O",D559=100,"P",D559=125,"Q",D559=150,"R",D559="","S",D559="30mm","T",D559="مخ واطى","U",D559="35mm","V",D559="40mm","W",D559="45mm","X",D559="50mm","Y",D559="ستاندرد","Z",D559="60mm","1",D559="سوستة","2",D559="80mm","3",D559="90mm","4",D559="100mm","5",D559="150mm","6",D559="180mm","7",D559="200mm","8",D559="250mm","9")</f>
        <v>C</v>
      </c>
      <c r="D559" s="6" t="s">
        <v>73</v>
      </c>
      <c r="E559" s="8" t="str">
        <f>_xlfn.IFS(F559="الن","A",F559="عادة","B",F559="صليبة","C",F559="سن بنطة","D",F559="سن بنطة بوردة","E",F559="مخوش","F",F559="كونتر","G",F559="مسدس","H",F559="M14","I",F559="M16","J",F559="M17","K",F559="M18","L",F559="M19","M",F559="M20","N",F559="M9","O",F559=100,"P",F559=125,"Q",F559=150,"R",F559="","S",F559="30mm","T",F559="مخ واطى","U",F559="35mm","V",F559="40mm","W",F559="45mm","X",F559="50mm","Y",F559="ستاندرد","Z",F559="60mm","1",F559="سوستة","2",F559="80mm","3",F559="90mm","4",F559="100mm","5",F559="150mm","6",F559="180mm","7",F559="200mm","8",F559="250mm","9")</f>
        <v>H</v>
      </c>
      <c r="F559" s="6" t="s">
        <v>72</v>
      </c>
      <c r="G559" s="8" t="str">
        <f>_xlfn.IFS(H559="M3","A",H559="M4","B",H559="M5","C",H559="M6","D",H559="M7","E",H559="M8","F",H559="M10","G",H559="M12","H",H559="M14","I",H559="M16","J",H559="M17","K",H559="M18","L",H559="M19","M",H559="M20","N",H559="M9","O",H559=100,"P",H559=125,"Q",H559=150,"R",H559="","S",H559="30mm","T",H559="مخ واطى","U",H559="35mm","V",H559="40mm","W",H559="45mm","X",H559="50mm","Y",H559="ستاندرد","Z",H559="60mm","1",H559="سوستة","2",H559="80mm","3",H559="90mm","4",H559="100mm","5",H559="150mm","6",H559="180mm","7",H559="200mm","8",H559="250mm","9")</f>
        <v>F</v>
      </c>
      <c r="H559" s="12" t="s">
        <v>26</v>
      </c>
      <c r="I559" s="8" t="str">
        <f>_xlfn.IFS(J559=10,"A",J559=12,"B",J559=15,"C",J559=20,"D",J559=25,"E",J559=30,"F",J559=35,"G",J559=40,"H",J559=45,"I",J559=50,"J",J559=55,"K",J559=60,"L",J559=65,"M",J559=70,"N",J559=75,"O",J559=80,"P",J559=90,"Q",J559=100,"R",J559="","S",J559=120,"T",J559=125,"U",J559=150,"V",J559=200,"W",J559=250,"X",J559=280,"Y",J559=300,"Z",J559=500,"1",J559=600,"2",J559=1000,"3",J559=1200,"4",J559=6,"5",J559="150mm","6",J559="180mm","7",J559="200mm","8",J559="250mm","9")</f>
        <v>C</v>
      </c>
      <c r="J559" s="12">
        <v>15</v>
      </c>
      <c r="K559" s="8" t="str">
        <f>_xlfn.IFS(L559="1mm","A",L559="1.2mm","B",L559="1.5mm","C",L559="2mm","D",L559="3mm","E",L559="4mm","F",L559="5mm","G",L559="6mm","H",L559="8mm","I",L559="10mm","J",L559="12mm","K",L559="14mm","L",L559="16mm","M",L559="عادة","N",L559="18mm","O",L559="20mm","P",L559="معكوسة","Q",L559="25mm","R",L559="","S",L559="30mm","T",L559="مخ واطى","U",L559="35mm","V",L559="40mm","W",L559="45mm","X",L559="50mm","Y",L559="ستاندرد","Z",L559="60mm","1",L559="سوستة","2",L559="80mm","3",L559="90mm","4",L559="100mm","5",L559="150mm","6",L559="180mm","7",L559="200mm","8",L559="250mm","9")</f>
        <v>U</v>
      </c>
      <c r="L559" s="6" t="s">
        <v>75</v>
      </c>
      <c r="M559" s="7" t="str">
        <f>C559&amp;" "&amp;E559&amp;" "&amp;G559&amp;I559&amp;" "&amp;A559&amp;" "&amp;K559&amp;"-0"&amp;"-0"&amp;"-0"&amp;"-0"&amp;"-0"&amp;"-0"&amp;"-0"&amp;"-0"</f>
        <v>C H FC S U-0-0-0-0-0-0-0-0</v>
      </c>
      <c r="N559" s="6" t="str">
        <f>D559&amp;" "&amp;F559&amp;" "&amp;H559&amp;"*"&amp;J559&amp;" "&amp;B559&amp;" "&amp;L559</f>
        <v>مسمار مسدس M8*15 استانلس مخ واطى</v>
      </c>
      <c r="O559" s="6"/>
      <c r="P559" s="6"/>
      <c r="R559" s="11" t="s">
        <v>119</v>
      </c>
      <c r="T559" s="11" t="s">
        <v>110</v>
      </c>
    </row>
    <row r="560" spans="1:20" x14ac:dyDescent="0.2">
      <c r="A560" s="8" t="str">
        <f>_xlfn.IFS(B560="حديد","F",B560="مجلفن","M",B560="استانلس","S",B560="خشب","T")</f>
        <v>S</v>
      </c>
      <c r="B560" s="6" t="s">
        <v>7</v>
      </c>
      <c r="C560" s="8" t="str">
        <f>_xlfn.IFS(D560="تيلة","A",D560="صامولة","B",D560="مسمار","C",D560="وردة","D",D560="لوح","E",D560="مخوش","F",D560="كونتر","G",D560="مسدس","H",D560="M14","I",D560="M16","J",D560="M17","K",D560="M18","L",D560="M19","M",D560="M20","N",D560="M9","O",D560=100,"P",D560=125,"Q",D560=150,"R",D560="","S",D560="30mm","T",D560="مخ واطى","U",D560="35mm","V",D560="40mm","W",D560="45mm","X",D560="50mm","Y",D560="ستاندرد","Z",D560="60mm","1",D560="سوستة","2",D560="80mm","3",D560="90mm","4",D560="100mm","5",D560="150mm","6",D560="180mm","7",D560="200mm","8",D560="250mm","9")</f>
        <v>C</v>
      </c>
      <c r="D560" s="6" t="s">
        <v>73</v>
      </c>
      <c r="E560" s="8" t="str">
        <f>_xlfn.IFS(F560="الن","A",F560="عادة","B",F560="صليبة","C",F560="سن بنطة","D",F560="سن بنطة بوردة","E",F560="مخوش","F",F560="كونتر","G",F560="مسدس","H",F560="M14","I",F560="M16","J",F560="M17","K",F560="M18","L",F560="M19","M",F560="M20","N",F560="M9","O",F560=100,"P",F560=125,"Q",F560=150,"R",F560="","S",F560="30mm","T",F560="مخ واطى","U",F560="35mm","V",F560="40mm","W",F560="45mm","X",F560="50mm","Y",F560="ستاندرد","Z",F560="60mm","1",F560="سوستة","2",F560="80mm","3",F560="90mm","4",F560="100mm","5",F560="150mm","6",F560="180mm","7",F560="200mm","8",F560="250mm","9")</f>
        <v>H</v>
      </c>
      <c r="F560" s="6" t="s">
        <v>72</v>
      </c>
      <c r="G560" s="8" t="str">
        <f>_xlfn.IFS(H560="M3","A",H560="M4","B",H560="M5","C",H560="M6","D",H560="M7","E",H560="M8","F",H560="M10","G",H560="M12","H",H560="M14","I",H560="M16","J",H560="M17","K",H560="M18","L",H560="M19","M",H560="M20","N",H560="M9","O",H560=100,"P",H560=125,"Q",H560=150,"R",H560="","S",H560="30mm","T",H560="مخ واطى","U",H560="35mm","V",H560="40mm","W",H560="45mm","X",H560="50mm","Y",H560="ستاندرد","Z",H560="60mm","1",H560="سوستة","2",H560="80mm","3",H560="90mm","4",H560="100mm","5",H560="150mm","6",H560="180mm","7",H560="200mm","8",H560="250mm","9")</f>
        <v>F</v>
      </c>
      <c r="H560" s="12" t="s">
        <v>26</v>
      </c>
      <c r="I560" s="8" t="str">
        <f>_xlfn.IFS(J560=10,"A",J560=12,"B",J560=15,"C",J560=20,"D",J560=25,"E",J560=30,"F",J560=35,"G",J560=40,"H",J560=45,"I",J560=50,"J",J560=55,"K",J560=60,"L",J560=65,"M",J560=70,"N",J560=75,"O",J560=80,"P",J560=90,"Q",J560=100,"R",J560="","S",J560=120,"T",J560=125,"U",J560=150,"V",J560=200,"W",J560=250,"X",J560=280,"Y",J560=300,"Z",J560=500,"1",J560=600,"2",J560=1000,"3",J560=1200,"4",J560=6,"5",J560="150mm","6",J560="180mm","7",J560="200mm","8",J560="250mm","9")</f>
        <v>D</v>
      </c>
      <c r="J560" s="12">
        <v>20</v>
      </c>
      <c r="K560" s="8" t="str">
        <f>_xlfn.IFS(L560="1mm","A",L560="1.2mm","B",L560="1.5mm","C",L560="2mm","D",L560="3mm","E",L560="4mm","F",L560="5mm","G",L560="6mm","H",L560="8mm","I",L560="10mm","J",L560="12mm","K",L560="14mm","L",L560="16mm","M",L560="عادة","N",L560="18mm","O",L560="20mm","P",L560="معكوسة","Q",L560="25mm","R",L560="","S",L560="30mm","T",L560="مخ واطى","U",L560="35mm","V",L560="40mm","W",L560="45mm","X",L560="50mm","Y",L560="ستاندرد","Z",L560="60mm","1",L560="سوستة","2",L560="80mm","3",L560="90mm","4",L560="100mm","5",L560="150mm","6",L560="180mm","7",L560="200mm","8",L560="250mm","9")</f>
        <v>Z</v>
      </c>
      <c r="L560" s="6" t="s">
        <v>71</v>
      </c>
      <c r="M560" s="7" t="str">
        <f>C560&amp;" "&amp;E560&amp;" "&amp;G560&amp;I560&amp;" "&amp;A560&amp;" "&amp;K560&amp;"-0"&amp;"-0"&amp;"-0"&amp;"-0"&amp;"-0"&amp;"-0"&amp;"-0"&amp;"-0"</f>
        <v>C H FD S Z-0-0-0-0-0-0-0-0</v>
      </c>
      <c r="N560" s="6" t="str">
        <f>D560&amp;" "&amp;F560&amp;" "&amp;H560&amp;"*"&amp;J560&amp;" "&amp;B560&amp;" "&amp;L560</f>
        <v>مسمار مسدس M8*20 استانلس ستاندرد</v>
      </c>
      <c r="O560" s="6"/>
      <c r="P560" s="6"/>
      <c r="R560" s="11" t="s">
        <v>118</v>
      </c>
      <c r="T560" s="11" t="s">
        <v>104</v>
      </c>
    </row>
    <row r="561" spans="1:20" x14ac:dyDescent="0.2">
      <c r="A561" s="8" t="str">
        <f>_xlfn.IFS(B561="حديد","F",B561="مجلفن","M",B561="استانلس","S",B561="خشب","T")</f>
        <v>S</v>
      </c>
      <c r="B561" s="6" t="s">
        <v>7</v>
      </c>
      <c r="C561" s="8" t="str">
        <f>_xlfn.IFS(D561="تيلة","A",D561="صامولة","B",D561="مسمار","C",D561="وردة","D",D561="لوح","E",D561="مخوش","F",D561="كونتر","G",D561="مسدس","H",D561="M14","I",D561="M16","J",D561="M17","K",D561="M18","L",D561="M19","M",D561="M20","N",D561="M9","O",D561=100,"P",D561=125,"Q",D561=150,"R",D561="","S",D561="30mm","T",D561="مخ واطى","U",D561="35mm","V",D561="40mm","W",D561="45mm","X",D561="50mm","Y",D561="ستاندرد","Z",D561="60mm","1",D561="سوستة","2",D561="80mm","3",D561="90mm","4",D561="100mm","5",D561="150mm","6",D561="180mm","7",D561="200mm","8",D561="250mm","9")</f>
        <v>C</v>
      </c>
      <c r="D561" s="6" t="s">
        <v>73</v>
      </c>
      <c r="E561" s="8" t="str">
        <f>_xlfn.IFS(F561="الن","A",F561="عادة","B",F561="صليبة","C",F561="سن بنطة","D",F561="سن بنطة بوردة","E",F561="مخوش","F",F561="كونتر","G",F561="مسدس","H",F561="M14","I",F561="M16","J",F561="M17","K",F561="M18","L",F561="M19","M",F561="M20","N",F561="M9","O",F561=100,"P",F561=125,"Q",F561=150,"R",F561="","S",F561="30mm","T",F561="مخ واطى","U",F561="35mm","V",F561="40mm","W",F561="45mm","X",F561="50mm","Y",F561="ستاندرد","Z",F561="60mm","1",F561="سوستة","2",F561="80mm","3",F561="90mm","4",F561="100mm","5",F561="150mm","6",F561="180mm","7",F561="200mm","8",F561="250mm","9")</f>
        <v>H</v>
      </c>
      <c r="F561" s="6" t="s">
        <v>72</v>
      </c>
      <c r="G561" s="8" t="str">
        <f>_xlfn.IFS(H561="M3","A",H561="M4","B",H561="M5","C",H561="M6","D",H561="M7","E",H561="M8","F",H561="M10","G",H561="M12","H",H561="M14","I",H561="M16","J",H561="M17","K",H561="M18","L",H561="M19","M",H561="M20","N",H561="M9","O",H561=100,"P",H561=125,"Q",H561=150,"R",H561="","S",H561="30mm","T",H561="مخ واطى","U",H561="35mm","V",H561="40mm","W",H561="45mm","X",H561="50mm","Y",H561="ستاندرد","Z",H561="60mm","1",H561="سوستة","2",H561="80mm","3",H561="90mm","4",H561="100mm","5",H561="150mm","6",H561="180mm","7",H561="200mm","8",H561="250mm","9")</f>
        <v>F</v>
      </c>
      <c r="H561" s="12" t="s">
        <v>26</v>
      </c>
      <c r="I561" s="8" t="str">
        <f>_xlfn.IFS(J561=10,"A",J561=12,"B",J561=15,"C",J561=20,"D",J561=25,"E",J561=30,"F",J561=35,"G",J561=40,"H",J561=45,"I",J561=50,"J",J561=55,"K",J561=60,"L",J561=65,"M",J561=70,"N",J561=75,"O",J561=80,"P",J561=90,"Q",J561=100,"R",J561="","S",J561=120,"T",J561=125,"U",J561=150,"V",J561=200,"W",J561=250,"X",J561=280,"Y",J561=300,"Z",J561=500,"1",J561=600,"2",J561=1000,"3",J561=1200,"4",J561=6,"5",J561="150mm","6",J561="180mm","7",J561="200mm","8",J561="250mm","9")</f>
        <v>D</v>
      </c>
      <c r="J561" s="12">
        <v>20</v>
      </c>
      <c r="K561" s="8" t="str">
        <f>_xlfn.IFS(L561="1mm","A",L561="1.2mm","B",L561="1.5mm","C",L561="2mm","D",L561="3mm","E",L561="4mm","F",L561="5mm","G",L561="6mm","H",L561="8mm","I",L561="10mm","J",L561="12mm","K",L561="14mm","L",L561="16mm","M",L561="عادة","N",L561="18mm","O",L561="20mm","P",L561="معكوسة","Q",L561="25mm","R",L561="","S",L561="30mm","T",L561="مخ واطى","U",L561="35mm","V",L561="40mm","W",L561="45mm","X",L561="50mm","Y",L561="ستاندرد","Z",L561="60mm","1",L561="سوستة","2",L561="80mm","3",L561="90mm","4",L561="100mm","5",L561="150mm","6",L561="180mm","7",L561="200mm","8",L561="250mm","9")</f>
        <v>U</v>
      </c>
      <c r="L561" s="6" t="s">
        <v>75</v>
      </c>
      <c r="M561" s="7" t="str">
        <f>C561&amp;" "&amp;E561&amp;" "&amp;G561&amp;I561&amp;" "&amp;A561&amp;" "&amp;K561&amp;"-0"&amp;"-0"&amp;"-0"&amp;"-0"&amp;"-0"&amp;"-0"&amp;"-0"&amp;"-0"</f>
        <v>C H FD S U-0-0-0-0-0-0-0-0</v>
      </c>
      <c r="N561" s="6" t="str">
        <f>D561&amp;" "&amp;F561&amp;" "&amp;H561&amp;"*"&amp;J561&amp;" "&amp;B561&amp;" "&amp;L561</f>
        <v>مسمار مسدس M8*20 استانلس مخ واطى</v>
      </c>
      <c r="O561" s="6"/>
      <c r="P561" s="6"/>
      <c r="R561" s="11" t="s">
        <v>117</v>
      </c>
      <c r="T561" s="11" t="s">
        <v>102</v>
      </c>
    </row>
    <row r="562" spans="1:20" x14ac:dyDescent="0.2">
      <c r="A562" s="8" t="str">
        <f>_xlfn.IFS(B562="حديد","F",B562="مجلفن","M",B562="استانلس","S",B562="خشب","T")</f>
        <v>S</v>
      </c>
      <c r="B562" s="6" t="s">
        <v>7</v>
      </c>
      <c r="C562" s="8" t="str">
        <f>_xlfn.IFS(D562="تيلة","A",D562="صامولة","B",D562="مسمار","C",D562="وردة","D",D562="لوح","E",D562="مخوش","F",D562="كونتر","G",D562="مسدس","H",D562="M14","I",D562="M16","J",D562="M17","K",D562="M18","L",D562="M19","M",D562="M20","N",D562="M9","O",D562=100,"P",D562=125,"Q",D562=150,"R",D562="","S",D562="30mm","T",D562="مخ واطى","U",D562="35mm","V",D562="40mm","W",D562="45mm","X",D562="50mm","Y",D562="ستاندرد","Z",D562="60mm","1",D562="سوستة","2",D562="80mm","3",D562="90mm","4",D562="100mm","5",D562="150mm","6",D562="180mm","7",D562="200mm","8",D562="250mm","9")</f>
        <v>C</v>
      </c>
      <c r="D562" s="6" t="s">
        <v>73</v>
      </c>
      <c r="E562" s="8" t="str">
        <f>_xlfn.IFS(F562="الن","A",F562="عادة","B",F562="صليبة","C",F562="سن بنطة","D",F562="سن بنطة بوردة","E",F562="مخوش","F",F562="كونتر","G",F562="مسدس","H",F562="M14","I",F562="M16","J",F562="M17","K",F562="M18","L",F562="M19","M",F562="M20","N",F562="M9","O",F562=100,"P",F562=125,"Q",F562=150,"R",F562="","S",F562="30mm","T",F562="مخ واطى","U",F562="35mm","V",F562="40mm","W",F562="45mm","X",F562="50mm","Y",F562="ستاندرد","Z",F562="60mm","1",F562="سوستة","2",F562="80mm","3",F562="90mm","4",F562="100mm","5",F562="150mm","6",F562="180mm","7",F562="200mm","8",F562="250mm","9")</f>
        <v>H</v>
      </c>
      <c r="F562" s="6" t="s">
        <v>72</v>
      </c>
      <c r="G562" s="8" t="str">
        <f>_xlfn.IFS(H562="M3","A",H562="M4","B",H562="M5","C",H562="M6","D",H562="M7","E",H562="M8","F",H562="M10","G",H562="M12","H",H562="M14","I",H562="M16","J",H562="M17","K",H562="M18","L",H562="M19","M",H562="M20","N",H562="M9","O",H562=100,"P",H562=125,"Q",H562=150,"R",H562="","S",H562="30mm","T",H562="مخ واطى","U",H562="35mm","V",H562="40mm","W",H562="45mm","X",H562="50mm","Y",H562="ستاندرد","Z",H562="60mm","1",H562="سوستة","2",H562="80mm","3",H562="90mm","4",H562="100mm","5",H562="150mm","6",H562="180mm","7",H562="200mm","8",H562="250mm","9")</f>
        <v>F</v>
      </c>
      <c r="H562" s="12" t="s">
        <v>26</v>
      </c>
      <c r="I562" s="8" t="str">
        <f>_xlfn.IFS(J562=10,"A",J562=12,"B",J562=15,"C",J562=20,"D",J562=25,"E",J562=30,"F",J562=35,"G",J562=40,"H",J562=45,"I",J562=50,"J",J562=55,"K",J562=60,"L",J562=65,"M",J562=70,"N",J562=75,"O",J562=80,"P",J562=90,"Q",J562=100,"R",J562="","S",J562=120,"T",J562=125,"U",J562=150,"V",J562=200,"W",J562=250,"X",J562=280,"Y",J562=300,"Z",J562=500,"1",J562=600,"2",J562=1000,"3",J562=1200,"4",J562=6,"5",J562="150mm","6",J562="180mm","7",J562="200mm","8",J562="250mm","9")</f>
        <v>E</v>
      </c>
      <c r="J562" s="12">
        <v>25</v>
      </c>
      <c r="K562" s="8" t="str">
        <f>_xlfn.IFS(L562="1mm","A",L562="1.2mm","B",L562="1.5mm","C",L562="2mm","D",L562="3mm","E",L562="4mm","F",L562="5mm","G",L562="6mm","H",L562="8mm","I",L562="10mm","J",L562="12mm","K",L562="14mm","L",L562="16mm","M",L562="عادة","N",L562="18mm","O",L562="20mm","P",L562="معكوسة","Q",L562="25mm","R",L562="","S",L562="30mm","T",L562="مخ واطى","U",L562="35mm","V",L562="40mm","W",L562="45mm","X",L562="50mm","Y",L562="ستاندرد","Z",L562="60mm","1",L562="سوستة","2",L562="80mm","3",L562="90mm","4",L562="100mm","5",L562="150mm","6",L562="180mm","7",L562="200mm","8",L562="250mm","9")</f>
        <v>Z</v>
      </c>
      <c r="L562" s="6" t="s">
        <v>71</v>
      </c>
      <c r="M562" s="7" t="str">
        <f>C562&amp;" "&amp;E562&amp;" "&amp;G562&amp;I562&amp;" "&amp;A562&amp;" "&amp;K562&amp;"-0"&amp;"-0"&amp;"-0"&amp;"-0"&amp;"-0"&amp;"-0"&amp;"-0"&amp;"-0"</f>
        <v>C H FE S Z-0-0-0-0-0-0-0-0</v>
      </c>
      <c r="N562" s="6" t="str">
        <f>D562&amp;" "&amp;F562&amp;" "&amp;H562&amp;"*"&amp;J562&amp;" "&amp;B562&amp;" "&amp;L562</f>
        <v>مسمار مسدس M8*25 استانلس ستاندرد</v>
      </c>
      <c r="O562" s="6"/>
      <c r="P562" s="6"/>
      <c r="R562" s="11" t="s">
        <v>116</v>
      </c>
      <c r="T562" s="11" t="s">
        <v>120</v>
      </c>
    </row>
    <row r="563" spans="1:20" x14ac:dyDescent="0.2">
      <c r="A563" s="8" t="str">
        <f>_xlfn.IFS(B563="حديد","F",B563="مجلفن","M",B563="استانلس","S",B563="خشب","T")</f>
        <v>S</v>
      </c>
      <c r="B563" s="6" t="s">
        <v>7</v>
      </c>
      <c r="C563" s="8" t="str">
        <f>_xlfn.IFS(D563="تيلة","A",D563="صامولة","B",D563="مسمار","C",D563="وردة","D",D563="لوح","E",D563="مخوش","F",D563="كونتر","G",D563="مسدس","H",D563="M14","I",D563="M16","J",D563="M17","K",D563="M18","L",D563="M19","M",D563="M20","N",D563="M9","O",D563=100,"P",D563=125,"Q",D563=150,"R",D563="","S",D563="30mm","T",D563="مخ واطى","U",D563="35mm","V",D563="40mm","W",D563="45mm","X",D563="50mm","Y",D563="ستاندرد","Z",D563="60mm","1",D563="سوستة","2",D563="80mm","3",D563="90mm","4",D563="100mm","5",D563="150mm","6",D563="180mm","7",D563="200mm","8",D563="250mm","9")</f>
        <v>C</v>
      </c>
      <c r="D563" s="6" t="s">
        <v>73</v>
      </c>
      <c r="E563" s="8" t="str">
        <f>_xlfn.IFS(F563="الن","A",F563="عادة","B",F563="صليبة","C",F563="سن بنطة","D",F563="سن بنطة بوردة","E",F563="مخوش","F",F563="كونتر","G",F563="مسدس","H",F563="M14","I",F563="M16","J",F563="M17","K",F563="M18","L",F563="M19","M",F563="M20","N",F563="M9","O",F563=100,"P",F563=125,"Q",F563=150,"R",F563="","S",F563="30mm","T",F563="مخ واطى","U",F563="35mm","V",F563="40mm","W",F563="45mm","X",F563="50mm","Y",F563="ستاندرد","Z",F563="60mm","1",F563="سوستة","2",F563="80mm","3",F563="90mm","4",F563="100mm","5",F563="150mm","6",F563="180mm","7",F563="200mm","8",F563="250mm","9")</f>
        <v>H</v>
      </c>
      <c r="F563" s="6" t="s">
        <v>72</v>
      </c>
      <c r="G563" s="8" t="str">
        <f>_xlfn.IFS(H563="M3","A",H563="M4","B",H563="M5","C",H563="M6","D",H563="M7","E",H563="M8","F",H563="M10","G",H563="M12","H",H563="M14","I",H563="M16","J",H563="M17","K",H563="M18","L",H563="M19","M",H563="M20","N",H563="M9","O",H563=100,"P",H563=125,"Q",H563=150,"R",H563="","S",H563="30mm","T",H563="مخ واطى","U",H563="35mm","V",H563="40mm","W",H563="45mm","X",H563="50mm","Y",H563="ستاندرد","Z",H563="60mm","1",H563="سوستة","2",H563="80mm","3",H563="90mm","4",H563="100mm","5",H563="150mm","6",H563="180mm","7",H563="200mm","8",H563="250mm","9")</f>
        <v>F</v>
      </c>
      <c r="H563" s="12" t="s">
        <v>26</v>
      </c>
      <c r="I563" s="8" t="str">
        <f>_xlfn.IFS(J563=10,"A",J563=12,"B",J563=15,"C",J563=20,"D",J563=25,"E",J563=30,"F",J563=35,"G",J563=40,"H",J563=45,"I",J563=50,"J",J563=55,"K",J563=60,"L",J563=65,"M",J563=70,"N",J563=75,"O",J563=80,"P",J563=90,"Q",J563=100,"R",J563="","S",J563=120,"T",J563=125,"U",J563=150,"V",J563=200,"W",J563=250,"X",J563=280,"Y",J563=300,"Z",J563=500,"1",J563=600,"2",J563=1000,"3",J563=1200,"4",J563=6,"5",J563="150mm","6",J563="180mm","7",J563="200mm","8",J563="250mm","9")</f>
        <v>E</v>
      </c>
      <c r="J563" s="12">
        <v>25</v>
      </c>
      <c r="K563" s="8" t="str">
        <f>_xlfn.IFS(L563="1mm","A",L563="1.2mm","B",L563="1.5mm","C",L563="2mm","D",L563="3mm","E",L563="4mm","F",L563="5mm","G",L563="6mm","H",L563="8mm","I",L563="10mm","J",L563="12mm","K",L563="14mm","L",L563="16mm","M",L563="عادة","N",L563="18mm","O",L563="20mm","P",L563="معكوسة","Q",L563="25mm","R",L563="","S",L563="30mm","T",L563="مخ واطى","U",L563="35mm","V",L563="40mm","W",L563="45mm","X",L563="50mm","Y",L563="ستاندرد","Z",L563="60mm","1",L563="سوستة","2",L563="80mm","3",L563="90mm","4",L563="100mm","5",L563="150mm","6",L563="180mm","7",L563="200mm","8",L563="250mm","9")</f>
        <v>U</v>
      </c>
      <c r="L563" s="6" t="s">
        <v>75</v>
      </c>
      <c r="M563" s="7" t="str">
        <f>C563&amp;" "&amp;E563&amp;" "&amp;G563&amp;I563&amp;" "&amp;A563&amp;" "&amp;K563&amp;"-0"&amp;"-0"&amp;"-0"&amp;"-0"&amp;"-0"&amp;"-0"&amp;"-0"&amp;"-0"</f>
        <v>C H FE S U-0-0-0-0-0-0-0-0</v>
      </c>
      <c r="N563" s="6" t="str">
        <f>D563&amp;" "&amp;F563&amp;" "&amp;H563&amp;"*"&amp;J563&amp;" "&amp;B563&amp;" "&amp;L563</f>
        <v>مسمار مسدس M8*25 استانلس مخ واطى</v>
      </c>
      <c r="O563" s="6"/>
      <c r="P563" s="6"/>
      <c r="R563" s="11" t="s">
        <v>115</v>
      </c>
      <c r="T563" s="11" t="s">
        <v>119</v>
      </c>
    </row>
    <row r="564" spans="1:20" x14ac:dyDescent="0.2">
      <c r="A564" s="8" t="str">
        <f>_xlfn.IFS(B564="حديد","F",B564="مجلفن","M",B564="استانلس","S",B564="خشب","T")</f>
        <v>S</v>
      </c>
      <c r="B564" s="6" t="s">
        <v>7</v>
      </c>
      <c r="C564" s="8" t="str">
        <f>_xlfn.IFS(D564="تيلة","A",D564="صامولة","B",D564="مسمار","C",D564="وردة","D",D564="لوح","E",D564="مخوش","F",D564="كونتر","G",D564="مسدس","H",D564="M14","I",D564="M16","J",D564="M17","K",D564="M18","L",D564="M19","M",D564="M20","N",D564="M9","O",D564=100,"P",D564=125,"Q",D564=150,"R",D564="","S",D564="30mm","T",D564="مخ واطى","U",D564="35mm","V",D564="40mm","W",D564="45mm","X",D564="50mm","Y",D564="ستاندرد","Z",D564="60mm","1",D564="سوستة","2",D564="80mm","3",D564="90mm","4",D564="100mm","5",D564="150mm","6",D564="180mm","7",D564="200mm","8",D564="250mm","9")</f>
        <v>C</v>
      </c>
      <c r="D564" s="6" t="s">
        <v>73</v>
      </c>
      <c r="E564" s="8" t="str">
        <f>_xlfn.IFS(F564="الن","A",F564="عادة","B",F564="صليبة","C",F564="سن بنطة","D",F564="سن بنطة بوردة","E",F564="مخوش","F",F564="كونتر","G",F564="مسدس","H",F564="M14","I",F564="M16","J",F564="M17","K",F564="M18","L",F564="M19","M",F564="M20","N",F564="M9","O",F564=100,"P",F564=125,"Q",F564=150,"R",F564="","S",F564="30mm","T",F564="مخ واطى","U",F564="35mm","V",F564="40mm","W",F564="45mm","X",F564="50mm","Y",F564="ستاندرد","Z",F564="60mm","1",F564="سوستة","2",F564="80mm","3",F564="90mm","4",F564="100mm","5",F564="150mm","6",F564="180mm","7",F564="200mm","8",F564="250mm","9")</f>
        <v>H</v>
      </c>
      <c r="F564" s="6" t="s">
        <v>72</v>
      </c>
      <c r="G564" s="8" t="str">
        <f>_xlfn.IFS(H564="M3","A",H564="M4","B",H564="M5","C",H564="M6","D",H564="M7","E",H564="M8","F",H564="M10","G",H564="M12","H",H564="M14","I",H564="M16","J",H564="M17","K",H564="M18","L",H564="M19","M",H564="M20","N",H564="M9","O",H564=100,"P",H564=125,"Q",H564=150,"R",H564="","S",H564="30mm","T",H564="مخ واطى","U",H564="35mm","V",H564="40mm","W",H564="45mm","X",H564="50mm","Y",H564="ستاندرد","Z",H564="60mm","1",H564="سوستة","2",H564="80mm","3",H564="90mm","4",H564="100mm","5",H564="150mm","6",H564="180mm","7",H564="200mm","8",H564="250mm","9")</f>
        <v>F</v>
      </c>
      <c r="H564" s="12" t="s">
        <v>26</v>
      </c>
      <c r="I564" s="8" t="str">
        <f>_xlfn.IFS(J564=10,"A",J564=12,"B",J564=15,"C",J564=20,"D",J564=25,"E",J564=30,"F",J564=35,"G",J564=40,"H",J564=45,"I",J564=50,"J",J564=55,"K",J564=60,"L",J564=65,"M",J564=70,"N",J564=75,"O",J564=80,"P",J564=90,"Q",J564=100,"R",J564="","S",J564=120,"T",J564=125,"U",J564=150,"V",J564=200,"W",J564=250,"X",J564=280,"Y",J564=300,"Z",J564=500,"1",J564=600,"2",J564=1000,"3",J564=1200,"4",J564=6,"5",J564="150mm","6",J564="180mm","7",J564="200mm","8",J564="250mm","9")</f>
        <v>F</v>
      </c>
      <c r="J564" s="12">
        <v>30</v>
      </c>
      <c r="K564" s="8" t="str">
        <f>_xlfn.IFS(L564="1mm","A",L564="1.2mm","B",L564="1.5mm","C",L564="2mm","D",L564="3mm","E",L564="4mm","F",L564="5mm","G",L564="6mm","H",L564="8mm","I",L564="10mm","J",L564="12mm","K",L564="14mm","L",L564="16mm","M",L564="عادة","N",L564="18mm","O",L564="20mm","P",L564="معكوسة","Q",L564="25mm","R",L564="","S",L564="30mm","T",L564="مخ واطى","U",L564="35mm","V",L564="40mm","W",L564="45mm","X",L564="50mm","Y",L564="ستاندرد","Z",L564="60mm","1",L564="سوستة","2",L564="80mm","3",L564="90mm","4",L564="100mm","5",L564="150mm","6",L564="180mm","7",L564="200mm","8",L564="250mm","9")</f>
        <v>Z</v>
      </c>
      <c r="L564" s="6" t="s">
        <v>71</v>
      </c>
      <c r="M564" s="7" t="str">
        <f>C564&amp;" "&amp;E564&amp;" "&amp;G564&amp;I564&amp;" "&amp;A564&amp;" "&amp;K564&amp;"-0"&amp;"-0"&amp;"-0"&amp;"-0"&amp;"-0"&amp;"-0"&amp;"-0"&amp;"-0"</f>
        <v>C H FF S Z-0-0-0-0-0-0-0-0</v>
      </c>
      <c r="N564" s="6" t="str">
        <f>D564&amp;" "&amp;F564&amp;" "&amp;H564&amp;"*"&amp;J564&amp;" "&amp;B564&amp;" "&amp;L564</f>
        <v>مسمار مسدس M8*30 استانلس ستاندرد</v>
      </c>
      <c r="O564" s="6"/>
      <c r="P564" s="6"/>
      <c r="R564" s="11" t="s">
        <v>114</v>
      </c>
      <c r="T564" s="11" t="s">
        <v>97</v>
      </c>
    </row>
    <row r="565" spans="1:20" x14ac:dyDescent="0.2">
      <c r="A565" s="8" t="str">
        <f>_xlfn.IFS(B565="حديد","F",B565="مجلفن","M",B565="استانلس","S",B565="خشب","T")</f>
        <v>S</v>
      </c>
      <c r="B565" s="6" t="s">
        <v>7</v>
      </c>
      <c r="C565" s="8" t="str">
        <f>_xlfn.IFS(D565="تيلة","A",D565="صامولة","B",D565="مسمار","C",D565="وردة","D",D565="لوح","E",D565="مخوش","F",D565="كونتر","G",D565="مسدس","H",D565="M14","I",D565="M16","J",D565="M17","K",D565="M18","L",D565="M19","M",D565="M20","N",D565="M9","O",D565=100,"P",D565=125,"Q",D565=150,"R",D565="","S",D565="30mm","T",D565="مخ واطى","U",D565="35mm","V",D565="40mm","W",D565="45mm","X",D565="50mm","Y",D565="ستاندرد","Z",D565="60mm","1",D565="سوستة","2",D565="80mm","3",D565="90mm","4",D565="100mm","5",D565="150mm","6",D565="180mm","7",D565="200mm","8",D565="250mm","9")</f>
        <v>C</v>
      </c>
      <c r="D565" s="6" t="s">
        <v>73</v>
      </c>
      <c r="E565" s="8" t="str">
        <f>_xlfn.IFS(F565="الن","A",F565="عادة","B",F565="صليبة","C",F565="سن بنطة","D",F565="سن بنطة بوردة","E",F565="مخوش","F",F565="كونتر","G",F565="مسدس","H",F565="M14","I",F565="M16","J",F565="M17","K",F565="M18","L",F565="M19","M",F565="M20","N",F565="M9","O",F565=100,"P",F565=125,"Q",F565=150,"R",F565="","S",F565="30mm","T",F565="مخ واطى","U",F565="35mm","V",F565="40mm","W",F565="45mm","X",F565="50mm","Y",F565="ستاندرد","Z",F565="60mm","1",F565="سوستة","2",F565="80mm","3",F565="90mm","4",F565="100mm","5",F565="150mm","6",F565="180mm","7",F565="200mm","8",F565="250mm","9")</f>
        <v>H</v>
      </c>
      <c r="F565" s="6" t="s">
        <v>72</v>
      </c>
      <c r="G565" s="8" t="str">
        <f>_xlfn.IFS(H565="M3","A",H565="M4","B",H565="M5","C",H565="M6","D",H565="M7","E",H565="M8","F",H565="M10","G",H565="M12","H",H565="M14","I",H565="M16","J",H565="M17","K",H565="M18","L",H565="M19","M",H565="M20","N",H565="M9","O",H565=100,"P",H565=125,"Q",H565=150,"R",H565="","S",H565="30mm","T",H565="مخ واطى","U",H565="35mm","V",H565="40mm","W",H565="45mm","X",H565="50mm","Y",H565="ستاندرد","Z",H565="60mm","1",H565="سوستة","2",H565="80mm","3",H565="90mm","4",H565="100mm","5",H565="150mm","6",H565="180mm","7",H565="200mm","8",H565="250mm","9")</f>
        <v>F</v>
      </c>
      <c r="H565" s="12" t="s">
        <v>26</v>
      </c>
      <c r="I565" s="8" t="str">
        <f>_xlfn.IFS(J565=10,"A",J565=12,"B",J565=15,"C",J565=20,"D",J565=25,"E",J565=30,"F",J565=35,"G",J565=40,"H",J565=45,"I",J565=50,"J",J565=55,"K",J565=60,"L",J565=65,"M",J565=70,"N",J565=75,"O",J565=80,"P",J565=90,"Q",J565=100,"R",J565="","S",J565=120,"T",J565=125,"U",J565=150,"V",J565=200,"W",J565=250,"X",J565=280,"Y",J565=300,"Z",J565=500,"1",J565=600,"2",J565=1000,"3",J565=1200,"4",J565=6,"5",J565="150mm","6",J565="180mm","7",J565="200mm","8",J565="250mm","9")</f>
        <v>F</v>
      </c>
      <c r="J565" s="12">
        <v>30</v>
      </c>
      <c r="K565" s="8" t="str">
        <f>_xlfn.IFS(L565="1mm","A",L565="1.2mm","B",L565="1.5mm","C",L565="2mm","D",L565="3mm","E",L565="4mm","F",L565="5mm","G",L565="6mm","H",L565="8mm","I",L565="10mm","J",L565="12mm","K",L565="14mm","L",L565="16mm","M",L565="عادة","N",L565="18mm","O",L565="20mm","P",L565="معكوسة","Q",L565="25mm","R",L565="","S",L565="30mm","T",L565="مخ واطى","U",L565="35mm","V",L565="40mm","W",L565="45mm","X",L565="50mm","Y",L565="ستاندرد","Z",L565="60mm","1",L565="سوستة","2",L565="80mm","3",L565="90mm","4",L565="100mm","5",L565="150mm","6",L565="180mm","7",L565="200mm","8",L565="250mm","9")</f>
        <v>U</v>
      </c>
      <c r="L565" s="6" t="s">
        <v>75</v>
      </c>
      <c r="M565" s="7" t="str">
        <f>C565&amp;" "&amp;E565&amp;" "&amp;G565&amp;I565&amp;" "&amp;A565&amp;" "&amp;K565&amp;"-0"&amp;"-0"&amp;"-0"&amp;"-0"&amp;"-0"&amp;"-0"&amp;"-0"&amp;"-0"</f>
        <v>C H FF S U-0-0-0-0-0-0-0-0</v>
      </c>
      <c r="N565" s="6" t="str">
        <f>D565&amp;" "&amp;F565&amp;" "&amp;H565&amp;"*"&amp;J565&amp;" "&amp;B565&amp;" "&amp;L565</f>
        <v>مسمار مسدس M8*30 استانلس مخ واطى</v>
      </c>
      <c r="O565" s="6"/>
      <c r="P565" s="6"/>
      <c r="R565" s="11" t="s">
        <v>113</v>
      </c>
      <c r="T565" s="11" t="s">
        <v>95</v>
      </c>
    </row>
    <row r="566" spans="1:20" x14ac:dyDescent="0.2">
      <c r="A566" s="8" t="str">
        <f>_xlfn.IFS(B566="حديد","F",B566="مجلفن","M",B566="استانلس","S",B566="خشب","T")</f>
        <v>S</v>
      </c>
      <c r="B566" s="6" t="s">
        <v>7</v>
      </c>
      <c r="C566" s="8" t="str">
        <f>_xlfn.IFS(D566="تيلة","A",D566="صامولة","B",D566="مسمار","C",D566="وردة","D",D566="لوح","E",D566="مخوش","F",D566="كونتر","G",D566="مسدس","H",D566="M14","I",D566="M16","J",D566="M17","K",D566="M18","L",D566="M19","M",D566="M20","N",D566="M9","O",D566=100,"P",D566=125,"Q",D566=150,"R",D566="","S",D566="30mm","T",D566="مخ واطى","U",D566="35mm","V",D566="40mm","W",D566="45mm","X",D566="50mm","Y",D566="ستاندرد","Z",D566="60mm","1",D566="سوستة","2",D566="80mm","3",D566="90mm","4",D566="100mm","5",D566="150mm","6",D566="180mm","7",D566="200mm","8",D566="250mm","9")</f>
        <v>C</v>
      </c>
      <c r="D566" s="6" t="s">
        <v>73</v>
      </c>
      <c r="E566" s="8" t="str">
        <f>_xlfn.IFS(F566="الن","A",F566="عادة","B",F566="صليبة","C",F566="سن بنطة","D",F566="سن بنطة بوردة","E",F566="مخوش","F",F566="كونتر","G",F566="مسدس","H",F566="M14","I",F566="M16","J",F566="M17","K",F566="M18","L",F566="M19","M",F566="M20","N",F566="M9","O",F566=100,"P",F566=125,"Q",F566=150,"R",F566="","S",F566="30mm","T",F566="مخ واطى","U",F566="35mm","V",F566="40mm","W",F566="45mm","X",F566="50mm","Y",F566="ستاندرد","Z",F566="60mm","1",F566="سوستة","2",F566="80mm","3",F566="90mm","4",F566="100mm","5",F566="150mm","6",F566="180mm","7",F566="200mm","8",F566="250mm","9")</f>
        <v>H</v>
      </c>
      <c r="F566" s="6" t="s">
        <v>72</v>
      </c>
      <c r="G566" s="8" t="str">
        <f>_xlfn.IFS(H566="M3","A",H566="M4","B",H566="M5","C",H566="M6","D",H566="M7","E",H566="M8","F",H566="M10","G",H566="M12","H",H566="M14","I",H566="M16","J",H566="M17","K",H566="M18","L",H566="M19","M",H566="M20","N",H566="M9","O",H566=100,"P",H566=125,"Q",H566=150,"R",H566="","S",H566="30mm","T",H566="مخ واطى","U",H566="35mm","V",H566="40mm","W",H566="45mm","X",H566="50mm","Y",H566="ستاندرد","Z",H566="60mm","1",H566="سوستة","2",H566="80mm","3",H566="90mm","4",H566="100mm","5",H566="150mm","6",H566="180mm","7",H566="200mm","8",H566="250mm","9")</f>
        <v>F</v>
      </c>
      <c r="H566" s="12" t="s">
        <v>26</v>
      </c>
      <c r="I566" s="8" t="str">
        <f>_xlfn.IFS(J566=10,"A",J566=12,"B",J566=15,"C",J566=20,"D",J566=25,"E",J566=30,"F",J566=35,"G",J566=40,"H",J566=45,"I",J566=50,"J",J566=55,"K",J566=60,"L",J566=65,"M",J566=70,"N",J566=75,"O",J566=80,"P",J566=90,"Q",J566=100,"R",J566="","S",J566=120,"T",J566=125,"U",J566=150,"V",J566=200,"W",J566=250,"X",J566=280,"Y",J566=300,"Z",J566=500,"1",J566=600,"2",J566=1000,"3",J566=1200,"4",J566=6,"5",J566="150mm","6",J566="180mm","7",J566="200mm","8",J566="250mm","9")</f>
        <v>G</v>
      </c>
      <c r="J566" s="12">
        <v>35</v>
      </c>
      <c r="K566" s="8" t="str">
        <f>_xlfn.IFS(L566="1mm","A",L566="1.2mm","B",L566="1.5mm","C",L566="2mm","D",L566="3mm","E",L566="4mm","F",L566="5mm","G",L566="6mm","H",L566="8mm","I",L566="10mm","J",L566="12mm","K",L566="14mm","L",L566="16mm","M",L566="عادة","N",L566="18mm","O",L566="20mm","P",L566="معكوسة","Q",L566="25mm","R",L566="","S",L566="30mm","T",L566="مخ واطى","U",L566="35mm","V",L566="40mm","W",L566="45mm","X",L566="50mm","Y",L566="ستاندرد","Z",L566="60mm","1",L566="سوستة","2",L566="80mm","3",L566="90mm","4",L566="100mm","5",L566="150mm","6",L566="180mm","7",L566="200mm","8",L566="250mm","9")</f>
        <v>Z</v>
      </c>
      <c r="L566" s="6" t="s">
        <v>71</v>
      </c>
      <c r="M566" s="7" t="str">
        <f>C566&amp;" "&amp;E566&amp;" "&amp;G566&amp;I566&amp;" "&amp;A566&amp;" "&amp;K566&amp;"-0"&amp;"-0"&amp;"-0"&amp;"-0"&amp;"-0"&amp;"-0"&amp;"-0"&amp;"-0"</f>
        <v>C H FG S Z-0-0-0-0-0-0-0-0</v>
      </c>
      <c r="N566" s="6" t="str">
        <f>D566&amp;" "&amp;F566&amp;" "&amp;H566&amp;"*"&amp;J566&amp;" "&amp;B566&amp;" "&amp;L566</f>
        <v>مسمار مسدس M8*35 استانلس ستاندرد</v>
      </c>
      <c r="O566" s="6"/>
      <c r="P566" s="6"/>
      <c r="R566" s="11" t="s">
        <v>111</v>
      </c>
      <c r="T566" s="11" t="s">
        <v>118</v>
      </c>
    </row>
    <row r="567" spans="1:20" x14ac:dyDescent="0.2">
      <c r="A567" s="8" t="str">
        <f>_xlfn.IFS(B567="حديد","F",B567="مجلفن","M",B567="استانلس","S",B567="خشب","T")</f>
        <v>S</v>
      </c>
      <c r="B567" s="6" t="s">
        <v>7</v>
      </c>
      <c r="C567" s="8" t="str">
        <f>_xlfn.IFS(D567="تيلة","A",D567="صامولة","B",D567="مسمار","C",D567="وردة","D",D567="لوح","E",D567="مخوش","F",D567="كونتر","G",D567="مسدس","H",D567="M14","I",D567="M16","J",D567="M17","K",D567="M18","L",D567="M19","M",D567="M20","N",D567="M9","O",D567=100,"P",D567=125,"Q",D567=150,"R",D567="","S",D567="30mm","T",D567="مخ واطى","U",D567="35mm","V",D567="40mm","W",D567="45mm","X",D567="50mm","Y",D567="ستاندرد","Z",D567="60mm","1",D567="سوستة","2",D567="80mm","3",D567="90mm","4",D567="100mm","5",D567="150mm","6",D567="180mm","7",D567="200mm","8",D567="250mm","9")</f>
        <v>C</v>
      </c>
      <c r="D567" s="6" t="s">
        <v>73</v>
      </c>
      <c r="E567" s="8" t="str">
        <f>_xlfn.IFS(F567="الن","A",F567="عادة","B",F567="صليبة","C",F567="سن بنطة","D",F567="سن بنطة بوردة","E",F567="مخوش","F",F567="كونتر","G",F567="مسدس","H",F567="M14","I",F567="M16","J",F567="M17","K",F567="M18","L",F567="M19","M",F567="M20","N",F567="M9","O",F567=100,"P",F567=125,"Q",F567=150,"R",F567="","S",F567="30mm","T",F567="مخ واطى","U",F567="35mm","V",F567="40mm","W",F567="45mm","X",F567="50mm","Y",F567="ستاندرد","Z",F567="60mm","1",F567="سوستة","2",F567="80mm","3",F567="90mm","4",F567="100mm","5",F567="150mm","6",F567="180mm","7",F567="200mm","8",F567="250mm","9")</f>
        <v>H</v>
      </c>
      <c r="F567" s="6" t="s">
        <v>72</v>
      </c>
      <c r="G567" s="8" t="str">
        <f>_xlfn.IFS(H567="M3","A",H567="M4","B",H567="M5","C",H567="M6","D",H567="M7","E",H567="M8","F",H567="M10","G",H567="M12","H",H567="M14","I",H567="M16","J",H567="M17","K",H567="M18","L",H567="M19","M",H567="M20","N",H567="M9","O",H567=100,"P",H567=125,"Q",H567=150,"R",H567="","S",H567="30mm","T",H567="مخ واطى","U",H567="35mm","V",H567="40mm","W",H567="45mm","X",H567="50mm","Y",H567="ستاندرد","Z",H567="60mm","1",H567="سوستة","2",H567="80mm","3",H567="90mm","4",H567="100mm","5",H567="150mm","6",H567="180mm","7",H567="200mm","8",H567="250mm","9")</f>
        <v>F</v>
      </c>
      <c r="H567" s="12" t="s">
        <v>26</v>
      </c>
      <c r="I567" s="8" t="str">
        <f>_xlfn.IFS(J567=10,"A",J567=12,"B",J567=15,"C",J567=20,"D",J567=25,"E",J567=30,"F",J567=35,"G",J567=40,"H",J567=45,"I",J567=50,"J",J567=55,"K",J567=60,"L",J567=65,"M",J567=70,"N",J567=75,"O",J567=80,"P",J567=90,"Q",J567=100,"R",J567="","S",J567=120,"T",J567=125,"U",J567=150,"V",J567=200,"W",J567=250,"X",J567=280,"Y",J567=300,"Z",J567=500,"1",J567=600,"2",J567=1000,"3",J567=1200,"4",J567=6,"5",J567="150mm","6",J567="180mm","7",J567="200mm","8",J567="250mm","9")</f>
        <v>G</v>
      </c>
      <c r="J567" s="12">
        <v>35</v>
      </c>
      <c r="K567" s="8" t="str">
        <f>_xlfn.IFS(L567="1mm","A",L567="1.2mm","B",L567="1.5mm","C",L567="2mm","D",L567="3mm","E",L567="4mm","F",L567="5mm","G",L567="6mm","H",L567="8mm","I",L567="10mm","J",L567="12mm","K",L567="14mm","L",L567="16mm","M",L567="عادة","N",L567="18mm","O",L567="20mm","P",L567="معكوسة","Q",L567="25mm","R",L567="","S",L567="30mm","T",L567="مخ واطى","U",L567="35mm","V",L567="40mm","W",L567="45mm","X",L567="50mm","Y",L567="ستاندرد","Z",L567="60mm","1",L567="سوستة","2",L567="80mm","3",L567="90mm","4",L567="100mm","5",L567="150mm","6",L567="180mm","7",L567="200mm","8",L567="250mm","9")</f>
        <v>U</v>
      </c>
      <c r="L567" s="6" t="s">
        <v>75</v>
      </c>
      <c r="M567" s="7" t="str">
        <f>C567&amp;" "&amp;E567&amp;" "&amp;G567&amp;I567&amp;" "&amp;A567&amp;" "&amp;K567&amp;"-0"&amp;"-0"&amp;"-0"&amp;"-0"&amp;"-0"&amp;"-0"&amp;"-0"&amp;"-0"</f>
        <v>C H FG S U-0-0-0-0-0-0-0-0</v>
      </c>
      <c r="N567" s="6" t="str">
        <f>D567&amp;" "&amp;F567&amp;" "&amp;H567&amp;"*"&amp;J567&amp;" "&amp;B567&amp;" "&amp;L567</f>
        <v>مسمار مسدس M8*35 استانلس مخ واطى</v>
      </c>
      <c r="O567" s="6"/>
      <c r="P567" s="6"/>
      <c r="R567" s="11" t="s">
        <v>109</v>
      </c>
      <c r="T567" s="11" t="s">
        <v>117</v>
      </c>
    </row>
    <row r="568" spans="1:20" x14ac:dyDescent="0.2">
      <c r="A568" s="8" t="str">
        <f>_xlfn.IFS(B568="حديد","F",B568="مجلفن","M",B568="استانلس","S",B568="خشب","T")</f>
        <v>S</v>
      </c>
      <c r="B568" s="6" t="s">
        <v>7</v>
      </c>
      <c r="C568" s="8" t="str">
        <f>_xlfn.IFS(D568="تيلة","A",D568="صامولة","B",D568="مسمار","C",D568="وردة","D",D568="لوح","E",D568="مخوش","F",D568="كونتر","G",D568="مسدس","H",D568="M14","I",D568="M16","J",D568="M17","K",D568="M18","L",D568="M19","M",D568="M20","N",D568="M9","O",D568=100,"P",D568=125,"Q",D568=150,"R",D568="","S",D568="30mm","T",D568="مخ واطى","U",D568="35mm","V",D568="40mm","W",D568="45mm","X",D568="50mm","Y",D568="ستاندرد","Z",D568="60mm","1",D568="سوستة","2",D568="80mm","3",D568="90mm","4",D568="100mm","5",D568="150mm","6",D568="180mm","7",D568="200mm","8",D568="250mm","9")</f>
        <v>C</v>
      </c>
      <c r="D568" s="6" t="s">
        <v>73</v>
      </c>
      <c r="E568" s="8" t="str">
        <f>_xlfn.IFS(F568="الن","A",F568="عادة","B",F568="صليبة","C",F568="سن بنطة","D",F568="سن بنطة بوردة","E",F568="مخوش","F",F568="كونتر","G",F568="مسدس","H",F568="M14","I",F568="M16","J",F568="M17","K",F568="M18","L",F568="M19","M",F568="M20","N",F568="M9","O",F568=100,"P",F568=125,"Q",F568=150,"R",F568="","S",F568="30mm","T",F568="مخ واطى","U",F568="35mm","V",F568="40mm","W",F568="45mm","X",F568="50mm","Y",F568="ستاندرد","Z",F568="60mm","1",F568="سوستة","2",F568="80mm","3",F568="90mm","4",F568="100mm","5",F568="150mm","6",F568="180mm","7",F568="200mm","8",F568="250mm","9")</f>
        <v>H</v>
      </c>
      <c r="F568" s="6" t="s">
        <v>72</v>
      </c>
      <c r="G568" s="8" t="str">
        <f>_xlfn.IFS(H568="M3","A",H568="M4","B",H568="M5","C",H568="M6","D",H568="M7","E",H568="M8","F",H568="M10","G",H568="M12","H",H568="M14","I",H568="M16","J",H568="M17","K",H568="M18","L",H568="M19","M",H568="M20","N",H568="M9","O",H568=100,"P",H568=125,"Q",H568=150,"R",H568="","S",H568="30mm","T",H568="مخ واطى","U",H568="35mm","V",H568="40mm","W",H568="45mm","X",H568="50mm","Y",H568="ستاندرد","Z",H568="60mm","1",H568="سوستة","2",H568="80mm","3",H568="90mm","4",H568="100mm","5",H568="150mm","6",H568="180mm","7",H568="200mm","8",H568="250mm","9")</f>
        <v>F</v>
      </c>
      <c r="H568" s="12" t="s">
        <v>26</v>
      </c>
      <c r="I568" s="8" t="str">
        <f>_xlfn.IFS(J568=10,"A",J568=12,"B",J568=15,"C",J568=20,"D",J568=25,"E",J568=30,"F",J568=35,"G",J568=40,"H",J568=45,"I",J568=50,"J",J568=55,"K",J568=60,"L",J568=65,"M",J568=70,"N",J568=75,"O",J568=80,"P",J568=90,"Q",J568=100,"R",J568="","S",J568=120,"T",J568=125,"U",J568=150,"V",J568=200,"W",J568=250,"X",J568=280,"Y",J568=300,"Z",J568=500,"1",J568=600,"2",J568=1000,"3",J568=1200,"4",J568=6,"5",J568="150mm","6",J568="180mm","7",J568="200mm","8",J568="250mm","9")</f>
        <v>H</v>
      </c>
      <c r="J568" s="12">
        <v>40</v>
      </c>
      <c r="K568" s="8" t="str">
        <f>_xlfn.IFS(L568="1mm","A",L568="1.2mm","B",L568="1.5mm","C",L568="2mm","D",L568="3mm","E",L568="4mm","F",L568="5mm","G",L568="6mm","H",L568="8mm","I",L568="10mm","J",L568="12mm","K",L568="14mm","L",L568="16mm","M",L568="عادة","N",L568="18mm","O",L568="20mm","P",L568="معكوسة","Q",L568="25mm","R",L568="","S",L568="30mm","T",L568="مخ واطى","U",L568="35mm","V",L568="40mm","W",L568="45mm","X",L568="50mm","Y",L568="ستاندرد","Z",L568="60mm","1",L568="سوستة","2",L568="80mm","3",L568="90mm","4",L568="100mm","5",L568="150mm","6",L568="180mm","7",L568="200mm","8",L568="250mm","9")</f>
        <v>Z</v>
      </c>
      <c r="L568" s="6" t="s">
        <v>71</v>
      </c>
      <c r="M568" s="7" t="str">
        <f>C568&amp;" "&amp;E568&amp;" "&amp;G568&amp;I568&amp;" "&amp;A568&amp;" "&amp;K568&amp;"-0"&amp;"-0"&amp;"-0"&amp;"-0"&amp;"-0"&amp;"-0"&amp;"-0"&amp;"-0"</f>
        <v>C H FH S Z-0-0-0-0-0-0-0-0</v>
      </c>
      <c r="N568" s="6" t="str">
        <f>D568&amp;" "&amp;F568&amp;" "&amp;H568&amp;"*"&amp;J568&amp;" "&amp;B568&amp;" "&amp;L568</f>
        <v>مسمار مسدس M8*40 استانلس ستاندرد</v>
      </c>
      <c r="O568" s="6"/>
      <c r="P568" s="6"/>
      <c r="R568" s="11" t="s">
        <v>108</v>
      </c>
      <c r="T568" s="11" t="s">
        <v>93</v>
      </c>
    </row>
    <row r="569" spans="1:20" x14ac:dyDescent="0.2">
      <c r="A569" s="8" t="str">
        <f>_xlfn.IFS(B569="حديد","F",B569="مجلفن","M",B569="استانلس","S",B569="خشب","T")</f>
        <v>S</v>
      </c>
      <c r="B569" s="6" t="s">
        <v>7</v>
      </c>
      <c r="C569" s="8" t="str">
        <f>_xlfn.IFS(D569="تيلة","A",D569="صامولة","B",D569="مسمار","C",D569="وردة","D",D569="لوح","E",D569="مخوش","F",D569="كونتر","G",D569="مسدس","H",D569="M14","I",D569="M16","J",D569="M17","K",D569="M18","L",D569="M19","M",D569="M20","N",D569="M9","O",D569=100,"P",D569=125,"Q",D569=150,"R",D569="","S",D569="30mm","T",D569="مخ واطى","U",D569="35mm","V",D569="40mm","W",D569="45mm","X",D569="50mm","Y",D569="ستاندرد","Z",D569="60mm","1",D569="سوستة","2",D569="80mm","3",D569="90mm","4",D569="100mm","5",D569="150mm","6",D569="180mm","7",D569="200mm","8",D569="250mm","9")</f>
        <v>C</v>
      </c>
      <c r="D569" s="6" t="s">
        <v>73</v>
      </c>
      <c r="E569" s="8" t="str">
        <f>_xlfn.IFS(F569="الن","A",F569="عادة","B",F569="صليبة","C",F569="سن بنطة","D",F569="سن بنطة بوردة","E",F569="مخوش","F",F569="كونتر","G",F569="مسدس","H",F569="M14","I",F569="M16","J",F569="M17","K",F569="M18","L",F569="M19","M",F569="M20","N",F569="M9","O",F569=100,"P",F569=125,"Q",F569=150,"R",F569="","S",F569="30mm","T",F569="مخ واطى","U",F569="35mm","V",F569="40mm","W",F569="45mm","X",F569="50mm","Y",F569="ستاندرد","Z",F569="60mm","1",F569="سوستة","2",F569="80mm","3",F569="90mm","4",F569="100mm","5",F569="150mm","6",F569="180mm","7",F569="200mm","8",F569="250mm","9")</f>
        <v>H</v>
      </c>
      <c r="F569" s="6" t="s">
        <v>72</v>
      </c>
      <c r="G569" s="8" t="str">
        <f>_xlfn.IFS(H569="M3","A",H569="M4","B",H569="M5","C",H569="M6","D",H569="M7","E",H569="M8","F",H569="M10","G",H569="M12","H",H569="M14","I",H569="M16","J",H569="M17","K",H569="M18","L",H569="M19","M",H569="M20","N",H569="M9","O",H569=100,"P",H569=125,"Q",H569=150,"R",H569="","S",H569="30mm","T",H569="مخ واطى","U",H569="35mm","V",H569="40mm","W",H569="45mm","X",H569="50mm","Y",H569="ستاندرد","Z",H569="60mm","1",H569="سوستة","2",H569="80mm","3",H569="90mm","4",H569="100mm","5",H569="150mm","6",H569="180mm","7",H569="200mm","8",H569="250mm","9")</f>
        <v>F</v>
      </c>
      <c r="H569" s="12" t="s">
        <v>26</v>
      </c>
      <c r="I569" s="8" t="str">
        <f>_xlfn.IFS(J569=10,"A",J569=12,"B",J569=15,"C",J569=20,"D",J569=25,"E",J569=30,"F",J569=35,"G",J569=40,"H",J569=45,"I",J569=50,"J",J569=55,"K",J569=60,"L",J569=65,"M",J569=70,"N",J569=75,"O",J569=80,"P",J569=90,"Q",J569=100,"R",J569="","S",J569=120,"T",J569=125,"U",J569=150,"V",J569=200,"W",J569=250,"X",J569=280,"Y",J569=300,"Z",J569=500,"1",J569=600,"2",J569=1000,"3",J569=1200,"4",J569=6,"5",J569="150mm","6",J569="180mm","7",J569="200mm","8",J569="250mm","9")</f>
        <v>H</v>
      </c>
      <c r="J569" s="12">
        <v>40</v>
      </c>
      <c r="K569" s="8" t="str">
        <f>_xlfn.IFS(L569="1mm","A",L569="1.2mm","B",L569="1.5mm","C",L569="2mm","D",L569="3mm","E",L569="4mm","F",L569="5mm","G",L569="6mm","H",L569="8mm","I",L569="10mm","J",L569="12mm","K",L569="14mm","L",L569="16mm","M",L569="عادة","N",L569="18mm","O",L569="20mm","P",L569="معكوسة","Q",L569="25mm","R",L569="","S",L569="30mm","T",L569="مخ واطى","U",L569="35mm","V",L569="40mm","W",L569="45mm","X",L569="50mm","Y",L569="ستاندرد","Z",L569="60mm","1",L569="سوستة","2",L569="80mm","3",L569="90mm","4",L569="100mm","5",L569="150mm","6",L569="180mm","7",L569="200mm","8",L569="250mm","9")</f>
        <v>U</v>
      </c>
      <c r="L569" s="6" t="s">
        <v>75</v>
      </c>
      <c r="M569" s="7" t="str">
        <f>C569&amp;" "&amp;E569&amp;" "&amp;G569&amp;I569&amp;" "&amp;A569&amp;" "&amp;K569&amp;"-0"&amp;"-0"&amp;"-0"&amp;"-0"&amp;"-0"&amp;"-0"&amp;"-0"&amp;"-0"</f>
        <v>C H FH S U-0-0-0-0-0-0-0-0</v>
      </c>
      <c r="N569" s="6" t="str">
        <f>D569&amp;" "&amp;F569&amp;" "&amp;H569&amp;"*"&amp;J569&amp;" "&amp;B569&amp;" "&amp;L569</f>
        <v>مسمار مسدس M8*40 استانلس مخ واطى</v>
      </c>
      <c r="O569" s="6"/>
      <c r="P569" s="6"/>
      <c r="R569" s="11" t="s">
        <v>107</v>
      </c>
      <c r="T569" s="11" t="s">
        <v>91</v>
      </c>
    </row>
    <row r="570" spans="1:20" x14ac:dyDescent="0.2">
      <c r="A570" s="8" t="str">
        <f>_xlfn.IFS(B570="حديد","F",B570="مجلفن","M",B570="استانلس","S",B570="خشب","T")</f>
        <v>S</v>
      </c>
      <c r="B570" s="6" t="s">
        <v>7</v>
      </c>
      <c r="C570" s="8" t="str">
        <f>_xlfn.IFS(D570="تيلة","A",D570="صامولة","B",D570="مسمار","C",D570="وردة","D",D570="لوح","E",D570="مخوش","F",D570="كونتر","G",D570="مسدس","H",D570="M14","I",D570="M16","J",D570="M17","K",D570="M18","L",D570="M19","M",D570="M20","N",D570="M9","O",D570=100,"P",D570=125,"Q",D570=150,"R",D570="","S",D570="30mm","T",D570="مخ واطى","U",D570="35mm","V",D570="40mm","W",D570="45mm","X",D570="50mm","Y",D570="ستاندرد","Z",D570="60mm","1",D570="سوستة","2",D570="80mm","3",D570="90mm","4",D570="100mm","5",D570="150mm","6",D570="180mm","7",D570="200mm","8",D570="250mm","9")</f>
        <v>C</v>
      </c>
      <c r="D570" s="6" t="s">
        <v>73</v>
      </c>
      <c r="E570" s="8" t="str">
        <f>_xlfn.IFS(F570="الن","A",F570="عادة","B",F570="صليبة","C",F570="سن بنطة","D",F570="سن بنطة بوردة","E",F570="مخوش","F",F570="كونتر","G",F570="مسدس","H",F570="M14","I",F570="M16","J",F570="M17","K",F570="M18","L",F570="M19","M",F570="M20","N",F570="M9","O",F570=100,"P",F570=125,"Q",F570=150,"R",F570="","S",F570="30mm","T",F570="مخ واطى","U",F570="35mm","V",F570="40mm","W",F570="45mm","X",F570="50mm","Y",F570="ستاندرد","Z",F570="60mm","1",F570="سوستة","2",F570="80mm","3",F570="90mm","4",F570="100mm","5",F570="150mm","6",F570="180mm","7",F570="200mm","8",F570="250mm","9")</f>
        <v>H</v>
      </c>
      <c r="F570" s="6" t="s">
        <v>72</v>
      </c>
      <c r="G570" s="8" t="str">
        <f>_xlfn.IFS(H570="M3","A",H570="M4","B",H570="M5","C",H570="M6","D",H570="M7","E",H570="M8","F",H570="M10","G",H570="M12","H",H570="M14","I",H570="M16","J",H570="M17","K",H570="M18","L",H570="M19","M",H570="M20","N",H570="M9","O",H570=100,"P",H570=125,"Q",H570=150,"R",H570="","S",H570="30mm","T",H570="مخ واطى","U",H570="35mm","V",H570="40mm","W",H570="45mm","X",H570="50mm","Y",H570="ستاندرد","Z",H570="60mm","1",H570="سوستة","2",H570="80mm","3",H570="90mm","4",H570="100mm","5",H570="150mm","6",H570="180mm","7",H570="200mm","8",H570="250mm","9")</f>
        <v>F</v>
      </c>
      <c r="H570" s="12" t="s">
        <v>26</v>
      </c>
      <c r="I570" s="8" t="str">
        <f>_xlfn.IFS(J570=10,"A",J570=12,"B",J570=15,"C",J570=20,"D",J570=25,"E",J570=30,"F",J570=35,"G",J570=40,"H",J570=45,"I",J570=50,"J",J570=55,"K",J570=60,"L",J570=65,"M",J570=70,"N",J570=75,"O",J570=80,"P",J570=90,"Q",J570=100,"R",J570="","S",J570=120,"T",J570=125,"U",J570=150,"V",J570=200,"W",J570=250,"X",J570=280,"Y",J570=300,"Z",J570=500,"1",J570=600,"2",J570=1000,"3",J570=1200,"4",J570=6,"5",J570="150mm","6",J570="180mm","7",J570="200mm","8",J570="250mm","9")</f>
        <v>I</v>
      </c>
      <c r="J570" s="12">
        <v>45</v>
      </c>
      <c r="K570" s="8" t="str">
        <f>_xlfn.IFS(L570="1mm","A",L570="1.2mm","B",L570="1.5mm","C",L570="2mm","D",L570="3mm","E",L570="4mm","F",L570="5mm","G",L570="6mm","H",L570="8mm","I",L570="10mm","J",L570="12mm","K",L570="14mm","L",L570="16mm","M",L570="عادة","N",L570="18mm","O",L570="20mm","P",L570="معكوسة","Q",L570="25mm","R",L570="","S",L570="30mm","T",L570="مخ واطى","U",L570="35mm","V",L570="40mm","W",L570="45mm","X",L570="50mm","Y",L570="ستاندرد","Z",L570="60mm","1",L570="سوستة","2",L570="80mm","3",L570="90mm","4",L570="100mm","5",L570="150mm","6",L570="180mm","7",L570="200mm","8",L570="250mm","9")</f>
        <v>Z</v>
      </c>
      <c r="L570" s="6" t="s">
        <v>71</v>
      </c>
      <c r="M570" s="7" t="str">
        <f>C570&amp;" "&amp;E570&amp;" "&amp;G570&amp;I570&amp;" "&amp;A570&amp;" "&amp;K570&amp;"-0"&amp;"-0"&amp;"-0"&amp;"-0"&amp;"-0"&amp;"-0"&amp;"-0"&amp;"-0"</f>
        <v>C H FI S Z-0-0-0-0-0-0-0-0</v>
      </c>
      <c r="N570" s="6" t="str">
        <f>D570&amp;" "&amp;F570&amp;" "&amp;H570&amp;"*"&amp;J570&amp;" "&amp;B570&amp;" "&amp;L570</f>
        <v>مسمار مسدس M8*45 استانلس ستاندرد</v>
      </c>
      <c r="O570" s="6"/>
      <c r="P570" s="6"/>
      <c r="R570" s="11" t="s">
        <v>106</v>
      </c>
      <c r="T570" s="11" t="s">
        <v>116</v>
      </c>
    </row>
    <row r="571" spans="1:20" x14ac:dyDescent="0.2">
      <c r="A571" s="8" t="str">
        <f>_xlfn.IFS(B571="حديد","F",B571="مجلفن","M",B571="استانلس","S",B571="خشب","T")</f>
        <v>S</v>
      </c>
      <c r="B571" s="6" t="s">
        <v>7</v>
      </c>
      <c r="C571" s="8" t="str">
        <f>_xlfn.IFS(D571="تيلة","A",D571="صامولة","B",D571="مسمار","C",D571="وردة","D",D571="لوح","E",D571="مخوش","F",D571="كونتر","G",D571="مسدس","H",D571="M14","I",D571="M16","J",D571="M17","K",D571="M18","L",D571="M19","M",D571="M20","N",D571="M9","O",D571=100,"P",D571=125,"Q",D571=150,"R",D571="","S",D571="30mm","T",D571="مخ واطى","U",D571="35mm","V",D571="40mm","W",D571="45mm","X",D571="50mm","Y",D571="ستاندرد","Z",D571="60mm","1",D571="سوستة","2",D571="80mm","3",D571="90mm","4",D571="100mm","5",D571="150mm","6",D571="180mm","7",D571="200mm","8",D571="250mm","9")</f>
        <v>C</v>
      </c>
      <c r="D571" s="6" t="s">
        <v>73</v>
      </c>
      <c r="E571" s="8" t="str">
        <f>_xlfn.IFS(F571="الن","A",F571="عادة","B",F571="صليبة","C",F571="سن بنطة","D",F571="سن بنطة بوردة","E",F571="مخوش","F",F571="كونتر","G",F571="مسدس","H",F571="M14","I",F571="M16","J",F571="M17","K",F571="M18","L",F571="M19","M",F571="M20","N",F571="M9","O",F571=100,"P",F571=125,"Q",F571=150,"R",F571="","S",F571="30mm","T",F571="مخ واطى","U",F571="35mm","V",F571="40mm","W",F571="45mm","X",F571="50mm","Y",F571="ستاندرد","Z",F571="60mm","1",F571="سوستة","2",F571="80mm","3",F571="90mm","4",F571="100mm","5",F571="150mm","6",F571="180mm","7",F571="200mm","8",F571="250mm","9")</f>
        <v>H</v>
      </c>
      <c r="F571" s="6" t="s">
        <v>72</v>
      </c>
      <c r="G571" s="8" t="str">
        <f>_xlfn.IFS(H571="M3","A",H571="M4","B",H571="M5","C",H571="M6","D",H571="M7","E",H571="M8","F",H571="M10","G",H571="M12","H",H571="M14","I",H571="M16","J",H571="M17","K",H571="M18","L",H571="M19","M",H571="M20","N",H571="M9","O",H571=100,"P",H571=125,"Q",H571=150,"R",H571="","S",H571="30mm","T",H571="مخ واطى","U",H571="35mm","V",H571="40mm","W",H571="45mm","X",H571="50mm","Y",H571="ستاندرد","Z",H571="60mm","1",H571="سوستة","2",H571="80mm","3",H571="90mm","4",H571="100mm","5",H571="150mm","6",H571="180mm","7",H571="200mm","8",H571="250mm","9")</f>
        <v>F</v>
      </c>
      <c r="H571" s="12" t="s">
        <v>26</v>
      </c>
      <c r="I571" s="8" t="str">
        <f>_xlfn.IFS(J571=10,"A",J571=12,"B",J571=15,"C",J571=20,"D",J571=25,"E",J571=30,"F",J571=35,"G",J571=40,"H",J571=45,"I",J571=50,"J",J571=55,"K",J571=60,"L",J571=65,"M",J571=70,"N",J571=75,"O",J571=80,"P",J571=90,"Q",J571=100,"R",J571="","S",J571=120,"T",J571=125,"U",J571=150,"V",J571=200,"W",J571=250,"X",J571=280,"Y",J571=300,"Z",J571=500,"1",J571=600,"2",J571=1000,"3",J571=1200,"4",J571=6,"5",J571="150mm","6",J571="180mm","7",J571="200mm","8",J571="250mm","9")</f>
        <v>I</v>
      </c>
      <c r="J571" s="12">
        <v>45</v>
      </c>
      <c r="K571" s="8" t="str">
        <f>_xlfn.IFS(L571="1mm","A",L571="1.2mm","B",L571="1.5mm","C",L571="2mm","D",L571="3mm","E",L571="4mm","F",L571="5mm","G",L571="6mm","H",L571="8mm","I",L571="10mm","J",L571="12mm","K",L571="14mm","L",L571="16mm","M",L571="عادة","N",L571="18mm","O",L571="20mm","P",L571="معكوسة","Q",L571="25mm","R",L571="","S",L571="30mm","T",L571="مخ واطى","U",L571="35mm","V",L571="40mm","W",L571="45mm","X",L571="50mm","Y",L571="ستاندرد","Z",L571="60mm","1",L571="سوستة","2",L571="80mm","3",L571="90mm","4",L571="100mm","5",L571="150mm","6",L571="180mm","7",L571="200mm","8",L571="250mm","9")</f>
        <v>U</v>
      </c>
      <c r="L571" s="6" t="s">
        <v>75</v>
      </c>
      <c r="M571" s="7" t="str">
        <f>C571&amp;" "&amp;E571&amp;" "&amp;G571&amp;I571&amp;" "&amp;A571&amp;" "&amp;K571&amp;"-0"&amp;"-0"&amp;"-0"&amp;"-0"&amp;"-0"&amp;"-0"&amp;"-0"&amp;"-0"</f>
        <v>C H FI S U-0-0-0-0-0-0-0-0</v>
      </c>
      <c r="N571" s="6" t="str">
        <f>D571&amp;" "&amp;F571&amp;" "&amp;H571&amp;"*"&amp;J571&amp;" "&amp;B571&amp;" "&amp;L571</f>
        <v>مسمار مسدس M8*45 استانلس مخ واطى</v>
      </c>
      <c r="O571" s="6"/>
      <c r="P571" s="6"/>
      <c r="R571" s="11" t="s">
        <v>105</v>
      </c>
      <c r="T571" s="11" t="s">
        <v>115</v>
      </c>
    </row>
    <row r="572" spans="1:20" x14ac:dyDescent="0.2">
      <c r="A572" s="8" t="str">
        <f>_xlfn.IFS(B572="حديد","F",B572="مجلفن","M",B572="استانلس","S",B572="خشب","T")</f>
        <v>S</v>
      </c>
      <c r="B572" s="6" t="s">
        <v>7</v>
      </c>
      <c r="C572" s="8" t="str">
        <f>_xlfn.IFS(D572="تيلة","A",D572="صامولة","B",D572="مسمار","C",D572="وردة","D",D572="لوح","E",D572="مخوش","F",D572="كونتر","G",D572="مسدس","H",D572="M14","I",D572="M16","J",D572="M17","K",D572="M18","L",D572="M19","M",D572="M20","N",D572="M9","O",D572=100,"P",D572=125,"Q",D572=150,"R",D572="","S",D572="30mm","T",D572="مخ واطى","U",D572="35mm","V",D572="40mm","W",D572="45mm","X",D572="50mm","Y",D572="ستاندرد","Z",D572="60mm","1",D572="سوستة","2",D572="80mm","3",D572="90mm","4",D572="100mm","5",D572="150mm","6",D572="180mm","7",D572="200mm","8",D572="250mm","9")</f>
        <v>C</v>
      </c>
      <c r="D572" s="6" t="s">
        <v>73</v>
      </c>
      <c r="E572" s="8" t="str">
        <f>_xlfn.IFS(F572="الن","A",F572="عادة","B",F572="صليبة","C",F572="سن بنطة","D",F572="سن بنطة بوردة","E",F572="مخوش","F",F572="كونتر","G",F572="مسدس","H",F572="M14","I",F572="M16","J",F572="M17","K",F572="M18","L",F572="M19","M",F572="M20","N",F572="M9","O",F572=100,"P",F572=125,"Q",F572=150,"R",F572="","S",F572="30mm","T",F572="مخ واطى","U",F572="35mm","V",F572="40mm","W",F572="45mm","X",F572="50mm","Y",F572="ستاندرد","Z",F572="60mm","1",F572="سوستة","2",F572="80mm","3",F572="90mm","4",F572="100mm","5",F572="150mm","6",F572="180mm","7",F572="200mm","8",F572="250mm","9")</f>
        <v>H</v>
      </c>
      <c r="F572" s="6" t="s">
        <v>72</v>
      </c>
      <c r="G572" s="8" t="str">
        <f>_xlfn.IFS(H572="M3","A",H572="M4","B",H572="M5","C",H572="M6","D",H572="M7","E",H572="M8","F",H572="M10","G",H572="M12","H",H572="M14","I",H572="M16","J",H572="M17","K",H572="M18","L",H572="M19","M",H572="M20","N",H572="M9","O",H572=100,"P",H572=125,"Q",H572=150,"R",H572="","S",H572="30mm","T",H572="مخ واطى","U",H572="35mm","V",H572="40mm","W",H572="45mm","X",H572="50mm","Y",H572="ستاندرد","Z",H572="60mm","1",H572="سوستة","2",H572="80mm","3",H572="90mm","4",H572="100mm","5",H572="150mm","6",H572="180mm","7",H572="200mm","8",H572="250mm","9")</f>
        <v>F</v>
      </c>
      <c r="H572" s="12" t="s">
        <v>26</v>
      </c>
      <c r="I572" s="8" t="str">
        <f>_xlfn.IFS(J572=10,"A",J572=12,"B",J572=15,"C",J572=20,"D",J572=25,"E",J572=30,"F",J572=35,"G",J572=40,"H",J572=45,"I",J572=50,"J",J572=55,"K",J572=60,"L",J572=65,"M",J572=70,"N",J572=75,"O",J572=80,"P",J572=90,"Q",J572=100,"R",J572="","S",J572=120,"T",J572=125,"U",J572=150,"V",J572=200,"W",J572=250,"X",J572=280,"Y",J572=300,"Z",J572=500,"1",J572=600,"2",J572=1000,"3",J572=1200,"4",J572=6,"5",J572="150mm","6",J572="180mm","7",J572="200mm","8",J572="250mm","9")</f>
        <v>J</v>
      </c>
      <c r="J572" s="12">
        <v>50</v>
      </c>
      <c r="K572" s="8" t="str">
        <f>_xlfn.IFS(L572="1mm","A",L572="1.2mm","B",L572="1.5mm","C",L572="2mm","D",L572="3mm","E",L572="4mm","F",L572="5mm","G",L572="6mm","H",L572="8mm","I",L572="10mm","J",L572="12mm","K",L572="14mm","L",L572="16mm","M",L572="عادة","N",L572="18mm","O",L572="20mm","P",L572="معكوسة","Q",L572="25mm","R",L572="","S",L572="30mm","T",L572="مخ واطى","U",L572="35mm","V",L572="40mm","W",L572="45mm","X",L572="50mm","Y",L572="ستاندرد","Z",L572="60mm","1",L572="سوستة","2",L572="80mm","3",L572="90mm","4",L572="100mm","5",L572="150mm","6",L572="180mm","7",L572="200mm","8",L572="250mm","9")</f>
        <v>Z</v>
      </c>
      <c r="L572" s="6" t="s">
        <v>71</v>
      </c>
      <c r="M572" s="7" t="str">
        <f>C572&amp;" "&amp;E572&amp;" "&amp;G572&amp;I572&amp;" "&amp;A572&amp;" "&amp;K572&amp;"-0"&amp;"-0"&amp;"-0"&amp;"-0"&amp;"-0"&amp;"-0"&amp;"-0"&amp;"-0"</f>
        <v>C H FJ S Z-0-0-0-0-0-0-0-0</v>
      </c>
      <c r="N572" s="6" t="str">
        <f>D572&amp;" "&amp;F572&amp;" "&amp;H572&amp;"*"&amp;J572&amp;" "&amp;B572&amp;" "&amp;L572</f>
        <v>مسمار مسدس M8*50 استانلس ستاندرد</v>
      </c>
      <c r="O572" s="6"/>
      <c r="P572" s="6"/>
      <c r="R572" s="11" t="s">
        <v>98</v>
      </c>
      <c r="T572" s="11" t="s">
        <v>89</v>
      </c>
    </row>
    <row r="573" spans="1:20" x14ac:dyDescent="0.2">
      <c r="A573" s="8" t="str">
        <f>_xlfn.IFS(B573="حديد","F",B573="مجلفن","M",B573="استانلس","S",B573="خشب","T")</f>
        <v>S</v>
      </c>
      <c r="B573" s="6" t="s">
        <v>7</v>
      </c>
      <c r="C573" s="8" t="str">
        <f>_xlfn.IFS(D573="تيلة","A",D573="صامولة","B",D573="مسمار","C",D573="وردة","D",D573="لوح","E",D573="مخوش","F",D573="كونتر","G",D573="مسدس","H",D573="M14","I",D573="M16","J",D573="M17","K",D573="M18","L",D573="M19","M",D573="M20","N",D573="M9","O",D573=100,"P",D573=125,"Q",D573=150,"R",D573="","S",D573="30mm","T",D573="مخ واطى","U",D573="35mm","V",D573="40mm","W",D573="45mm","X",D573="50mm","Y",D573="ستاندرد","Z",D573="60mm","1",D573="سوستة","2",D573="80mm","3",D573="90mm","4",D573="100mm","5",D573="150mm","6",D573="180mm","7",D573="200mm","8",D573="250mm","9")</f>
        <v>C</v>
      </c>
      <c r="D573" s="6" t="s">
        <v>73</v>
      </c>
      <c r="E573" s="8" t="str">
        <f>_xlfn.IFS(F573="الن","A",F573="عادة","B",F573="صليبة","C",F573="سن بنطة","D",F573="سن بنطة بوردة","E",F573="مخوش","F",F573="كونتر","G",F573="مسدس","H",F573="M14","I",F573="M16","J",F573="M17","K",F573="M18","L",F573="M19","M",F573="M20","N",F573="M9","O",F573=100,"P",F573=125,"Q",F573=150,"R",F573="","S",F573="30mm","T",F573="مخ واطى","U",F573="35mm","V",F573="40mm","W",F573="45mm","X",F573="50mm","Y",F573="ستاندرد","Z",F573="60mm","1",F573="سوستة","2",F573="80mm","3",F573="90mm","4",F573="100mm","5",F573="150mm","6",F573="180mm","7",F573="200mm","8",F573="250mm","9")</f>
        <v>H</v>
      </c>
      <c r="F573" s="6" t="s">
        <v>72</v>
      </c>
      <c r="G573" s="8" t="str">
        <f>_xlfn.IFS(H573="M3","A",H573="M4","B",H573="M5","C",H573="M6","D",H573="M7","E",H573="M8","F",H573="M10","G",H573="M12","H",H573="M14","I",H573="M16","J",H573="M17","K",H573="M18","L",H573="M19","M",H573="M20","N",H573="M9","O",H573=100,"P",H573=125,"Q",H573=150,"R",H573="","S",H573="30mm","T",H573="مخ واطى","U",H573="35mm","V",H573="40mm","W",H573="45mm","X",H573="50mm","Y",H573="ستاندرد","Z",H573="60mm","1",H573="سوستة","2",H573="80mm","3",H573="90mm","4",H573="100mm","5",H573="150mm","6",H573="180mm","7",H573="200mm","8",H573="250mm","9")</f>
        <v>F</v>
      </c>
      <c r="H573" s="12" t="s">
        <v>26</v>
      </c>
      <c r="I573" s="8" t="str">
        <f>_xlfn.IFS(J573=10,"A",J573=12,"B",J573=15,"C",J573=20,"D",J573=25,"E",J573=30,"F",J573=35,"G",J573=40,"H",J573=45,"I",J573=50,"J",J573=55,"K",J573=60,"L",J573=65,"M",J573=70,"N",J573=75,"O",J573=80,"P",J573=90,"Q",J573=100,"R",J573="","S",J573=120,"T",J573=125,"U",J573=150,"V",J573=200,"W",J573=250,"X",J573=280,"Y",J573=300,"Z",J573=500,"1",J573=600,"2",J573=1000,"3",J573=1200,"4",J573=6,"5",J573="150mm","6",J573="180mm","7",J573="200mm","8",J573="250mm","9")</f>
        <v>J</v>
      </c>
      <c r="J573" s="12">
        <v>50</v>
      </c>
      <c r="K573" s="8" t="str">
        <f>_xlfn.IFS(L573="1mm","A",L573="1.2mm","B",L573="1.5mm","C",L573="2mm","D",L573="3mm","E",L573="4mm","F",L573="5mm","G",L573="6mm","H",L573="8mm","I",L573="10mm","J",L573="12mm","K",L573="14mm","L",L573="16mm","M",L573="عادة","N",L573="18mm","O",L573="20mm","P",L573="معكوسة","Q",L573="25mm","R",L573="","S",L573="30mm","T",L573="مخ واطى","U",L573="35mm","V",L573="40mm","W",L573="45mm","X",L573="50mm","Y",L573="ستاندرد","Z",L573="60mm","1",L573="سوستة","2",L573="80mm","3",L573="90mm","4",L573="100mm","5",L573="150mm","6",L573="180mm","7",L573="200mm","8",L573="250mm","9")</f>
        <v>U</v>
      </c>
      <c r="L573" s="6" t="s">
        <v>75</v>
      </c>
      <c r="M573" s="7" t="str">
        <f>C573&amp;" "&amp;E573&amp;" "&amp;G573&amp;I573&amp;" "&amp;A573&amp;" "&amp;K573&amp;"-0"&amp;"-0"&amp;"-0"&amp;"-0"&amp;"-0"&amp;"-0"&amp;"-0"&amp;"-0"</f>
        <v>C H FJ S U-0-0-0-0-0-0-0-0</v>
      </c>
      <c r="N573" s="6" t="str">
        <f>D573&amp;" "&amp;F573&amp;" "&amp;H573&amp;"*"&amp;J573&amp;" "&amp;B573&amp;" "&amp;L573</f>
        <v>مسمار مسدس M8*50 استانلس مخ واطى</v>
      </c>
      <c r="O573" s="6"/>
      <c r="P573" s="6"/>
      <c r="R573" s="11" t="s">
        <v>96</v>
      </c>
      <c r="T573" s="11" t="s">
        <v>87</v>
      </c>
    </row>
    <row r="574" spans="1:20" x14ac:dyDescent="0.2">
      <c r="A574" s="8" t="str">
        <f>_xlfn.IFS(B574="حديد","F",B574="مجلفن","M",B574="استانلس","S",B574="خشب","T")</f>
        <v>S</v>
      </c>
      <c r="B574" s="6" t="s">
        <v>7</v>
      </c>
      <c r="C574" s="8" t="str">
        <f>_xlfn.IFS(D574="تيلة","A",D574="صامولة","B",D574="مسمار","C",D574="وردة","D",D574="لوح","E",D574="مخوش","F",D574="كونتر","G",D574="مسدس","H",D574="M14","I",D574="M16","J",D574="M17","K",D574="M18","L",D574="M19","M",D574="M20","N",D574="M9","O",D574=100,"P",D574=125,"Q",D574=150,"R",D574="","S",D574="30mm","T",D574="مخ واطى","U",D574="35mm","V",D574="40mm","W",D574="45mm","X",D574="50mm","Y",D574="ستاندرد","Z",D574="60mm","1",D574="سوستة","2",D574="80mm","3",D574="90mm","4",D574="100mm","5",D574="150mm","6",D574="180mm","7",D574="200mm","8",D574="250mm","9")</f>
        <v>C</v>
      </c>
      <c r="D574" s="6" t="s">
        <v>73</v>
      </c>
      <c r="E574" s="8" t="str">
        <f>_xlfn.IFS(F574="الن","A",F574="عادة","B",F574="صليبة","C",F574="سن بنطة","D",F574="سن بنطة بوردة","E",F574="مخوش","F",F574="كونتر","G",F574="مسدس","H",F574="M14","I",F574="M16","J",F574="M17","K",F574="M18","L",F574="M19","M",F574="M20","N",F574="M9","O",F574=100,"P",F574=125,"Q",F574=150,"R",F574="","S",F574="30mm","T",F574="مخ واطى","U",F574="35mm","V",F574="40mm","W",F574="45mm","X",F574="50mm","Y",F574="ستاندرد","Z",F574="60mm","1",F574="سوستة","2",F574="80mm","3",F574="90mm","4",F574="100mm","5",F574="150mm","6",F574="180mm","7",F574="200mm","8",F574="250mm","9")</f>
        <v>H</v>
      </c>
      <c r="F574" s="6" t="s">
        <v>72</v>
      </c>
      <c r="G574" s="8" t="str">
        <f>_xlfn.IFS(H574="M3","A",H574="M4","B",H574="M5","C",H574="M6","D",H574="M7","E",H574="M8","F",H574="M10","G",H574="M12","H",H574="M14","I",H574="M16","J",H574="M17","K",H574="M18","L",H574="M19","M",H574="M20","N",H574="M9","O",H574=100,"P",H574=125,"Q",H574=150,"R",H574="","S",H574="30mm","T",H574="مخ واطى","U",H574="35mm","V",H574="40mm","W",H574="45mm","X",H574="50mm","Y",H574="ستاندرد","Z",H574="60mm","1",H574="سوستة","2",H574="80mm","3",H574="90mm","4",H574="100mm","5",H574="150mm","6",H574="180mm","7",H574="200mm","8",H574="250mm","9")</f>
        <v>F</v>
      </c>
      <c r="H574" s="12" t="s">
        <v>26</v>
      </c>
      <c r="I574" s="8" t="str">
        <f>_xlfn.IFS(J574=10,"A",J574=12,"B",J574=15,"C",J574=20,"D",J574=25,"E",J574=30,"F",J574=35,"G",J574=40,"H",J574=45,"I",J574=50,"J",J574=55,"K",J574=60,"L",J574=65,"M",J574=70,"N",J574=75,"O",J574=80,"P",J574=90,"Q",J574=100,"R",J574="","S",J574=120,"T",J574=125,"U",J574=150,"V",J574=200,"W",J574=250,"X",J574=280,"Y",J574=300,"Z",J574=500,"1",J574=600,"2",J574=1000,"3",J574=1200,"4",J574=6,"5",J574="150mm","6",J574="180mm","7",J574="200mm","8",J574="250mm","9")</f>
        <v>L</v>
      </c>
      <c r="J574" s="12">
        <v>60</v>
      </c>
      <c r="K574" s="8" t="str">
        <f>_xlfn.IFS(L574="1mm","A",L574="1.2mm","B",L574="1.5mm","C",L574="2mm","D",L574="3mm","E",L574="4mm","F",L574="5mm","G",L574="6mm","H",L574="8mm","I",L574="10mm","J",L574="12mm","K",L574="14mm","L",L574="16mm","M",L574="عادة","N",L574="18mm","O",L574="20mm","P",L574="معكوسة","Q",L574="25mm","R",L574="","S",L574="30mm","T",L574="مخ واطى","U",L574="35mm","V",L574="40mm","W",L574="45mm","X",L574="50mm","Y",L574="ستاندرد","Z",L574="60mm","1",L574="سوستة","2",L574="80mm","3",L574="90mm","4",L574="100mm","5",L574="150mm","6",L574="180mm","7",L574="200mm","8",L574="250mm","9")</f>
        <v>Z</v>
      </c>
      <c r="L574" s="6" t="s">
        <v>71</v>
      </c>
      <c r="M574" s="7" t="str">
        <f>C574&amp;" "&amp;E574&amp;" "&amp;G574&amp;I574&amp;" "&amp;A574&amp;" "&amp;K574&amp;"-0"&amp;"-0"&amp;"-0"&amp;"-0"&amp;"-0"&amp;"-0"&amp;"-0"&amp;"-0"</f>
        <v>C H FL S Z-0-0-0-0-0-0-0-0</v>
      </c>
      <c r="N574" s="6" t="str">
        <f>D574&amp;" "&amp;F574&amp;" "&amp;H574&amp;"*"&amp;J574&amp;" "&amp;B574&amp;" "&amp;L574</f>
        <v>مسمار مسدس M8*60 استانلس ستاندرد</v>
      </c>
      <c r="O574" s="6"/>
      <c r="P574" s="6"/>
      <c r="R574" s="11" t="s">
        <v>90</v>
      </c>
      <c r="T574" s="11" t="s">
        <v>114</v>
      </c>
    </row>
    <row r="575" spans="1:20" x14ac:dyDescent="0.2">
      <c r="A575" s="8" t="str">
        <f>_xlfn.IFS(B575="حديد","F",B575="مجلفن","M",B575="استانلس","S",B575="خشب","T")</f>
        <v>S</v>
      </c>
      <c r="B575" s="6" t="s">
        <v>7</v>
      </c>
      <c r="C575" s="8" t="str">
        <f>_xlfn.IFS(D575="تيلة","A",D575="صامولة","B",D575="مسمار","C",D575="وردة","D",D575="لوح","E",D575="مخوش","F",D575="كونتر","G",D575="مسدس","H",D575="M14","I",D575="M16","J",D575="M17","K",D575="M18","L",D575="M19","M",D575="M20","N",D575="M9","O",D575=100,"P",D575=125,"Q",D575=150,"R",D575="","S",D575="30mm","T",D575="مخ واطى","U",D575="35mm","V",D575="40mm","W",D575="45mm","X",D575="50mm","Y",D575="ستاندرد","Z",D575="60mm","1",D575="سوستة","2",D575="80mm","3",D575="90mm","4",D575="100mm","5",D575="150mm","6",D575="180mm","7",D575="200mm","8",D575="250mm","9")</f>
        <v>C</v>
      </c>
      <c r="D575" s="6" t="s">
        <v>73</v>
      </c>
      <c r="E575" s="8" t="str">
        <f>_xlfn.IFS(F575="الن","A",F575="عادة","B",F575="صليبة","C",F575="سن بنطة","D",F575="سن بنطة بوردة","E",F575="مخوش","F",F575="كونتر","G",F575="مسدس","H",F575="M14","I",F575="M16","J",F575="M17","K",F575="M18","L",F575="M19","M",F575="M20","N",F575="M9","O",F575=100,"P",F575=125,"Q",F575=150,"R",F575="","S",F575="30mm","T",F575="مخ واطى","U",F575="35mm","V",F575="40mm","W",F575="45mm","X",F575="50mm","Y",F575="ستاندرد","Z",F575="60mm","1",F575="سوستة","2",F575="80mm","3",F575="90mm","4",F575="100mm","5",F575="150mm","6",F575="180mm","7",F575="200mm","8",F575="250mm","9")</f>
        <v>H</v>
      </c>
      <c r="F575" s="6" t="s">
        <v>72</v>
      </c>
      <c r="G575" s="8" t="str">
        <f>_xlfn.IFS(H575="M3","A",H575="M4","B",H575="M5","C",H575="M6","D",H575="M7","E",H575="M8","F",H575="M10","G",H575="M12","H",H575="M14","I",H575="M16","J",H575="M17","K",H575="M18","L",H575="M19","M",H575="M20","N",H575="M9","O",H575=100,"P",H575=125,"Q",H575=150,"R",H575="","S",H575="30mm","T",H575="مخ واطى","U",H575="35mm","V",H575="40mm","W",H575="45mm","X",H575="50mm","Y",H575="ستاندرد","Z",H575="60mm","1",H575="سوستة","2",H575="80mm","3",H575="90mm","4",H575="100mm","5",H575="150mm","6",H575="180mm","7",H575="200mm","8",H575="250mm","9")</f>
        <v>F</v>
      </c>
      <c r="H575" s="12" t="s">
        <v>26</v>
      </c>
      <c r="I575" s="8" t="str">
        <f>_xlfn.IFS(J575=10,"A",J575=12,"B",J575=15,"C",J575=20,"D",J575=25,"E",J575=30,"F",J575=35,"G",J575=40,"H",J575=45,"I",J575=50,"J",J575=55,"K",J575=60,"L",J575=65,"M",J575=70,"N",J575=75,"O",J575=80,"P",J575=90,"Q",J575=100,"R",J575="","S",J575=120,"T",J575=125,"U",J575=150,"V",J575=200,"W",J575=250,"X",J575=280,"Y",J575=300,"Z",J575=500,"1",J575=600,"2",J575=1000,"3",J575=1200,"4",J575=6,"5",J575="150mm","6",J575="180mm","7",J575="200mm","8",J575="250mm","9")</f>
        <v>L</v>
      </c>
      <c r="J575" s="12">
        <v>60</v>
      </c>
      <c r="K575" s="8" t="str">
        <f>_xlfn.IFS(L575="1mm","A",L575="1.2mm","B",L575="1.5mm","C",L575="2mm","D",L575="3mm","E",L575="4mm","F",L575="5mm","G",L575="6mm","H",L575="8mm","I",L575="10mm","J",L575="12mm","K",L575="14mm","L",L575="16mm","M",L575="عادة","N",L575="18mm","O",L575="20mm","P",L575="معكوسة","Q",L575="25mm","R",L575="","S",L575="30mm","T",L575="مخ واطى","U",L575="35mm","V",L575="40mm","W",L575="45mm","X",L575="50mm","Y",L575="ستاندرد","Z",L575="60mm","1",L575="سوستة","2",L575="80mm","3",L575="90mm","4",L575="100mm","5",L575="150mm","6",L575="180mm","7",L575="200mm","8",L575="250mm","9")</f>
        <v>U</v>
      </c>
      <c r="L575" s="6" t="s">
        <v>75</v>
      </c>
      <c r="M575" s="7" t="str">
        <f>C575&amp;" "&amp;E575&amp;" "&amp;G575&amp;I575&amp;" "&amp;A575&amp;" "&amp;K575&amp;"-0"&amp;"-0"&amp;"-0"&amp;"-0"&amp;"-0"&amp;"-0"&amp;"-0"&amp;"-0"</f>
        <v>C H FL S U-0-0-0-0-0-0-0-0</v>
      </c>
      <c r="N575" s="6" t="str">
        <f>D575&amp;" "&amp;F575&amp;" "&amp;H575&amp;"*"&amp;J575&amp;" "&amp;B575&amp;" "&amp;L575</f>
        <v>مسمار مسدس M8*60 استانلس مخ واطى</v>
      </c>
      <c r="O575" s="6"/>
      <c r="P575" s="6"/>
      <c r="R575" s="11" t="s">
        <v>88</v>
      </c>
      <c r="T575" s="11" t="s">
        <v>113</v>
      </c>
    </row>
    <row r="576" spans="1:20" x14ac:dyDescent="0.2">
      <c r="A576" s="8" t="str">
        <f>_xlfn.IFS(B576="حديد","F",B576="مجلفن","M",B576="استانلس","S",B576="خشب","T")</f>
        <v>S</v>
      </c>
      <c r="B576" s="6" t="s">
        <v>7</v>
      </c>
      <c r="C576" s="8" t="str">
        <f>_xlfn.IFS(D576="تيلة","A",D576="صامولة","B",D576="مسمار","C",D576="وردة","D",D576="لوح","E",D576="مخوش","F",D576="كونتر","G",D576="مسدس","H",D576="M14","I",D576="M16","J",D576="M17","K",D576="M18","L",D576="M19","M",D576="M20","N",D576="M9","O",D576=100,"P",D576=125,"Q",D576=150,"R",D576="","S",D576="30mm","T",D576="مخ واطى","U",D576="35mm","V",D576="40mm","W",D576="45mm","X",D576="50mm","Y",D576="ستاندرد","Z",D576="60mm","1",D576="سوستة","2",D576="80mm","3",D576="90mm","4",D576="100mm","5",D576="150mm","6",D576="180mm","7",D576="200mm","8",D576="250mm","9")</f>
        <v>C</v>
      </c>
      <c r="D576" s="6" t="s">
        <v>73</v>
      </c>
      <c r="E576" s="8" t="str">
        <f>_xlfn.IFS(F576="الن","A",F576="عادة","B",F576="صليبة","C",F576="سن بنطة","D",F576="سن بنطة بوردة","E",F576="مخوش","F",F576="كونتر","G",F576="مسدس","H",F576="M14","I",F576="M16","J",F576="M17","K",F576="M18","L",F576="M19","M",F576="M20","N",F576="M9","O",F576=100,"P",F576=125,"Q",F576=150,"R",F576="","S",F576="30mm","T",F576="مخ واطى","U",F576="35mm","V",F576="40mm","W",F576="45mm","X",F576="50mm","Y",F576="ستاندرد","Z",F576="60mm","1",F576="سوستة","2",F576="80mm","3",F576="90mm","4",F576="100mm","5",F576="150mm","6",F576="180mm","7",F576="200mm","8",F576="250mm","9")</f>
        <v>H</v>
      </c>
      <c r="F576" s="6" t="s">
        <v>72</v>
      </c>
      <c r="G576" s="8" t="str">
        <f>_xlfn.IFS(H576="M3","A",H576="M4","B",H576="M5","C",H576="M6","D",H576="M7","E",H576="M8","F",H576="M10","G",H576="M12","H",H576="M14","I",H576="M16","J",H576="M17","K",H576="M18","L",H576="M19","M",H576="M20","N",H576="M9","O",H576=100,"P",H576=125,"Q",H576=150,"R",H576="","S",H576="30mm","T",H576="مخ واطى","U",H576="35mm","V",H576="40mm","W",H576="45mm","X",H576="50mm","Y",H576="ستاندرد","Z",H576="60mm","1",H576="سوستة","2",H576="80mm","3",H576="90mm","4",H576="100mm","5",H576="150mm","6",H576="180mm","7",H576="200mm","8",H576="250mm","9")</f>
        <v>F</v>
      </c>
      <c r="H576" s="12" t="s">
        <v>26</v>
      </c>
      <c r="I576" s="8" t="str">
        <f>_xlfn.IFS(J576=10,"A",J576=12,"B",J576=15,"C",J576=20,"D",J576=25,"E",J576=30,"F",J576=35,"G",J576=40,"H",J576=45,"I",J576=50,"J",J576=55,"K",J576=60,"L",J576=65,"M",J576=70,"N",J576=75,"O",J576=80,"P",J576=90,"Q",J576=100,"R",J576="","S",J576=120,"T",J576=125,"U",J576=150,"V",J576=200,"W",J576=250,"X",J576=280,"Y",J576=300,"Z",J576=500,"1",J576=600,"2",J576=1000,"3",J576=1200,"4",J576=6,"5",J576="150mm","6",J576="180mm","7",J576="200mm","8",J576="250mm","9")</f>
        <v>P</v>
      </c>
      <c r="J576" s="12">
        <v>80</v>
      </c>
      <c r="K576" s="8" t="str">
        <f>_xlfn.IFS(L576="1mm","A",L576="1.2mm","B",L576="1.5mm","C",L576="2mm","D",L576="3mm","E",L576="4mm","F",L576="5mm","G",L576="6mm","H",L576="8mm","I",L576="10mm","J",L576="12mm","K",L576="14mm","L",L576="16mm","M",L576="عادة","N",L576="18mm","O",L576="20mm","P",L576="معكوسة","Q",L576="25mm","R",L576="","S",L576="30mm","T",L576="مخ واطى","U",L576="35mm","V",L576="40mm","W",L576="45mm","X",L576="50mm","Y",L576="ستاندرد","Z",L576="60mm","1",L576="سوستة","2",L576="80mm","3",L576="90mm","4",L576="100mm","5",L576="150mm","6",L576="180mm","7",L576="200mm","8",L576="250mm","9")</f>
        <v>Z</v>
      </c>
      <c r="L576" s="6" t="s">
        <v>71</v>
      </c>
      <c r="M576" s="7" t="str">
        <f>C576&amp;" "&amp;E576&amp;" "&amp;G576&amp;I576&amp;" "&amp;A576&amp;" "&amp;K576&amp;"-0"&amp;"-0"&amp;"-0"&amp;"-0"&amp;"-0"&amp;"-0"&amp;"-0"&amp;"-0"</f>
        <v>C H FP S Z-0-0-0-0-0-0-0-0</v>
      </c>
      <c r="N576" s="6" t="str">
        <f>D576&amp;" "&amp;F576&amp;" "&amp;H576&amp;"*"&amp;J576&amp;" "&amp;B576&amp;" "&amp;L576</f>
        <v>مسمار مسدس M8*80 استانلس ستاندرد</v>
      </c>
      <c r="O576" s="6"/>
      <c r="P576" s="6"/>
      <c r="R576" s="11" t="s">
        <v>82</v>
      </c>
      <c r="T576" s="11" t="s">
        <v>85</v>
      </c>
    </row>
    <row r="577" spans="1:20" x14ac:dyDescent="0.2">
      <c r="A577" s="8" t="str">
        <f>_xlfn.IFS(B577="حديد","F",B577="مجلفن","M",B577="استانلس","S",B577="خشب","T")</f>
        <v>S</v>
      </c>
      <c r="B577" s="6" t="s">
        <v>7</v>
      </c>
      <c r="C577" s="8" t="str">
        <f>_xlfn.IFS(D577="تيلة","A",D577="صامولة","B",D577="مسمار","C",D577="وردة","D",D577="لوح","E",D577="مخوش","F",D577="كونتر","G",D577="مسدس","H",D577="M14","I",D577="M16","J",D577="M17","K",D577="M18","L",D577="M19","M",D577="M20","N",D577="M9","O",D577=100,"P",D577=125,"Q",D577=150,"R",D577="","S",D577="30mm","T",D577="مخ واطى","U",D577="35mm","V",D577="40mm","W",D577="45mm","X",D577="50mm","Y",D577="ستاندرد","Z",D577="60mm","1",D577="سوستة","2",D577="80mm","3",D577="90mm","4",D577="100mm","5",D577="150mm","6",D577="180mm","7",D577="200mm","8",D577="250mm","9")</f>
        <v>C</v>
      </c>
      <c r="D577" s="6" t="s">
        <v>73</v>
      </c>
      <c r="E577" s="8" t="str">
        <f>_xlfn.IFS(F577="الن","A",F577="عادة","B",F577="صليبة","C",F577="سن بنطة","D",F577="سن بنطة بوردة","E",F577="مخوش","F",F577="كونتر","G",F577="مسدس","H",F577="M14","I",F577="M16","J",F577="M17","K",F577="M18","L",F577="M19","M",F577="M20","N",F577="M9","O",F577=100,"P",F577=125,"Q",F577=150,"R",F577="","S",F577="30mm","T",F577="مخ واطى","U",F577="35mm","V",F577="40mm","W",F577="45mm","X",F577="50mm","Y",F577="ستاندرد","Z",F577="60mm","1",F577="سوستة","2",F577="80mm","3",F577="90mm","4",F577="100mm","5",F577="150mm","6",F577="180mm","7",F577="200mm","8",F577="250mm","9")</f>
        <v>H</v>
      </c>
      <c r="F577" s="6" t="s">
        <v>72</v>
      </c>
      <c r="G577" s="8" t="str">
        <f>_xlfn.IFS(H577="M3","A",H577="M4","B",H577="M5","C",H577="M6","D",H577="M7","E",H577="M8","F",H577="M10","G",H577="M12","H",H577="M14","I",H577="M16","J",H577="M17","K",H577="M18","L",H577="M19","M",H577="M20","N",H577="M9","O",H577=100,"P",H577=125,"Q",H577=150,"R",H577="","S",H577="30mm","T",H577="مخ واطى","U",H577="35mm","V",H577="40mm","W",H577="45mm","X",H577="50mm","Y",H577="ستاندرد","Z",H577="60mm","1",H577="سوستة","2",H577="80mm","3",H577="90mm","4",H577="100mm","5",H577="150mm","6",H577="180mm","7",H577="200mm","8",H577="250mm","9")</f>
        <v>F</v>
      </c>
      <c r="H577" s="12" t="s">
        <v>26</v>
      </c>
      <c r="I577" s="8" t="str">
        <f>_xlfn.IFS(J577=10,"A",J577=12,"B",J577=15,"C",J577=20,"D",J577=25,"E",J577=30,"F",J577=35,"G",J577=40,"H",J577=45,"I",J577=50,"J",J577=55,"K",J577=60,"L",J577=65,"M",J577=70,"N",J577=75,"O",J577=80,"P",J577=90,"Q",J577=100,"R",J577="","S",J577=120,"T",J577=125,"U",J577=150,"V",J577=200,"W",J577=250,"X",J577=280,"Y",J577=300,"Z",J577=500,"1",J577=600,"2",J577=1000,"3",J577=1200,"4",J577=6,"5",J577="150mm","6",J577="180mm","7",J577="200mm","8",J577="250mm","9")</f>
        <v>P</v>
      </c>
      <c r="J577" s="12">
        <v>80</v>
      </c>
      <c r="K577" s="8" t="str">
        <f>_xlfn.IFS(L577="1mm","A",L577="1.2mm","B",L577="1.5mm","C",L577="2mm","D",L577="3mm","E",L577="4mm","F",L577="5mm","G",L577="6mm","H",L577="8mm","I",L577="10mm","J",L577="12mm","K",L577="14mm","L",L577="16mm","M",L577="عادة","N",L577="18mm","O",L577="20mm","P",L577="معكوسة","Q",L577="25mm","R",L577="","S",L577="30mm","T",L577="مخ واطى","U",L577="35mm","V",L577="40mm","W",L577="45mm","X",L577="50mm","Y",L577="ستاندرد","Z",L577="60mm","1",L577="سوستة","2",L577="80mm","3",L577="90mm","4",L577="100mm","5",L577="150mm","6",L577="180mm","7",L577="200mm","8",L577="250mm","9")</f>
        <v>U</v>
      </c>
      <c r="L577" s="6" t="s">
        <v>75</v>
      </c>
      <c r="M577" s="7" t="str">
        <f>C577&amp;" "&amp;E577&amp;" "&amp;G577&amp;I577&amp;" "&amp;A577&amp;" "&amp;K577&amp;"-0"&amp;"-0"&amp;"-0"&amp;"-0"&amp;"-0"&amp;"-0"&amp;"-0"&amp;"-0"</f>
        <v>C H FP S U-0-0-0-0-0-0-0-0</v>
      </c>
      <c r="N577" s="6" t="str">
        <f>D577&amp;" "&amp;F577&amp;" "&amp;H577&amp;"*"&amp;J577&amp;" "&amp;B577&amp;" "&amp;L577</f>
        <v>مسمار مسدس M8*80 استانلس مخ واطى</v>
      </c>
      <c r="O577" s="6"/>
      <c r="P577" s="6"/>
      <c r="R577" s="11" t="s">
        <v>80</v>
      </c>
      <c r="T577" s="11" t="s">
        <v>83</v>
      </c>
    </row>
    <row r="578" spans="1:20" x14ac:dyDescent="0.2">
      <c r="A578" s="8" t="str">
        <f>_xlfn.IFS(B578="حديد","F",B578="مجلفن","M",B578="استانلس","S",B578="خشب","T")</f>
        <v>S</v>
      </c>
      <c r="B578" s="6" t="s">
        <v>7</v>
      </c>
      <c r="C578" s="8" t="str">
        <f>_xlfn.IFS(D578="تيلة","A",D578="صامولة","B",D578="مسمار","C",D578="وردة","D",D578="لوح","E",D578="مخوش","F",D578="كونتر","G",D578="مسدس","H",D578="M14","I",D578="M16","J",D578="M17","K",D578="M18","L",D578="M19","M",D578="M20","N",D578="M9","O",D578=100,"P",D578=125,"Q",D578=150,"R",D578="","S",D578="30mm","T",D578="مخ واطى","U",D578="35mm","V",D578="40mm","W",D578="45mm","X",D578="50mm","Y",D578="ستاندرد","Z",D578="60mm","1",D578="سوستة","2",D578="80mm","3",D578="90mm","4",D578="100mm","5",D578="150mm","6",D578="180mm","7",D578="200mm","8",D578="250mm","9")</f>
        <v>C</v>
      </c>
      <c r="D578" s="6" t="s">
        <v>73</v>
      </c>
      <c r="E578" s="8" t="str">
        <f>_xlfn.IFS(F578="الن","A",F578="عادة","B",F578="صليبة","C",F578="سن بنطة","D",F578="سن بنطة بوردة","E",F578="مخوش","F",F578="كونتر","G",F578="مسدس","H",F578="M14","I",F578="M16","J",F578="M17","K",F578="M18","L",F578="M19","M",F578="M20","N",F578="M9","O",F578=100,"P",F578=125,"Q",F578=150,"R",F578="","S",F578="30mm","T",F578="مخ واطى","U",F578="35mm","V",F578="40mm","W",F578="45mm","X",F578="50mm","Y",F578="ستاندرد","Z",F578="60mm","1",F578="سوستة","2",F578="80mm","3",F578="90mm","4",F578="100mm","5",F578="150mm","6",F578="180mm","7",F578="200mm","8",F578="250mm","9")</f>
        <v>H</v>
      </c>
      <c r="F578" s="6" t="s">
        <v>72</v>
      </c>
      <c r="G578" s="8" t="str">
        <f>_xlfn.IFS(H578="M3","A",H578="M4","B",H578="M5","C",H578="M6","D",H578="M7","E",H578="M8","F",H578="M10","G",H578="M12","H",H578="M14","I",H578="M16","J",H578="M17","K",H578="M18","L",H578="M19","M",H578="M20","N",H578="M9","O",H578=100,"P",H578=125,"Q",H578=150,"R",H578="","S",H578="30mm","T",H578="مخ واطى","U",H578="35mm","V",H578="40mm","W",H578="45mm","X",H578="50mm","Y",H578="ستاندرد","Z",H578="60mm","1",H578="سوستة","2",H578="80mm","3",H578="90mm","4",H578="100mm","5",H578="150mm","6",H578="180mm","7",H578="200mm","8",H578="250mm","9")</f>
        <v>F</v>
      </c>
      <c r="H578" s="12" t="s">
        <v>26</v>
      </c>
      <c r="I578" s="8" t="str">
        <f>_xlfn.IFS(J578=10,"A",J578=12,"B",J578=15,"C",J578=20,"D",J578=25,"E",J578=30,"F",J578=35,"G",J578=40,"H",J578=45,"I",J578=50,"J",J578=55,"K",J578=60,"L",J578=65,"M",J578=70,"N",J578=75,"O",J578=80,"P",J578=90,"Q",J578=100,"R",J578="","S",J578=120,"T",J578=125,"U",J578=150,"V",J578=200,"W",J578=250,"X",J578=280,"Y",J578=300,"Z",J578=500,"1",J578=600,"2",J578=1000,"3",J578=1200,"4",J578=6,"5",J578="150mm","6",J578="180mm","7",J578="200mm","8",J578="250mm","9")</f>
        <v>R</v>
      </c>
      <c r="J578" s="12">
        <v>100</v>
      </c>
      <c r="K578" s="8" t="str">
        <f>_xlfn.IFS(L578="1mm","A",L578="1.2mm","B",L578="1.5mm","C",L578="2mm","D",L578="3mm","E",L578="4mm","F",L578="5mm","G",L578="6mm","H",L578="8mm","I",L578="10mm","J",L578="12mm","K",L578="14mm","L",L578="16mm","M",L578="عادة","N",L578="18mm","O",L578="20mm","P",L578="معكوسة","Q",L578="25mm","R",L578="","S",L578="30mm","T",L578="مخ واطى","U",L578="35mm","V",L578="40mm","W",L578="45mm","X",L578="50mm","Y",L578="ستاندرد","Z",L578="60mm","1",L578="سوستة","2",L578="80mm","3",L578="90mm","4",L578="100mm","5",L578="150mm","6",L578="180mm","7",L578="200mm","8",L578="250mm","9")</f>
        <v>Z</v>
      </c>
      <c r="L578" s="6" t="s">
        <v>71</v>
      </c>
      <c r="M578" s="7" t="str">
        <f>C578&amp;" "&amp;E578&amp;" "&amp;G578&amp;I578&amp;" "&amp;A578&amp;" "&amp;K578&amp;"-0"&amp;"-0"&amp;"-0"&amp;"-0"&amp;"-0"&amp;"-0"&amp;"-0"&amp;"-0"</f>
        <v>C H FR S Z-0-0-0-0-0-0-0-0</v>
      </c>
      <c r="N578" s="6" t="str">
        <f>D578&amp;" "&amp;F578&amp;" "&amp;H578&amp;"*"&amp;J578&amp;" "&amp;B578&amp;" "&amp;L578</f>
        <v>مسمار مسدس M8*100 استانلس ستاندرد</v>
      </c>
      <c r="O578" s="6"/>
      <c r="P578" s="6"/>
      <c r="R578" s="11" t="s">
        <v>112</v>
      </c>
      <c r="T578" s="11" t="s">
        <v>111</v>
      </c>
    </row>
    <row r="579" spans="1:20" x14ac:dyDescent="0.2">
      <c r="A579" s="8" t="str">
        <f>_xlfn.IFS(B579="حديد","F",B579="مجلفن","M",B579="استانلس","S",B579="خشب","T")</f>
        <v>S</v>
      </c>
      <c r="B579" s="6" t="s">
        <v>7</v>
      </c>
      <c r="C579" s="8" t="str">
        <f>_xlfn.IFS(D579="تيلة","A",D579="صامولة","B",D579="مسمار","C",D579="وردة","D",D579="لوح","E",D579="مخوش","F",D579="كونتر","G",D579="مسدس","H",D579="M14","I",D579="M16","J",D579="M17","K",D579="M18","L",D579="M19","M",D579="M20","N",D579="M9","O",D579=100,"P",D579=125,"Q",D579=150,"R",D579="","S",D579="30mm","T",D579="مخ واطى","U",D579="35mm","V",D579="40mm","W",D579="45mm","X",D579="50mm","Y",D579="ستاندرد","Z",D579="60mm","1",D579="سوستة","2",D579="80mm","3",D579="90mm","4",D579="100mm","5",D579="150mm","6",D579="180mm","7",D579="200mm","8",D579="250mm","9")</f>
        <v>C</v>
      </c>
      <c r="D579" s="6" t="s">
        <v>73</v>
      </c>
      <c r="E579" s="8" t="str">
        <f>_xlfn.IFS(F579="الن","A",F579="عادة","B",F579="صليبة","C",F579="سن بنطة","D",F579="سن بنطة بوردة","E",F579="مخوش","F",F579="كونتر","G",F579="مسدس","H",F579="M14","I",F579="M16","J",F579="M17","K",F579="M18","L",F579="M19","M",F579="M20","N",F579="M9","O",F579=100,"P",F579=125,"Q",F579=150,"R",F579="","S",F579="30mm","T",F579="مخ واطى","U",F579="35mm","V",F579="40mm","W",F579="45mm","X",F579="50mm","Y",F579="ستاندرد","Z",F579="60mm","1",F579="سوستة","2",F579="80mm","3",F579="90mm","4",F579="100mm","5",F579="150mm","6",F579="180mm","7",F579="200mm","8",F579="250mm","9")</f>
        <v>H</v>
      </c>
      <c r="F579" s="6" t="s">
        <v>72</v>
      </c>
      <c r="G579" s="8" t="str">
        <f>_xlfn.IFS(H579="M3","A",H579="M4","B",H579="M5","C",H579="M6","D",H579="M7","E",H579="M8","F",H579="M10","G",H579="M12","H",H579="M14","I",H579="M16","J",H579="M17","K",H579="M18","L",H579="M19","M",H579="M20","N",H579="M9","O",H579=100,"P",H579=125,"Q",H579=150,"R",H579="","S",H579="30mm","T",H579="مخ واطى","U",H579="35mm","V",H579="40mm","W",H579="45mm","X",H579="50mm","Y",H579="ستاندرد","Z",H579="60mm","1",H579="سوستة","2",H579="80mm","3",H579="90mm","4",H579="100mm","5",H579="150mm","6",H579="180mm","7",H579="200mm","8",H579="250mm","9")</f>
        <v>F</v>
      </c>
      <c r="H579" s="12" t="s">
        <v>26</v>
      </c>
      <c r="I579" s="8" t="str">
        <f>_xlfn.IFS(J579=10,"A",J579=12,"B",J579=15,"C",J579=20,"D",J579=25,"E",J579=30,"F",J579=35,"G",J579=40,"H",J579=45,"I",J579=50,"J",J579=55,"K",J579=60,"L",J579=65,"M",J579=70,"N",J579=75,"O",J579=80,"P",J579=90,"Q",J579=100,"R",J579="","S",J579=120,"T",J579=125,"U",J579=150,"V",J579=200,"W",J579=250,"X",J579=280,"Y",J579=300,"Z",J579=500,"1",J579=600,"2",J579=1000,"3",J579=1200,"4",J579=6,"5",J579="150mm","6",J579="180mm","7",J579="200mm","8",J579="250mm","9")</f>
        <v>R</v>
      </c>
      <c r="J579" s="12">
        <v>100</v>
      </c>
      <c r="K579" s="8" t="str">
        <f>_xlfn.IFS(L579="1mm","A",L579="1.2mm","B",L579="1.5mm","C",L579="2mm","D",L579="3mm","E",L579="4mm","F",L579="5mm","G",L579="6mm","H",L579="8mm","I",L579="10mm","J",L579="12mm","K",L579="14mm","L",L579="16mm","M",L579="عادة","N",L579="18mm","O",L579="20mm","P",L579="معكوسة","Q",L579="25mm","R",L579="","S",L579="30mm","T",L579="مخ واطى","U",L579="35mm","V",L579="40mm","W",L579="45mm","X",L579="50mm","Y",L579="ستاندرد","Z",L579="60mm","1",L579="سوستة","2",L579="80mm","3",L579="90mm","4",L579="100mm","5",L579="150mm","6",L579="180mm","7",L579="200mm","8",L579="250mm","9")</f>
        <v>U</v>
      </c>
      <c r="L579" s="6" t="s">
        <v>75</v>
      </c>
      <c r="M579" s="7" t="str">
        <f>C579&amp;" "&amp;E579&amp;" "&amp;G579&amp;I579&amp;" "&amp;A579&amp;" "&amp;K579&amp;"-0"&amp;"-0"&amp;"-0"&amp;"-0"&amp;"-0"&amp;"-0"&amp;"-0"&amp;"-0"</f>
        <v>C H FR S U-0-0-0-0-0-0-0-0</v>
      </c>
      <c r="N579" s="6" t="str">
        <f>D579&amp;" "&amp;F579&amp;" "&amp;H579&amp;"*"&amp;J579&amp;" "&amp;B579&amp;" "&amp;L579</f>
        <v>مسمار مسدس M8*100 استانلس مخ واطى</v>
      </c>
      <c r="O579" s="6"/>
      <c r="P579" s="6"/>
      <c r="R579" s="11" t="s">
        <v>110</v>
      </c>
      <c r="T579" s="11" t="s">
        <v>109</v>
      </c>
    </row>
    <row r="580" spans="1:20" x14ac:dyDescent="0.2">
      <c r="A580" s="8" t="str">
        <f>_xlfn.IFS(B580="حديد","F",B580="مجلفن","M",B580="استانلس","S",B580="خشب","T")</f>
        <v>F</v>
      </c>
      <c r="B580" s="6" t="s">
        <v>15</v>
      </c>
      <c r="C580" s="8" t="str">
        <f>_xlfn.IFS(D580="تيلة","A",D580="صامولة","B",D580="مسمار","C",D580="وردة","D",D580="لوح","E",D580="مخوش","F",D580="كونتر","G",D580="مسدس","H",D580="M14","I",D580="M16","J",D580="M17","K",D580="M18","L",D580="M19","M",D580="M20","N",D580="M9","O",D580=100,"P",D580=125,"Q",D580=150,"R",D580="","S",D580="30mm","T",D580="مخ واطى","U",D580="35mm","V",D580="40mm","W",D580="45mm","X",D580="50mm","Y",D580="ستاندرد","Z",D580="60mm","1",D580="سوستة","2",D580="80mm","3",D580="90mm","4",D580="100mm","5",D580="150mm","6",D580="180mm","7",D580="200mm","8",D580="250mm","9")</f>
        <v>C</v>
      </c>
      <c r="D580" s="6" t="s">
        <v>73</v>
      </c>
      <c r="E580" s="8" t="str">
        <f>_xlfn.IFS(F580="الن","A",F580="عادة","B",F580="صليبة","C",F580="سن بنطة","D",F580="سن بنطة بوردة","E",F580="مخوش","F",F580="كونتر","G",F580="مسدس","H",F580="M14","I",F580="M16","J",F580="M17","K",F580="M18","L",F580="M19","M",F580="M20","N",F580="M9","O",F580=100,"P",F580=125,"Q",F580=150,"R",F580="","S",F580="30mm","T",F580="مخ واطى","U",F580="35mm","V",F580="40mm","W",F580="45mm","X",F580="50mm","Y",F580="ستاندرد","Z",F580="60mm","1",F580="سوستة","2",F580="80mm","3",F580="90mm","4",F580="100mm","5",F580="150mm","6",F580="180mm","7",F580="200mm","8",F580="250mm","9")</f>
        <v>H</v>
      </c>
      <c r="F580" s="6" t="s">
        <v>72</v>
      </c>
      <c r="G580" s="8" t="str">
        <f>_xlfn.IFS(H580="M3","A",H580="M4","B",H580="M5","C",H580="M6","D",H580="M7","E",H580="M8","F",H580="M10","G",H580="M12","H",H580="M14","I",H580="M16","J",H580="M17","K",H580="M18","L",H580="M19","M",H580="M20","N",H580="M9","O",H580=100,"P",H580=125,"Q",H580=150,"R",H580="","S",H580="30mm","T",H580="مخ واطى","U",H580="35mm","V",H580="40mm","W",H580="45mm","X",H580="50mm","Y",H580="ستاندرد","Z",H580="60mm","1",H580="سوستة","2",H580="80mm","3",H580="90mm","4",H580="100mm","5",H580="150mm","6",H580="180mm","7",H580="200mm","8",H580="250mm","9")</f>
        <v>F</v>
      </c>
      <c r="H580" s="12" t="s">
        <v>26</v>
      </c>
      <c r="I580" s="8" t="str">
        <f>_xlfn.IFS(J580=10,"A",J580=12,"B",J580=15,"C",J580=20,"D",J580=25,"E",J580=30,"F",J580=35,"G",J580=40,"H",J580=45,"I",J580=50,"J",J580=55,"K",J580=60,"L",J580=65,"M",J580=70,"N",J580=75,"O",J580=80,"P",J580=90,"Q",J580=100,"R",J580="","S",J580=120,"T",J580=125,"U",J580=150,"V",J580=200,"W",J580=250,"X",J580=280,"Y",J580=300,"Z",J580=500,"1",J580=600,"2",J580=1000,"3",J580=1200,"4",J580=6,"5",J580="150mm","6",J580="180mm","7",J580="200mm","8",J580="250mm","9")</f>
        <v>I</v>
      </c>
      <c r="J580" s="12">
        <v>45</v>
      </c>
      <c r="K580" s="8" t="str">
        <f>_xlfn.IFS(L580="1mm","A",L580="1.2mm","B",L580="1.5mm","C",L580="2mm","D",L580="3mm","E",L580="4mm","F",L580="5mm","G",L580="6mm","H",L580="8mm","I",L580="10mm","J",L580="12mm","K",L580="14mm","L",L580="16mm","M",L580="عادة","N",L580="18mm","O",L580="20mm","P",L580="معكوسة","Q",L580="25mm","R",L580="","S",L580="30mm","T",L580="مخ واطى","U",L580="35mm","V",L580="40mm","W",L580="45mm","X",L580="50mm","Y",L580="ستاندرد","Z",L580="60mm","1",L580="سوستة","2",L580="80mm","3",L580="90mm","4",L580="100mm","5",L580="150mm","6",L580="180mm","7",L580="200mm","8",L580="250mm","9")</f>
        <v>Z</v>
      </c>
      <c r="L580" s="6" t="s">
        <v>71</v>
      </c>
      <c r="M580" s="7" t="str">
        <f>C580&amp;" "&amp;E580&amp;" "&amp;G580&amp;I580&amp;" "&amp;A580&amp;" "&amp;K580&amp;"-0"&amp;"-0"&amp;"-0"&amp;"-0"&amp;"-0"&amp;"-0"&amp;"-0"&amp;"-0"</f>
        <v>C H FI F Z-0-0-0-0-0-0-0-0</v>
      </c>
      <c r="N580" s="6" t="str">
        <f>D580&amp;" "&amp;F580&amp;" "&amp;H580&amp;"*"&amp;J580&amp;" "&amp;B580&amp;" "&amp;L580</f>
        <v>مسمار مسدس M8*45 حديد ستاندرد</v>
      </c>
      <c r="O580" s="6"/>
      <c r="P580" s="6"/>
      <c r="R580" s="11" t="s">
        <v>103</v>
      </c>
      <c r="T580" s="11" t="s">
        <v>81</v>
      </c>
    </row>
    <row r="581" spans="1:20" x14ac:dyDescent="0.2">
      <c r="A581" s="8" t="str">
        <f>_xlfn.IFS(B581="حديد","F",B581="مجلفن","M",B581="استانلس","S",B581="خشب","T")</f>
        <v>F</v>
      </c>
      <c r="B581" s="6" t="s">
        <v>15</v>
      </c>
      <c r="C581" s="8" t="str">
        <f>_xlfn.IFS(D581="تيلة","A",D581="صامولة","B",D581="مسمار","C",D581="وردة","D",D581="لوح","E",D581="مخوش","F",D581="كونتر","G",D581="مسدس","H",D581="M14","I",D581="M16","J",D581="M17","K",D581="M18","L",D581="M19","M",D581="M20","N",D581="M9","O",D581=100,"P",D581=125,"Q",D581=150,"R",D581="","S",D581="30mm","T",D581="مخ واطى","U",D581="35mm","V",D581="40mm","W",D581="45mm","X",D581="50mm","Y",D581="ستاندرد","Z",D581="60mm","1",D581="سوستة","2",D581="80mm","3",D581="90mm","4",D581="100mm","5",D581="150mm","6",D581="180mm","7",D581="200mm","8",D581="250mm","9")</f>
        <v>C</v>
      </c>
      <c r="D581" s="6" t="s">
        <v>73</v>
      </c>
      <c r="E581" s="8" t="str">
        <f>_xlfn.IFS(F581="الن","A",F581="عادة","B",F581="صليبة","C",F581="سن بنطة","D",F581="سن بنطة بوردة","E",F581="مخوش","F",F581="كونتر","G",F581="مسدس","H",F581="M14","I",F581="M16","J",F581="M17","K",F581="M18","L",F581="M19","M",F581="M20","N",F581="M9","O",F581=100,"P",F581=125,"Q",F581=150,"R",F581="","S",F581="30mm","T",F581="مخ واطى","U",F581="35mm","V",F581="40mm","W",F581="45mm","X",F581="50mm","Y",F581="ستاندرد","Z",F581="60mm","1",F581="سوستة","2",F581="80mm","3",F581="90mm","4",F581="100mm","5",F581="150mm","6",F581="180mm","7",F581="200mm","8",F581="250mm","9")</f>
        <v>H</v>
      </c>
      <c r="F581" s="6" t="s">
        <v>72</v>
      </c>
      <c r="G581" s="8" t="str">
        <f>_xlfn.IFS(H581="M3","A",H581="M4","B",H581="M5","C",H581="M6","D",H581="M7","E",H581="M8","F",H581="M10","G",H581="M12","H",H581="M14","I",H581="M16","J",H581="M17","K",H581="M18","L",H581="M19","M",H581="M20","N",H581="M9","O",H581=100,"P",H581=125,"Q",H581=150,"R",H581="","S",H581="30mm","T",H581="مخ واطى","U",H581="35mm","V",H581="40mm","W",H581="45mm","X",H581="50mm","Y",H581="ستاندرد","Z",H581="60mm","1",H581="سوستة","2",H581="80mm","3",H581="90mm","4",H581="100mm","5",H581="150mm","6",H581="180mm","7",H581="200mm","8",H581="250mm","9")</f>
        <v>F</v>
      </c>
      <c r="H581" s="12" t="s">
        <v>26</v>
      </c>
      <c r="I581" s="8" t="str">
        <f>_xlfn.IFS(J581=10,"A",J581=12,"B",J581=15,"C",J581=20,"D",J581=25,"E",J581=30,"F",J581=35,"G",J581=40,"H",J581=45,"I",J581=50,"J",J581=55,"K",J581=60,"L",J581=65,"M",J581=70,"N",J581=75,"O",J581=80,"P",J581=90,"Q",J581=100,"R",J581="","S",J581=120,"T",J581=125,"U",J581=150,"V",J581=200,"W",J581=250,"X",J581=280,"Y",J581=300,"Z",J581=500,"1",J581=600,"2",J581=1000,"3",J581=1200,"4",J581=6,"5",J581="150mm","6",J581="180mm","7",J581="200mm","8",J581="250mm","9")</f>
        <v>I</v>
      </c>
      <c r="J581" s="12">
        <v>45</v>
      </c>
      <c r="K581" s="8" t="str">
        <f>_xlfn.IFS(L581="1mm","A",L581="1.2mm","B",L581="1.5mm","C",L581="2mm","D",L581="3mm","E",L581="4mm","F",L581="5mm","G",L581="6mm","H",L581="8mm","I",L581="10mm","J",L581="12mm","K",L581="14mm","L",L581="16mm","M",L581="عادة","N",L581="18mm","O",L581="20mm","P",L581="معكوسة","Q",L581="25mm","R",L581="","S",L581="30mm","T",L581="مخ واطى","U",L581="35mm","V",L581="40mm","W",L581="45mm","X",L581="50mm","Y",L581="ستاندرد","Z",L581="60mm","1",L581="سوستة","2",L581="80mm","3",L581="90mm","4",L581="100mm","5",L581="150mm","6",L581="180mm","7",L581="200mm","8",L581="250mm","9")</f>
        <v>U</v>
      </c>
      <c r="L581" s="6" t="s">
        <v>75</v>
      </c>
      <c r="M581" s="7" t="str">
        <f>C581&amp;" "&amp;E581&amp;" "&amp;G581&amp;I581&amp;" "&amp;A581&amp;" "&amp;K581&amp;"-0"&amp;"-0"&amp;"-0"&amp;"-0"&amp;"-0"&amp;"-0"&amp;"-0"&amp;"-0"</f>
        <v>C H FI F U-0-0-0-0-0-0-0-0</v>
      </c>
      <c r="N581" s="6" t="str">
        <f>D581&amp;" "&amp;F581&amp;" "&amp;H581&amp;"*"&amp;J581&amp;" "&amp;B581&amp;" "&amp;L581</f>
        <v>مسمار مسدس M8*45 حديد مخ واطى</v>
      </c>
      <c r="O581" s="6"/>
      <c r="P581" s="6"/>
      <c r="R581" s="11" t="s">
        <v>101</v>
      </c>
      <c r="T581" s="11" t="s">
        <v>79</v>
      </c>
    </row>
    <row r="582" spans="1:20" x14ac:dyDescent="0.2">
      <c r="A582" s="8" t="str">
        <f>_xlfn.IFS(B582="حديد","F",B582="مجلفن","M",B582="استانلس","S",B582="خشب","T")</f>
        <v>F</v>
      </c>
      <c r="B582" s="6" t="s">
        <v>15</v>
      </c>
      <c r="C582" s="8" t="str">
        <f>_xlfn.IFS(D582="تيلة","A",D582="صامولة","B",D582="مسمار","C",D582="وردة","D",D582="لوح","E",D582="مخوش","F",D582="كونتر","G",D582="مسدس","H",D582="M14","I",D582="M16","J",D582="M17","K",D582="M18","L",D582="M19","M",D582="M20","N",D582="M9","O",D582=100,"P",D582=125,"Q",D582=150,"R",D582="","S",D582="30mm","T",D582="مخ واطى","U",D582="35mm","V",D582="40mm","W",D582="45mm","X",D582="50mm","Y",D582="ستاندرد","Z",D582="60mm","1",D582="سوستة","2",D582="80mm","3",D582="90mm","4",D582="100mm","5",D582="150mm","6",D582="180mm","7",D582="200mm","8",D582="250mm","9")</f>
        <v>C</v>
      </c>
      <c r="D582" s="6" t="s">
        <v>73</v>
      </c>
      <c r="E582" s="8" t="str">
        <f>_xlfn.IFS(F582="الن","A",F582="عادة","B",F582="صليبة","C",F582="سن بنطة","D",F582="سن بنطة بوردة","E",F582="مخوش","F",F582="كونتر","G",F582="مسدس","H",F582="M14","I",F582="M16","J",F582="M17","K",F582="M18","L",F582="M19","M",F582="M20","N",F582="M9","O",F582=100,"P",F582=125,"Q",F582=150,"R",F582="","S",F582="30mm","T",F582="مخ واطى","U",F582="35mm","V",F582="40mm","W",F582="45mm","X",F582="50mm","Y",F582="ستاندرد","Z",F582="60mm","1",F582="سوستة","2",F582="80mm","3",F582="90mm","4",F582="100mm","5",F582="150mm","6",F582="180mm","7",F582="200mm","8",F582="250mm","9")</f>
        <v>H</v>
      </c>
      <c r="F582" s="6" t="s">
        <v>72</v>
      </c>
      <c r="G582" s="8" t="str">
        <f>_xlfn.IFS(H582="M3","A",H582="M4","B",H582="M5","C",H582="M6","D",H582="M7","E",H582="M8","F",H582="M10","G",H582="M12","H",H582="M14","I",H582="M16","J",H582="M17","K",H582="M18","L",H582="M19","M",H582="M20","N",H582="M9","O",H582=100,"P",H582=125,"Q",H582=150,"R",H582="","S",H582="30mm","T",H582="مخ واطى","U",H582="35mm","V",H582="40mm","W",H582="45mm","X",H582="50mm","Y",H582="ستاندرد","Z",H582="60mm","1",H582="سوستة","2",H582="80mm","3",H582="90mm","4",H582="100mm","5",H582="150mm","6",H582="180mm","7",H582="200mm","8",H582="250mm","9")</f>
        <v>F</v>
      </c>
      <c r="H582" s="12" t="s">
        <v>26</v>
      </c>
      <c r="I582" s="8" t="str">
        <f>_xlfn.IFS(J582=10,"A",J582=12,"B",J582=15,"C",J582=20,"D",J582=25,"E",J582=30,"F",J582=35,"G",J582=40,"H",J582=45,"I",J582=50,"J",J582=55,"K",J582=60,"L",J582=65,"M",J582=70,"N",J582=75,"O",J582=80,"P",J582=90,"Q",J582=100,"R",J582="","S",J582=120,"T",J582=125,"U",J582=150,"V",J582=200,"W",J582=250,"X",J582=280,"Y",J582=300,"Z",J582=500,"1",J582=600,"2",J582=1000,"3",J582=1200,"4",J582=6,"5",J582="150mm","6",J582="180mm","7",J582="200mm","8",J582="250mm","9")</f>
        <v>J</v>
      </c>
      <c r="J582" s="12">
        <v>50</v>
      </c>
      <c r="K582" s="8" t="str">
        <f>_xlfn.IFS(L582="1mm","A",L582="1.2mm","B",L582="1.5mm","C",L582="2mm","D",L582="3mm","E",L582="4mm","F",L582="5mm","G",L582="6mm","H",L582="8mm","I",L582="10mm","J",L582="12mm","K",L582="14mm","L",L582="16mm","M",L582="عادة","N",L582="18mm","O",L582="20mm","P",L582="معكوسة","Q",L582="25mm","R",L582="","S",L582="30mm","T",L582="مخ واطى","U",L582="35mm","V",L582="40mm","W",L582="45mm","X",L582="50mm","Y",L582="ستاندرد","Z",L582="60mm","1",L582="سوستة","2",L582="80mm","3",L582="90mm","4",L582="100mm","5",L582="150mm","6",L582="180mm","7",L582="200mm","8",L582="250mm","9")</f>
        <v>Z</v>
      </c>
      <c r="L582" s="6" t="s">
        <v>71</v>
      </c>
      <c r="M582" s="7" t="str">
        <f>C582&amp;" "&amp;E582&amp;" "&amp;G582&amp;I582&amp;" "&amp;A582&amp;" "&amp;K582&amp;"-0"&amp;"-0"&amp;"-0"&amp;"-0"&amp;"-0"&amp;"-0"&amp;"-0"&amp;"-0"</f>
        <v>C H FJ F Z-0-0-0-0-0-0-0-0</v>
      </c>
      <c r="N582" s="6" t="str">
        <f>D582&amp;" "&amp;F582&amp;" "&amp;H582&amp;"*"&amp;J582&amp;" "&amp;B582&amp;" "&amp;L582</f>
        <v>مسمار مسدس M8*50 حديد ستاندرد</v>
      </c>
      <c r="O582" s="6"/>
      <c r="P582" s="6"/>
      <c r="R582" s="11" t="s">
        <v>94</v>
      </c>
      <c r="T582" s="11" t="s">
        <v>108</v>
      </c>
    </row>
    <row r="583" spans="1:20" x14ac:dyDescent="0.2">
      <c r="A583" s="8" t="str">
        <f>_xlfn.IFS(B583="حديد","F",B583="مجلفن","M",B583="استانلس","S",B583="خشب","T")</f>
        <v>F</v>
      </c>
      <c r="B583" s="6" t="s">
        <v>15</v>
      </c>
      <c r="C583" s="8" t="str">
        <f>_xlfn.IFS(D583="تيلة","A",D583="صامولة","B",D583="مسمار","C",D583="وردة","D",D583="لوح","E",D583="مخوش","F",D583="كونتر","G",D583="مسدس","H",D583="M14","I",D583="M16","J",D583="M17","K",D583="M18","L",D583="M19","M",D583="M20","N",D583="M9","O",D583=100,"P",D583=125,"Q",D583=150,"R",D583="","S",D583="30mm","T",D583="مخ واطى","U",D583="35mm","V",D583="40mm","W",D583="45mm","X",D583="50mm","Y",D583="ستاندرد","Z",D583="60mm","1",D583="سوستة","2",D583="80mm","3",D583="90mm","4",D583="100mm","5",D583="150mm","6",D583="180mm","7",D583="200mm","8",D583="250mm","9")</f>
        <v>C</v>
      </c>
      <c r="D583" s="6" t="s">
        <v>73</v>
      </c>
      <c r="E583" s="8" t="str">
        <f>_xlfn.IFS(F583="الن","A",F583="عادة","B",F583="صليبة","C",F583="سن بنطة","D",F583="سن بنطة بوردة","E",F583="مخوش","F",F583="كونتر","G",F583="مسدس","H",F583="M14","I",F583="M16","J",F583="M17","K",F583="M18","L",F583="M19","M",F583="M20","N",F583="M9","O",F583=100,"P",F583=125,"Q",F583=150,"R",F583="","S",F583="30mm","T",F583="مخ واطى","U",F583="35mm","V",F583="40mm","W",F583="45mm","X",F583="50mm","Y",F583="ستاندرد","Z",F583="60mm","1",F583="سوستة","2",F583="80mm","3",F583="90mm","4",F583="100mm","5",F583="150mm","6",F583="180mm","7",F583="200mm","8",F583="250mm","9")</f>
        <v>H</v>
      </c>
      <c r="F583" s="6" t="s">
        <v>72</v>
      </c>
      <c r="G583" s="8" t="str">
        <f>_xlfn.IFS(H583="M3","A",H583="M4","B",H583="M5","C",H583="M6","D",H583="M7","E",H583="M8","F",H583="M10","G",H583="M12","H",H583="M14","I",H583="M16","J",H583="M17","K",H583="M18","L",H583="M19","M",H583="M20","N",H583="M9","O",H583=100,"P",H583=125,"Q",H583=150,"R",H583="","S",H583="30mm","T",H583="مخ واطى","U",H583="35mm","V",H583="40mm","W",H583="45mm","X",H583="50mm","Y",H583="ستاندرد","Z",H583="60mm","1",H583="سوستة","2",H583="80mm","3",H583="90mm","4",H583="100mm","5",H583="150mm","6",H583="180mm","7",H583="200mm","8",H583="250mm","9")</f>
        <v>F</v>
      </c>
      <c r="H583" s="12" t="s">
        <v>26</v>
      </c>
      <c r="I583" s="8" t="str">
        <f>_xlfn.IFS(J583=10,"A",J583=12,"B",J583=15,"C",J583=20,"D",J583=25,"E",J583=30,"F",J583=35,"G",J583=40,"H",J583=45,"I",J583=50,"J",J583=55,"K",J583=60,"L",J583=65,"M",J583=70,"N",J583=75,"O",J583=80,"P",J583=90,"Q",J583=100,"R",J583="","S",J583=120,"T",J583=125,"U",J583=150,"V",J583=200,"W",J583=250,"X",J583=280,"Y",J583=300,"Z",J583=500,"1",J583=600,"2",J583=1000,"3",J583=1200,"4",J583=6,"5",J583="150mm","6",J583="180mm","7",J583="200mm","8",J583="250mm","9")</f>
        <v>J</v>
      </c>
      <c r="J583" s="12">
        <v>50</v>
      </c>
      <c r="K583" s="8" t="str">
        <f>_xlfn.IFS(L583="1mm","A",L583="1.2mm","B",L583="1.5mm","C",L583="2mm","D",L583="3mm","E",L583="4mm","F",L583="5mm","G",L583="6mm","H",L583="8mm","I",L583="10mm","J",L583="12mm","K",L583="14mm","L",L583="16mm","M",L583="عادة","N",L583="18mm","O",L583="20mm","P",L583="معكوسة","Q",L583="25mm","R",L583="","S",L583="30mm","T",L583="مخ واطى","U",L583="35mm","V",L583="40mm","W",L583="45mm","X",L583="50mm","Y",L583="ستاندرد","Z",L583="60mm","1",L583="سوستة","2",L583="80mm","3",L583="90mm","4",L583="100mm","5",L583="150mm","6",L583="180mm","7",L583="200mm","8",L583="250mm","9")</f>
        <v>U</v>
      </c>
      <c r="L583" s="6" t="s">
        <v>75</v>
      </c>
      <c r="M583" s="7" t="str">
        <f>C583&amp;" "&amp;E583&amp;" "&amp;G583&amp;I583&amp;" "&amp;A583&amp;" "&amp;K583&amp;"-0"&amp;"-0"&amp;"-0"&amp;"-0"&amp;"-0"&amp;"-0"&amp;"-0"&amp;"-0"</f>
        <v>C H FJ F U-0-0-0-0-0-0-0-0</v>
      </c>
      <c r="N583" s="6" t="str">
        <f>D583&amp;" "&amp;F583&amp;" "&amp;H583&amp;"*"&amp;J583&amp;" "&amp;B583&amp;" "&amp;L583</f>
        <v>مسمار مسدس M8*50 حديد مخ واطى</v>
      </c>
      <c r="O583" s="6"/>
      <c r="P583" s="6"/>
      <c r="R583" s="11" t="s">
        <v>92</v>
      </c>
      <c r="T583" s="11" t="s">
        <v>107</v>
      </c>
    </row>
    <row r="584" spans="1:20" x14ac:dyDescent="0.2">
      <c r="A584" s="8" t="str">
        <f>_xlfn.IFS(B584="حديد","F",B584="مجلفن","M",B584="استانلس","S",B584="خشب","T")</f>
        <v>F</v>
      </c>
      <c r="B584" s="6" t="s">
        <v>15</v>
      </c>
      <c r="C584" s="8" t="str">
        <f>_xlfn.IFS(D584="تيلة","A",D584="صامولة","B",D584="مسمار","C",D584="وردة","D",D584="لوح","E",D584="مخوش","F",D584="كونتر","G",D584="مسدس","H",D584="M14","I",D584="M16","J",D584="M17","K",D584="M18","L",D584="M19","M",D584="M20","N",D584="M9","O",D584=100,"P",D584=125,"Q",D584=150,"R",D584="","S",D584="30mm","T",D584="مخ واطى","U",D584="35mm","V",D584="40mm","W",D584="45mm","X",D584="50mm","Y",D584="ستاندرد","Z",D584="60mm","1",D584="سوستة","2",D584="80mm","3",D584="90mm","4",D584="100mm","5",D584="150mm","6",D584="180mm","7",D584="200mm","8",D584="250mm","9")</f>
        <v>C</v>
      </c>
      <c r="D584" s="6" t="s">
        <v>73</v>
      </c>
      <c r="E584" s="8" t="str">
        <f>_xlfn.IFS(F584="الن","A",F584="عادة","B",F584="صليبة","C",F584="سن بنطة","D",F584="سن بنطة بوردة","E",F584="مخوش","F",F584="كونتر","G",F584="مسدس","H",F584="M14","I",F584="M16","J",F584="M17","K",F584="M18","L",F584="M19","M",F584="M20","N",F584="M9","O",F584=100,"P",F584=125,"Q",F584=150,"R",F584="","S",F584="30mm","T",F584="مخ واطى","U",F584="35mm","V",F584="40mm","W",F584="45mm","X",F584="50mm","Y",F584="ستاندرد","Z",F584="60mm","1",F584="سوستة","2",F584="80mm","3",F584="90mm","4",F584="100mm","5",F584="150mm","6",F584="180mm","7",F584="200mm","8",F584="250mm","9")</f>
        <v>H</v>
      </c>
      <c r="F584" s="6" t="s">
        <v>72</v>
      </c>
      <c r="G584" s="8" t="str">
        <f>_xlfn.IFS(H584="M3","A",H584="M4","B",H584="M5","C",H584="M6","D",H584="M7","E",H584="M8","F",H584="M10","G",H584="M12","H",H584="M14","I",H584="M16","J",H584="M17","K",H584="M18","L",H584="M19","M",H584="M20","N",H584="M9","O",H584=100,"P",H584=125,"Q",H584=150,"R",H584="","S",H584="30mm","T",H584="مخ واطى","U",H584="35mm","V",H584="40mm","W",H584="45mm","X",H584="50mm","Y",H584="ستاندرد","Z",H584="60mm","1",H584="سوستة","2",H584="80mm","3",H584="90mm","4",H584="100mm","5",H584="150mm","6",H584="180mm","7",H584="200mm","8",H584="250mm","9")</f>
        <v>F</v>
      </c>
      <c r="H584" s="12" t="s">
        <v>26</v>
      </c>
      <c r="I584" s="8" t="str">
        <f>_xlfn.IFS(J584=10,"A",J584=12,"B",J584=15,"C",J584=20,"D",J584=25,"E",J584=30,"F",J584=35,"G",J584=40,"H",J584=45,"I",J584=50,"J",J584=55,"K",J584=60,"L",J584=65,"M",J584=70,"N",J584=75,"O",J584=80,"P",J584=90,"Q",J584=100,"R",J584="","S",J584=120,"T",J584=125,"U",J584=150,"V",J584=200,"W",J584=250,"X",J584=280,"Y",J584=300,"Z",J584=500,"1",J584=600,"2",J584=1000,"3",J584=1200,"4",J584=6,"5",J584="150mm","6",J584="180mm","7",J584="200mm","8",J584="250mm","9")</f>
        <v>L</v>
      </c>
      <c r="J584" s="12">
        <v>60</v>
      </c>
      <c r="K584" s="8" t="str">
        <f>_xlfn.IFS(L584="1mm","A",L584="1.2mm","B",L584="1.5mm","C",L584="2mm","D",L584="3mm","E",L584="4mm","F",L584="5mm","G",L584="6mm","H",L584="8mm","I",L584="10mm","J",L584="12mm","K",L584="14mm","L",L584="16mm","M",L584="عادة","N",L584="18mm","O",L584="20mm","P",L584="معكوسة","Q",L584="25mm","R",L584="","S",L584="30mm","T",L584="مخ واطى","U",L584="35mm","V",L584="40mm","W",L584="45mm","X",L584="50mm","Y",L584="ستاندرد","Z",L584="60mm","1",L584="سوستة","2",L584="80mm","3",L584="90mm","4",L584="100mm","5",L584="150mm","6",L584="180mm","7",L584="200mm","8",L584="250mm","9")</f>
        <v>Z</v>
      </c>
      <c r="L584" s="6" t="s">
        <v>71</v>
      </c>
      <c r="M584" s="7" t="str">
        <f>C584&amp;" "&amp;E584&amp;" "&amp;G584&amp;I584&amp;" "&amp;A584&amp;" "&amp;K584&amp;"-0"&amp;"-0"&amp;"-0"&amp;"-0"&amp;"-0"&amp;"-0"&amp;"-0"&amp;"-0"</f>
        <v>C H FL F Z-0-0-0-0-0-0-0-0</v>
      </c>
      <c r="N584" s="6" t="str">
        <f>D584&amp;" "&amp;F584&amp;" "&amp;H584&amp;"*"&amp;J584&amp;" "&amp;B584&amp;" "&amp;L584</f>
        <v>مسمار مسدس M8*60 حديد ستاندرد</v>
      </c>
      <c r="O584" s="6"/>
      <c r="P584" s="6"/>
      <c r="R584" s="11" t="s">
        <v>86</v>
      </c>
      <c r="T584" s="11" t="s">
        <v>77</v>
      </c>
    </row>
    <row r="585" spans="1:20" x14ac:dyDescent="0.2">
      <c r="A585" s="8" t="str">
        <f>_xlfn.IFS(B585="حديد","F",B585="مجلفن","M",B585="استانلس","S",B585="خشب","T")</f>
        <v>F</v>
      </c>
      <c r="B585" s="6" t="s">
        <v>15</v>
      </c>
      <c r="C585" s="8" t="str">
        <f>_xlfn.IFS(D585="تيلة","A",D585="صامولة","B",D585="مسمار","C",D585="وردة","D",D585="لوح","E",D585="مخوش","F",D585="كونتر","G",D585="مسدس","H",D585="M14","I",D585="M16","J",D585="M17","K",D585="M18","L",D585="M19","M",D585="M20","N",D585="M9","O",D585=100,"P",D585=125,"Q",D585=150,"R",D585="","S",D585="30mm","T",D585="مخ واطى","U",D585="35mm","V",D585="40mm","W",D585="45mm","X",D585="50mm","Y",D585="ستاندرد","Z",D585="60mm","1",D585="سوستة","2",D585="80mm","3",D585="90mm","4",D585="100mm","5",D585="150mm","6",D585="180mm","7",D585="200mm","8",D585="250mm","9")</f>
        <v>C</v>
      </c>
      <c r="D585" s="6" t="s">
        <v>73</v>
      </c>
      <c r="E585" s="8" t="str">
        <f>_xlfn.IFS(F585="الن","A",F585="عادة","B",F585="صليبة","C",F585="سن بنطة","D",F585="سن بنطة بوردة","E",F585="مخوش","F",F585="كونتر","G",F585="مسدس","H",F585="M14","I",F585="M16","J",F585="M17","K",F585="M18","L",F585="M19","M",F585="M20","N",F585="M9","O",F585=100,"P",F585=125,"Q",F585=150,"R",F585="","S",F585="30mm","T",F585="مخ واطى","U",F585="35mm","V",F585="40mm","W",F585="45mm","X",F585="50mm","Y",F585="ستاندرد","Z",F585="60mm","1",F585="سوستة","2",F585="80mm","3",F585="90mm","4",F585="100mm","5",F585="150mm","6",F585="180mm","7",F585="200mm","8",F585="250mm","9")</f>
        <v>H</v>
      </c>
      <c r="F585" s="6" t="s">
        <v>72</v>
      </c>
      <c r="G585" s="8" t="str">
        <f>_xlfn.IFS(H585="M3","A",H585="M4","B",H585="M5","C",H585="M6","D",H585="M7","E",H585="M8","F",H585="M10","G",H585="M12","H",H585="M14","I",H585="M16","J",H585="M17","K",H585="M18","L",H585="M19","M",H585="M20","N",H585="M9","O",H585=100,"P",H585=125,"Q",H585=150,"R",H585="","S",H585="30mm","T",H585="مخ واطى","U",H585="35mm","V",H585="40mm","W",H585="45mm","X",H585="50mm","Y",H585="ستاندرد","Z",H585="60mm","1",H585="سوستة","2",H585="80mm","3",H585="90mm","4",H585="100mm","5",H585="150mm","6",H585="180mm","7",H585="200mm","8",H585="250mm","9")</f>
        <v>F</v>
      </c>
      <c r="H585" s="12" t="s">
        <v>26</v>
      </c>
      <c r="I585" s="8" t="str">
        <f>_xlfn.IFS(J585=10,"A",J585=12,"B",J585=15,"C",J585=20,"D",J585=25,"E",J585=30,"F",J585=35,"G",J585=40,"H",J585=45,"I",J585=50,"J",J585=55,"K",J585=60,"L",J585=65,"M",J585=70,"N",J585=75,"O",J585=80,"P",J585=90,"Q",J585=100,"R",J585="","S",J585=120,"T",J585=125,"U",J585=150,"V",J585=200,"W",J585=250,"X",J585=280,"Y",J585=300,"Z",J585=500,"1",J585=600,"2",J585=1000,"3",J585=1200,"4",J585=6,"5",J585="150mm","6",J585="180mm","7",J585="200mm","8",J585="250mm","9")</f>
        <v>L</v>
      </c>
      <c r="J585" s="12">
        <v>60</v>
      </c>
      <c r="K585" s="8" t="str">
        <f>_xlfn.IFS(L585="1mm","A",L585="1.2mm","B",L585="1.5mm","C",L585="2mm","D",L585="3mm","E",L585="4mm","F",L585="5mm","G",L585="6mm","H",L585="8mm","I",L585="10mm","J",L585="12mm","K",L585="14mm","L",L585="16mm","M",L585="عادة","N",L585="18mm","O",L585="20mm","P",L585="معكوسة","Q",L585="25mm","R",L585="","S",L585="30mm","T",L585="مخ واطى","U",L585="35mm","V",L585="40mm","W",L585="45mm","X",L585="50mm","Y",L585="ستاندرد","Z",L585="60mm","1",L585="سوستة","2",L585="80mm","3",L585="90mm","4",L585="100mm","5",L585="150mm","6",L585="180mm","7",L585="200mm","8",L585="250mm","9")</f>
        <v>U</v>
      </c>
      <c r="L585" s="6" t="s">
        <v>75</v>
      </c>
      <c r="M585" s="7" t="str">
        <f>C585&amp;" "&amp;E585&amp;" "&amp;G585&amp;I585&amp;" "&amp;A585&amp;" "&amp;K585&amp;"-0"&amp;"-0"&amp;"-0"&amp;"-0"&amp;"-0"&amp;"-0"&amp;"-0"&amp;"-0"</f>
        <v>C H FL F U-0-0-0-0-0-0-0-0</v>
      </c>
      <c r="N585" s="6" t="str">
        <f>D585&amp;" "&amp;F585&amp;" "&amp;H585&amp;"*"&amp;J585&amp;" "&amp;B585&amp;" "&amp;L585</f>
        <v>مسمار مسدس M8*60 حديد مخ واطى</v>
      </c>
      <c r="O585" s="6"/>
      <c r="P585" s="6"/>
      <c r="R585" s="11" t="s">
        <v>84</v>
      </c>
      <c r="T585" s="11" t="s">
        <v>74</v>
      </c>
    </row>
    <row r="586" spans="1:20" x14ac:dyDescent="0.2">
      <c r="A586" s="8" t="str">
        <f>_xlfn.IFS(B586="حديد","F",B586="مجلفن","M",B586="استانلس","S",B586="خشب","T")</f>
        <v>F</v>
      </c>
      <c r="B586" s="6" t="s">
        <v>15</v>
      </c>
      <c r="C586" s="8" t="str">
        <f>_xlfn.IFS(D586="تيلة","A",D586="صامولة","B",D586="مسمار","C",D586="وردة","D",D586="لوح","E",D586="مخوش","F",D586="كونتر","G",D586="مسدس","H",D586="M14","I",D586="M16","J",D586="M17","K",D586="M18","L",D586="M19","M",D586="M20","N",D586="M9","O",D586=100,"P",D586=125,"Q",D586=150,"R",D586="","S",D586="30mm","T",D586="مخ واطى","U",D586="35mm","V",D586="40mm","W",D586="45mm","X",D586="50mm","Y",D586="ستاندرد","Z",D586="60mm","1",D586="سوستة","2",D586="80mm","3",D586="90mm","4",D586="100mm","5",D586="150mm","6",D586="180mm","7",D586="200mm","8",D586="250mm","9")</f>
        <v>C</v>
      </c>
      <c r="D586" s="6" t="s">
        <v>73</v>
      </c>
      <c r="E586" s="8" t="str">
        <f>_xlfn.IFS(F586="الن","A",F586="عادة","B",F586="صليبة","C",F586="سن بنطة","D",F586="سن بنطة بوردة","E",F586="مخوش","F",F586="كونتر","G",F586="مسدس","H",F586="M14","I",F586="M16","J",F586="M17","K",F586="M18","L",F586="M19","M",F586="M20","N",F586="M9","O",F586=100,"P",F586=125,"Q",F586=150,"R",F586="","S",F586="30mm","T",F586="مخ واطى","U",F586="35mm","V",F586="40mm","W",F586="45mm","X",F586="50mm","Y",F586="ستاندرد","Z",F586="60mm","1",F586="سوستة","2",F586="80mm","3",F586="90mm","4",F586="100mm","5",F586="150mm","6",F586="180mm","7",F586="200mm","8",F586="250mm","9")</f>
        <v>H</v>
      </c>
      <c r="F586" s="6" t="s">
        <v>72</v>
      </c>
      <c r="G586" s="8" t="str">
        <f>_xlfn.IFS(H586="M3","A",H586="M4","B",H586="M5","C",H586="M6","D",H586="M7","E",H586="M8","F",H586="M10","G",H586="M12","H",H586="M14","I",H586="M16","J",H586="M17","K",H586="M18","L",H586="M19","M",H586="M20","N",H586="M9","O",H586=100,"P",H586=125,"Q",H586=150,"R",H586="","S",H586="30mm","T",H586="مخ واطى","U",H586="35mm","V",H586="40mm","W",H586="45mm","X",H586="50mm","Y",H586="ستاندرد","Z",H586="60mm","1",H586="سوستة","2",H586="80mm","3",H586="90mm","4",H586="100mm","5",H586="150mm","6",H586="180mm","7",H586="200mm","8",H586="250mm","9")</f>
        <v>F</v>
      </c>
      <c r="H586" s="12" t="s">
        <v>26</v>
      </c>
      <c r="I586" s="8" t="str">
        <f>_xlfn.IFS(J586=10,"A",J586=12,"B",J586=15,"C",J586=20,"D",J586=25,"E",J586=30,"F",J586=35,"G",J586=40,"H",J586=45,"I",J586=50,"J",J586=55,"K",J586=60,"L",J586=65,"M",J586=70,"N",J586=75,"O",J586=80,"P",J586=90,"Q",J586=100,"R",J586="","S",J586=120,"T",J586=125,"U",J586=150,"V",J586=200,"W",J586=250,"X",J586=280,"Y",J586=300,"Z",J586=500,"1",J586=600,"2",J586=1000,"3",J586=1200,"4",J586=6,"5",J586="150mm","6",J586="180mm","7",J586="200mm","8",J586="250mm","9")</f>
        <v>P</v>
      </c>
      <c r="J586" s="12">
        <v>80</v>
      </c>
      <c r="K586" s="8" t="str">
        <f>_xlfn.IFS(L586="1mm","A",L586="1.2mm","B",L586="1.5mm","C",L586="2mm","D",L586="3mm","E",L586="4mm","F",L586="5mm","G",L586="6mm","H",L586="8mm","I",L586="10mm","J",L586="12mm","K",L586="14mm","L",L586="16mm","M",L586="عادة","N",L586="18mm","O",L586="20mm","P",L586="معكوسة","Q",L586="25mm","R",L586="","S",L586="30mm","T",L586="مخ واطى","U",L586="35mm","V",L586="40mm","W",L586="45mm","X",L586="50mm","Y",L586="ستاندرد","Z",L586="60mm","1",L586="سوستة","2",L586="80mm","3",L586="90mm","4",L586="100mm","5",L586="150mm","6",L586="180mm","7",L586="200mm","8",L586="250mm","9")</f>
        <v>Z</v>
      </c>
      <c r="L586" s="6" t="s">
        <v>71</v>
      </c>
      <c r="M586" s="7" t="str">
        <f>C586&amp;" "&amp;E586&amp;" "&amp;G586&amp;I586&amp;" "&amp;A586&amp;" "&amp;K586&amp;"-0"&amp;"-0"&amp;"-0"&amp;"-0"&amp;"-0"&amp;"-0"&amp;"-0"&amp;"-0"</f>
        <v>C H FP F Z-0-0-0-0-0-0-0-0</v>
      </c>
      <c r="N586" s="6" t="str">
        <f>D586&amp;" "&amp;F586&amp;" "&amp;H586&amp;"*"&amp;J586&amp;" "&amp;B586&amp;" "&amp;L586</f>
        <v>مسمار مسدس M8*80 حديد ستاندرد</v>
      </c>
      <c r="O586" s="6"/>
      <c r="P586" s="6"/>
      <c r="R586" s="11" t="s">
        <v>78</v>
      </c>
      <c r="T586" s="11" t="s">
        <v>106</v>
      </c>
    </row>
    <row r="587" spans="1:20" x14ac:dyDescent="0.2">
      <c r="A587" s="8" t="str">
        <f>_xlfn.IFS(B587="حديد","F",B587="مجلفن","M",B587="استانلس","S",B587="خشب","T")</f>
        <v>F</v>
      </c>
      <c r="B587" s="6" t="s">
        <v>15</v>
      </c>
      <c r="C587" s="8" t="str">
        <f>_xlfn.IFS(D587="تيلة","A",D587="صامولة","B",D587="مسمار","C",D587="وردة","D",D587="لوح","E",D587="مخوش","F",D587="كونتر","G",D587="مسدس","H",D587="M14","I",D587="M16","J",D587="M17","K",D587="M18","L",D587="M19","M",D587="M20","N",D587="M9","O",D587=100,"P",D587=125,"Q",D587=150,"R",D587="","S",D587="30mm","T",D587="مخ واطى","U",D587="35mm","V",D587="40mm","W",D587="45mm","X",D587="50mm","Y",D587="ستاندرد","Z",D587="60mm","1",D587="سوستة","2",D587="80mm","3",D587="90mm","4",D587="100mm","5",D587="150mm","6",D587="180mm","7",D587="200mm","8",D587="250mm","9")</f>
        <v>C</v>
      </c>
      <c r="D587" s="6" t="s">
        <v>73</v>
      </c>
      <c r="E587" s="8" t="str">
        <f>_xlfn.IFS(F587="الن","A",F587="عادة","B",F587="صليبة","C",F587="سن بنطة","D",F587="سن بنطة بوردة","E",F587="مخوش","F",F587="كونتر","G",F587="مسدس","H",F587="M14","I",F587="M16","J",F587="M17","K",F587="M18","L",F587="M19","M",F587="M20","N",F587="M9","O",F587=100,"P",F587=125,"Q",F587=150,"R",F587="","S",F587="30mm","T",F587="مخ واطى","U",F587="35mm","V",F587="40mm","W",F587="45mm","X",F587="50mm","Y",F587="ستاندرد","Z",F587="60mm","1",F587="سوستة","2",F587="80mm","3",F587="90mm","4",F587="100mm","5",F587="150mm","6",F587="180mm","7",F587="200mm","8",F587="250mm","9")</f>
        <v>H</v>
      </c>
      <c r="F587" s="6" t="s">
        <v>72</v>
      </c>
      <c r="G587" s="8" t="str">
        <f>_xlfn.IFS(H587="M3","A",H587="M4","B",H587="M5","C",H587="M6","D",H587="M7","E",H587="M8","F",H587="M10","G",H587="M12","H",H587="M14","I",H587="M16","J",H587="M17","K",H587="M18","L",H587="M19","M",H587="M20","N",H587="M9","O",H587=100,"P",H587=125,"Q",H587=150,"R",H587="","S",H587="30mm","T",H587="مخ واطى","U",H587="35mm","V",H587="40mm","W",H587="45mm","X",H587="50mm","Y",H587="ستاندرد","Z",H587="60mm","1",H587="سوستة","2",H587="80mm","3",H587="90mm","4",H587="100mm","5",H587="150mm","6",H587="180mm","7",H587="200mm","8",H587="250mm","9")</f>
        <v>F</v>
      </c>
      <c r="H587" s="12" t="s">
        <v>26</v>
      </c>
      <c r="I587" s="8" t="str">
        <f>_xlfn.IFS(J587=10,"A",J587=12,"B",J587=15,"C",J587=20,"D",J587=25,"E",J587=30,"F",J587=35,"G",J587=40,"H",J587=45,"I",J587=50,"J",J587=55,"K",J587=60,"L",J587=65,"M",J587=70,"N",J587=75,"O",J587=80,"P",J587=90,"Q",J587=100,"R",J587="","S",J587=120,"T",J587=125,"U",J587=150,"V",J587=200,"W",J587=250,"X",J587=280,"Y",J587=300,"Z",J587=500,"1",J587=600,"2",J587=1000,"3",J587=1200,"4",J587=6,"5",J587="150mm","6",J587="180mm","7",J587="200mm","8",J587="250mm","9")</f>
        <v>P</v>
      </c>
      <c r="J587" s="12">
        <v>80</v>
      </c>
      <c r="K587" s="8" t="str">
        <f>_xlfn.IFS(L587="1mm","A",L587="1.2mm","B",L587="1.5mm","C",L587="2mm","D",L587="3mm","E",L587="4mm","F",L587="5mm","G",L587="6mm","H",L587="8mm","I",L587="10mm","J",L587="12mm","K",L587="14mm","L",L587="16mm","M",L587="عادة","N",L587="18mm","O",L587="20mm","P",L587="معكوسة","Q",L587="25mm","R",L587="","S",L587="30mm","T",L587="مخ واطى","U",L587="35mm","V",L587="40mm","W",L587="45mm","X",L587="50mm","Y",L587="ستاندرد","Z",L587="60mm","1",L587="سوستة","2",L587="80mm","3",L587="90mm","4",L587="100mm","5",L587="150mm","6",L587="180mm","7",L587="200mm","8",L587="250mm","9")</f>
        <v>U</v>
      </c>
      <c r="L587" s="6" t="s">
        <v>75</v>
      </c>
      <c r="M587" s="7" t="str">
        <f>C587&amp;" "&amp;E587&amp;" "&amp;G587&amp;I587&amp;" "&amp;A587&amp;" "&amp;K587&amp;"-0"&amp;"-0"&amp;"-0"&amp;"-0"&amp;"-0"&amp;"-0"&amp;"-0"&amp;"-0"</f>
        <v>C H FP F U-0-0-0-0-0-0-0-0</v>
      </c>
      <c r="N587" s="6" t="str">
        <f>D587&amp;" "&amp;F587&amp;" "&amp;H587&amp;"*"&amp;J587&amp;" "&amp;B587&amp;" "&amp;L587</f>
        <v>مسمار مسدس M8*80 حديد مخ واطى</v>
      </c>
      <c r="O587" s="6"/>
      <c r="P587" s="6"/>
      <c r="R587" s="11" t="s">
        <v>76</v>
      </c>
      <c r="T587" s="11" t="s">
        <v>105</v>
      </c>
    </row>
    <row r="588" spans="1:20" x14ac:dyDescent="0.2">
      <c r="A588" s="8" t="str">
        <f>_xlfn.IFS(B588="حديد","F",B588="مجلفن","M",B588="استانلس","S",B588="خشب","T")</f>
        <v>F</v>
      </c>
      <c r="B588" s="6" t="s">
        <v>15</v>
      </c>
      <c r="C588" s="8" t="str">
        <f>_xlfn.IFS(D588="تيلة","A",D588="صامولة","B",D588="مسمار","C",D588="وردة","D",D588="لوح","E",D588="مخوش","F",D588="كونتر","G",D588="مسدس","H",D588="M14","I",D588="M16","J",D588="M17","K",D588="M18","L",D588="M19","M",D588="M20","N",D588="M9","O",D588=100,"P",D588=125,"Q",D588=150,"R",D588="","S",D588="30mm","T",D588="مخ واطى","U",D588="35mm","V",D588="40mm","W",D588="45mm","X",D588="50mm","Y",D588="ستاندرد","Z",D588="60mm","1",D588="سوستة","2",D588="80mm","3",D588="90mm","4",D588="100mm","5",D588="150mm","6",D588="180mm","7",D588="200mm","8",D588="250mm","9")</f>
        <v>C</v>
      </c>
      <c r="D588" s="6" t="s">
        <v>73</v>
      </c>
      <c r="E588" s="8" t="str">
        <f>_xlfn.IFS(F588="الن","A",F588="عادة","B",F588="صليبة","C",F588="سن بنطة","D",F588="سن بنطة بوردة","E",F588="مخوش","F",F588="كونتر","G",F588="مسدس","H",F588="M14","I",F588="M16","J",F588="M17","K",F588="M18","L",F588="M19","M",F588="M20","N",F588="M9","O",F588=100,"P",F588=125,"Q",F588=150,"R",F588="","S",F588="30mm","T",F588="مخ واطى","U",F588="35mm","V",F588="40mm","W",F588="45mm","X",F588="50mm","Y",F588="ستاندرد","Z",F588="60mm","1",F588="سوستة","2",F588="80mm","3",F588="90mm","4",F588="100mm","5",F588="150mm","6",F588="180mm","7",F588="200mm","8",F588="250mm","9")</f>
        <v>H</v>
      </c>
      <c r="F588" s="6" t="s">
        <v>72</v>
      </c>
      <c r="G588" s="8" t="str">
        <f>_xlfn.IFS(H588="M3","A",H588="M4","B",H588="M5","C",H588="M6","D",H588="M7","E",H588="M8","F",H588="M10","G",H588="M12","H",H588="M14","I",H588="M16","J",H588="M17","K",H588="M18","L",H588="M19","M",H588="M20","N",H588="M9","O",H588=100,"P",H588=125,"Q",H588=150,"R",H588="","S",H588="30mm","T",H588="مخ واطى","U",H588="35mm","V",H588="40mm","W",H588="45mm","X",H588="50mm","Y",H588="ستاندرد","Z",H588="60mm","1",H588="سوستة","2",H588="80mm","3",H588="90mm","4",H588="100mm","5",H588="150mm","6",H588="180mm","7",H588="200mm","8",H588="250mm","9")</f>
        <v>F</v>
      </c>
      <c r="H588" s="12" t="s">
        <v>26</v>
      </c>
      <c r="I588" s="8" t="str">
        <f>_xlfn.IFS(J588=10,"A",J588=12,"B",J588=15,"C",J588=20,"D",J588=25,"E",J588=30,"F",J588=35,"G",J588=40,"H",J588=45,"I",J588=50,"J",J588=55,"K",J588=60,"L",J588=65,"M",J588=70,"N",J588=75,"O",J588=80,"P",J588=90,"Q",J588=100,"R",J588="","S",J588=120,"T",J588=125,"U",J588=150,"V",J588=200,"W",J588=250,"X",J588=280,"Y",J588=300,"Z",J588=500,"1",J588=600,"2",J588=1000,"3",J588=1200,"4",J588=6,"5",J588="150mm","6",J588="180mm","7",J588="200mm","8",J588="250mm","9")</f>
        <v>R</v>
      </c>
      <c r="J588" s="12">
        <v>100</v>
      </c>
      <c r="K588" s="8" t="str">
        <f>_xlfn.IFS(L588="1mm","A",L588="1.2mm","B",L588="1.5mm","C",L588="2mm","D",L588="3mm","E",L588="4mm","F",L588="5mm","G",L588="6mm","H",L588="8mm","I",L588="10mm","J",L588="12mm","K",L588="14mm","L",L588="16mm","M",L588="عادة","N",L588="18mm","O",L588="20mm","P",L588="معكوسة","Q",L588="25mm","R",L588="","S",L588="30mm","T",L588="مخ واطى","U",L588="35mm","V",L588="40mm","W",L588="45mm","X",L588="50mm","Y",L588="ستاندرد","Z",L588="60mm","1",L588="سوستة","2",L588="80mm","3",L588="90mm","4",L588="100mm","5",L588="150mm","6",L588="180mm","7",L588="200mm","8",L588="250mm","9")</f>
        <v>Z</v>
      </c>
      <c r="L588" s="6" t="s">
        <v>71</v>
      </c>
      <c r="M588" s="7" t="str">
        <f>C588&amp;" "&amp;E588&amp;" "&amp;G588&amp;I588&amp;" "&amp;A588&amp;" "&amp;K588&amp;"-0"&amp;"-0"&amp;"-0"&amp;"-0"&amp;"-0"&amp;"-0"&amp;"-0"&amp;"-0"</f>
        <v>C H FR F Z-0-0-0-0-0-0-0-0</v>
      </c>
      <c r="N588" s="6" t="str">
        <f>D588&amp;" "&amp;F588&amp;" "&amp;H588&amp;"*"&amp;J588&amp;" "&amp;B588&amp;" "&amp;L588</f>
        <v>مسمار مسدس M8*100 حديد ستاندرد</v>
      </c>
      <c r="O588" s="6"/>
      <c r="P588" s="6"/>
      <c r="R588" s="11" t="s">
        <v>104</v>
      </c>
      <c r="T588" s="11" t="s">
        <v>103</v>
      </c>
    </row>
    <row r="589" spans="1:20" x14ac:dyDescent="0.2">
      <c r="A589" s="8" t="str">
        <f>_xlfn.IFS(B589="حديد","F",B589="مجلفن","M",B589="استانلس","S",B589="خشب","T")</f>
        <v>F</v>
      </c>
      <c r="B589" s="6" t="s">
        <v>15</v>
      </c>
      <c r="C589" s="8" t="str">
        <f>_xlfn.IFS(D589="تيلة","A",D589="صامولة","B",D589="مسمار","C",D589="وردة","D",D589="لوح","E",D589="مخوش","F",D589="كونتر","G",D589="مسدس","H",D589="M14","I",D589="M16","J",D589="M17","K",D589="M18","L",D589="M19","M",D589="M20","N",D589="M9","O",D589=100,"P",D589=125,"Q",D589=150,"R",D589="","S",D589="30mm","T",D589="مخ واطى","U",D589="35mm","V",D589="40mm","W",D589="45mm","X",D589="50mm","Y",D589="ستاندرد","Z",D589="60mm","1",D589="سوستة","2",D589="80mm","3",D589="90mm","4",D589="100mm","5",D589="150mm","6",D589="180mm","7",D589="200mm","8",D589="250mm","9")</f>
        <v>C</v>
      </c>
      <c r="D589" s="6" t="s">
        <v>73</v>
      </c>
      <c r="E589" s="8" t="str">
        <f>_xlfn.IFS(F589="الن","A",F589="عادة","B",F589="صليبة","C",F589="سن بنطة","D",F589="سن بنطة بوردة","E",F589="مخوش","F",F589="كونتر","G",F589="مسدس","H",F589="M14","I",F589="M16","J",F589="M17","K",F589="M18","L",F589="M19","M",F589="M20","N",F589="M9","O",F589=100,"P",F589=125,"Q",F589=150,"R",F589="","S",F589="30mm","T",F589="مخ واطى","U",F589="35mm","V",F589="40mm","W",F589="45mm","X",F589="50mm","Y",F589="ستاندرد","Z",F589="60mm","1",F589="سوستة","2",F589="80mm","3",F589="90mm","4",F589="100mm","5",F589="150mm","6",F589="180mm","7",F589="200mm","8",F589="250mm","9")</f>
        <v>H</v>
      </c>
      <c r="F589" s="6" t="s">
        <v>72</v>
      </c>
      <c r="G589" s="8" t="str">
        <f>_xlfn.IFS(H589="M3","A",H589="M4","B",H589="M5","C",H589="M6","D",H589="M7","E",H589="M8","F",H589="M10","G",H589="M12","H",H589="M14","I",H589="M16","J",H589="M17","K",H589="M18","L",H589="M19","M",H589="M20","N",H589="M9","O",H589=100,"P",H589=125,"Q",H589=150,"R",H589="","S",H589="30mm","T",H589="مخ واطى","U",H589="35mm","V",H589="40mm","W",H589="45mm","X",H589="50mm","Y",H589="ستاندرد","Z",H589="60mm","1",H589="سوستة","2",H589="80mm","3",H589="90mm","4",H589="100mm","5",H589="150mm","6",H589="180mm","7",H589="200mm","8",H589="250mm","9")</f>
        <v>F</v>
      </c>
      <c r="H589" s="12" t="s">
        <v>26</v>
      </c>
      <c r="I589" s="8" t="str">
        <f>_xlfn.IFS(J589=10,"A",J589=12,"B",J589=15,"C",J589=20,"D",J589=25,"E",J589=30,"F",J589=35,"G",J589=40,"H",J589=45,"I",J589=50,"J",J589=55,"K",J589=60,"L",J589=65,"M",J589=70,"N",J589=75,"O",J589=80,"P",J589=90,"Q",J589=100,"R",J589="","S",J589=120,"T",J589=125,"U",J589=150,"V",J589=200,"W",J589=250,"X",J589=280,"Y",J589=300,"Z",J589=500,"1",J589=600,"2",J589=1000,"3",J589=1200,"4",J589=6,"5",J589="150mm","6",J589="180mm","7",J589="200mm","8",J589="250mm","9")</f>
        <v>R</v>
      </c>
      <c r="J589" s="12">
        <v>100</v>
      </c>
      <c r="K589" s="8" t="str">
        <f>_xlfn.IFS(L589="1mm","A",L589="1.2mm","B",L589="1.5mm","C",L589="2mm","D",L589="3mm","E",L589="4mm","F",L589="5mm","G",L589="6mm","H",L589="8mm","I",L589="10mm","J",L589="12mm","K",L589="14mm","L",L589="16mm","M",L589="عادة","N",L589="18mm","O",L589="20mm","P",L589="معكوسة","Q",L589="25mm","R",L589="","S",L589="30mm","T",L589="مخ واطى","U",L589="35mm","V",L589="40mm","W",L589="45mm","X",L589="50mm","Y",L589="ستاندرد","Z",L589="60mm","1",L589="سوستة","2",L589="80mm","3",L589="90mm","4",L589="100mm","5",L589="150mm","6",L589="180mm","7",L589="200mm","8",L589="250mm","9")</f>
        <v>U</v>
      </c>
      <c r="L589" s="6" t="s">
        <v>75</v>
      </c>
      <c r="M589" s="7" t="str">
        <f>C589&amp;" "&amp;E589&amp;" "&amp;G589&amp;I589&amp;" "&amp;A589&amp;" "&amp;K589&amp;"-0"&amp;"-0"&amp;"-0"&amp;"-0"&amp;"-0"&amp;"-0"&amp;"-0"&amp;"-0"</f>
        <v>C H FR F U-0-0-0-0-0-0-0-0</v>
      </c>
      <c r="N589" s="6" t="str">
        <f>D589&amp;" "&amp;F589&amp;" "&amp;H589&amp;"*"&amp;J589&amp;" "&amp;B589&amp;" "&amp;L589</f>
        <v>مسمار مسدس M8*100 حديد مخ واطى</v>
      </c>
      <c r="O589" s="6"/>
      <c r="P589" s="6"/>
      <c r="R589" s="11" t="s">
        <v>102</v>
      </c>
      <c r="T589" s="11" t="s">
        <v>101</v>
      </c>
    </row>
    <row r="590" spans="1:20" x14ac:dyDescent="0.2">
      <c r="A590" s="8" t="str">
        <f>_xlfn.IFS(B590="حديد","F",B590="مجلفن","M",B590="استانلس","S",B590="خشب","T")</f>
        <v>M</v>
      </c>
      <c r="B590" s="13" t="s">
        <v>2</v>
      </c>
      <c r="C590" s="8" t="str">
        <f>_xlfn.IFS(D590="تيلة","A",D590="صامولة","B",D590="مسمار","C",D590="وردة","D",D590="لوح","E",D590="مخوش","F",D590="كونتر","G",D590="مسدس","H",D590="M14","I",D590="M16","J",D590="M17","K",D590="M18","L",D590="M19","M",D590="M20","N",D590="M9","O",D590=100,"P",D590=125,"Q",D590=150,"R",D590="","S",D590="30mm","T",D590="مخ واطى","U",D590="35mm","V",D590="40mm","W",D590="45mm","X",D590="50mm","Y",D590="ستاندرد","Z",D590="60mm","1",D590="سوستة","2",D590="80mm","3",D590="90mm","4",D590="100mm","5",D590="150mm","6",D590="180mm","7",D590="200mm","8",D590="250mm","9")</f>
        <v>C</v>
      </c>
      <c r="D590" s="6" t="s">
        <v>73</v>
      </c>
      <c r="E590" s="8" t="str">
        <f>_xlfn.IFS(F590="الن","A",F590="عادة","B",F590="صليبة","C",F590="سن بنطة","D",F590="سن بنطة بوردة","E",F590="مخوش","F",F590="كونتر","G",F590="مسدس","H",F590="M14","I",F590="M16","J",F590="M17","K",F590="M18","L",F590="M19","M",F590="M20","N",F590="M9","O",F590=100,"P",F590=125,"Q",F590=150,"R",F590="","S",F590="30mm","T",F590="مخ واطى","U",F590="35mm","V",F590="40mm","W",F590="45mm","X",F590="50mm","Y",F590="ستاندرد","Z",F590="60mm","1",F590="سوستة","2",F590="80mm","3",F590="90mm","4",F590="100mm","5",F590="150mm","6",F590="180mm","7",F590="200mm","8",F590="250mm","9")</f>
        <v>H</v>
      </c>
      <c r="F590" s="6" t="s">
        <v>72</v>
      </c>
      <c r="G590" s="8" t="str">
        <f>_xlfn.IFS(H590="M3","A",H590="M4","B",H590="M5","C",H590="M6","D",H590="M7","E",H590="M8","F",H590="M10","G",H590="M12","H",H590="M14","I",H590="M16","J",H590="M17","K",H590="M18","L",H590="M19","M",H590="M20","N",H590="M9","O",H590=100,"P",H590=125,"Q",H590=150,"R",H590="","S",H590="30mm","T",H590="مخ واطى","U",H590="35mm","V",H590="40mm","W",H590="45mm","X",H590="50mm","Y",H590="ستاندرد","Z",H590="60mm","1",H590="سوستة","2",H590="80mm","3",H590="90mm","4",H590="100mm","5",H590="150mm","6",H590="180mm","7",H590="200mm","8",H590="250mm","9")</f>
        <v>F</v>
      </c>
      <c r="H590" s="12" t="s">
        <v>26</v>
      </c>
      <c r="I590" s="8" t="str">
        <f>_xlfn.IFS(J590=10,"A",J590=12,"B",J590=15,"C",J590=20,"D",J590=25,"E",J590=30,"F",J590=35,"G",J590=40,"H",J590=45,"I",J590=50,"J",J590=55,"K",J590=60,"L",J590=65,"M",J590=70,"N",J590=75,"O",J590=80,"P",J590=90,"Q",J590=100,"R",J590="","S",J590=120,"T",J590=125,"U",J590=150,"V",J590=200,"W",J590=250,"X",J590=280,"Y",J590=300,"Z",J590=500,"1",J590=600,"2",J590=1000,"3",J590=1200,"4",J590=6,"5",J590="150mm","6",J590="180mm","7",J590="200mm","8",J590="250mm","9")</f>
        <v>A</v>
      </c>
      <c r="J590" s="12">
        <v>10</v>
      </c>
      <c r="K590" s="8" t="str">
        <f>_xlfn.IFS(L590="1mm","A",L590="1.2mm","B",L590="1.5mm","C",L590="2mm","D",L590="3mm","E",L590="4mm","F",L590="5mm","G",L590="6mm","H",L590="8mm","I",L590="10mm","J",L590="12mm","K",L590="14mm","L",L590="16mm","M",L590="عادة","N",L590="18mm","O",L590="20mm","P",L590="معكوسة","Q",L590="25mm","R",L590="","S",L590="30mm","T",L590="مخ واطى","U",L590="35mm","V",L590="40mm","W",L590="45mm","X",L590="50mm","Y",L590="ستاندرد","Z",L590="60mm","1",L590="سوستة","2",L590="80mm","3",L590="90mm","4",L590="100mm","5",L590="150mm","6",L590="180mm","7",L590="200mm","8",L590="250mm","9")</f>
        <v>Z</v>
      </c>
      <c r="L590" s="6" t="s">
        <v>71</v>
      </c>
      <c r="M590" s="7" t="str">
        <f>C590&amp;" "&amp;E590&amp;" "&amp;G590&amp;I590&amp;" "&amp;A590&amp;" "&amp;K590&amp;"-0"&amp;"-0"&amp;"-0"&amp;"-0"&amp;"-0"&amp;"-0"&amp;"-0"&amp;"-0"</f>
        <v>C H FA M Z-0-0-0-0-0-0-0-0</v>
      </c>
      <c r="N590" s="6" t="str">
        <f>D590&amp;" "&amp;F590&amp;" "&amp;H590&amp;"*"&amp;J590&amp;" "&amp;B590&amp;" "&amp;L590</f>
        <v>مسمار مسدس M8*10 مجلفن ستاندرد</v>
      </c>
      <c r="O590" s="6"/>
      <c r="P590" s="6"/>
      <c r="R590" s="11" t="s">
        <v>100</v>
      </c>
      <c r="T590" s="11" t="s">
        <v>70</v>
      </c>
    </row>
    <row r="591" spans="1:20" x14ac:dyDescent="0.2">
      <c r="A591" s="8" t="str">
        <f>_xlfn.IFS(B591="حديد","F",B591="مجلفن","M",B591="استانلس","S",B591="خشب","T")</f>
        <v>M</v>
      </c>
      <c r="B591" s="13" t="s">
        <v>2</v>
      </c>
      <c r="C591" s="8" t="str">
        <f>_xlfn.IFS(D591="تيلة","A",D591="صامولة","B",D591="مسمار","C",D591="وردة","D",D591="لوح","E",D591="مخوش","F",D591="كونتر","G",D591="مسدس","H",D591="M14","I",D591="M16","J",D591="M17","K",D591="M18","L",D591="M19","M",D591="M20","N",D591="M9","O",D591=100,"P",D591=125,"Q",D591=150,"R",D591="","S",D591="30mm","T",D591="مخ واطى","U",D591="35mm","V",D591="40mm","W",D591="45mm","X",D591="50mm","Y",D591="ستاندرد","Z",D591="60mm","1",D591="سوستة","2",D591="80mm","3",D591="90mm","4",D591="100mm","5",D591="150mm","6",D591="180mm","7",D591="200mm","8",D591="250mm","9")</f>
        <v>C</v>
      </c>
      <c r="D591" s="6" t="s">
        <v>73</v>
      </c>
      <c r="E591" s="8" t="str">
        <f>_xlfn.IFS(F591="الن","A",F591="عادة","B",F591="صليبة","C",F591="سن بنطة","D",F591="سن بنطة بوردة","E",F591="مخوش","F",F591="كونتر","G",F591="مسدس","H",F591="M14","I",F591="M16","J",F591="M17","K",F591="M18","L",F591="M19","M",F591="M20","N",F591="M9","O",F591=100,"P",F591=125,"Q",F591=150,"R",F591="","S",F591="30mm","T",F591="مخ واطى","U",F591="35mm","V",F591="40mm","W",F591="45mm","X",F591="50mm","Y",F591="ستاندرد","Z",F591="60mm","1",F591="سوستة","2",F591="80mm","3",F591="90mm","4",F591="100mm","5",F591="150mm","6",F591="180mm","7",F591="200mm","8",F591="250mm","9")</f>
        <v>H</v>
      </c>
      <c r="F591" s="6" t="s">
        <v>72</v>
      </c>
      <c r="G591" s="8" t="str">
        <f>_xlfn.IFS(H591="M3","A",H591="M4","B",H591="M5","C",H591="M6","D",H591="M7","E",H591="M8","F",H591="M10","G",H591="M12","H",H591="M14","I",H591="M16","J",H591="M17","K",H591="M18","L",H591="M19","M",H591="M20","N",H591="M9","O",H591=100,"P",H591=125,"Q",H591=150,"R",H591="","S",H591="30mm","T",H591="مخ واطى","U",H591="35mm","V",H591="40mm","W",H591="45mm","X",H591="50mm","Y",H591="ستاندرد","Z",H591="60mm","1",H591="سوستة","2",H591="80mm","3",H591="90mm","4",H591="100mm","5",H591="150mm","6",H591="180mm","7",H591="200mm","8",H591="250mm","9")</f>
        <v>F</v>
      </c>
      <c r="H591" s="12" t="s">
        <v>26</v>
      </c>
      <c r="I591" s="8" t="str">
        <f>_xlfn.IFS(J591=10,"A",J591=12,"B",J591=15,"C",J591=20,"D",J591=25,"E",J591=30,"F",J591=35,"G",J591=40,"H",J591=45,"I",J591=50,"J",J591=55,"K",J591=60,"L",J591=65,"M",J591=70,"N",J591=75,"O",J591=80,"P",J591=90,"Q",J591=100,"R",J591="","S",J591=120,"T",J591=125,"U",J591=150,"V",J591=200,"W",J591=250,"X",J591=280,"Y",J591=300,"Z",J591=500,"1",J591=600,"2",J591=1000,"3",J591=1200,"4",J591=6,"5",J591="150mm","6",J591="180mm","7",J591="200mm","8",J591="250mm","9")</f>
        <v>A</v>
      </c>
      <c r="J591" s="12">
        <v>10</v>
      </c>
      <c r="K591" s="8" t="str">
        <f>_xlfn.IFS(L591="1mm","A",L591="1.2mm","B",L591="1.5mm","C",L591="2mm","D",L591="3mm","E",L591="4mm","F",L591="5mm","G",L591="6mm","H",L591="8mm","I",L591="10mm","J",L591="12mm","K",L591="14mm","L",L591="16mm","M",L591="عادة","N",L591="18mm","O",L591="20mm","P",L591="معكوسة","Q",L591="25mm","R",L591="","S",L591="30mm","T",L591="مخ واطى","U",L591="35mm","V",L591="40mm","W",L591="45mm","X",L591="50mm","Y",L591="ستاندرد","Z",L591="60mm","1",L591="سوستة","2",L591="80mm","3",L591="90mm","4",L591="100mm","5",L591="150mm","6",L591="180mm","7",L591="200mm","8",L591="250mm","9")</f>
        <v>U</v>
      </c>
      <c r="L591" s="6" t="s">
        <v>75</v>
      </c>
      <c r="M591" s="7" t="str">
        <f>C591&amp;" "&amp;E591&amp;" "&amp;G591&amp;I591&amp;" "&amp;A591&amp;" "&amp;K591&amp;"-0"&amp;"-0"&amp;"-0"&amp;"-0"&amp;"-0"&amp;"-0"&amp;"-0"&amp;"-0"</f>
        <v>C H FA M U-0-0-0-0-0-0-0-0</v>
      </c>
      <c r="N591" s="6" t="str">
        <f>D591&amp;" "&amp;F591&amp;" "&amp;H591&amp;"*"&amp;J591&amp;" "&amp;B591&amp;" "&amp;L591</f>
        <v>مسمار مسدس M8*10 مجلفن مخ واطى</v>
      </c>
      <c r="O591" s="6"/>
      <c r="P591" s="6"/>
      <c r="R591" s="11" t="s">
        <v>99</v>
      </c>
      <c r="T591" s="11" t="s">
        <v>98</v>
      </c>
    </row>
    <row r="592" spans="1:20" x14ac:dyDescent="0.2">
      <c r="A592" s="8" t="str">
        <f>_xlfn.IFS(B592="حديد","F",B592="مجلفن","M",B592="استانلس","S",B592="خشب","T")</f>
        <v>M</v>
      </c>
      <c r="B592" s="13" t="s">
        <v>2</v>
      </c>
      <c r="C592" s="8" t="str">
        <f>_xlfn.IFS(D592="تيلة","A",D592="صامولة","B",D592="مسمار","C",D592="وردة","D",D592="لوح","E",D592="مخوش","F",D592="كونتر","G",D592="مسدس","H",D592="M14","I",D592="M16","J",D592="M17","K",D592="M18","L",D592="M19","M",D592="M20","N",D592="M9","O",D592=100,"P",D592=125,"Q",D592=150,"R",D592="","S",D592="30mm","T",D592="مخ واطى","U",D592="35mm","V",D592="40mm","W",D592="45mm","X",D592="50mm","Y",D592="ستاندرد","Z",D592="60mm","1",D592="سوستة","2",D592="80mm","3",D592="90mm","4",D592="100mm","5",D592="150mm","6",D592="180mm","7",D592="200mm","8",D592="250mm","9")</f>
        <v>C</v>
      </c>
      <c r="D592" s="6" t="s">
        <v>73</v>
      </c>
      <c r="E592" s="8" t="str">
        <f>_xlfn.IFS(F592="الن","A",F592="عادة","B",F592="صليبة","C",F592="سن بنطة","D",F592="سن بنطة بوردة","E",F592="مخوش","F",F592="كونتر","G",F592="مسدس","H",F592="M14","I",F592="M16","J",F592="M17","K",F592="M18","L",F592="M19","M",F592="M20","N",F592="M9","O",F592=100,"P",F592=125,"Q",F592=150,"R",F592="","S",F592="30mm","T",F592="مخ واطى","U",F592="35mm","V",F592="40mm","W",F592="45mm","X",F592="50mm","Y",F592="ستاندرد","Z",F592="60mm","1",F592="سوستة","2",F592="80mm","3",F592="90mm","4",F592="100mm","5",F592="150mm","6",F592="180mm","7",F592="200mm","8",F592="250mm","9")</f>
        <v>H</v>
      </c>
      <c r="F592" s="6" t="s">
        <v>72</v>
      </c>
      <c r="G592" s="8" t="str">
        <f>_xlfn.IFS(H592="M3","A",H592="M4","B",H592="M5","C",H592="M6","D",H592="M7","E",H592="M8","F",H592="M10","G",H592="M12","H",H592="M14","I",H592="M16","J",H592="M17","K",H592="M18","L",H592="M19","M",H592="M20","N",H592="M9","O",H592=100,"P",H592=125,"Q",H592=150,"R",H592="","S",H592="30mm","T",H592="مخ واطى","U",H592="35mm","V",H592="40mm","W",H592="45mm","X",H592="50mm","Y",H592="ستاندرد","Z",H592="60mm","1",H592="سوستة","2",H592="80mm","3",H592="90mm","4",H592="100mm","5",H592="150mm","6",H592="180mm","7",H592="200mm","8",H592="250mm","9")</f>
        <v>F</v>
      </c>
      <c r="H592" s="12" t="s">
        <v>26</v>
      </c>
      <c r="I592" s="8" t="str">
        <f>_xlfn.IFS(J592=10,"A",J592=12,"B",J592=15,"C",J592=20,"D",J592=25,"E",J592=30,"F",J592=35,"G",J592=40,"H",J592=45,"I",J592=50,"J",J592=55,"K",J592=60,"L",J592=65,"M",J592=70,"N",J592=75,"O",J592=80,"P",J592=90,"Q",J592=100,"R",J592="","S",J592=120,"T",J592=125,"U",J592=150,"V",J592=200,"W",J592=250,"X",J592=280,"Y",J592=300,"Z",J592=500,"1",J592=600,"2",J592=1000,"3",J592=1200,"4",J592=6,"5",J592="150mm","6",J592="180mm","7",J592="200mm","8",J592="250mm","9")</f>
        <v>C</v>
      </c>
      <c r="J592" s="12">
        <v>15</v>
      </c>
      <c r="K592" s="8" t="str">
        <f>_xlfn.IFS(L592="1mm","A",L592="1.2mm","B",L592="1.5mm","C",L592="2mm","D",L592="3mm","E",L592="4mm","F",L592="5mm","G",L592="6mm","H",L592="8mm","I",L592="10mm","J",L592="12mm","K",L592="14mm","L",L592="16mm","M",L592="عادة","N",L592="18mm","O",L592="20mm","P",L592="معكوسة","Q",L592="25mm","R",L592="","S",L592="30mm","T",L592="مخ واطى","U",L592="35mm","V",L592="40mm","W",L592="45mm","X",L592="50mm","Y",L592="ستاندرد","Z",L592="60mm","1",L592="سوستة","2",L592="80mm","3",L592="90mm","4",L592="100mm","5",L592="150mm","6",L592="180mm","7",L592="200mm","8",L592="250mm","9")</f>
        <v>Z</v>
      </c>
      <c r="L592" s="6" t="s">
        <v>71</v>
      </c>
      <c r="M592" s="7" t="str">
        <f>C592&amp;" "&amp;E592&amp;" "&amp;G592&amp;I592&amp;" "&amp;A592&amp;" "&amp;K592&amp;"-0"&amp;"-0"&amp;"-0"&amp;"-0"&amp;"-0"&amp;"-0"&amp;"-0"&amp;"-0"</f>
        <v>C H FC M Z-0-0-0-0-0-0-0-0</v>
      </c>
      <c r="N592" s="6" t="str">
        <f>D592&amp;" "&amp;F592&amp;" "&amp;H592&amp;"*"&amp;J592&amp;" "&amp;B592&amp;" "&amp;L592</f>
        <v>مسمار مسدس M8*15 مجلفن ستاندرد</v>
      </c>
      <c r="O592" s="6"/>
      <c r="P592" s="6"/>
      <c r="R592" s="11" t="s">
        <v>97</v>
      </c>
      <c r="T592" s="11" t="s">
        <v>96</v>
      </c>
    </row>
    <row r="593" spans="1:20" x14ac:dyDescent="0.2">
      <c r="A593" s="8" t="str">
        <f>_xlfn.IFS(B593="حديد","F",B593="مجلفن","M",B593="استانلس","S",B593="خشب","T")</f>
        <v>M</v>
      </c>
      <c r="B593" s="13" t="s">
        <v>2</v>
      </c>
      <c r="C593" s="8" t="str">
        <f>_xlfn.IFS(D593="تيلة","A",D593="صامولة","B",D593="مسمار","C",D593="وردة","D",D593="لوح","E",D593="مخوش","F",D593="كونتر","G",D593="مسدس","H",D593="M14","I",D593="M16","J",D593="M17","K",D593="M18","L",D593="M19","M",D593="M20","N",D593="M9","O",D593=100,"P",D593=125,"Q",D593=150,"R",D593="","S",D593="30mm","T",D593="مخ واطى","U",D593="35mm","V",D593="40mm","W",D593="45mm","X",D593="50mm","Y",D593="ستاندرد","Z",D593="60mm","1",D593="سوستة","2",D593="80mm","3",D593="90mm","4",D593="100mm","5",D593="150mm","6",D593="180mm","7",D593="200mm","8",D593="250mm","9")</f>
        <v>C</v>
      </c>
      <c r="D593" s="6" t="s">
        <v>73</v>
      </c>
      <c r="E593" s="8" t="str">
        <f>_xlfn.IFS(F593="الن","A",F593="عادة","B",F593="صليبة","C",F593="سن بنطة","D",F593="سن بنطة بوردة","E",F593="مخوش","F",F593="كونتر","G",F593="مسدس","H",F593="M14","I",F593="M16","J",F593="M17","K",F593="M18","L",F593="M19","M",F593="M20","N",F593="M9","O",F593=100,"P",F593=125,"Q",F593=150,"R",F593="","S",F593="30mm","T",F593="مخ واطى","U",F593="35mm","V",F593="40mm","W",F593="45mm","X",F593="50mm","Y",F593="ستاندرد","Z",F593="60mm","1",F593="سوستة","2",F593="80mm","3",F593="90mm","4",F593="100mm","5",F593="150mm","6",F593="180mm","7",F593="200mm","8",F593="250mm","9")</f>
        <v>H</v>
      </c>
      <c r="F593" s="6" t="s">
        <v>72</v>
      </c>
      <c r="G593" s="8" t="str">
        <f>_xlfn.IFS(H593="M3","A",H593="M4","B",H593="M5","C",H593="M6","D",H593="M7","E",H593="M8","F",H593="M10","G",H593="M12","H",H593="M14","I",H593="M16","J",H593="M17","K",H593="M18","L",H593="M19","M",H593="M20","N",H593="M9","O",H593=100,"P",H593=125,"Q",H593=150,"R",H593="","S",H593="30mm","T",H593="مخ واطى","U",H593="35mm","V",H593="40mm","W",H593="45mm","X",H593="50mm","Y",H593="ستاندرد","Z",H593="60mm","1",H593="سوستة","2",H593="80mm","3",H593="90mm","4",H593="100mm","5",H593="150mm","6",H593="180mm","7",H593="200mm","8",H593="250mm","9")</f>
        <v>F</v>
      </c>
      <c r="H593" s="12" t="s">
        <v>26</v>
      </c>
      <c r="I593" s="8" t="str">
        <f>_xlfn.IFS(J593=10,"A",J593=12,"B",J593=15,"C",J593=20,"D",J593=25,"E",J593=30,"F",J593=35,"G",J593=40,"H",J593=45,"I",J593=50,"J",J593=55,"K",J593=60,"L",J593=65,"M",J593=70,"N",J593=75,"O",J593=80,"P",J593=90,"Q",J593=100,"R",J593="","S",J593=120,"T",J593=125,"U",J593=150,"V",J593=200,"W",J593=250,"X",J593=280,"Y",J593=300,"Z",J593=500,"1",J593=600,"2",J593=1000,"3",J593=1200,"4",J593=6,"5",J593="150mm","6",J593="180mm","7",J593="200mm","8",J593="250mm","9")</f>
        <v>C</v>
      </c>
      <c r="J593" s="12">
        <v>15</v>
      </c>
      <c r="K593" s="8" t="str">
        <f>_xlfn.IFS(L593="1mm","A",L593="1.2mm","B",L593="1.5mm","C",L593="2mm","D",L593="3mm","E",L593="4mm","F",L593="5mm","G",L593="6mm","H",L593="8mm","I",L593="10mm","J",L593="12mm","K",L593="14mm","L",L593="16mm","M",L593="عادة","N",L593="18mm","O",L593="20mm","P",L593="معكوسة","Q",L593="25mm","R",L593="","S",L593="30mm","T",L593="مخ واطى","U",L593="35mm","V",L593="40mm","W",L593="45mm","X",L593="50mm","Y",L593="ستاندرد","Z",L593="60mm","1",L593="سوستة","2",L593="80mm","3",L593="90mm","4",L593="100mm","5",L593="150mm","6",L593="180mm","7",L593="200mm","8",L593="250mm","9")</f>
        <v>U</v>
      </c>
      <c r="L593" s="6" t="s">
        <v>75</v>
      </c>
      <c r="M593" s="7" t="str">
        <f>C593&amp;" "&amp;E593&amp;" "&amp;G593&amp;I593&amp;" "&amp;A593&amp;" "&amp;K593&amp;"-0"&amp;"-0"&amp;"-0"&amp;"-0"&amp;"-0"&amp;"-0"&amp;"-0"&amp;"-0"</f>
        <v>C H FC M U-0-0-0-0-0-0-0-0</v>
      </c>
      <c r="N593" s="6" t="str">
        <f>D593&amp;" "&amp;F593&amp;" "&amp;H593&amp;"*"&amp;J593&amp;" "&amp;B593&amp;" "&amp;L593</f>
        <v>مسمار مسدس M8*15 مجلفن مخ واطى</v>
      </c>
      <c r="O593" s="6"/>
      <c r="P593" s="6"/>
      <c r="R593" s="11" t="s">
        <v>95</v>
      </c>
      <c r="T593" s="11" t="s">
        <v>94</v>
      </c>
    </row>
    <row r="594" spans="1:20" x14ac:dyDescent="0.2">
      <c r="A594" s="8" t="str">
        <f>_xlfn.IFS(B594="حديد","F",B594="مجلفن","M",B594="استانلس","S",B594="خشب","T")</f>
        <v>M</v>
      </c>
      <c r="B594" s="13" t="s">
        <v>2</v>
      </c>
      <c r="C594" s="8" t="str">
        <f>_xlfn.IFS(D594="تيلة","A",D594="صامولة","B",D594="مسمار","C",D594="وردة","D",D594="لوح","E",D594="مخوش","F",D594="كونتر","G",D594="مسدس","H",D594="M14","I",D594="M16","J",D594="M17","K",D594="M18","L",D594="M19","M",D594="M20","N",D594="M9","O",D594=100,"P",D594=125,"Q",D594=150,"R",D594="","S",D594="30mm","T",D594="مخ واطى","U",D594="35mm","V",D594="40mm","W",D594="45mm","X",D594="50mm","Y",D594="ستاندرد","Z",D594="60mm","1",D594="سوستة","2",D594="80mm","3",D594="90mm","4",D594="100mm","5",D594="150mm","6",D594="180mm","7",D594="200mm","8",D594="250mm","9")</f>
        <v>C</v>
      </c>
      <c r="D594" s="6" t="s">
        <v>73</v>
      </c>
      <c r="E594" s="8" t="str">
        <f>_xlfn.IFS(F594="الن","A",F594="عادة","B",F594="صليبة","C",F594="سن بنطة","D",F594="سن بنطة بوردة","E",F594="مخوش","F",F594="كونتر","G",F594="مسدس","H",F594="M14","I",F594="M16","J",F594="M17","K",F594="M18","L",F594="M19","M",F594="M20","N",F594="M9","O",F594=100,"P",F594=125,"Q",F594=150,"R",F594="","S",F594="30mm","T",F594="مخ واطى","U",F594="35mm","V",F594="40mm","W",F594="45mm","X",F594="50mm","Y",F594="ستاندرد","Z",F594="60mm","1",F594="سوستة","2",F594="80mm","3",F594="90mm","4",F594="100mm","5",F594="150mm","6",F594="180mm","7",F594="200mm","8",F594="250mm","9")</f>
        <v>H</v>
      </c>
      <c r="F594" s="6" t="s">
        <v>72</v>
      </c>
      <c r="G594" s="8" t="str">
        <f>_xlfn.IFS(H594="M3","A",H594="M4","B",H594="M5","C",H594="M6","D",H594="M7","E",H594="M8","F",H594="M10","G",H594="M12","H",H594="M14","I",H594="M16","J",H594="M17","K",H594="M18","L",H594="M19","M",H594="M20","N",H594="M9","O",H594=100,"P",H594=125,"Q",H594=150,"R",H594="","S",H594="30mm","T",H594="مخ واطى","U",H594="35mm","V",H594="40mm","W",H594="45mm","X",H594="50mm","Y",H594="ستاندرد","Z",H594="60mm","1",H594="سوستة","2",H594="80mm","3",H594="90mm","4",H594="100mm","5",H594="150mm","6",H594="180mm","7",H594="200mm","8",H594="250mm","9")</f>
        <v>F</v>
      </c>
      <c r="H594" s="12" t="s">
        <v>26</v>
      </c>
      <c r="I594" s="8" t="str">
        <f>_xlfn.IFS(J594=10,"A",J594=12,"B",J594=15,"C",J594=20,"D",J594=25,"E",J594=30,"F",J594=35,"G",J594=40,"H",J594=45,"I",J594=50,"J",J594=55,"K",J594=60,"L",J594=65,"M",J594=70,"N",J594=75,"O",J594=80,"P",J594=90,"Q",J594=100,"R",J594="","S",J594=120,"T",J594=125,"U",J594=150,"V",J594=200,"W",J594=250,"X",J594=280,"Y",J594=300,"Z",J594=500,"1",J594=600,"2",J594=1000,"3",J594=1200,"4",J594=6,"5",J594="150mm","6",J594="180mm","7",J594="200mm","8",J594="250mm","9")</f>
        <v>D</v>
      </c>
      <c r="J594" s="12">
        <v>20</v>
      </c>
      <c r="K594" s="8" t="str">
        <f>_xlfn.IFS(L594="1mm","A",L594="1.2mm","B",L594="1.5mm","C",L594="2mm","D",L594="3mm","E",L594="4mm","F",L594="5mm","G",L594="6mm","H",L594="8mm","I",L594="10mm","J",L594="12mm","K",L594="14mm","L",L594="16mm","M",L594="عادة","N",L594="18mm","O",L594="20mm","P",L594="معكوسة","Q",L594="25mm","R",L594="","S",L594="30mm","T",L594="مخ واطى","U",L594="35mm","V",L594="40mm","W",L594="45mm","X",L594="50mm","Y",L594="ستاندرد","Z",L594="60mm","1",L594="سوستة","2",L594="80mm","3",L594="90mm","4",L594="100mm","5",L594="150mm","6",L594="180mm","7",L594="200mm","8",L594="250mm","9")</f>
        <v>Z</v>
      </c>
      <c r="L594" s="6" t="s">
        <v>71</v>
      </c>
      <c r="M594" s="7" t="str">
        <f>C594&amp;" "&amp;E594&amp;" "&amp;G594&amp;I594&amp;" "&amp;A594&amp;" "&amp;K594&amp;"-0"&amp;"-0"&amp;"-0"&amp;"-0"&amp;"-0"&amp;"-0"&amp;"-0"&amp;"-0"</f>
        <v>C H FD M Z-0-0-0-0-0-0-0-0</v>
      </c>
      <c r="N594" s="6" t="str">
        <f>D594&amp;" "&amp;F594&amp;" "&amp;H594&amp;"*"&amp;J594&amp;" "&amp;B594&amp;" "&amp;L594</f>
        <v>مسمار مسدس M8*20 مجلفن ستاندرد</v>
      </c>
      <c r="O594" s="6"/>
      <c r="P594" s="6"/>
      <c r="R594" s="11" t="s">
        <v>93</v>
      </c>
      <c r="T594" s="11" t="s">
        <v>92</v>
      </c>
    </row>
    <row r="595" spans="1:20" x14ac:dyDescent="0.2">
      <c r="A595" s="8" t="str">
        <f>_xlfn.IFS(B595="حديد","F",B595="مجلفن","M",B595="استانلس","S",B595="خشب","T")</f>
        <v>M</v>
      </c>
      <c r="B595" s="13" t="s">
        <v>2</v>
      </c>
      <c r="C595" s="8" t="str">
        <f>_xlfn.IFS(D595="تيلة","A",D595="صامولة","B",D595="مسمار","C",D595="وردة","D",D595="لوح","E",D595="مخوش","F",D595="كونتر","G",D595="مسدس","H",D595="M14","I",D595="M16","J",D595="M17","K",D595="M18","L",D595="M19","M",D595="M20","N",D595="M9","O",D595=100,"P",D595=125,"Q",D595=150,"R",D595="","S",D595="30mm","T",D595="مخ واطى","U",D595="35mm","V",D595="40mm","W",D595="45mm","X",D595="50mm","Y",D595="ستاندرد","Z",D595="60mm","1",D595="سوستة","2",D595="80mm","3",D595="90mm","4",D595="100mm","5",D595="150mm","6",D595="180mm","7",D595="200mm","8",D595="250mm","9")</f>
        <v>C</v>
      </c>
      <c r="D595" s="6" t="s">
        <v>73</v>
      </c>
      <c r="E595" s="8" t="str">
        <f>_xlfn.IFS(F595="الن","A",F595="عادة","B",F595="صليبة","C",F595="سن بنطة","D",F595="سن بنطة بوردة","E",F595="مخوش","F",F595="كونتر","G",F595="مسدس","H",F595="M14","I",F595="M16","J",F595="M17","K",F595="M18","L",F595="M19","M",F595="M20","N",F595="M9","O",F595=100,"P",F595=125,"Q",F595=150,"R",F595="","S",F595="30mm","T",F595="مخ واطى","U",F595="35mm","V",F595="40mm","W",F595="45mm","X",F595="50mm","Y",F595="ستاندرد","Z",F595="60mm","1",F595="سوستة","2",F595="80mm","3",F595="90mm","4",F595="100mm","5",F595="150mm","6",F595="180mm","7",F595="200mm","8",F595="250mm","9")</f>
        <v>H</v>
      </c>
      <c r="F595" s="6" t="s">
        <v>72</v>
      </c>
      <c r="G595" s="8" t="str">
        <f>_xlfn.IFS(H595="M3","A",H595="M4","B",H595="M5","C",H595="M6","D",H595="M7","E",H595="M8","F",H595="M10","G",H595="M12","H",H595="M14","I",H595="M16","J",H595="M17","K",H595="M18","L",H595="M19","M",H595="M20","N",H595="M9","O",H595=100,"P",H595=125,"Q",H595=150,"R",H595="","S",H595="30mm","T",H595="مخ واطى","U",H595="35mm","V",H595="40mm","W",H595="45mm","X",H595="50mm","Y",H595="ستاندرد","Z",H595="60mm","1",H595="سوستة","2",H595="80mm","3",H595="90mm","4",H595="100mm","5",H595="150mm","6",H595="180mm","7",H595="200mm","8",H595="250mm","9")</f>
        <v>F</v>
      </c>
      <c r="H595" s="12" t="s">
        <v>26</v>
      </c>
      <c r="I595" s="8" t="str">
        <f>_xlfn.IFS(J595=10,"A",J595=12,"B",J595=15,"C",J595=20,"D",J595=25,"E",J595=30,"F",J595=35,"G",J595=40,"H",J595=45,"I",J595=50,"J",J595=55,"K",J595=60,"L",J595=65,"M",J595=70,"N",J595=75,"O",J595=80,"P",J595=90,"Q",J595=100,"R",J595="","S",J595=120,"T",J595=125,"U",J595=150,"V",J595=200,"W",J595=250,"X",J595=280,"Y",J595=300,"Z",J595=500,"1",J595=600,"2",J595=1000,"3",J595=1200,"4",J595=6,"5",J595="150mm","6",J595="180mm","7",J595="200mm","8",J595="250mm","9")</f>
        <v>D</v>
      </c>
      <c r="J595" s="12">
        <v>20</v>
      </c>
      <c r="K595" s="8" t="str">
        <f>_xlfn.IFS(L595="1mm","A",L595="1.2mm","B",L595="1.5mm","C",L595="2mm","D",L595="3mm","E",L595="4mm","F",L595="5mm","G",L595="6mm","H",L595="8mm","I",L595="10mm","J",L595="12mm","K",L595="14mm","L",L595="16mm","M",L595="عادة","N",L595="18mm","O",L595="20mm","P",L595="معكوسة","Q",L595="25mm","R",L595="","S",L595="30mm","T",L595="مخ واطى","U",L595="35mm","V",L595="40mm","W",L595="45mm","X",L595="50mm","Y",L595="ستاندرد","Z",L595="60mm","1",L595="سوستة","2",L595="80mm","3",L595="90mm","4",L595="100mm","5",L595="150mm","6",L595="180mm","7",L595="200mm","8",L595="250mm","9")</f>
        <v>U</v>
      </c>
      <c r="L595" s="6" t="s">
        <v>75</v>
      </c>
      <c r="M595" s="7" t="str">
        <f>C595&amp;" "&amp;E595&amp;" "&amp;G595&amp;I595&amp;" "&amp;A595&amp;" "&amp;K595&amp;"-0"&amp;"-0"&amp;"-0"&amp;"-0"&amp;"-0"&amp;"-0"&amp;"-0"&amp;"-0"</f>
        <v>C H FD M U-0-0-0-0-0-0-0-0</v>
      </c>
      <c r="N595" s="6" t="str">
        <f>D595&amp;" "&amp;F595&amp;" "&amp;H595&amp;"*"&amp;J595&amp;" "&amp;B595&amp;" "&amp;L595</f>
        <v>مسمار مسدس M8*20 مجلفن مخ واطى</v>
      </c>
      <c r="O595" s="6"/>
      <c r="P595" s="6"/>
      <c r="R595" s="11" t="s">
        <v>91</v>
      </c>
      <c r="T595" s="11" t="s">
        <v>90</v>
      </c>
    </row>
    <row r="596" spans="1:20" x14ac:dyDescent="0.2">
      <c r="A596" s="8" t="str">
        <f>_xlfn.IFS(B596="حديد","F",B596="مجلفن","M",B596="استانلس","S",B596="خشب","T")</f>
        <v>M</v>
      </c>
      <c r="B596" s="13" t="s">
        <v>2</v>
      </c>
      <c r="C596" s="8" t="str">
        <f>_xlfn.IFS(D596="تيلة","A",D596="صامولة","B",D596="مسمار","C",D596="وردة","D",D596="لوح","E",D596="مخوش","F",D596="كونتر","G",D596="مسدس","H",D596="M14","I",D596="M16","J",D596="M17","K",D596="M18","L",D596="M19","M",D596="M20","N",D596="M9","O",D596=100,"P",D596=125,"Q",D596=150,"R",D596="","S",D596="30mm","T",D596="مخ واطى","U",D596="35mm","V",D596="40mm","W",D596="45mm","X",D596="50mm","Y",D596="ستاندرد","Z",D596="60mm","1",D596="سوستة","2",D596="80mm","3",D596="90mm","4",D596="100mm","5",D596="150mm","6",D596="180mm","7",D596="200mm","8",D596="250mm","9")</f>
        <v>C</v>
      </c>
      <c r="D596" s="6" t="s">
        <v>73</v>
      </c>
      <c r="E596" s="8" t="str">
        <f>_xlfn.IFS(F596="الن","A",F596="عادة","B",F596="صليبة","C",F596="سن بنطة","D",F596="سن بنطة بوردة","E",F596="مخوش","F",F596="كونتر","G",F596="مسدس","H",F596="M14","I",F596="M16","J",F596="M17","K",F596="M18","L",F596="M19","M",F596="M20","N",F596="M9","O",F596=100,"P",F596=125,"Q",F596=150,"R",F596="","S",F596="30mm","T",F596="مخ واطى","U",F596="35mm","V",F596="40mm","W",F596="45mm","X",F596="50mm","Y",F596="ستاندرد","Z",F596="60mm","1",F596="سوستة","2",F596="80mm","3",F596="90mm","4",F596="100mm","5",F596="150mm","6",F596="180mm","7",F596="200mm","8",F596="250mm","9")</f>
        <v>H</v>
      </c>
      <c r="F596" s="6" t="s">
        <v>72</v>
      </c>
      <c r="G596" s="8" t="str">
        <f>_xlfn.IFS(H596="M3","A",H596="M4","B",H596="M5","C",H596="M6","D",H596="M7","E",H596="M8","F",H596="M10","G",H596="M12","H",H596="M14","I",H596="M16","J",H596="M17","K",H596="M18","L",H596="M19","M",H596="M20","N",H596="M9","O",H596=100,"P",H596=125,"Q",H596=150,"R",H596="","S",H596="30mm","T",H596="مخ واطى","U",H596="35mm","V",H596="40mm","W",H596="45mm","X",H596="50mm","Y",H596="ستاندرد","Z",H596="60mm","1",H596="سوستة","2",H596="80mm","3",H596="90mm","4",H596="100mm","5",H596="150mm","6",H596="180mm","7",H596="200mm","8",H596="250mm","9")</f>
        <v>F</v>
      </c>
      <c r="H596" s="12" t="s">
        <v>26</v>
      </c>
      <c r="I596" s="8" t="str">
        <f>_xlfn.IFS(J596=10,"A",J596=12,"B",J596=15,"C",J596=20,"D",J596=25,"E",J596=30,"F",J596=35,"G",J596=40,"H",J596=45,"I",J596=50,"J",J596=55,"K",J596=60,"L",J596=65,"M",J596=70,"N",J596=75,"O",J596=80,"P",J596=90,"Q",J596=100,"R",J596="","S",J596=120,"T",J596=125,"U",J596=150,"V",J596=200,"W",J596=250,"X",J596=280,"Y",J596=300,"Z",J596=500,"1",J596=600,"2",J596=1000,"3",J596=1200,"4",J596=6,"5",J596="150mm","6",J596="180mm","7",J596="200mm","8",J596="250mm","9")</f>
        <v>E</v>
      </c>
      <c r="J596" s="12">
        <v>25</v>
      </c>
      <c r="K596" s="8" t="str">
        <f>_xlfn.IFS(L596="1mm","A",L596="1.2mm","B",L596="1.5mm","C",L596="2mm","D",L596="3mm","E",L596="4mm","F",L596="5mm","G",L596="6mm","H",L596="8mm","I",L596="10mm","J",L596="12mm","K",L596="14mm","L",L596="16mm","M",L596="عادة","N",L596="18mm","O",L596="20mm","P",L596="معكوسة","Q",L596="25mm","R",L596="","S",L596="30mm","T",L596="مخ واطى","U",L596="35mm","V",L596="40mm","W",L596="45mm","X",L596="50mm","Y",L596="ستاندرد","Z",L596="60mm","1",L596="سوستة","2",L596="80mm","3",L596="90mm","4",L596="100mm","5",L596="150mm","6",L596="180mm","7",L596="200mm","8",L596="250mm","9")</f>
        <v>Z</v>
      </c>
      <c r="L596" s="6" t="s">
        <v>71</v>
      </c>
      <c r="M596" s="7" t="str">
        <f>C596&amp;" "&amp;E596&amp;" "&amp;G596&amp;I596&amp;" "&amp;A596&amp;" "&amp;K596&amp;"-0"&amp;"-0"&amp;"-0"&amp;"-0"&amp;"-0"&amp;"-0"&amp;"-0"&amp;"-0"</f>
        <v>C H FE M Z-0-0-0-0-0-0-0-0</v>
      </c>
      <c r="N596" s="6" t="str">
        <f>D596&amp;" "&amp;F596&amp;" "&amp;H596&amp;"*"&amp;J596&amp;" "&amp;B596&amp;" "&amp;L596</f>
        <v>مسمار مسدس M8*25 مجلفن ستاندرد</v>
      </c>
      <c r="O596" s="6"/>
      <c r="P596" s="6"/>
      <c r="R596" s="11" t="s">
        <v>89</v>
      </c>
      <c r="T596" s="11" t="s">
        <v>88</v>
      </c>
    </row>
    <row r="597" spans="1:20" x14ac:dyDescent="0.2">
      <c r="A597" s="8" t="str">
        <f>_xlfn.IFS(B597="حديد","F",B597="مجلفن","M",B597="استانلس","S",B597="خشب","T")</f>
        <v>M</v>
      </c>
      <c r="B597" s="13" t="s">
        <v>2</v>
      </c>
      <c r="C597" s="8" t="str">
        <f>_xlfn.IFS(D597="تيلة","A",D597="صامولة","B",D597="مسمار","C",D597="وردة","D",D597="لوح","E",D597="مخوش","F",D597="كونتر","G",D597="مسدس","H",D597="M14","I",D597="M16","J",D597="M17","K",D597="M18","L",D597="M19","M",D597="M20","N",D597="M9","O",D597=100,"P",D597=125,"Q",D597=150,"R",D597="","S",D597="30mm","T",D597="مخ واطى","U",D597="35mm","V",D597="40mm","W",D597="45mm","X",D597="50mm","Y",D597="ستاندرد","Z",D597="60mm","1",D597="سوستة","2",D597="80mm","3",D597="90mm","4",D597="100mm","5",D597="150mm","6",D597="180mm","7",D597="200mm","8",D597="250mm","9")</f>
        <v>C</v>
      </c>
      <c r="D597" s="6" t="s">
        <v>73</v>
      </c>
      <c r="E597" s="8" t="str">
        <f>_xlfn.IFS(F597="الن","A",F597="عادة","B",F597="صليبة","C",F597="سن بنطة","D",F597="سن بنطة بوردة","E",F597="مخوش","F",F597="كونتر","G",F597="مسدس","H",F597="M14","I",F597="M16","J",F597="M17","K",F597="M18","L",F597="M19","M",F597="M20","N",F597="M9","O",F597=100,"P",F597=125,"Q",F597=150,"R",F597="","S",F597="30mm","T",F597="مخ واطى","U",F597="35mm","V",F597="40mm","W",F597="45mm","X",F597="50mm","Y",F597="ستاندرد","Z",F597="60mm","1",F597="سوستة","2",F597="80mm","3",F597="90mm","4",F597="100mm","5",F597="150mm","6",F597="180mm","7",F597="200mm","8",F597="250mm","9")</f>
        <v>H</v>
      </c>
      <c r="F597" s="6" t="s">
        <v>72</v>
      </c>
      <c r="G597" s="8" t="str">
        <f>_xlfn.IFS(H597="M3","A",H597="M4","B",H597="M5","C",H597="M6","D",H597="M7","E",H597="M8","F",H597="M10","G",H597="M12","H",H597="M14","I",H597="M16","J",H597="M17","K",H597="M18","L",H597="M19","M",H597="M20","N",H597="M9","O",H597=100,"P",H597=125,"Q",H597=150,"R",H597="","S",H597="30mm","T",H597="مخ واطى","U",H597="35mm","V",H597="40mm","W",H597="45mm","X",H597="50mm","Y",H597="ستاندرد","Z",H597="60mm","1",H597="سوستة","2",H597="80mm","3",H597="90mm","4",H597="100mm","5",H597="150mm","6",H597="180mm","7",H597="200mm","8",H597="250mm","9")</f>
        <v>F</v>
      </c>
      <c r="H597" s="12" t="s">
        <v>26</v>
      </c>
      <c r="I597" s="8" t="str">
        <f>_xlfn.IFS(J597=10,"A",J597=12,"B",J597=15,"C",J597=20,"D",J597=25,"E",J597=30,"F",J597=35,"G",J597=40,"H",J597=45,"I",J597=50,"J",J597=55,"K",J597=60,"L",J597=65,"M",J597=70,"N",J597=75,"O",J597=80,"P",J597=90,"Q",J597=100,"R",J597="","S",J597=120,"T",J597=125,"U",J597=150,"V",J597=200,"W",J597=250,"X",J597=280,"Y",J597=300,"Z",J597=500,"1",J597=600,"2",J597=1000,"3",J597=1200,"4",J597=6,"5",J597="150mm","6",J597="180mm","7",J597="200mm","8",J597="250mm","9")</f>
        <v>E</v>
      </c>
      <c r="J597" s="12">
        <v>25</v>
      </c>
      <c r="K597" s="8" t="str">
        <f>_xlfn.IFS(L597="1mm","A",L597="1.2mm","B",L597="1.5mm","C",L597="2mm","D",L597="3mm","E",L597="4mm","F",L597="5mm","G",L597="6mm","H",L597="8mm","I",L597="10mm","J",L597="12mm","K",L597="14mm","L",L597="16mm","M",L597="عادة","N",L597="18mm","O",L597="20mm","P",L597="معكوسة","Q",L597="25mm","R",L597="","S",L597="30mm","T",L597="مخ واطى","U",L597="35mm","V",L597="40mm","W",L597="45mm","X",L597="50mm","Y",L597="ستاندرد","Z",L597="60mm","1",L597="سوستة","2",L597="80mm","3",L597="90mm","4",L597="100mm","5",L597="150mm","6",L597="180mm","7",L597="200mm","8",L597="250mm","9")</f>
        <v>U</v>
      </c>
      <c r="L597" s="6" t="s">
        <v>75</v>
      </c>
      <c r="M597" s="7" t="str">
        <f>C597&amp;" "&amp;E597&amp;" "&amp;G597&amp;I597&amp;" "&amp;A597&amp;" "&amp;K597&amp;"-0"&amp;"-0"&amp;"-0"&amp;"-0"&amp;"-0"&amp;"-0"&amp;"-0"&amp;"-0"</f>
        <v>C H FE M U-0-0-0-0-0-0-0-0</v>
      </c>
      <c r="N597" s="6" t="str">
        <f>D597&amp;" "&amp;F597&amp;" "&amp;H597&amp;"*"&amp;J597&amp;" "&amp;B597&amp;" "&amp;L597</f>
        <v>مسمار مسدس M8*25 مجلفن مخ واطى</v>
      </c>
      <c r="O597" s="6"/>
      <c r="P597" s="6"/>
      <c r="R597" s="11" t="s">
        <v>87</v>
      </c>
      <c r="T597" s="11" t="s">
        <v>86</v>
      </c>
    </row>
    <row r="598" spans="1:20" x14ac:dyDescent="0.2">
      <c r="A598" s="8" t="str">
        <f>_xlfn.IFS(B598="حديد","F",B598="مجلفن","M",B598="استانلس","S",B598="خشب","T")</f>
        <v>M</v>
      </c>
      <c r="B598" s="13" t="s">
        <v>2</v>
      </c>
      <c r="C598" s="8" t="str">
        <f>_xlfn.IFS(D598="تيلة","A",D598="صامولة","B",D598="مسمار","C",D598="وردة","D",D598="لوح","E",D598="مخوش","F",D598="كونتر","G",D598="مسدس","H",D598="M14","I",D598="M16","J",D598="M17","K",D598="M18","L",D598="M19","M",D598="M20","N",D598="M9","O",D598=100,"P",D598=125,"Q",D598=150,"R",D598="","S",D598="30mm","T",D598="مخ واطى","U",D598="35mm","V",D598="40mm","W",D598="45mm","X",D598="50mm","Y",D598="ستاندرد","Z",D598="60mm","1",D598="سوستة","2",D598="80mm","3",D598="90mm","4",D598="100mm","5",D598="150mm","6",D598="180mm","7",D598="200mm","8",D598="250mm","9")</f>
        <v>C</v>
      </c>
      <c r="D598" s="6" t="s">
        <v>73</v>
      </c>
      <c r="E598" s="8" t="str">
        <f>_xlfn.IFS(F598="الن","A",F598="عادة","B",F598="صليبة","C",F598="سن بنطة","D",F598="سن بنطة بوردة","E",F598="مخوش","F",F598="كونتر","G",F598="مسدس","H",F598="M14","I",F598="M16","J",F598="M17","K",F598="M18","L",F598="M19","M",F598="M20","N",F598="M9","O",F598=100,"P",F598=125,"Q",F598=150,"R",F598="","S",F598="30mm","T",F598="مخ واطى","U",F598="35mm","V",F598="40mm","W",F598="45mm","X",F598="50mm","Y",F598="ستاندرد","Z",F598="60mm","1",F598="سوستة","2",F598="80mm","3",F598="90mm","4",F598="100mm","5",F598="150mm","6",F598="180mm","7",F598="200mm","8",F598="250mm","9")</f>
        <v>H</v>
      </c>
      <c r="F598" s="6" t="s">
        <v>72</v>
      </c>
      <c r="G598" s="8" t="str">
        <f>_xlfn.IFS(H598="M3","A",H598="M4","B",H598="M5","C",H598="M6","D",H598="M7","E",H598="M8","F",H598="M10","G",H598="M12","H",H598="M14","I",H598="M16","J",H598="M17","K",H598="M18","L",H598="M19","M",H598="M20","N",H598="M9","O",H598=100,"P",H598=125,"Q",H598=150,"R",H598="","S",H598="30mm","T",H598="مخ واطى","U",H598="35mm","V",H598="40mm","W",H598="45mm","X",H598="50mm","Y",H598="ستاندرد","Z",H598="60mm","1",H598="سوستة","2",H598="80mm","3",H598="90mm","4",H598="100mm","5",H598="150mm","6",H598="180mm","7",H598="200mm","8",H598="250mm","9")</f>
        <v>F</v>
      </c>
      <c r="H598" s="12" t="s">
        <v>26</v>
      </c>
      <c r="I598" s="8" t="str">
        <f>_xlfn.IFS(J598=10,"A",J598=12,"B",J598=15,"C",J598=20,"D",J598=25,"E",J598=30,"F",J598=35,"G",J598=40,"H",J598=45,"I",J598=50,"J",J598=55,"K",J598=60,"L",J598=65,"M",J598=70,"N",J598=75,"O",J598=80,"P",J598=90,"Q",J598=100,"R",J598="","S",J598=120,"T",J598=125,"U",J598=150,"V",J598=200,"W",J598=250,"X",J598=280,"Y",J598=300,"Z",J598=500,"1",J598=600,"2",J598=1000,"3",J598=1200,"4",J598=6,"5",J598="150mm","6",J598="180mm","7",J598="200mm","8",J598="250mm","9")</f>
        <v>F</v>
      </c>
      <c r="J598" s="12">
        <v>30</v>
      </c>
      <c r="K598" s="8" t="str">
        <f>_xlfn.IFS(L598="1mm","A",L598="1.2mm","B",L598="1.5mm","C",L598="2mm","D",L598="3mm","E",L598="4mm","F",L598="5mm","G",L598="6mm","H",L598="8mm","I",L598="10mm","J",L598="12mm","K",L598="14mm","L",L598="16mm","M",L598="عادة","N",L598="18mm","O",L598="20mm","P",L598="معكوسة","Q",L598="25mm","R",L598="","S",L598="30mm","T",L598="مخ واطى","U",L598="35mm","V",L598="40mm","W",L598="45mm","X",L598="50mm","Y",L598="ستاندرد","Z",L598="60mm","1",L598="سوستة","2",L598="80mm","3",L598="90mm","4",L598="100mm","5",L598="150mm","6",L598="180mm","7",L598="200mm","8",L598="250mm","9")</f>
        <v>Z</v>
      </c>
      <c r="L598" s="6" t="s">
        <v>71</v>
      </c>
      <c r="M598" s="7" t="str">
        <f>C598&amp;" "&amp;E598&amp;" "&amp;G598&amp;I598&amp;" "&amp;A598&amp;" "&amp;K598&amp;"-0"&amp;"-0"&amp;"-0"&amp;"-0"&amp;"-0"&amp;"-0"&amp;"-0"&amp;"-0"</f>
        <v>C H FF M Z-0-0-0-0-0-0-0-0</v>
      </c>
      <c r="N598" s="6" t="str">
        <f>D598&amp;" "&amp;F598&amp;" "&amp;H598&amp;"*"&amp;J598&amp;" "&amp;B598&amp;" "&amp;L598</f>
        <v>مسمار مسدس M8*30 مجلفن ستاندرد</v>
      </c>
      <c r="O598" s="6"/>
      <c r="P598" s="6"/>
      <c r="R598" s="11" t="s">
        <v>85</v>
      </c>
      <c r="T598" s="11" t="s">
        <v>84</v>
      </c>
    </row>
    <row r="599" spans="1:20" x14ac:dyDescent="0.2">
      <c r="A599" s="8" t="str">
        <f>_xlfn.IFS(B599="حديد","F",B599="مجلفن","M",B599="استانلس","S",B599="خشب","T")</f>
        <v>M</v>
      </c>
      <c r="B599" s="13" t="s">
        <v>2</v>
      </c>
      <c r="C599" s="8" t="str">
        <f>_xlfn.IFS(D599="تيلة","A",D599="صامولة","B",D599="مسمار","C",D599="وردة","D",D599="لوح","E",D599="مخوش","F",D599="كونتر","G",D599="مسدس","H",D599="M14","I",D599="M16","J",D599="M17","K",D599="M18","L",D599="M19","M",D599="M20","N",D599="M9","O",D599=100,"P",D599=125,"Q",D599=150,"R",D599="","S",D599="30mm","T",D599="مخ واطى","U",D599="35mm","V",D599="40mm","W",D599="45mm","X",D599="50mm","Y",D599="ستاندرد","Z",D599="60mm","1",D599="سوستة","2",D599="80mm","3",D599="90mm","4",D599="100mm","5",D599="150mm","6",D599="180mm","7",D599="200mm","8",D599="250mm","9")</f>
        <v>C</v>
      </c>
      <c r="D599" s="6" t="s">
        <v>73</v>
      </c>
      <c r="E599" s="8" t="str">
        <f>_xlfn.IFS(F599="الن","A",F599="عادة","B",F599="صليبة","C",F599="سن بنطة","D",F599="سن بنطة بوردة","E",F599="مخوش","F",F599="كونتر","G",F599="مسدس","H",F599="M14","I",F599="M16","J",F599="M17","K",F599="M18","L",F599="M19","M",F599="M20","N",F599="M9","O",F599=100,"P",F599=125,"Q",F599=150,"R",F599="","S",F599="30mm","T",F599="مخ واطى","U",F599="35mm","V",F599="40mm","W",F599="45mm","X",F599="50mm","Y",F599="ستاندرد","Z",F599="60mm","1",F599="سوستة","2",F599="80mm","3",F599="90mm","4",F599="100mm","5",F599="150mm","6",F599="180mm","7",F599="200mm","8",F599="250mm","9")</f>
        <v>H</v>
      </c>
      <c r="F599" s="6" t="s">
        <v>72</v>
      </c>
      <c r="G599" s="8" t="str">
        <f>_xlfn.IFS(H599="M3","A",H599="M4","B",H599="M5","C",H599="M6","D",H599="M7","E",H599="M8","F",H599="M10","G",H599="M12","H",H599="M14","I",H599="M16","J",H599="M17","K",H599="M18","L",H599="M19","M",H599="M20","N",H599="M9","O",H599=100,"P",H599=125,"Q",H599=150,"R",H599="","S",H599="30mm","T",H599="مخ واطى","U",H599="35mm","V",H599="40mm","W",H599="45mm","X",H599="50mm","Y",H599="ستاندرد","Z",H599="60mm","1",H599="سوستة","2",H599="80mm","3",H599="90mm","4",H599="100mm","5",H599="150mm","6",H599="180mm","7",H599="200mm","8",H599="250mm","9")</f>
        <v>F</v>
      </c>
      <c r="H599" s="12" t="s">
        <v>26</v>
      </c>
      <c r="I599" s="8" t="str">
        <f>_xlfn.IFS(J599=10,"A",J599=12,"B",J599=15,"C",J599=20,"D",J599=25,"E",J599=30,"F",J599=35,"G",J599=40,"H",J599=45,"I",J599=50,"J",J599=55,"K",J599=60,"L",J599=65,"M",J599=70,"N",J599=75,"O",J599=80,"P",J599=90,"Q",J599=100,"R",J599="","S",J599=120,"T",J599=125,"U",J599=150,"V",J599=200,"W",J599=250,"X",J599=280,"Y",J599=300,"Z",J599=500,"1",J599=600,"2",J599=1000,"3",J599=1200,"4",J599=6,"5",J599="150mm","6",J599="180mm","7",J599="200mm","8",J599="250mm","9")</f>
        <v>F</v>
      </c>
      <c r="J599" s="12">
        <v>30</v>
      </c>
      <c r="K599" s="8" t="str">
        <f>_xlfn.IFS(L599="1mm","A",L599="1.2mm","B",L599="1.5mm","C",L599="2mm","D",L599="3mm","E",L599="4mm","F",L599="5mm","G",L599="6mm","H",L599="8mm","I",L599="10mm","J",L599="12mm","K",L599="14mm","L",L599="16mm","M",L599="عادة","N",L599="18mm","O",L599="20mm","P",L599="معكوسة","Q",L599="25mm","R",L599="","S",L599="30mm","T",L599="مخ واطى","U",L599="35mm","V",L599="40mm","W",L599="45mm","X",L599="50mm","Y",L599="ستاندرد","Z",L599="60mm","1",L599="سوستة","2",L599="80mm","3",L599="90mm","4",L599="100mm","5",L599="150mm","6",L599="180mm","7",L599="200mm","8",L599="250mm","9")</f>
        <v>U</v>
      </c>
      <c r="L599" s="6" t="s">
        <v>75</v>
      </c>
      <c r="M599" s="7" t="str">
        <f>C599&amp;" "&amp;E599&amp;" "&amp;G599&amp;I599&amp;" "&amp;A599&amp;" "&amp;K599&amp;"-0"&amp;"-0"&amp;"-0"&amp;"-0"&amp;"-0"&amp;"-0"&amp;"-0"&amp;"-0"</f>
        <v>C H FF M U-0-0-0-0-0-0-0-0</v>
      </c>
      <c r="N599" s="6" t="str">
        <f>D599&amp;" "&amp;F599&amp;" "&amp;H599&amp;"*"&amp;J599&amp;" "&amp;B599&amp;" "&amp;L599</f>
        <v>مسمار مسدس M8*30 مجلفن مخ واطى</v>
      </c>
      <c r="O599" s="6"/>
      <c r="P599" s="6"/>
      <c r="R599" s="11" t="s">
        <v>83</v>
      </c>
      <c r="T599" s="11" t="s">
        <v>82</v>
      </c>
    </row>
    <row r="600" spans="1:20" x14ac:dyDescent="0.2">
      <c r="A600" s="8" t="str">
        <f>_xlfn.IFS(B600="حديد","F",B600="مجلفن","M",B600="استانلس","S",B600="خشب","T")</f>
        <v>M</v>
      </c>
      <c r="B600" s="13" t="s">
        <v>2</v>
      </c>
      <c r="C600" s="8" t="str">
        <f>_xlfn.IFS(D600="تيلة","A",D600="صامولة","B",D600="مسمار","C",D600="وردة","D",D600="لوح","E",D600="مخوش","F",D600="كونتر","G",D600="مسدس","H",D600="M14","I",D600="M16","J",D600="M17","K",D600="M18","L",D600="M19","M",D600="M20","N",D600="M9","O",D600=100,"P",D600=125,"Q",D600=150,"R",D600="","S",D600="30mm","T",D600="مخ واطى","U",D600="35mm","V",D600="40mm","W",D600="45mm","X",D600="50mm","Y",D600="ستاندرد","Z",D600="60mm","1",D600="سوستة","2",D600="80mm","3",D600="90mm","4",D600="100mm","5",D600="150mm","6",D600="180mm","7",D600="200mm","8",D600="250mm","9")</f>
        <v>C</v>
      </c>
      <c r="D600" s="6" t="s">
        <v>73</v>
      </c>
      <c r="E600" s="8" t="str">
        <f>_xlfn.IFS(F600="الن","A",F600="عادة","B",F600="صليبة","C",F600="سن بنطة","D",F600="سن بنطة بوردة","E",F600="مخوش","F",F600="كونتر","G",F600="مسدس","H",F600="M14","I",F600="M16","J",F600="M17","K",F600="M18","L",F600="M19","M",F600="M20","N",F600="M9","O",F600=100,"P",F600=125,"Q",F600=150,"R",F600="","S",F600="30mm","T",F600="مخ واطى","U",F600="35mm","V",F600="40mm","W",F600="45mm","X",F600="50mm","Y",F600="ستاندرد","Z",F600="60mm","1",F600="سوستة","2",F600="80mm","3",F600="90mm","4",F600="100mm","5",F600="150mm","6",F600="180mm","7",F600="200mm","8",F600="250mm","9")</f>
        <v>H</v>
      </c>
      <c r="F600" s="6" t="s">
        <v>72</v>
      </c>
      <c r="G600" s="8" t="str">
        <f>_xlfn.IFS(H600="M3","A",H600="M4","B",H600="M5","C",H600="M6","D",H600="M7","E",H600="M8","F",H600="M10","G",H600="M12","H",H600="M14","I",H600="M16","J",H600="M17","K",H600="M18","L",H600="M19","M",H600="M20","N",H600="M9","O",H600=100,"P",H600=125,"Q",H600=150,"R",H600="","S",H600="30mm","T",H600="مخ واطى","U",H600="35mm","V",H600="40mm","W",H600="45mm","X",H600="50mm","Y",H600="ستاندرد","Z",H600="60mm","1",H600="سوستة","2",H600="80mm","3",H600="90mm","4",H600="100mm","5",H600="150mm","6",H600="180mm","7",H600="200mm","8",H600="250mm","9")</f>
        <v>F</v>
      </c>
      <c r="H600" s="12" t="s">
        <v>26</v>
      </c>
      <c r="I600" s="8" t="str">
        <f>_xlfn.IFS(J600=10,"A",J600=12,"B",J600=15,"C",J600=20,"D",J600=25,"E",J600=30,"F",J600=35,"G",J600=40,"H",J600=45,"I",J600=50,"J",J600=55,"K",J600=60,"L",J600=65,"M",J600=70,"N",J600=75,"O",J600=80,"P",J600=90,"Q",J600=100,"R",J600="","S",J600=120,"T",J600=125,"U",J600=150,"V",J600=200,"W",J600=250,"X",J600=280,"Y",J600=300,"Z",J600=500,"1",J600=600,"2",J600=1000,"3",J600=1200,"4",J600=6,"5",J600="150mm","6",J600="180mm","7",J600="200mm","8",J600="250mm","9")</f>
        <v>G</v>
      </c>
      <c r="J600" s="12">
        <v>35</v>
      </c>
      <c r="K600" s="8" t="str">
        <f>_xlfn.IFS(L600="1mm","A",L600="1.2mm","B",L600="1.5mm","C",L600="2mm","D",L600="3mm","E",L600="4mm","F",L600="5mm","G",L600="6mm","H",L600="8mm","I",L600="10mm","J",L600="12mm","K",L600="14mm","L",L600="16mm","M",L600="عادة","N",L600="18mm","O",L600="20mm","P",L600="معكوسة","Q",L600="25mm","R",L600="","S",L600="30mm","T",L600="مخ واطى","U",L600="35mm","V",L600="40mm","W",L600="45mm","X",L600="50mm","Y",L600="ستاندرد","Z",L600="60mm","1",L600="سوستة","2",L600="80mm","3",L600="90mm","4",L600="100mm","5",L600="150mm","6",L600="180mm","7",L600="200mm","8",L600="250mm","9")</f>
        <v>Z</v>
      </c>
      <c r="L600" s="6" t="s">
        <v>71</v>
      </c>
      <c r="M600" s="7" t="str">
        <f>C600&amp;" "&amp;E600&amp;" "&amp;G600&amp;I600&amp;" "&amp;A600&amp;" "&amp;K600&amp;"-0"&amp;"-0"&amp;"-0"&amp;"-0"&amp;"-0"&amp;"-0"&amp;"-0"&amp;"-0"</f>
        <v>C H FG M Z-0-0-0-0-0-0-0-0</v>
      </c>
      <c r="N600" s="6" t="str">
        <f>D600&amp;" "&amp;F600&amp;" "&amp;H600&amp;"*"&amp;J600&amp;" "&amp;B600&amp;" "&amp;L600</f>
        <v>مسمار مسدس M8*35 مجلفن ستاندرد</v>
      </c>
      <c r="O600" s="6"/>
      <c r="P600" s="6"/>
      <c r="R600" s="11" t="s">
        <v>81</v>
      </c>
      <c r="T600" s="11" t="s">
        <v>80</v>
      </c>
    </row>
    <row r="601" spans="1:20" x14ac:dyDescent="0.2">
      <c r="A601" s="8" t="str">
        <f>_xlfn.IFS(B601="حديد","F",B601="مجلفن","M",B601="استانلس","S",B601="خشب","T")</f>
        <v>M</v>
      </c>
      <c r="B601" s="13" t="s">
        <v>2</v>
      </c>
      <c r="C601" s="8" t="str">
        <f>_xlfn.IFS(D601="تيلة","A",D601="صامولة","B",D601="مسمار","C",D601="وردة","D",D601="لوح","E",D601="مخوش","F",D601="كونتر","G",D601="مسدس","H",D601="M14","I",D601="M16","J",D601="M17","K",D601="M18","L",D601="M19","M",D601="M20","N",D601="M9","O",D601=100,"P",D601=125,"Q",D601=150,"R",D601="","S",D601="30mm","T",D601="مخ واطى","U",D601="35mm","V",D601="40mm","W",D601="45mm","X",D601="50mm","Y",D601="ستاندرد","Z",D601="60mm","1",D601="سوستة","2",D601="80mm","3",D601="90mm","4",D601="100mm","5",D601="150mm","6",D601="180mm","7",D601="200mm","8",D601="250mm","9")</f>
        <v>C</v>
      </c>
      <c r="D601" s="6" t="s">
        <v>73</v>
      </c>
      <c r="E601" s="8" t="str">
        <f>_xlfn.IFS(F601="الن","A",F601="عادة","B",F601="صليبة","C",F601="سن بنطة","D",F601="سن بنطة بوردة","E",F601="مخوش","F",F601="كونتر","G",F601="مسدس","H",F601="M14","I",F601="M16","J",F601="M17","K",F601="M18","L",F601="M19","M",F601="M20","N",F601="M9","O",F601=100,"P",F601=125,"Q",F601=150,"R",F601="","S",F601="30mm","T",F601="مخ واطى","U",F601="35mm","V",F601="40mm","W",F601="45mm","X",F601="50mm","Y",F601="ستاندرد","Z",F601="60mm","1",F601="سوستة","2",F601="80mm","3",F601="90mm","4",F601="100mm","5",F601="150mm","6",F601="180mm","7",F601="200mm","8",F601="250mm","9")</f>
        <v>H</v>
      </c>
      <c r="F601" s="6" t="s">
        <v>72</v>
      </c>
      <c r="G601" s="8" t="str">
        <f>_xlfn.IFS(H601="M3","A",H601="M4","B",H601="M5","C",H601="M6","D",H601="M7","E",H601="M8","F",H601="M10","G",H601="M12","H",H601="M14","I",H601="M16","J",H601="M17","K",H601="M18","L",H601="M19","M",H601="M20","N",H601="M9","O",H601=100,"P",H601=125,"Q",H601=150,"R",H601="","S",H601="30mm","T",H601="مخ واطى","U",H601="35mm","V",H601="40mm","W",H601="45mm","X",H601="50mm","Y",H601="ستاندرد","Z",H601="60mm","1",H601="سوستة","2",H601="80mm","3",H601="90mm","4",H601="100mm","5",H601="150mm","6",H601="180mm","7",H601="200mm","8",H601="250mm","9")</f>
        <v>F</v>
      </c>
      <c r="H601" s="12" t="s">
        <v>26</v>
      </c>
      <c r="I601" s="8" t="str">
        <f>_xlfn.IFS(J601=10,"A",J601=12,"B",J601=15,"C",J601=20,"D",J601=25,"E",J601=30,"F",J601=35,"G",J601=40,"H",J601=45,"I",J601=50,"J",J601=55,"K",J601=60,"L",J601=65,"M",J601=70,"N",J601=75,"O",J601=80,"P",J601=90,"Q",J601=100,"R",J601="","S",J601=120,"T",J601=125,"U",J601=150,"V",J601=200,"W",J601=250,"X",J601=280,"Y",J601=300,"Z",J601=500,"1",J601=600,"2",J601=1000,"3",J601=1200,"4",J601=6,"5",J601="150mm","6",J601="180mm","7",J601="200mm","8",J601="250mm","9")</f>
        <v>G</v>
      </c>
      <c r="J601" s="12">
        <v>35</v>
      </c>
      <c r="K601" s="8" t="str">
        <f>_xlfn.IFS(L601="1mm","A",L601="1.2mm","B",L601="1.5mm","C",L601="2mm","D",L601="3mm","E",L601="4mm","F",L601="5mm","G",L601="6mm","H",L601="8mm","I",L601="10mm","J",L601="12mm","K",L601="14mm","L",L601="16mm","M",L601="عادة","N",L601="18mm","O",L601="20mm","P",L601="معكوسة","Q",L601="25mm","R",L601="","S",L601="30mm","T",L601="مخ واطى","U",L601="35mm","V",L601="40mm","W",L601="45mm","X",L601="50mm","Y",L601="ستاندرد","Z",L601="60mm","1",L601="سوستة","2",L601="80mm","3",L601="90mm","4",L601="100mm","5",L601="150mm","6",L601="180mm","7",L601="200mm","8",L601="250mm","9")</f>
        <v>U</v>
      </c>
      <c r="L601" s="6" t="s">
        <v>75</v>
      </c>
      <c r="M601" s="7" t="str">
        <f>C601&amp;" "&amp;E601&amp;" "&amp;G601&amp;I601&amp;" "&amp;A601&amp;" "&amp;K601&amp;"-0"&amp;"-0"&amp;"-0"&amp;"-0"&amp;"-0"&amp;"-0"&amp;"-0"&amp;"-0"</f>
        <v>C H FG M U-0-0-0-0-0-0-0-0</v>
      </c>
      <c r="N601" s="6" t="str">
        <f>D601&amp;" "&amp;F601&amp;" "&amp;H601&amp;"*"&amp;J601&amp;" "&amp;B601&amp;" "&amp;L601</f>
        <v>مسمار مسدس M8*35 مجلفن مخ واطى</v>
      </c>
      <c r="O601" s="6"/>
      <c r="P601" s="6"/>
      <c r="R601" s="11" t="s">
        <v>79</v>
      </c>
      <c r="T601" s="11" t="s">
        <v>78</v>
      </c>
    </row>
    <row r="602" spans="1:20" x14ac:dyDescent="0.2">
      <c r="A602" s="8" t="str">
        <f>_xlfn.IFS(B602="حديد","F",B602="مجلفن","M",B602="استانلس","S",B602="خشب","T")</f>
        <v>M</v>
      </c>
      <c r="B602" s="13" t="s">
        <v>2</v>
      </c>
      <c r="C602" s="8" t="str">
        <f>_xlfn.IFS(D602="تيلة","A",D602="صامولة","B",D602="مسمار","C",D602="وردة","D",D602="لوح","E",D602="مخوش","F",D602="كونتر","G",D602="مسدس","H",D602="M14","I",D602="M16","J",D602="M17","K",D602="M18","L",D602="M19","M",D602="M20","N",D602="M9","O",D602=100,"P",D602=125,"Q",D602=150,"R",D602="","S",D602="30mm","T",D602="مخ واطى","U",D602="35mm","V",D602="40mm","W",D602="45mm","X",D602="50mm","Y",D602="ستاندرد","Z",D602="60mm","1",D602="سوستة","2",D602="80mm","3",D602="90mm","4",D602="100mm","5",D602="150mm","6",D602="180mm","7",D602="200mm","8",D602="250mm","9")</f>
        <v>C</v>
      </c>
      <c r="D602" s="6" t="s">
        <v>73</v>
      </c>
      <c r="E602" s="8" t="str">
        <f>_xlfn.IFS(F602="الن","A",F602="عادة","B",F602="صليبة","C",F602="سن بنطة","D",F602="سن بنطة بوردة","E",F602="مخوش","F",F602="كونتر","G",F602="مسدس","H",F602="M14","I",F602="M16","J",F602="M17","K",F602="M18","L",F602="M19","M",F602="M20","N",F602="M9","O",F602=100,"P",F602=125,"Q",F602=150,"R",F602="","S",F602="30mm","T",F602="مخ واطى","U",F602="35mm","V",F602="40mm","W",F602="45mm","X",F602="50mm","Y",F602="ستاندرد","Z",F602="60mm","1",F602="سوستة","2",F602="80mm","3",F602="90mm","4",F602="100mm","5",F602="150mm","6",F602="180mm","7",F602="200mm","8",F602="250mm","9")</f>
        <v>H</v>
      </c>
      <c r="F602" s="6" t="s">
        <v>72</v>
      </c>
      <c r="G602" s="8" t="str">
        <f>_xlfn.IFS(H602="M3","A",H602="M4","B",H602="M5","C",H602="M6","D",H602="M7","E",H602="M8","F",H602="M10","G",H602="M12","H",H602="M14","I",H602="M16","J",H602="M17","K",H602="M18","L",H602="M19","M",H602="M20","N",H602="M9","O",H602=100,"P",H602=125,"Q",H602=150,"R",H602="","S",H602="30mm","T",H602="مخ واطى","U",H602="35mm","V",H602="40mm","W",H602="45mm","X",H602="50mm","Y",H602="ستاندرد","Z",H602="60mm","1",H602="سوستة","2",H602="80mm","3",H602="90mm","4",H602="100mm","5",H602="150mm","6",H602="180mm","7",H602="200mm","8",H602="250mm","9")</f>
        <v>F</v>
      </c>
      <c r="H602" s="12" t="s">
        <v>26</v>
      </c>
      <c r="I602" s="8" t="str">
        <f>_xlfn.IFS(J602=10,"A",J602=12,"B",J602=15,"C",J602=20,"D",J602=25,"E",J602=30,"F",J602=35,"G",J602=40,"H",J602=45,"I",J602=50,"J",J602=55,"K",J602=60,"L",J602=65,"M",J602=70,"N",J602=75,"O",J602=80,"P",J602=90,"Q",J602=100,"R",J602="","S",J602=120,"T",J602=125,"U",J602=150,"V",J602=200,"W",J602=250,"X",J602=280,"Y",J602=300,"Z",J602=500,"1",J602=600,"2",J602=1000,"3",J602=1200,"4",J602=6,"5",J602="150mm","6",J602="180mm","7",J602="200mm","8",J602="250mm","9")</f>
        <v>H</v>
      </c>
      <c r="J602" s="12">
        <v>40</v>
      </c>
      <c r="K602" s="8" t="str">
        <f>_xlfn.IFS(L602="1mm","A",L602="1.2mm","B",L602="1.5mm","C",L602="2mm","D",L602="3mm","E",L602="4mm","F",L602="5mm","G",L602="6mm","H",L602="8mm","I",L602="10mm","J",L602="12mm","K",L602="14mm","L",L602="16mm","M",L602="عادة","N",L602="18mm","O",L602="20mm","P",L602="معكوسة","Q",L602="25mm","R",L602="","S",L602="30mm","T",L602="مخ واطى","U",L602="35mm","V",L602="40mm","W",L602="45mm","X",L602="50mm","Y",L602="ستاندرد","Z",L602="60mm","1",L602="سوستة","2",L602="80mm","3",L602="90mm","4",L602="100mm","5",L602="150mm","6",L602="180mm","7",L602="200mm","8",L602="250mm","9")</f>
        <v>Z</v>
      </c>
      <c r="L602" s="6" t="s">
        <v>71</v>
      </c>
      <c r="M602" s="7" t="str">
        <f>C602&amp;" "&amp;E602&amp;" "&amp;G602&amp;I602&amp;" "&amp;A602&amp;" "&amp;K602&amp;"-0"&amp;"-0"&amp;"-0"&amp;"-0"&amp;"-0"&amp;"-0"&amp;"-0"&amp;"-0"</f>
        <v>C H FH M Z-0-0-0-0-0-0-0-0</v>
      </c>
      <c r="N602" s="6" t="str">
        <f>D602&amp;" "&amp;F602&amp;" "&amp;H602&amp;"*"&amp;J602&amp;" "&amp;B602&amp;" "&amp;L602</f>
        <v>مسمار مسدس M8*40 مجلفن ستاندرد</v>
      </c>
      <c r="O602" s="6"/>
      <c r="P602" s="6"/>
      <c r="R602" s="11" t="s">
        <v>77</v>
      </c>
      <c r="T602" s="11" t="s">
        <v>76</v>
      </c>
    </row>
    <row r="603" spans="1:20" x14ac:dyDescent="0.2">
      <c r="A603" s="8" t="str">
        <f>_xlfn.IFS(B603="حديد","F",B603="مجلفن","M",B603="استانلس","S",B603="خشب","T")</f>
        <v>M</v>
      </c>
      <c r="B603" s="13" t="s">
        <v>2</v>
      </c>
      <c r="C603" s="8" t="str">
        <f>_xlfn.IFS(D603="تيلة","A",D603="صامولة","B",D603="مسمار","C",D603="وردة","D",D603="لوح","E",D603="مخوش","F",D603="كونتر","G",D603="مسدس","H",D603="M14","I",D603="M16","J",D603="M17","K",D603="M18","L",D603="M19","M",D603="M20","N",D603="M9","O",D603=100,"P",D603=125,"Q",D603=150,"R",D603="","S",D603="30mm","T",D603="مخ واطى","U",D603="35mm","V",D603="40mm","W",D603="45mm","X",D603="50mm","Y",D603="ستاندرد","Z",D603="60mm","1",D603="سوستة","2",D603="80mm","3",D603="90mm","4",D603="100mm","5",D603="150mm","6",D603="180mm","7",D603="200mm","8",D603="250mm","9")</f>
        <v>C</v>
      </c>
      <c r="D603" s="6" t="s">
        <v>73</v>
      </c>
      <c r="E603" s="8" t="str">
        <f>_xlfn.IFS(F603="الن","A",F603="عادة","B",F603="صليبة","C",F603="سن بنطة","D",F603="سن بنطة بوردة","E",F603="مخوش","F",F603="كونتر","G",F603="مسدس","H",F603="M14","I",F603="M16","J",F603="M17","K",F603="M18","L",F603="M19","M",F603="M20","N",F603="M9","O",F603=100,"P",F603=125,"Q",F603=150,"R",F603="","S",F603="30mm","T",F603="مخ واطى","U",F603="35mm","V",F603="40mm","W",F603="45mm","X",F603="50mm","Y",F603="ستاندرد","Z",F603="60mm","1",F603="سوستة","2",F603="80mm","3",F603="90mm","4",F603="100mm","5",F603="150mm","6",F603="180mm","7",F603="200mm","8",F603="250mm","9")</f>
        <v>H</v>
      </c>
      <c r="F603" s="6" t="s">
        <v>72</v>
      </c>
      <c r="G603" s="8" t="str">
        <f>_xlfn.IFS(H603="M3","A",H603="M4","B",H603="M5","C",H603="M6","D",H603="M7","E",H603="M8","F",H603="M10","G",H603="M12","H",H603="M14","I",H603="M16","J",H603="M17","K",H603="M18","L",H603="M19","M",H603="M20","N",H603="M9","O",H603=100,"P",H603=125,"Q",H603=150,"R",H603="","S",H603="30mm","T",H603="مخ واطى","U",H603="35mm","V",H603="40mm","W",H603="45mm","X",H603="50mm","Y",H603="ستاندرد","Z",H603="60mm","1",H603="سوستة","2",H603="80mm","3",H603="90mm","4",H603="100mm","5",H603="150mm","6",H603="180mm","7",H603="200mm","8",H603="250mm","9")</f>
        <v>F</v>
      </c>
      <c r="H603" s="12" t="s">
        <v>26</v>
      </c>
      <c r="I603" s="8" t="str">
        <f>_xlfn.IFS(J603=10,"A",J603=12,"B",J603=15,"C",J603=20,"D",J603=25,"E",J603=30,"F",J603=35,"G",J603=40,"H",J603=45,"I",J603=50,"J",J603=55,"K",J603=60,"L",J603=65,"M",J603=70,"N",J603=75,"O",J603=80,"P",J603=90,"Q",J603=100,"R",J603="","S",J603=120,"T",J603=125,"U",J603=150,"V",J603=200,"W",J603=250,"X",J603=280,"Y",J603=300,"Z",J603=500,"1",J603=600,"2",J603=1000,"3",J603=1200,"4",J603=6,"5",J603="150mm","6",J603="180mm","7",J603="200mm","8",J603="250mm","9")</f>
        <v>H</v>
      </c>
      <c r="J603" s="12">
        <v>40</v>
      </c>
      <c r="K603" s="8" t="str">
        <f>_xlfn.IFS(L603="1mm","A",L603="1.2mm","B",L603="1.5mm","C",L603="2mm","D",L603="3mm","E",L603="4mm","F",L603="5mm","G",L603="6mm","H",L603="8mm","I",L603="10mm","J",L603="12mm","K",L603="14mm","L",L603="16mm","M",L603="عادة","N",L603="18mm","O",L603="20mm","P",L603="معكوسة","Q",L603="25mm","R",L603="","S",L603="30mm","T",L603="مخ واطى","U",L603="35mm","V",L603="40mm","W",L603="45mm","X",L603="50mm","Y",L603="ستاندرد","Z",L603="60mm","1",L603="سوستة","2",L603="80mm","3",L603="90mm","4",L603="100mm","5",L603="150mm","6",L603="180mm","7",L603="200mm","8",L603="250mm","9")</f>
        <v>U</v>
      </c>
      <c r="L603" s="6" t="s">
        <v>75</v>
      </c>
      <c r="M603" s="7" t="str">
        <f>C603&amp;" "&amp;E603&amp;" "&amp;G603&amp;I603&amp;" "&amp;A603&amp;" "&amp;K603&amp;"-0"&amp;"-0"&amp;"-0"&amp;"-0"&amp;"-0"&amp;"-0"&amp;"-0"&amp;"-0"</f>
        <v>C H FH M U-0-0-0-0-0-0-0-0</v>
      </c>
      <c r="N603" s="6" t="str">
        <f>D603&amp;" "&amp;F603&amp;" "&amp;H603&amp;"*"&amp;J603&amp;" "&amp;B603&amp;" "&amp;L603</f>
        <v>مسمار مسدس M8*40 مجلفن مخ واطى</v>
      </c>
      <c r="O603" s="6"/>
      <c r="P603" s="6"/>
      <c r="R603" s="11" t="s">
        <v>74</v>
      </c>
      <c r="T603" s="11" t="s">
        <v>69</v>
      </c>
    </row>
    <row r="604" spans="1:20" x14ac:dyDescent="0.2">
      <c r="A604" s="8" t="str">
        <f>_xlfn.IFS(B604="حديد","F",B604="مجلفن","M",B604="استانلس","S",B604="خشب","T")</f>
        <v>M</v>
      </c>
      <c r="B604" s="13" t="s">
        <v>2</v>
      </c>
      <c r="C604" s="8" t="str">
        <f>_xlfn.IFS(D604="تيلة","A",D604="صامولة","B",D604="مسمار","C",D604="وردة","D",D604="لوح","E",D604="مخوش","F",D604="كونتر","G",D604="مسدس","H",D604="M14","I",D604="M16","J",D604="M17","K",D604="M18","L",D604="M19","M",D604="M20","N",D604="M9","O",D604=100,"P",D604=125,"Q",D604=150,"R",D604="","S",D604="30mm","T",D604="مخ واطى","U",D604="35mm","V",D604="40mm","W",D604="45mm","X",D604="50mm","Y",D604="ستاندرد","Z",D604="60mm","1",D604="سوستة","2",D604="80mm","3",D604="90mm","4",D604="100mm","5",D604="150mm","6",D604="180mm","7",D604="200mm","8",D604="250mm","9")</f>
        <v>C</v>
      </c>
      <c r="D604" s="6" t="s">
        <v>73</v>
      </c>
      <c r="E604" s="8" t="str">
        <f>_xlfn.IFS(F604="الن","A",F604="عادة","B",F604="صليبة","C",F604="سن بنطة","D",F604="سن بنطة بوردة","E",F604="مخوش","F",F604="كونتر","G",F604="مسدس","H",F604="M14","I",F604="M16","J",F604="M17","K",F604="M18","L",F604="M19","M",F604="M20","N",F604="M9","O",F604=100,"P",F604=125,"Q",F604=150,"R",F604="","S",F604="30mm","T",F604="مخ واطى","U",F604="35mm","V",F604="40mm","W",F604="45mm","X",F604="50mm","Y",F604="ستاندرد","Z",F604="60mm","1",F604="سوستة","2",F604="80mm","3",F604="90mm","4",F604="100mm","5",F604="150mm","6",F604="180mm","7",F604="200mm","8",F604="250mm","9")</f>
        <v>H</v>
      </c>
      <c r="F604" s="6" t="s">
        <v>72</v>
      </c>
      <c r="G604" s="8" t="str">
        <f>_xlfn.IFS(H604="M3","A",H604="M4","B",H604="M5","C",H604="M6","D",H604="M7","E",H604="M8","F",H604="M10","G",H604="M12","H",H604="M14","I",H604="M16","J",H604="M17","K",H604="M18","L",H604="M19","M",H604="M20","N",H604="M9","O",H604=100,"P",H604=125,"Q",H604=150,"R",H604="","S",H604="30mm","T",H604="مخ واطى","U",H604="35mm","V",H604="40mm","W",H604="45mm","X",H604="50mm","Y",H604="ستاندرد","Z",H604="60mm","1",H604="سوستة","2",H604="80mm","3",H604="90mm","4",H604="100mm","5",H604="150mm","6",H604="180mm","7",H604="200mm","8",H604="250mm","9")</f>
        <v>F</v>
      </c>
      <c r="H604" s="12" t="s">
        <v>26</v>
      </c>
      <c r="I604" s="8" t="str">
        <f>_xlfn.IFS(J604=10,"A",J604=12,"B",J604=15,"C",J604=20,"D",J604=25,"E",J604=30,"F",J604=35,"G",J604=40,"H",J604=45,"I",J604=50,"J",J604=55,"K",J604=60,"L",J604=65,"M",J604=70,"N",J604=75,"O",J604=80,"P",J604=90,"Q",J604=100,"R",J604="","S",J604=120,"T",J604=125,"U",J604=150,"V",J604=200,"W",J604=250,"X",J604=280,"Y",J604=300,"Z",J604=500,"1",J604=600,"2",J604=1000,"3",J604=1200,"4",J604=6,"5",J604="150mm","6",J604="180mm","7",J604="200mm","8",J604="250mm","9")</f>
        <v>I</v>
      </c>
      <c r="J604" s="12">
        <v>45</v>
      </c>
      <c r="K604" s="8" t="str">
        <f>_xlfn.IFS(L604="1mm","A",L604="1.2mm","B",L604="1.5mm","C",L604="2mm","D",L604="3mm","E",L604="4mm","F",L604="5mm","G",L604="6mm","H",L604="8mm","I",L604="10mm","J",L604="12mm","K",L604="14mm","L",L604="16mm","M",L604="عادة","N",L604="18mm","O",L604="20mm","P",L604="معكوسة","Q",L604="25mm","R",L604="","S",L604="30mm","T",L604="مخ واطى","U",L604="35mm","V",L604="40mm","W",L604="45mm","X",L604="50mm","Y",L604="ستاندرد","Z",L604="60mm","1",L604="سوستة","2",L604="80mm","3",L604="90mm","4",L604="100mm","5",L604="150mm","6",L604="180mm","7",L604="200mm","8",L604="250mm","9")</f>
        <v>Z</v>
      </c>
      <c r="L604" s="6" t="s">
        <v>71</v>
      </c>
      <c r="M604" s="7" t="str">
        <f>C604&amp;" "&amp;E604&amp;" "&amp;G604&amp;I604&amp;" "&amp;A604&amp;" "&amp;K604&amp;"-0"&amp;"-0"&amp;"-0"&amp;"-0"&amp;"-0"&amp;"-0"&amp;"-0"&amp;"-0"</f>
        <v>C H FI M Z-0-0-0-0-0-0-0-0</v>
      </c>
      <c r="N604" s="6" t="str">
        <f>D604&amp;" "&amp;F604&amp;" "&amp;H604&amp;"*"&amp;J604&amp;" "&amp;B604&amp;" "&amp;L604</f>
        <v>مسمار مسدس M8*45 مجلفن ستاندرد</v>
      </c>
      <c r="O604" s="6"/>
      <c r="P604" s="6"/>
      <c r="R604" s="11" t="s">
        <v>70</v>
      </c>
      <c r="T604" s="11" t="s">
        <v>68</v>
      </c>
    </row>
    <row r="605" spans="1:20" x14ac:dyDescent="0.2">
      <c r="A605" s="8" t="str">
        <f>_xlfn.IFS(B605="حديد","F",B605="مجلفن","M",B605="استانلس","S",B605="خشب","T")</f>
        <v>S</v>
      </c>
      <c r="B605" s="6" t="s">
        <v>7</v>
      </c>
      <c r="C605" s="8" t="str">
        <f>_xlfn.IFS(D605="تيلة","A",D605="صامولة","B",D605="مسمار","C",D605="وردة","D",D605="لوح","E",D605="مخوش","F",D605="كونتر","G",D605="مسدس","H",D605="M14","I",D605="M16","J",D605="M17","K",D605="M18","L",D605="M19","M",D605="M20","N",D605="M9","O",D605=100,"P",D605=125,"Q",D605=150,"R",D605="","S",D605="30mm","T",D605="مخ واطى","U",D605="35mm","V",D605="40mm","W",D605="45mm","X",D605="50mm","Y",D605="ستاندرد","Z",D605="60mm","1",D605="سوستة","2",D605="80mm","3",D605="90mm","4",D605="100mm","5",D605="150mm","6",D605="180mm","7",D605="200mm","8",D605="250mm","9")</f>
        <v>D</v>
      </c>
      <c r="D605" s="6" t="s">
        <v>20</v>
      </c>
      <c r="E605" s="8" t="str">
        <f>_xlfn.IFS(F605="الن","A",F605="عادة","B",F605="صليبة","C",F605="سن بنطة","D",F605="سن بنطة بوردة","E",F605="مخوش","F",F605="كونتر","G",F605="M12","H",F605="M14","I",F605="M16","J",F605="M17","K",F605="M18","L",F605="M19","M",F605="M20","N",F605="M9","O",F605=100,"P",F605=125,"Q",F605=150,"R",F605="","S",F605="30mm","T",F605="مخ واطى","U",F605="35mm","V",F605="40mm","W",F605="45mm","X",F605="50mm","Y",F605="ستاندرد","Z",F605="60mm","1",F605="سوستة","2",F605="80mm","3",F605="90mm","4",F605="100mm","5",F605="150mm","6",F605="180mm","7",F605="200mm","8",F605="250mm","9")</f>
        <v>S</v>
      </c>
      <c r="F605" s="6"/>
      <c r="G605" s="8" t="str">
        <f>_xlfn.IFS(H605="M3","A",H605="M4","B",H605="M5","C",H605="M6","D",H605="M7","E",H605="M8","F",H605="M10","G",H605="M12","H",H605="M14","I",H605="M16","J",H605="M17","K",H605="M18","L",H605="M19","M",H605="M20","N",H605="M9","O",H605=100,"P",H605=125,"Q",H605=150,"R",H605="","S",H605="30mm","T",H605="مخ واطى","U",H605="35mm","V",H605="40mm","W",H605="45mm","X",H605="50mm","Y",H605="ستاندرد","Z",H605="60mm","1",H605="سوستة","2",H605="80mm","3",H605="90mm","4",H605="100mm","5",H605="150mm","6",H605="180mm","7",H605="200mm","8",H605="250mm","9")</f>
        <v>G</v>
      </c>
      <c r="H605" s="12" t="s">
        <v>66</v>
      </c>
      <c r="I605" s="8" t="str">
        <f>_xlfn.IFS(J605=10,"A",J605=12,"B",J605=15,"C",J605=20,"D",J605=25,"E",J605=30,"F",J605=35,"G",J605=40,"H",J605=45,"I",J605=50,"J",J605=55,"K",J605=60,"L",J605=65,"M",J605=70,"N",J605=75,"O",J605=80,"P",J605=90,"Q",J605=100,"R",J605="","S",J605=120,"T",J605=125,"U",J605=150,"V",J605=200,"W",J605=250,"X",J605=280,"Y",J605=300,"Z",J605=500,"1",J605=600,"2",J605=1000,"3",J605=1200,"4",J605=6,"5",J605="150mm","6",J605="180mm","7",J605="200mm","8",J605="250mm","9")</f>
        <v>S</v>
      </c>
      <c r="J605" s="12"/>
      <c r="K605" s="8" t="str">
        <f>_xlfn.IFS(L605="1mm","A",L605="1.2mm","B",L605="1.5mm","C",L605="2mm","D",L605="3mm","E",L605="4mm","F",L605="5mm","G",L605="6mm","H",L605="8mm","I",L605="10mm","J",L605="12mm","K",L605="14mm","L",L605="16mm","M",L605="عادة","N",L605="18mm","O",L605="20mm","P",L605="معكوسة","Q",L605="25mm","R",L605="","S",L605="30mm","T",L605="مخ واطى","U",L605="35mm","V",L605="40mm","W",L605="45mm","X",L605="50mm","Y",L605="ستاندرد","Z",L605="60mm","1",L605="سوستة","2",L605="80mm","3",L605="90mm","4",L605="100mm","5",L605="150mm","6",L605="180mm","7",L605="200mm","8",L605="250mm","9")</f>
        <v>S</v>
      </c>
      <c r="L605" s="6"/>
      <c r="M605" s="7" t="str">
        <f>C605&amp;" "&amp;E605&amp;" "&amp;G605&amp;I605&amp;" "&amp;A605&amp;" "&amp;K605&amp;"-0"&amp;"-0"&amp;"-0"&amp;"-0"&amp;"-0"&amp;"-0"&amp;"-0"&amp;"-0"</f>
        <v>D S GS S S-0-0-0-0-0-0-0-0</v>
      </c>
      <c r="N605" s="6" t="str">
        <f>D605&amp;" "&amp;F605&amp;" "&amp;H605&amp;"*"&amp;J605&amp;" "&amp;B605&amp;" "&amp;L605</f>
        <v xml:space="preserve">وردة  M10* استانلس </v>
      </c>
      <c r="O605" s="6"/>
      <c r="P605" s="6"/>
      <c r="R605" s="11" t="s">
        <v>69</v>
      </c>
      <c r="T605" s="11" t="s">
        <v>67</v>
      </c>
    </row>
    <row r="606" spans="1:20" x14ac:dyDescent="0.2">
      <c r="A606" s="8" t="str">
        <f>_xlfn.IFS(B606="حديد","F",B606="مجلفن","M",B606="استانلس","S",B606="خشب","T")</f>
        <v>F</v>
      </c>
      <c r="B606" s="6" t="s">
        <v>15</v>
      </c>
      <c r="C606" s="8" t="str">
        <f>_xlfn.IFS(D606="تيلة","A",D606="صامولة","B",D606="مسمار","C",D606="وردة","D",D606="لوح","E",D606="مخوش","F",D606="كونتر","G",D606="مسدس","H",D606="M14","I",D606="M16","J",D606="M17","K",D606="M18","L",D606="M19","M",D606="M20","N",D606="M9","O",D606=100,"P",D606=125,"Q",D606=150,"R",D606="","S",D606="30mm","T",D606="مخ واطى","U",D606="35mm","V",D606="40mm","W",D606="45mm","X",D606="50mm","Y",D606="ستاندرد","Z",D606="60mm","1",D606="سوستة","2",D606="80mm","3",D606="90mm","4",D606="100mm","5",D606="150mm","6",D606="180mm","7",D606="200mm","8",D606="250mm","9")</f>
        <v>D</v>
      </c>
      <c r="D606" s="6" t="s">
        <v>20</v>
      </c>
      <c r="E606" s="8" t="str">
        <f>_xlfn.IFS(F606="الن","A",F606="عادة","B",F606="صليبة","C",F606="سن بنطة","D",F606="سن بنطة بوردة","E",F606="مخوش","F",F606="كونتر","G",F606="M12","H",F606="M14","I",F606="M16","J",F606="M17","K",F606="M18","L",F606="M19","M",F606="M20","N",F606="M9","O",F606=100,"P",F606=125,"Q",F606=150,"R",F606="","S",F606="30mm","T",F606="مخ واطى","U",F606="35mm","V",F606="40mm","W",F606="45mm","X",F606="50mm","Y",F606="ستاندرد","Z",F606="60mm","1",F606="سوستة","2",F606="80mm","3",F606="90mm","4",F606="100mm","5",F606="150mm","6",F606="180mm","7",F606="200mm","8",F606="250mm","9")</f>
        <v>S</v>
      </c>
      <c r="F606" s="6"/>
      <c r="G606" s="8" t="str">
        <f>_xlfn.IFS(H606="M3","A",H606="M4","B",H606="M5","C",H606="M6","D",H606="M7","E",H606="M8","F",H606="M10","G",H606="M12","H",H606="M14","I",H606="M16","J",H606="M17","K",H606="M18","L",H606="M19","M",H606="M20","N",H606="M9","O",H606=100,"P",H606=125,"Q",H606=150,"R",H606="","S",H606="30mm","T",H606="مخ واطى","U",H606="35mm","V",H606="40mm","W",H606="45mm","X",H606="50mm","Y",H606="ستاندرد","Z",H606="60mm","1",H606="سوستة","2",H606="80mm","3",H606="90mm","4",H606="100mm","5",H606="150mm","6",H606="180mm","7",H606="200mm","8",H606="250mm","9")</f>
        <v>G</v>
      </c>
      <c r="H606" s="12" t="s">
        <v>66</v>
      </c>
      <c r="I606" s="8" t="str">
        <f>_xlfn.IFS(J606=10,"A",J606=12,"B",J606=15,"C",J606=20,"D",J606=25,"E",J606=30,"F",J606=35,"G",J606=40,"H",J606=45,"I",J606=50,"J",J606=55,"K",J606=60,"L",J606=65,"M",J606=70,"N",J606=75,"O",J606=80,"P",J606=90,"Q",J606=100,"R",J606="","S",J606=120,"T",J606=125,"U",J606=150,"V",J606=200,"W",J606=250,"X",J606=280,"Y",J606=300,"Z",J606=500,"1",J606=600,"2",J606=1000,"3",J606=1200,"4",J606=6,"5",J606="150mm","6",J606="180mm","7",J606="200mm","8",J606="250mm","9")</f>
        <v>S</v>
      </c>
      <c r="J606" s="12"/>
      <c r="K606" s="8" t="str">
        <f>_xlfn.IFS(L606="1mm","A",L606="1.2mm","B",L606="1.5mm","C",L606="2mm","D",L606="3mm","E",L606="4mm","F",L606="5mm","G",L606="6mm","H",L606="8mm","I",L606="10mm","J",L606="12mm","K",L606="14mm","L",L606="16mm","M",L606="عادة","N",L606="18mm","O",L606="20mm","P",L606="معكوسة","Q",L606="25mm","R",L606="","S",L606="30mm","T",L606="مخ واطى","U",L606="35mm","V",L606="40mm","W",L606="45mm","X",L606="50mm","Y",L606="ستاندرد","Z",L606="60mm","1",L606="سوستة","2",L606="80mm","3",L606="90mm","4",L606="100mm","5",L606="150mm","6",L606="180mm","7",L606="200mm","8",L606="250mm","9")</f>
        <v>S</v>
      </c>
      <c r="L606" s="6"/>
      <c r="M606" s="7" t="str">
        <f>C606&amp;" "&amp;E606&amp;" "&amp;G606&amp;I606&amp;" "&amp;A606&amp;" "&amp;K606&amp;"-0"&amp;"-0"&amp;"-0"&amp;"-0"&amp;"-0"&amp;"-0"&amp;"-0"&amp;"-0"</f>
        <v>D S GS F S-0-0-0-0-0-0-0-0</v>
      </c>
      <c r="N606" s="6" t="str">
        <f>D606&amp;" "&amp;F606&amp;" "&amp;H606&amp;"*"&amp;J606&amp;" "&amp;B606&amp;" "&amp;L606</f>
        <v xml:space="preserve">وردة  M10* حديد </v>
      </c>
      <c r="O606" s="6"/>
      <c r="P606" s="6"/>
      <c r="R606" s="11" t="s">
        <v>68</v>
      </c>
      <c r="T606" s="11" t="s">
        <v>65</v>
      </c>
    </row>
    <row r="607" spans="1:20" x14ac:dyDescent="0.2">
      <c r="A607" s="8" t="str">
        <f>_xlfn.IFS(B607="حديد","F",B607="مجلفن","M",B607="استانلس","S",B607="خشب","T")</f>
        <v>F</v>
      </c>
      <c r="B607" s="6" t="s">
        <v>15</v>
      </c>
      <c r="C607" s="8" t="str">
        <f>_xlfn.IFS(D607="تيلة","A",D607="صامولة","B",D607="مسمار","C",D607="وردة","D",D607="لوح","E",D607="مخوش","F",D607="كونتر","G",D607="مسدس","H",D607="M14","I",D607="M16","J",D607="M17","K",D607="M18","L",D607="M19","M",D607="M20","N",D607="M9","O",D607=100,"P",D607=125,"Q",D607=150,"R",D607="","S",D607="30mm","T",D607="مخ واطى","U",D607="35mm","V",D607="40mm","W",D607="45mm","X",D607="50mm","Y",D607="ستاندرد","Z",D607="60mm","1",D607="سوستة","2",D607="80mm","3",D607="90mm","4",D607="100mm","5",D607="150mm","6",D607="180mm","7",D607="200mm","8",D607="250mm","9")</f>
        <v>D</v>
      </c>
      <c r="D607" s="6" t="s">
        <v>20</v>
      </c>
      <c r="E607" s="8" t="str">
        <f>_xlfn.IFS(F607="الن","A",F607="عادة","B",F607="صليبة","C",F607="سن بنطة","D",F607="سن بنطة بوردة","E",F607="مخوش","F",F607="كونتر","G",F607="M12","H",F607="M14","I",F607="M16","J",F607="M17","K",F607="M18","L",F607="M19","M",F607="M20","N",F607="M9","O",F607=100,"P",F607=125,"Q",F607=150,"R",F607="","S",F607="30mm","T",F607="مخ واطى","U",F607="35mm","V",F607="40mm","W",F607="45mm","X",F607="50mm","Y",F607="ستاندرد","Z",F607="60mm","1",F607="سوستة","2",F607="80mm","3",F607="90mm","4",F607="100mm","5",F607="150mm","6",F607="180mm","7",F607="200mm","8",F607="250mm","9")</f>
        <v>S</v>
      </c>
      <c r="F607" s="6"/>
      <c r="G607" s="8" t="str">
        <f>_xlfn.IFS(H607="M3","A",H607="M4","B",H607="M5","C",H607="M6","D",H607="M7","E",H607="M8","F",H607="M10","G",H607="M12","H",H607="M14","I",H607="M16","J",H607="M17","K",H607="M18","L",H607="M19","M",H607="M20","N",H607="M9","O",H607=100,"P",H607=125,"Q",H607=150,"R",H607="","S",H607="30mm","T",H607="مخ واطى","U",H607="35mm","V",H607="40mm","W",H607="45mm","X",H607="50mm","Y",H607="ستاندرد","Z",H607="60mm","1",H607="سوستة","2",H607="80mm","3",H607="90mm","4",H607="100mm","5",H607="150mm","6",H607="180mm","7",H607="200mm","8",H607="250mm","9")</f>
        <v>G</v>
      </c>
      <c r="H607" s="12" t="s">
        <v>66</v>
      </c>
      <c r="I607" s="8" t="str">
        <f>_xlfn.IFS(J607=10,"A",J607=12,"B",J607=15,"C",J607=20,"D",J607=25,"E",J607=30,"F",J607=35,"G",J607=40,"H",J607=45,"I",J607=50,"J",J607=55,"K",J607=60,"L",J607=65,"M",J607=70,"N",J607=75,"O",J607=80,"P",J607=90,"Q",J607=100,"R",J607="","S",J607=120,"T",J607=125,"U",J607=150,"V",J607=200,"W",J607=250,"X",J607=280,"Y",J607=300,"Z",J607=500,"1",J607=600,"2",J607=1000,"3",J607=1200,"4",J607=6,"5",J607="150mm","6",J607="180mm","7",J607="200mm","8",J607="250mm","9")</f>
        <v>S</v>
      </c>
      <c r="J607" s="12"/>
      <c r="K607" s="8" t="str">
        <f>_xlfn.IFS(L607="1mm","A",L607="1.2mm","B",L607="1.5mm","C",L607="2mm","D",L607="3mm","E",L607="4mm","F",L607="5mm","G",L607="6mm","H",L607="8mm","I",L607="10mm","J",L607="12mm","K",L607="14mm","L",L607="16mm","M",L607="عادة","N",L607="18mm","O",L607="20mm","P",L607="معكوسة","Q",L607="25mm","R",L607="","S",L607="30mm","T",L607="مخ واطى","U",L607="35mm","V",L607="40mm","W",L607="45mm","X",L607="50mm","Y",L607="ستاندرد","Z",L607="60mm","1",L607="سوستة","2",L607="80mm","3",L607="90mm","4",L607="100mm","5",L607="150mm","6",L607="180mm","7",L607="200mm","8",L607="250mm","9")</f>
        <v>2</v>
      </c>
      <c r="L607" s="6" t="s">
        <v>22</v>
      </c>
      <c r="M607" s="7" t="str">
        <f>C607&amp;" "&amp;E607&amp;" "&amp;G607&amp;I607&amp;" "&amp;A607&amp;" "&amp;K607&amp;"-0"&amp;"-0"&amp;"-0"&amp;"-0"&amp;"-0"&amp;"-0"&amp;"-0"&amp;"-0"</f>
        <v>D S GS F 2-0-0-0-0-0-0-0-0</v>
      </c>
      <c r="N607" s="6" t="str">
        <f>D607&amp;" "&amp;F607&amp;" "&amp;H607&amp;"*"&amp;J607&amp;" "&amp;B607&amp;" "&amp;L607</f>
        <v>وردة  M10* حديد سوستة</v>
      </c>
      <c r="O607" s="6"/>
      <c r="P607" s="6"/>
      <c r="R607" s="11" t="s">
        <v>67</v>
      </c>
      <c r="T607" s="11" t="s">
        <v>64</v>
      </c>
    </row>
    <row r="608" spans="1:20" x14ac:dyDescent="0.2">
      <c r="A608" s="8" t="str">
        <f>_xlfn.IFS(B608="حديد","F",B608="مجلفن","M",B608="استانلس","S",B608="خشب","T")</f>
        <v>M</v>
      </c>
      <c r="B608" s="6" t="s">
        <v>2</v>
      </c>
      <c r="C608" s="8" t="str">
        <f>_xlfn.IFS(D608="تيلة","A",D608="صامولة","B",D608="مسمار","C",D608="وردة","D",D608="لوح","E",D608="مخوش","F",D608="كونتر","G",D608="مسدس","H",D608="M14","I",D608="M16","J",D608="M17","K",D608="M18","L",D608="M19","M",D608="M20","N",D608="M9","O",D608=100,"P",D608=125,"Q",D608=150,"R",D608="","S",D608="30mm","T",D608="مخ واطى","U",D608="35mm","V",D608="40mm","W",D608="45mm","X",D608="50mm","Y",D608="ستاندرد","Z",D608="60mm","1",D608="سوستة","2",D608="80mm","3",D608="90mm","4",D608="100mm","5",D608="150mm","6",D608="180mm","7",D608="200mm","8",D608="250mm","9")</f>
        <v>D</v>
      </c>
      <c r="D608" s="6" t="s">
        <v>20</v>
      </c>
      <c r="E608" s="8" t="str">
        <f>_xlfn.IFS(F608="الن","A",F608="عادة","B",F608="صليبة","C",F608="سن بنطة","D",F608="سن بنطة بوردة","E",F608="مخوش","F",F608="كونتر","G",F608="M12","H",F608="M14","I",F608="M16","J",F608="M17","K",F608="M18","L",F608="M19","M",F608="M20","N",F608="M9","O",F608=100,"P",F608=125,"Q",F608=150,"R",F608="","S",F608="30mm","T",F608="مخ واطى","U",F608="35mm","V",F608="40mm","W",F608="45mm","X",F608="50mm","Y",F608="ستاندرد","Z",F608="60mm","1",F608="سوستة","2",F608="80mm","3",F608="90mm","4",F608="100mm","5",F608="150mm","6",F608="180mm","7",F608="200mm","8",F608="250mm","9")</f>
        <v>S</v>
      </c>
      <c r="F608" s="6"/>
      <c r="G608" s="8" t="str">
        <f>_xlfn.IFS(H608="M3","A",H608="M4","B",H608="M5","C",H608="M6","D",H608="M7","E",H608="M8","F",H608="M10","G",H608="M12","H",H608="M14","I",H608="M16","J",H608="M17","K",H608="M18","L",H608="M19","M",H608="M20","N",H608="M9","O",H608=100,"P",H608=125,"Q",H608=150,"R",H608="","S",H608="30mm","T",H608="مخ واطى","U",H608="35mm","V",H608="40mm","W",H608="45mm","X",H608="50mm","Y",H608="ستاندرد","Z",H608="60mm","1",H608="سوستة","2",H608="80mm","3",H608="90mm","4",H608="100mm","5",H608="150mm","6",H608="180mm","7",H608="200mm","8",H608="250mm","9")</f>
        <v>G</v>
      </c>
      <c r="H608" s="12" t="s">
        <v>66</v>
      </c>
      <c r="I608" s="8" t="str">
        <f>_xlfn.IFS(J608=10,"A",J608=12,"B",J608=15,"C",J608=20,"D",J608=25,"E",J608=30,"F",J608=35,"G",J608=40,"H",J608=45,"I",J608=50,"J",J608=55,"K",J608=60,"L",J608=65,"M",J608=70,"N",J608=75,"O",J608=80,"P",J608=90,"Q",J608=100,"R",J608="","S",J608=120,"T",J608=125,"U",J608=150,"V",J608=200,"W",J608=250,"X",J608=280,"Y",J608=300,"Z",J608=500,"1",J608=600,"2",J608=1000,"3",J608=1200,"4",J608=6,"5",J608="150mm","6",J608="180mm","7",J608="200mm","8",J608="250mm","9")</f>
        <v>S</v>
      </c>
      <c r="J608" s="12"/>
      <c r="K608" s="8" t="str">
        <f>_xlfn.IFS(L608="1mm","A",L608="1.2mm","B",L608="1.5mm","C",L608="2mm","D",L608="3mm","E",L608="4mm","F",L608="5mm","G",L608="6mm","H",L608="8mm","I",L608="10mm","J",L608="12mm","K",L608="14mm","L",L608="16mm","M",L608="عادة","N",L608="18mm","O",L608="20mm","P",L608="معكوسة","Q",L608="25mm","R",L608="","S",L608="30mm","T",L608="مخ واطى","U",L608="35mm","V",L608="40mm","W",L608="45mm","X",L608="50mm","Y",L608="ستاندرد","Z",L608="60mm","1",L608="سوستة","2",L608="80mm","3",L608="90mm","4",L608="100mm","5",L608="150mm","6",L608="180mm","7",L608="200mm","8",L608="250mm","9")</f>
        <v>S</v>
      </c>
      <c r="L608" s="6"/>
      <c r="M608" s="7" t="str">
        <f>C608&amp;" "&amp;E608&amp;" "&amp;G608&amp;I608&amp;" "&amp;A608&amp;" "&amp;K608&amp;"-0"&amp;"-0"&amp;"-0"&amp;"-0"&amp;"-0"&amp;"-0"&amp;"-0"&amp;"-0"</f>
        <v>D S GS M S-0-0-0-0-0-0-0-0</v>
      </c>
      <c r="N608" s="6" t="str">
        <f>D608&amp;" "&amp;F608&amp;" "&amp;H608&amp;"*"&amp;J608&amp;" "&amp;B608&amp;" "&amp;L608</f>
        <v xml:space="preserve">وردة  M10* مجلفن </v>
      </c>
      <c r="O608" s="6"/>
      <c r="P608" s="6"/>
      <c r="R608" s="11" t="s">
        <v>65</v>
      </c>
      <c r="T608" s="11" t="s">
        <v>63</v>
      </c>
    </row>
    <row r="609" spans="1:20" x14ac:dyDescent="0.2">
      <c r="A609" s="8" t="str">
        <f>_xlfn.IFS(B609="حديد","F",B609="مجلفن","M",B609="استانلس","S",B609="خشب","T")</f>
        <v>S</v>
      </c>
      <c r="B609" s="6" t="s">
        <v>7</v>
      </c>
      <c r="C609" s="8" t="str">
        <f>_xlfn.IFS(D609="تيلة","A",D609="صامولة","B",D609="مسمار","C",D609="وردة","D",D609="لوح","E",D609="مخوش","F",D609="كونتر","G",D609="مسدس","H",D609="M14","I",D609="M16","J",D609="M17","K",D609="M18","L",D609="M19","M",D609="M20","N",D609="M9","O",D609=100,"P",D609=125,"Q",D609=150,"R",D609="","S",D609="30mm","T",D609="مخ واطى","U",D609="35mm","V",D609="40mm","W",D609="45mm","X",D609="50mm","Y",D609="ستاندرد","Z",D609="60mm","1",D609="سوستة","2",D609="80mm","3",D609="90mm","4",D609="100mm","5",D609="150mm","6",D609="180mm","7",D609="200mm","8",D609="250mm","9")</f>
        <v>D</v>
      </c>
      <c r="D609" s="6" t="s">
        <v>20</v>
      </c>
      <c r="E609" s="8" t="str">
        <f>_xlfn.IFS(F609="الن","A",F609="عادة","B",F609="صليبة","C",F609="سن بنطة","D",F609="سن بنطة بوردة","E",F609="مخوش","F",F609="كونتر","G",F609="M12","H",F609="M14","I",F609="M16","J",F609="M17","K",F609="M18","L",F609="M19","M",F609="M20","N",F609="M9","O",F609=100,"P",F609=125,"Q",F609=150,"R",F609="","S",F609="30mm","T",F609="مخ واطى","U",F609="35mm","V",F609="40mm","W",F609="45mm","X",F609="50mm","Y",F609="ستاندرد","Z",F609="60mm","1",F609="سوستة","2",F609="80mm","3",F609="90mm","4",F609="100mm","5",F609="150mm","6",F609="180mm","7",F609="200mm","8",F609="250mm","9")</f>
        <v>S</v>
      </c>
      <c r="F609" s="6"/>
      <c r="G609" s="8" t="str">
        <f>_xlfn.IFS(H609="M3","A",H609="M4","B",H609="M5","C",H609="M6","D",H609="M7","E",H609="M8","F",H609="M10","G",H609="M12","H",H609="M14","I",H609="M16","J",H609="M17","K",H609="M18","L",H609="M19","M",H609="M20","N",H609="M9","O",H609=100,"P",H609=125,"Q",H609=150,"R",H609="","S",H609="30mm","T",H609="مخ واطى","U",H609="35mm","V",H609="40mm","W",H609="45mm","X",H609="50mm","Y",H609="ستاندرد","Z",H609="60mm","1",H609="سوستة","2",H609="80mm","3",H609="90mm","4",H609="100mm","5",H609="150mm","6",H609="180mm","7",H609="200mm","8",H609="250mm","9")</f>
        <v>H</v>
      </c>
      <c r="H609" s="12" t="s">
        <v>61</v>
      </c>
      <c r="I609" s="8" t="str">
        <f>_xlfn.IFS(J609=10,"A",J609=12,"B",J609=15,"C",J609=20,"D",J609=25,"E",J609=30,"F",J609=35,"G",J609=40,"H",J609=45,"I",J609=50,"J",J609=55,"K",J609=60,"L",J609=65,"M",J609=70,"N",J609=75,"O",J609=80,"P",J609=90,"Q",J609=100,"R",J609="","S",J609=120,"T",J609=125,"U",J609=150,"V",J609=200,"W",J609=250,"X",J609=280,"Y",J609=300,"Z",J609=500,"1",J609=600,"2",J609=1000,"3",J609=1200,"4",J609=6,"5",J609="150mm","6",J609="180mm","7",J609="200mm","8",J609="250mm","9")</f>
        <v>S</v>
      </c>
      <c r="J609" s="12"/>
      <c r="K609" s="8" t="str">
        <f>_xlfn.IFS(L609="1mm","A",L609="1.2mm","B",L609="1.5mm","C",L609="2mm","D",L609="3mm","E",L609="4mm","F",L609="5mm","G",L609="6mm","H",L609="8mm","I",L609="10mm","J",L609="12mm","K",L609="14mm","L",L609="16mm","M",L609="عادة","N",L609="18mm","O",L609="20mm","P",L609="معكوسة","Q",L609="25mm","R",L609="","S",L609="30mm","T",L609="مخ واطى","U",L609="35mm","V",L609="40mm","W",L609="45mm","X",L609="50mm","Y",L609="ستاندرد","Z",L609="60mm","1",L609="سوستة","2",L609="80mm","3",L609="90mm","4",L609="100mm","5",L609="150mm","6",L609="180mm","7",L609="200mm","8",L609="250mm","9")</f>
        <v>S</v>
      </c>
      <c r="L609" s="6"/>
      <c r="M609" s="7" t="str">
        <f>C609&amp;" "&amp;E609&amp;" "&amp;G609&amp;I609&amp;" "&amp;A609&amp;" "&amp;K609&amp;"-0"&amp;"-0"&amp;"-0"&amp;"-0"&amp;"-0"&amp;"-0"&amp;"-0"&amp;"-0"</f>
        <v>D S HS S S-0-0-0-0-0-0-0-0</v>
      </c>
      <c r="N609" s="6" t="str">
        <f>D609&amp;" "&amp;F609&amp;" "&amp;H609&amp;"*"&amp;J609&amp;" "&amp;B609&amp;" "&amp;L609</f>
        <v xml:space="preserve">وردة  M12* استانلس </v>
      </c>
      <c r="O609" s="6"/>
      <c r="P609" s="6"/>
      <c r="R609" s="11" t="s">
        <v>64</v>
      </c>
      <c r="T609" s="11" t="s">
        <v>62</v>
      </c>
    </row>
    <row r="610" spans="1:20" x14ac:dyDescent="0.2">
      <c r="A610" s="8" t="str">
        <f>_xlfn.IFS(B610="حديد","F",B610="مجلفن","M",B610="استانلس","S",B610="خشب","T")</f>
        <v>F</v>
      </c>
      <c r="B610" s="6" t="s">
        <v>15</v>
      </c>
      <c r="C610" s="8" t="str">
        <f>_xlfn.IFS(D610="تيلة","A",D610="صامولة","B",D610="مسمار","C",D610="وردة","D",D610="لوح","E",D610="مخوش","F",D610="كونتر","G",D610="مسدس","H",D610="M14","I",D610="M16","J",D610="M17","K",D610="M18","L",D610="M19","M",D610="M20","N",D610="M9","O",D610=100,"P",D610=125,"Q",D610=150,"R",D610="","S",D610="30mm","T",D610="مخ واطى","U",D610="35mm","V",D610="40mm","W",D610="45mm","X",D610="50mm","Y",D610="ستاندرد","Z",D610="60mm","1",D610="سوستة","2",D610="80mm","3",D610="90mm","4",D610="100mm","5",D610="150mm","6",D610="180mm","7",D610="200mm","8",D610="250mm","9")</f>
        <v>D</v>
      </c>
      <c r="D610" s="6" t="s">
        <v>20</v>
      </c>
      <c r="E610" s="8" t="str">
        <f>_xlfn.IFS(F610="الن","A",F610="عادة","B",F610="صليبة","C",F610="سن بنطة","D",F610="سن بنطة بوردة","E",F610="مخوش","F",F610="كونتر","G",F610="M12","H",F610="M14","I",F610="M16","J",F610="M17","K",F610="M18","L",F610="M19","M",F610="M20","N",F610="M9","O",F610=100,"P",F610=125,"Q",F610=150,"R",F610="","S",F610="30mm","T",F610="مخ واطى","U",F610="35mm","V",F610="40mm","W",F610="45mm","X",F610="50mm","Y",F610="ستاندرد","Z",F610="60mm","1",F610="سوستة","2",F610="80mm","3",F610="90mm","4",F610="100mm","5",F610="150mm","6",F610="180mm","7",F610="200mm","8",F610="250mm","9")</f>
        <v>S</v>
      </c>
      <c r="F610" s="6"/>
      <c r="G610" s="8" t="str">
        <f>_xlfn.IFS(H610="M3","A",H610="M4","B",H610="M5","C",H610="M6","D",H610="M7","E",H610="M8","F",H610="M10","G",H610="M12","H",H610="M14","I",H610="M16","J",H610="M17","K",H610="M18","L",H610="M19","M",H610="M20","N",H610="M9","O",H610=100,"P",H610=125,"Q",H610=150,"R",H610="","S",H610="30mm","T",H610="مخ واطى","U",H610="35mm","V",H610="40mm","W",H610="45mm","X",H610="50mm","Y",H610="ستاندرد","Z",H610="60mm","1",H610="سوستة","2",H610="80mm","3",H610="90mm","4",H610="100mm","5",H610="150mm","6",H610="180mm","7",H610="200mm","8",H610="250mm","9")</f>
        <v>H</v>
      </c>
      <c r="H610" s="12" t="s">
        <v>61</v>
      </c>
      <c r="I610" s="8" t="str">
        <f>_xlfn.IFS(J610=10,"A",J610=12,"B",J610=15,"C",J610=20,"D",J610=25,"E",J610=30,"F",J610=35,"G",J610=40,"H",J610=45,"I",J610=50,"J",J610=55,"K",J610=60,"L",J610=65,"M",J610=70,"N",J610=75,"O",J610=80,"P",J610=90,"Q",J610=100,"R",J610="","S",J610=120,"T",J610=125,"U",J610=150,"V",J610=200,"W",J610=250,"X",J610=280,"Y",J610=300,"Z",J610=500,"1",J610=600,"2",J610=1000,"3",J610=1200,"4",J610=6,"5",J610="150mm","6",J610="180mm","7",J610="200mm","8",J610="250mm","9")</f>
        <v>S</v>
      </c>
      <c r="J610" s="12"/>
      <c r="K610" s="8" t="str">
        <f>_xlfn.IFS(L610="1mm","A",L610="1.2mm","B",L610="1.5mm","C",L610="2mm","D",L610="3mm","E",L610="4mm","F",L610="5mm","G",L610="6mm","H",L610="8mm","I",L610="10mm","J",L610="12mm","K",L610="14mm","L",L610="16mm","M",L610="عادة","N",L610="18mm","O",L610="20mm","P",L610="معكوسة","Q",L610="25mm","R",L610="","S",L610="30mm","T",L610="مخ واطى","U",L610="35mm","V",L610="40mm","W",L610="45mm","X",L610="50mm","Y",L610="ستاندرد","Z",L610="60mm","1",L610="سوستة","2",L610="80mm","3",L610="90mm","4",L610="100mm","5",L610="150mm","6",L610="180mm","7",L610="200mm","8",L610="250mm","9")</f>
        <v>S</v>
      </c>
      <c r="L610" s="6"/>
      <c r="M610" s="7" t="str">
        <f>C610&amp;" "&amp;E610&amp;" "&amp;G610&amp;I610&amp;" "&amp;A610&amp;" "&amp;K610&amp;"-0"&amp;"-0"&amp;"-0"&amp;"-0"&amp;"-0"&amp;"-0"&amp;"-0"&amp;"-0"</f>
        <v>D S HS F S-0-0-0-0-0-0-0-0</v>
      </c>
      <c r="N610" s="6" t="str">
        <f>D610&amp;" "&amp;F610&amp;" "&amp;H610&amp;"*"&amp;J610&amp;" "&amp;B610&amp;" "&amp;L610</f>
        <v xml:space="preserve">وردة  M12* حديد </v>
      </c>
      <c r="O610" s="6"/>
      <c r="P610" s="6"/>
      <c r="R610" s="11" t="s">
        <v>63</v>
      </c>
      <c r="T610" s="11" t="s">
        <v>60</v>
      </c>
    </row>
    <row r="611" spans="1:20" x14ac:dyDescent="0.2">
      <c r="A611" s="8" t="str">
        <f>_xlfn.IFS(B611="حديد","F",B611="مجلفن","M",B611="استانلس","S",B611="خشب","T")</f>
        <v>F</v>
      </c>
      <c r="B611" s="6" t="s">
        <v>15</v>
      </c>
      <c r="C611" s="8" t="str">
        <f>_xlfn.IFS(D611="تيلة","A",D611="صامولة","B",D611="مسمار","C",D611="وردة","D",D611="لوح","E",D611="مخوش","F",D611="كونتر","G",D611="مسدس","H",D611="M14","I",D611="M16","J",D611="M17","K",D611="M18","L",D611="M19","M",D611="M20","N",D611="M9","O",D611=100,"P",D611=125,"Q",D611=150,"R",D611="","S",D611="30mm","T",D611="مخ واطى","U",D611="35mm","V",D611="40mm","W",D611="45mm","X",D611="50mm","Y",D611="ستاندرد","Z",D611="60mm","1",D611="سوستة","2",D611="80mm","3",D611="90mm","4",D611="100mm","5",D611="150mm","6",D611="180mm","7",D611="200mm","8",D611="250mm","9")</f>
        <v>D</v>
      </c>
      <c r="D611" s="6" t="s">
        <v>20</v>
      </c>
      <c r="E611" s="8" t="str">
        <f>_xlfn.IFS(F611="الن","A",F611="عادة","B",F611="صليبة","C",F611="سن بنطة","D",F611="سن بنطة بوردة","E",F611="مخوش","F",F611="كونتر","G",F611="M12","H",F611="M14","I",F611="M16","J",F611="M17","K",F611="M18","L",F611="M19","M",F611="M20","N",F611="M9","O",F611=100,"P",F611=125,"Q",F611=150,"R",F611="","S",F611="30mm","T",F611="مخ واطى","U",F611="35mm","V",F611="40mm","W",F611="45mm","X",F611="50mm","Y",F611="ستاندرد","Z",F611="60mm","1",F611="سوستة","2",F611="80mm","3",F611="90mm","4",F611="100mm","5",F611="150mm","6",F611="180mm","7",F611="200mm","8",F611="250mm","9")</f>
        <v>S</v>
      </c>
      <c r="F611" s="6"/>
      <c r="G611" s="8" t="str">
        <f>_xlfn.IFS(H611="M3","A",H611="M4","B",H611="M5","C",H611="M6","D",H611="M7","E",H611="M8","F",H611="M10","G",H611="M12","H",H611="M14","I",H611="M16","J",H611="M17","K",H611="M18","L",H611="M19","M",H611="M20","N",H611="M9","O",H611=100,"P",H611=125,"Q",H611=150,"R",H611="","S",H611="30mm","T",H611="مخ واطى","U",H611="35mm","V",H611="40mm","W",H611="45mm","X",H611="50mm","Y",H611="ستاندرد","Z",H611="60mm","1",H611="سوستة","2",H611="80mm","3",H611="90mm","4",H611="100mm","5",H611="150mm","6",H611="180mm","7",H611="200mm","8",H611="250mm","9")</f>
        <v>H</v>
      </c>
      <c r="H611" s="12" t="s">
        <v>61</v>
      </c>
      <c r="I611" s="8" t="str">
        <f>_xlfn.IFS(J611=10,"A",J611=12,"B",J611=15,"C",J611=20,"D",J611=25,"E",J611=30,"F",J611=35,"G",J611=40,"H",J611=45,"I",J611=50,"J",J611=55,"K",J611=60,"L",J611=65,"M",J611=70,"N",J611=75,"O",J611=80,"P",J611=90,"Q",J611=100,"R",J611="","S",J611=120,"T",J611=125,"U",J611=150,"V",J611=200,"W",J611=250,"X",J611=280,"Y",J611=300,"Z",J611=500,"1",J611=600,"2",J611=1000,"3",J611=1200,"4",J611=6,"5",J611="150mm","6",J611="180mm","7",J611="200mm","8",J611="250mm","9")</f>
        <v>S</v>
      </c>
      <c r="J611" s="12"/>
      <c r="K611" s="8" t="str">
        <f>_xlfn.IFS(L611="1mm","A",L611="1.2mm","B",L611="1.5mm","C",L611="2mm","D",L611="3mm","E",L611="4mm","F",L611="5mm","G",L611="6mm","H",L611="8mm","I",L611="10mm","J",L611="12mm","K",L611="14mm","L",L611="16mm","M",L611="عادة","N",L611="18mm","O",L611="20mm","P",L611="معكوسة","Q",L611="25mm","R",L611="","S",L611="30mm","T",L611="مخ واطى","U",L611="35mm","V",L611="40mm","W",L611="45mm","X",L611="50mm","Y",L611="ستاندرد","Z",L611="60mm","1",L611="سوستة","2",L611="80mm","3",L611="90mm","4",L611="100mm","5",L611="150mm","6",L611="180mm","7",L611="200mm","8",L611="250mm","9")</f>
        <v>2</v>
      </c>
      <c r="L611" s="6" t="s">
        <v>22</v>
      </c>
      <c r="M611" s="7" t="str">
        <f>C611&amp;" "&amp;E611&amp;" "&amp;G611&amp;I611&amp;" "&amp;A611&amp;" "&amp;K611&amp;"-0"&amp;"-0"&amp;"-0"&amp;"-0"&amp;"-0"&amp;"-0"&amp;"-0"&amp;"-0"</f>
        <v>D S HS F 2-0-0-0-0-0-0-0-0</v>
      </c>
      <c r="N611" s="6" t="str">
        <f>D611&amp;" "&amp;F611&amp;" "&amp;H611&amp;"*"&amp;J611&amp;" "&amp;B611&amp;" "&amp;L611</f>
        <v>وردة  M12* حديد سوستة</v>
      </c>
      <c r="O611" s="6"/>
      <c r="P611" s="6"/>
      <c r="R611" s="11" t="s">
        <v>62</v>
      </c>
      <c r="T611" s="11" t="s">
        <v>59</v>
      </c>
    </row>
    <row r="612" spans="1:20" x14ac:dyDescent="0.2">
      <c r="A612" s="8" t="str">
        <f>_xlfn.IFS(B612="حديد","F",B612="مجلفن","M",B612="استانلس","S",B612="خشب","T")</f>
        <v>M</v>
      </c>
      <c r="B612" s="6" t="s">
        <v>2</v>
      </c>
      <c r="C612" s="8" t="str">
        <f>_xlfn.IFS(D612="تيلة","A",D612="صامولة","B",D612="مسمار","C",D612="وردة","D",D612="لوح","E",D612="مخوش","F",D612="كونتر","G",D612="مسدس","H",D612="M14","I",D612="M16","J",D612="M17","K",D612="M18","L",D612="M19","M",D612="M20","N",D612="M9","O",D612=100,"P",D612=125,"Q",D612=150,"R",D612="","S",D612="30mm","T",D612="مخ واطى","U",D612="35mm","V",D612="40mm","W",D612="45mm","X",D612="50mm","Y",D612="ستاندرد","Z",D612="60mm","1",D612="سوستة","2",D612="80mm","3",D612="90mm","4",D612="100mm","5",D612="150mm","6",D612="180mm","7",D612="200mm","8",D612="250mm","9")</f>
        <v>D</v>
      </c>
      <c r="D612" s="6" t="s">
        <v>20</v>
      </c>
      <c r="E612" s="8" t="str">
        <f>_xlfn.IFS(F612="الن","A",F612="عادة","B",F612="صليبة","C",F612="سن بنطة","D",F612="سن بنطة بوردة","E",F612="مخوش","F",F612="كونتر","G",F612="M12","H",F612="M14","I",F612="M16","J",F612="M17","K",F612="M18","L",F612="M19","M",F612="M20","N",F612="M9","O",F612=100,"P",F612=125,"Q",F612=150,"R",F612="","S",F612="30mm","T",F612="مخ واطى","U",F612="35mm","V",F612="40mm","W",F612="45mm","X",F612="50mm","Y",F612="ستاندرد","Z",F612="60mm","1",F612="سوستة","2",F612="80mm","3",F612="90mm","4",F612="100mm","5",F612="150mm","6",F612="180mm","7",F612="200mm","8",F612="250mm","9")</f>
        <v>S</v>
      </c>
      <c r="F612" s="6"/>
      <c r="G612" s="8" t="str">
        <f>_xlfn.IFS(H612="M3","A",H612="M4","B",H612="M5","C",H612="M6","D",H612="M7","E",H612="M8","F",H612="M10","G",H612="M12","H",H612="M14","I",H612="M16","J",H612="M17","K",H612="M18","L",H612="M19","M",H612="M20","N",H612="M9","O",H612=100,"P",H612=125,"Q",H612=150,"R",H612="","S",H612="30mm","T",H612="مخ واطى","U",H612="35mm","V",H612="40mm","W",H612="45mm","X",H612="50mm","Y",H612="ستاندرد","Z",H612="60mm","1",H612="سوستة","2",H612="80mm","3",H612="90mm","4",H612="100mm","5",H612="150mm","6",H612="180mm","7",H612="200mm","8",H612="250mm","9")</f>
        <v>H</v>
      </c>
      <c r="H612" s="12" t="s">
        <v>61</v>
      </c>
      <c r="I612" s="8" t="str">
        <f>_xlfn.IFS(J612=10,"A",J612=12,"B",J612=15,"C",J612=20,"D",J612=25,"E",J612=30,"F",J612=35,"G",J612=40,"H",J612=45,"I",J612=50,"J",J612=55,"K",J612=60,"L",J612=65,"M",J612=70,"N",J612=75,"O",J612=80,"P",J612=90,"Q",J612=100,"R",J612="","S",J612=120,"T",J612=125,"U",J612=150,"V",J612=200,"W",J612=250,"X",J612=280,"Y",J612=300,"Z",J612=500,"1",J612=600,"2",J612=1000,"3",J612=1200,"4",J612=6,"5",J612="150mm","6",J612="180mm","7",J612="200mm","8",J612="250mm","9")</f>
        <v>S</v>
      </c>
      <c r="J612" s="12"/>
      <c r="K612" s="8" t="str">
        <f>_xlfn.IFS(L612="1mm","A",L612="1.2mm","B",L612="1.5mm","C",L612="2mm","D",L612="3mm","E",L612="4mm","F",L612="5mm","G",L612="6mm","H",L612="8mm","I",L612="10mm","J",L612="12mm","K",L612="14mm","L",L612="16mm","M",L612="عادة","N",L612="18mm","O",L612="20mm","P",L612="معكوسة","Q",L612="25mm","R",L612="","S",L612="30mm","T",L612="مخ واطى","U",L612="35mm","V",L612="40mm","W",L612="45mm","X",L612="50mm","Y",L612="ستاندرد","Z",L612="60mm","1",L612="سوستة","2",L612="80mm","3",L612="90mm","4",L612="100mm","5",L612="150mm","6",L612="180mm","7",L612="200mm","8",L612="250mm","9")</f>
        <v>S</v>
      </c>
      <c r="L612" s="6"/>
      <c r="M612" s="7" t="str">
        <f>C612&amp;" "&amp;E612&amp;" "&amp;G612&amp;I612&amp;" "&amp;A612&amp;" "&amp;K612&amp;"-0"&amp;"-0"&amp;"-0"&amp;"-0"&amp;"-0"&amp;"-0"&amp;"-0"&amp;"-0"</f>
        <v>D S HS M S-0-0-0-0-0-0-0-0</v>
      </c>
      <c r="N612" s="6" t="str">
        <f>D612&amp;" "&amp;F612&amp;" "&amp;H612&amp;"*"&amp;J612&amp;" "&amp;B612&amp;" "&amp;L612</f>
        <v xml:space="preserve">وردة  M12* مجلفن </v>
      </c>
      <c r="O612" s="6"/>
      <c r="P612" s="6"/>
      <c r="R612" s="11" t="s">
        <v>60</v>
      </c>
      <c r="T612" s="11" t="s">
        <v>58</v>
      </c>
    </row>
    <row r="613" spans="1:20" x14ac:dyDescent="0.2">
      <c r="A613" s="8" t="str">
        <f>_xlfn.IFS(B613="حديد","F",B613="مجلفن","M",B613="استانلس","S",B613="خشب","T")</f>
        <v>S</v>
      </c>
      <c r="B613" s="6" t="s">
        <v>7</v>
      </c>
      <c r="C613" s="8" t="str">
        <f>_xlfn.IFS(D613="تيلة","A",D613="صامولة","B",D613="مسمار","C",D613="وردة","D",D613="لوح","E",D613="مخوش","F",D613="كونتر","G",D613="مسدس","H",D613="M14","I",D613="M16","J",D613="M17","K",D613="M18","L",D613="M19","M",D613="M20","N",D613="M9","O",D613=100,"P",D613=125,"Q",D613=150,"R",D613="","S",D613="30mm","T",D613="مخ واطى","U",D613="35mm","V",D613="40mm","W",D613="45mm","X",D613="50mm","Y",D613="ستاندرد","Z",D613="60mm","1",D613="سوستة","2",D613="80mm","3",D613="90mm","4",D613="100mm","5",D613="150mm","6",D613="180mm","7",D613="200mm","8",D613="250mm","9")</f>
        <v>D</v>
      </c>
      <c r="D613" s="6" t="s">
        <v>20</v>
      </c>
      <c r="E613" s="8" t="str">
        <f>_xlfn.IFS(F613="الن","A",F613="عادة","B",F613="صليبة","C",F613="سن بنطة","D",F613="سن بنطة بوردة","E",F613="مخوش","F",F613="كونتر","G",F613="M12","H",F613="M14","I",F613="M16","J",F613="M17","K",F613="M18","L",F613="M19","M",F613="M20","N",F613="M9","O",F613=100,"P",F613=125,"Q",F613=150,"R",F613="","S",F613="30mm","T",F613="مخ واطى","U",F613="35mm","V",F613="40mm","W",F613="45mm","X",F613="50mm","Y",F613="ستاندرد","Z",F613="60mm","1",F613="سوستة","2",F613="80mm","3",F613="90mm","4",F613="100mm","5",F613="150mm","6",F613="180mm","7",F613="200mm","8",F613="250mm","9")</f>
        <v>S</v>
      </c>
      <c r="F613" s="6"/>
      <c r="G613" s="8" t="str">
        <f>_xlfn.IFS(H613="M3","A",H613="M4","B",H613="M5","C",H613="M6","D",H613="M7","E",H613="M8","F",H613="M10","G",H613="M12","H",H613="M14","I",H613="M16","J",H613="M17","K",H613="M18","L",H613="M19","M",H613="M20","N",H613="M9","O",H613=100,"P",H613=125,"Q",H613=150,"R",H613="","S",H613="30mm","T",H613="مخ واطى","U",H613="35mm","V",H613="40mm","W",H613="45mm","X",H613="50mm","Y",H613="ستاندرد","Z",H613="60mm","1",H613="سوستة","2",H613="80mm","3",H613="90mm","4",H613="100mm","5",H613="150mm","6",H613="180mm","7",H613="200mm","8",H613="250mm","9")</f>
        <v>K</v>
      </c>
      <c r="H613" s="12" t="s">
        <v>56</v>
      </c>
      <c r="I613" s="8" t="str">
        <f>_xlfn.IFS(J613=10,"A",J613=12,"B",J613=15,"C",J613=20,"D",J613=25,"E",J613=30,"F",J613=35,"G",J613=40,"H",J613=45,"I",J613=50,"J",J613=55,"K",J613=60,"L",J613=65,"M",J613=70,"N",J613=75,"O",J613=80,"P",J613=90,"Q",J613=100,"R",J613="","S",J613=120,"T",J613=125,"U",J613=150,"V",J613=200,"W",J613=250,"X",J613=280,"Y",J613=300,"Z",J613=500,"1",J613=600,"2",J613=1000,"3",J613=1200,"4",J613=6,"5",J613="150mm","6",J613="180mm","7",J613="200mm","8",J613="250mm","9")</f>
        <v>S</v>
      </c>
      <c r="J613" s="12"/>
      <c r="K613" s="8" t="str">
        <f>_xlfn.IFS(L613="1mm","A",L613="1.2mm","B",L613="1.5mm","C",L613="2mm","D",L613="3mm","E",L613="4mm","F",L613="5mm","G",L613="6mm","H",L613="8mm","I",L613="10mm","J",L613="12mm","K",L613="14mm","L",L613="16mm","M",L613="عادة","N",L613="18mm","O",L613="20mm","P",L613="معكوسة","Q",L613="25mm","R",L613="","S",L613="30mm","T",L613="مخ واطى","U",L613="35mm","V",L613="40mm","W",L613="45mm","X",L613="50mm","Y",L613="ستاندرد","Z",L613="60mm","1",L613="سوستة","2",L613="80mm","3",L613="90mm","4",L613="100mm","5",L613="150mm","6",L613="180mm","7",L613="200mm","8",L613="250mm","9")</f>
        <v>S</v>
      </c>
      <c r="L613" s="6"/>
      <c r="M613" s="7" t="str">
        <f>C613&amp;" "&amp;E613&amp;" "&amp;G613&amp;I613&amp;" "&amp;A613&amp;" "&amp;K613&amp;"-0"&amp;"-0"&amp;"-0"&amp;"-0"&amp;"-0"&amp;"-0"&amp;"-0"&amp;"-0"</f>
        <v>D S KS S S-0-0-0-0-0-0-0-0</v>
      </c>
      <c r="N613" s="6" t="str">
        <f>D613&amp;" "&amp;F613&amp;" "&amp;H613&amp;"*"&amp;J613&amp;" "&amp;B613&amp;" "&amp;L613</f>
        <v xml:space="preserve">وردة  M17* استانلس </v>
      </c>
      <c r="O613" s="6"/>
      <c r="P613" s="6"/>
      <c r="R613" s="11" t="s">
        <v>59</v>
      </c>
      <c r="T613" s="11" t="s">
        <v>57</v>
      </c>
    </row>
    <row r="614" spans="1:20" x14ac:dyDescent="0.2">
      <c r="A614" s="8" t="str">
        <f>_xlfn.IFS(B614="حديد","F",B614="مجلفن","M",B614="استانلس","S",B614="خشب","T")</f>
        <v>F</v>
      </c>
      <c r="B614" s="6" t="s">
        <v>15</v>
      </c>
      <c r="C614" s="8" t="str">
        <f>_xlfn.IFS(D614="تيلة","A",D614="صامولة","B",D614="مسمار","C",D614="وردة","D",D614="لوح","E",D614="مخوش","F",D614="كونتر","G",D614="مسدس","H",D614="M14","I",D614="M16","J",D614="M17","K",D614="M18","L",D614="M19","M",D614="M20","N",D614="M9","O",D614=100,"P",D614=125,"Q",D614=150,"R",D614="","S",D614="30mm","T",D614="مخ واطى","U",D614="35mm","V",D614="40mm","W",D614="45mm","X",D614="50mm","Y",D614="ستاندرد","Z",D614="60mm","1",D614="سوستة","2",D614="80mm","3",D614="90mm","4",D614="100mm","5",D614="150mm","6",D614="180mm","7",D614="200mm","8",D614="250mm","9")</f>
        <v>D</v>
      </c>
      <c r="D614" s="6" t="s">
        <v>20</v>
      </c>
      <c r="E614" s="8" t="str">
        <f>_xlfn.IFS(F614="الن","A",F614="عادة","B",F614="صليبة","C",F614="سن بنطة","D",F614="سن بنطة بوردة","E",F614="مخوش","F",F614="كونتر","G",F614="M12","H",F614="M14","I",F614="M16","J",F614="M17","K",F614="M18","L",F614="M19","M",F614="M20","N",F614="M9","O",F614=100,"P",F614=125,"Q",F614=150,"R",F614="","S",F614="30mm","T",F614="مخ واطى","U",F614="35mm","V",F614="40mm","W",F614="45mm","X",F614="50mm","Y",F614="ستاندرد","Z",F614="60mm","1",F614="سوستة","2",F614="80mm","3",F614="90mm","4",F614="100mm","5",F614="150mm","6",F614="180mm","7",F614="200mm","8",F614="250mm","9")</f>
        <v>S</v>
      </c>
      <c r="F614" s="6"/>
      <c r="G614" s="8" t="str">
        <f>_xlfn.IFS(H614="M3","A",H614="M4","B",H614="M5","C",H614="M6","D",H614="M7","E",H614="M8","F",H614="M10","G",H614="M12","H",H614="M14","I",H614="M16","J",H614="M17","K",H614="M18","L",H614="M19","M",H614="M20","N",H614="M9","O",H614=100,"P",H614=125,"Q",H614=150,"R",H614="","S",H614="30mm","T",H614="مخ واطى","U",H614="35mm","V",H614="40mm","W",H614="45mm","X",H614="50mm","Y",H614="ستاندرد","Z",H614="60mm","1",H614="سوستة","2",H614="80mm","3",H614="90mm","4",H614="100mm","5",H614="150mm","6",H614="180mm","7",H614="200mm","8",H614="250mm","9")</f>
        <v>K</v>
      </c>
      <c r="H614" s="12" t="s">
        <v>56</v>
      </c>
      <c r="I614" s="8" t="str">
        <f>_xlfn.IFS(J614=10,"A",J614=12,"B",J614=15,"C",J614=20,"D",J614=25,"E",J614=30,"F",J614=35,"G",J614=40,"H",J614=45,"I",J614=50,"J",J614=55,"K",J614=60,"L",J614=65,"M",J614=70,"N",J614=75,"O",J614=80,"P",J614=90,"Q",J614=100,"R",J614="","S",J614=120,"T",J614=125,"U",J614=150,"V",J614=200,"W",J614=250,"X",J614=280,"Y",J614=300,"Z",J614=500,"1",J614=600,"2",J614=1000,"3",J614=1200,"4",J614=6,"5",J614="150mm","6",J614="180mm","7",J614="200mm","8",J614="250mm","9")</f>
        <v>S</v>
      </c>
      <c r="J614" s="12"/>
      <c r="K614" s="8" t="str">
        <f>_xlfn.IFS(L614="1mm","A",L614="1.2mm","B",L614="1.5mm","C",L614="2mm","D",L614="3mm","E",L614="4mm","F",L614="5mm","G",L614="6mm","H",L614="8mm","I",L614="10mm","J",L614="12mm","K",L614="14mm","L",L614="16mm","M",L614="عادة","N",L614="18mm","O",L614="20mm","P",L614="معكوسة","Q",L614="25mm","R",L614="","S",L614="30mm","T",L614="مخ واطى","U",L614="35mm","V",L614="40mm","W",L614="45mm","X",L614="50mm","Y",L614="ستاندرد","Z",L614="60mm","1",L614="سوستة","2",L614="80mm","3",L614="90mm","4",L614="100mm","5",L614="150mm","6",L614="180mm","7",L614="200mm","8",L614="250mm","9")</f>
        <v>S</v>
      </c>
      <c r="L614" s="6"/>
      <c r="M614" s="7" t="str">
        <f>C614&amp;" "&amp;E614&amp;" "&amp;G614&amp;I614&amp;" "&amp;A614&amp;" "&amp;K614&amp;"-0"&amp;"-0"&amp;"-0"&amp;"-0"&amp;"-0"&amp;"-0"&amp;"-0"&amp;"-0"</f>
        <v>D S KS F S-0-0-0-0-0-0-0-0</v>
      </c>
      <c r="N614" s="6" t="str">
        <f>D614&amp;" "&amp;F614&amp;" "&amp;H614&amp;"*"&amp;J614&amp;" "&amp;B614&amp;" "&amp;L614</f>
        <v xml:space="preserve">وردة  M17* حديد </v>
      </c>
      <c r="O614" s="6"/>
      <c r="P614" s="6"/>
      <c r="R614" s="11" t="s">
        <v>58</v>
      </c>
      <c r="T614" s="11" t="s">
        <v>55</v>
      </c>
    </row>
    <row r="615" spans="1:20" x14ac:dyDescent="0.2">
      <c r="A615" s="8" t="str">
        <f>_xlfn.IFS(B615="حديد","F",B615="مجلفن","M",B615="استانلس","S",B615="خشب","T")</f>
        <v>F</v>
      </c>
      <c r="B615" s="6" t="s">
        <v>15</v>
      </c>
      <c r="C615" s="8" t="str">
        <f>_xlfn.IFS(D615="تيلة","A",D615="صامولة","B",D615="مسمار","C",D615="وردة","D",D615="لوح","E",D615="مخوش","F",D615="كونتر","G",D615="مسدس","H",D615="M14","I",D615="M16","J",D615="M17","K",D615="M18","L",D615="M19","M",D615="M20","N",D615="M9","O",D615=100,"P",D615=125,"Q",D615=150,"R",D615="","S",D615="30mm","T",D615="مخ واطى","U",D615="35mm","V",D615="40mm","W",D615="45mm","X",D615="50mm","Y",D615="ستاندرد","Z",D615="60mm","1",D615="سوستة","2",D615="80mm","3",D615="90mm","4",D615="100mm","5",D615="150mm","6",D615="180mm","7",D615="200mm","8",D615="250mm","9")</f>
        <v>D</v>
      </c>
      <c r="D615" s="6" t="s">
        <v>20</v>
      </c>
      <c r="E615" s="8" t="str">
        <f>_xlfn.IFS(F615="الن","A",F615="عادة","B",F615="صليبة","C",F615="سن بنطة","D",F615="سن بنطة بوردة","E",F615="مخوش","F",F615="كونتر","G",F615="M12","H",F615="M14","I",F615="M16","J",F615="M17","K",F615="M18","L",F615="M19","M",F615="M20","N",F615="M9","O",F615=100,"P",F615=125,"Q",F615=150,"R",F615="","S",F615="30mm","T",F615="مخ واطى","U",F615="35mm","V",F615="40mm","W",F615="45mm","X",F615="50mm","Y",F615="ستاندرد","Z",F615="60mm","1",F615="سوستة","2",F615="80mm","3",F615="90mm","4",F615="100mm","5",F615="150mm","6",F615="180mm","7",F615="200mm","8",F615="250mm","9")</f>
        <v>S</v>
      </c>
      <c r="F615" s="6"/>
      <c r="G615" s="8" t="str">
        <f>_xlfn.IFS(H615="M3","A",H615="M4","B",H615="M5","C",H615="M6","D",H615="M7","E",H615="M8","F",H615="M10","G",H615="M12","H",H615="M14","I",H615="M16","J",H615="M17","K",H615="M18","L",H615="M19","M",H615="M20","N",H615="M9","O",H615=100,"P",H615=125,"Q",H615=150,"R",H615="","S",H615="30mm","T",H615="مخ واطى","U",H615="35mm","V",H615="40mm","W",H615="45mm","X",H615="50mm","Y",H615="ستاندرد","Z",H615="60mm","1",H615="سوستة","2",H615="80mm","3",H615="90mm","4",H615="100mm","5",H615="150mm","6",H615="180mm","7",H615="200mm","8",H615="250mm","9")</f>
        <v>K</v>
      </c>
      <c r="H615" s="12" t="s">
        <v>56</v>
      </c>
      <c r="I615" s="8" t="str">
        <f>_xlfn.IFS(J615=10,"A",J615=12,"B",J615=15,"C",J615=20,"D",J615=25,"E",J615=30,"F",J615=35,"G",J615=40,"H",J615=45,"I",J615=50,"J",J615=55,"K",J615=60,"L",J615=65,"M",J615=70,"N",J615=75,"O",J615=80,"P",J615=90,"Q",J615=100,"R",J615="","S",J615=120,"T",J615=125,"U",J615=150,"V",J615=200,"W",J615=250,"X",J615=280,"Y",J615=300,"Z",J615=500,"1",J615=600,"2",J615=1000,"3",J615=1200,"4",J615=6,"5",J615="150mm","6",J615="180mm","7",J615="200mm","8",J615="250mm","9")</f>
        <v>S</v>
      </c>
      <c r="J615" s="12"/>
      <c r="K615" s="8" t="str">
        <f>_xlfn.IFS(L615="1mm","A",L615="1.2mm","B",L615="1.5mm","C",L615="2mm","D",L615="3mm","E",L615="4mm","F",L615="5mm","G",L615="6mm","H",L615="8mm","I",L615="10mm","J",L615="12mm","K",L615="14mm","L",L615="16mm","M",L615="عادة","N",L615="18mm","O",L615="20mm","P",L615="معكوسة","Q",L615="25mm","R",L615="","S",L615="30mm","T",L615="مخ واطى","U",L615="35mm","V",L615="40mm","W",L615="45mm","X",L615="50mm","Y",L615="ستاندرد","Z",L615="60mm","1",L615="سوستة","2",L615="80mm","3",L615="90mm","4",L615="100mm","5",L615="150mm","6",L615="180mm","7",L615="200mm","8",L615="250mm","9")</f>
        <v>2</v>
      </c>
      <c r="L615" s="6" t="s">
        <v>22</v>
      </c>
      <c r="M615" s="7" t="str">
        <f>C615&amp;" "&amp;E615&amp;" "&amp;G615&amp;I615&amp;" "&amp;A615&amp;" "&amp;K615&amp;"-0"&amp;"-0"&amp;"-0"&amp;"-0"&amp;"-0"&amp;"-0"&amp;"-0"&amp;"-0"</f>
        <v>D S KS F 2-0-0-0-0-0-0-0-0</v>
      </c>
      <c r="N615" s="6" t="str">
        <f>D615&amp;" "&amp;F615&amp;" "&amp;H615&amp;"*"&amp;J615&amp;" "&amp;B615&amp;" "&amp;L615</f>
        <v>وردة  M17* حديد سوستة</v>
      </c>
      <c r="O615" s="6"/>
      <c r="P615" s="6"/>
      <c r="R615" s="11" t="s">
        <v>57</v>
      </c>
      <c r="T615" s="11" t="s">
        <v>54</v>
      </c>
    </row>
    <row r="616" spans="1:20" x14ac:dyDescent="0.2">
      <c r="A616" s="8" t="str">
        <f>_xlfn.IFS(B616="حديد","F",B616="مجلفن","M",B616="استانلس","S",B616="خشب","T")</f>
        <v>M</v>
      </c>
      <c r="B616" s="6" t="s">
        <v>2</v>
      </c>
      <c r="C616" s="8" t="str">
        <f>_xlfn.IFS(D616="تيلة","A",D616="صامولة","B",D616="مسمار","C",D616="وردة","D",D616="لوح","E",D616="مخوش","F",D616="كونتر","G",D616="مسدس","H",D616="M14","I",D616="M16","J",D616="M17","K",D616="M18","L",D616="M19","M",D616="M20","N",D616="M9","O",D616=100,"P",D616=125,"Q",D616=150,"R",D616="","S",D616="30mm","T",D616="مخ واطى","U",D616="35mm","V",D616="40mm","W",D616="45mm","X",D616="50mm","Y",D616="ستاندرد","Z",D616="60mm","1",D616="سوستة","2",D616="80mm","3",D616="90mm","4",D616="100mm","5",D616="150mm","6",D616="180mm","7",D616="200mm","8",D616="250mm","9")</f>
        <v>D</v>
      </c>
      <c r="D616" s="6" t="s">
        <v>20</v>
      </c>
      <c r="E616" s="8" t="str">
        <f>_xlfn.IFS(F616="الن","A",F616="عادة","B",F616="صليبة","C",F616="سن بنطة","D",F616="سن بنطة بوردة","E",F616="مخوش","F",F616="كونتر","G",F616="M12","H",F616="M14","I",F616="M16","J",F616="M17","K",F616="M18","L",F616="M19","M",F616="M20","N",F616="M9","O",F616=100,"P",F616=125,"Q",F616=150,"R",F616="","S",F616="30mm","T",F616="مخ واطى","U",F616="35mm","V",F616="40mm","W",F616="45mm","X",F616="50mm","Y",F616="ستاندرد","Z",F616="60mm","1",F616="سوستة","2",F616="80mm","3",F616="90mm","4",F616="100mm","5",F616="150mm","6",F616="180mm","7",F616="200mm","8",F616="250mm","9")</f>
        <v>S</v>
      </c>
      <c r="F616" s="6"/>
      <c r="G616" s="8" t="str">
        <f>_xlfn.IFS(H616="M3","A",H616="M4","B",H616="M5","C",H616="M6","D",H616="M7","E",H616="M8","F",H616="M10","G",H616="M12","H",H616="M14","I",H616="M16","J",H616="M17","K",H616="M18","L",H616="M19","M",H616="M20","N",H616="M9","O",H616=100,"P",H616=125,"Q",H616=150,"R",H616="","S",H616="30mm","T",H616="مخ واطى","U",H616="35mm","V",H616="40mm","W",H616="45mm","X",H616="50mm","Y",H616="ستاندرد","Z",H616="60mm","1",H616="سوستة","2",H616="80mm","3",H616="90mm","4",H616="100mm","5",H616="150mm","6",H616="180mm","7",H616="200mm","8",H616="250mm","9")</f>
        <v>K</v>
      </c>
      <c r="H616" s="12" t="s">
        <v>56</v>
      </c>
      <c r="I616" s="8" t="str">
        <f>_xlfn.IFS(J616=10,"A",J616=12,"B",J616=15,"C",J616=20,"D",J616=25,"E",J616=30,"F",J616=35,"G",J616=40,"H",J616=45,"I",J616=50,"J",J616=55,"K",J616=60,"L",J616=65,"M",J616=70,"N",J616=75,"O",J616=80,"P",J616=90,"Q",J616=100,"R",J616="","S",J616=120,"T",J616=125,"U",J616=150,"V",J616=200,"W",J616=250,"X",J616=280,"Y",J616=300,"Z",J616=500,"1",J616=600,"2",J616=1000,"3",J616=1200,"4",J616=6,"5",J616="150mm","6",J616="180mm","7",J616="200mm","8",J616="250mm","9")</f>
        <v>S</v>
      </c>
      <c r="J616" s="12"/>
      <c r="K616" s="8" t="str">
        <f>_xlfn.IFS(L616="1mm","A",L616="1.2mm","B",L616="1.5mm","C",L616="2mm","D",L616="3mm","E",L616="4mm","F",L616="5mm","G",L616="6mm","H",L616="8mm","I",L616="10mm","J",L616="12mm","K",L616="14mm","L",L616="16mm","M",L616="عادة","N",L616="18mm","O",L616="20mm","P",L616="معكوسة","Q",L616="25mm","R",L616="","S",L616="30mm","T",L616="مخ واطى","U",L616="35mm","V",L616="40mm","W",L616="45mm","X",L616="50mm","Y",L616="ستاندرد","Z",L616="60mm","1",L616="سوستة","2",L616="80mm","3",L616="90mm","4",L616="100mm","5",L616="150mm","6",L616="180mm","7",L616="200mm","8",L616="250mm","9")</f>
        <v>S</v>
      </c>
      <c r="L616" s="6"/>
      <c r="M616" s="7" t="str">
        <f>C616&amp;" "&amp;E616&amp;" "&amp;G616&amp;I616&amp;" "&amp;A616&amp;" "&amp;K616&amp;"-0"&amp;"-0"&amp;"-0"&amp;"-0"&amp;"-0"&amp;"-0"&amp;"-0"&amp;"-0"</f>
        <v>D S KS M S-0-0-0-0-0-0-0-0</v>
      </c>
      <c r="N616" s="6" t="str">
        <f>D616&amp;" "&amp;F616&amp;" "&amp;H616&amp;"*"&amp;J616&amp;" "&amp;B616&amp;" "&amp;L616</f>
        <v xml:space="preserve">وردة  M17* مجلفن </v>
      </c>
      <c r="O616" s="6"/>
      <c r="P616" s="6"/>
      <c r="R616" s="11" t="s">
        <v>55</v>
      </c>
      <c r="T616" s="11" t="s">
        <v>53</v>
      </c>
    </row>
    <row r="617" spans="1:20" x14ac:dyDescent="0.2">
      <c r="A617" s="8" t="str">
        <f>_xlfn.IFS(B617="حديد","F",B617="مجلفن","M",B617="استانلس","S",B617="خشب","T")</f>
        <v>S</v>
      </c>
      <c r="B617" s="6" t="s">
        <v>7</v>
      </c>
      <c r="C617" s="8" t="str">
        <f>_xlfn.IFS(D617="تيلة","A",D617="صامولة","B",D617="مسمار","C",D617="وردة","D",D617="لوح","E",D617="مخوش","F",D617="كونتر","G",D617="مسدس","H",D617="M14","I",D617="M16","J",D617="M17","K",D617="M18","L",D617="M19","M",D617="M20","N",D617="M9","O",D617=100,"P",D617=125,"Q",D617=150,"R",D617="","S",D617="30mm","T",D617="مخ واطى","U",D617="35mm","V",D617="40mm","W",D617="45mm","X",D617="50mm","Y",D617="ستاندرد","Z",D617="60mm","1",D617="سوستة","2",D617="80mm","3",D617="90mm","4",D617="100mm","5",D617="150mm","6",D617="180mm","7",D617="200mm","8",D617="250mm","9")</f>
        <v>D</v>
      </c>
      <c r="D617" s="6" t="s">
        <v>20</v>
      </c>
      <c r="E617" s="8" t="str">
        <f>_xlfn.IFS(F617="الن","A",F617="عادة","B",F617="صليبة","C",F617="سن بنطة","D",F617="سن بنطة بوردة","E",F617="مخوش","F",F617="كونتر","G",F617="M12","H",F617="M14","I",F617="M16","J",F617="M17","K",F617="M18","L",F617="M19","M",F617="M20","N",F617="M9","O",F617=100,"P",F617=125,"Q",F617=150,"R",F617="","S",F617="30mm","T",F617="مخ واطى","U",F617="35mm","V",F617="40mm","W",F617="45mm","X",F617="50mm","Y",F617="ستاندرد","Z",F617="60mm","1",F617="سوستة","2",F617="80mm","3",F617="90mm","4",F617="100mm","5",F617="150mm","6",F617="180mm","7",F617="200mm","8",F617="250mm","9")</f>
        <v>S</v>
      </c>
      <c r="F617" s="6"/>
      <c r="G617" s="8" t="str">
        <f>_xlfn.IFS(H617="M3","A",H617="M4","B",H617="M5","C",H617="M6","D",H617="M7","E",H617="M8","F",H617="M10","G",H617="M12","H",H617="M14","I",H617="M16","J",H617="M17","K",H617="M18","L",H617="M19","M",H617="M20","N",H617="M9","O",H617=100,"P",H617=125,"Q",H617=150,"R",H617="","S",H617="30mm","T",H617="مخ واطى","U",H617="35mm","V",H617="40mm","W",H617="45mm","X",H617="50mm","Y",H617="ستاندرد","Z",H617="60mm","1",H617="سوستة","2",H617="80mm","3",H617="90mm","4",H617="100mm","5",H617="150mm","6",H617="180mm","7",H617="200mm","8",H617="250mm","9")</f>
        <v>A</v>
      </c>
      <c r="H617" s="12" t="s">
        <v>51</v>
      </c>
      <c r="I617" s="8" t="str">
        <f>_xlfn.IFS(J617=10,"A",J617=12,"B",J617=15,"C",J617=20,"D",J617=25,"E",J617=30,"F",J617=35,"G",J617=40,"H",J617=45,"I",J617=50,"J",J617=55,"K",J617=60,"L",J617=65,"M",J617=70,"N",J617=75,"O",J617=80,"P",J617=90,"Q",J617=100,"R",J617="","S",J617=120,"T",J617=125,"U",J617=150,"V",J617=200,"W",J617=250,"X",J617=280,"Y",J617=300,"Z",J617=500,"1",J617=600,"2",J617=1000,"3",J617=1200,"4",J617=6,"5",J617="150mm","6",J617="180mm","7",J617="200mm","8",J617="250mm","9")</f>
        <v>S</v>
      </c>
      <c r="J617" s="12"/>
      <c r="K617" s="8" t="str">
        <f>_xlfn.IFS(L617="1mm","A",L617="1.2mm","B",L617="1.5mm","C",L617="2mm","D",L617="3mm","E",L617="4mm","F",L617="5mm","G",L617="6mm","H",L617="8mm","I",L617="10mm","J",L617="12mm","K",L617="14mm","L",L617="16mm","M",L617="عادة","N",L617="18mm","O",L617="20mm","P",L617="معكوسة","Q",L617="25mm","R",L617="","S",L617="30mm","T",L617="مخ واطى","U",L617="35mm","V",L617="40mm","W",L617="45mm","X",L617="50mm","Y",L617="ستاندرد","Z",L617="60mm","1",L617="سوستة","2",L617="80mm","3",L617="90mm","4",L617="100mm","5",L617="150mm","6",L617="180mm","7",L617="200mm","8",L617="250mm","9")</f>
        <v>S</v>
      </c>
      <c r="L617" s="6"/>
      <c r="M617" s="7" t="str">
        <f>C617&amp;" "&amp;E617&amp;" "&amp;G617&amp;I617&amp;" "&amp;A617&amp;" "&amp;K617&amp;"-0"&amp;"-0"&amp;"-0"&amp;"-0"&amp;"-0"&amp;"-0"&amp;"-0"&amp;"-0"</f>
        <v>D S AS S S-0-0-0-0-0-0-0-0</v>
      </c>
      <c r="N617" s="6" t="str">
        <f>D617&amp;" "&amp;F617&amp;" "&amp;H617&amp;"*"&amp;J617&amp;" "&amp;B617&amp;" "&amp;L617</f>
        <v xml:space="preserve">وردة  M3* استانلس </v>
      </c>
      <c r="O617" s="6"/>
      <c r="P617" s="6"/>
      <c r="R617" s="11" t="s">
        <v>54</v>
      </c>
      <c r="T617" s="11" t="s">
        <v>52</v>
      </c>
    </row>
    <row r="618" spans="1:20" x14ac:dyDescent="0.2">
      <c r="A618" s="8" t="str">
        <f>_xlfn.IFS(B618="حديد","F",B618="مجلفن","M",B618="استانلس","S",B618="خشب","T")</f>
        <v>F</v>
      </c>
      <c r="B618" s="6" t="s">
        <v>15</v>
      </c>
      <c r="C618" s="8" t="str">
        <f>_xlfn.IFS(D618="تيلة","A",D618="صامولة","B",D618="مسمار","C",D618="وردة","D",D618="لوح","E",D618="مخوش","F",D618="كونتر","G",D618="مسدس","H",D618="M14","I",D618="M16","J",D618="M17","K",D618="M18","L",D618="M19","M",D618="M20","N",D618="M9","O",D618=100,"P",D618=125,"Q",D618=150,"R",D618="","S",D618="30mm","T",D618="مخ واطى","U",D618="35mm","V",D618="40mm","W",D618="45mm","X",D618="50mm","Y",D618="ستاندرد","Z",D618="60mm","1",D618="سوستة","2",D618="80mm","3",D618="90mm","4",D618="100mm","5",D618="150mm","6",D618="180mm","7",D618="200mm","8",D618="250mm","9")</f>
        <v>D</v>
      </c>
      <c r="D618" s="6" t="s">
        <v>20</v>
      </c>
      <c r="E618" s="8" t="str">
        <f>_xlfn.IFS(F618="الن","A",F618="عادة","B",F618="صليبة","C",F618="سن بنطة","D",F618="سن بنطة بوردة","E",F618="مخوش","F",F618="كونتر","G",F618="M12","H",F618="M14","I",F618="M16","J",F618="M17","K",F618="M18","L",F618="M19","M",F618="M20","N",F618="M9","O",F618=100,"P",F618=125,"Q",F618=150,"R",F618="","S",F618="30mm","T",F618="مخ واطى","U",F618="35mm","V",F618="40mm","W",F618="45mm","X",F618="50mm","Y",F618="ستاندرد","Z",F618="60mm","1",F618="سوستة","2",F618="80mm","3",F618="90mm","4",F618="100mm","5",F618="150mm","6",F618="180mm","7",F618="200mm","8",F618="250mm","9")</f>
        <v>S</v>
      </c>
      <c r="F618" s="6"/>
      <c r="G618" s="8" t="str">
        <f>_xlfn.IFS(H618="M3","A",H618="M4","B",H618="M5","C",H618="M6","D",H618="M7","E",H618="M8","F",H618="M10","G",H618="M12","H",H618="M14","I",H618="M16","J",H618="M17","K",H618="M18","L",H618="M19","M",H618="M20","N",H618="M9","O",H618=100,"P",H618=125,"Q",H618=150,"R",H618="","S",H618="30mm","T",H618="مخ واطى","U",H618="35mm","V",H618="40mm","W",H618="45mm","X",H618="50mm","Y",H618="ستاندرد","Z",H618="60mm","1",H618="سوستة","2",H618="80mm","3",H618="90mm","4",H618="100mm","5",H618="150mm","6",H618="180mm","7",H618="200mm","8",H618="250mm","9")</f>
        <v>A</v>
      </c>
      <c r="H618" s="12" t="s">
        <v>51</v>
      </c>
      <c r="I618" s="8" t="str">
        <f>_xlfn.IFS(J618=10,"A",J618=12,"B",J618=15,"C",J618=20,"D",J618=25,"E",J618=30,"F",J618=35,"G",J618=40,"H",J618=45,"I",J618=50,"J",J618=55,"K",J618=60,"L",J618=65,"M",J618=70,"N",J618=75,"O",J618=80,"P",J618=90,"Q",J618=100,"R",J618="","S",J618=120,"T",J618=125,"U",J618=150,"V",J618=200,"W",J618=250,"X",J618=280,"Y",J618=300,"Z",J618=500,"1",J618=600,"2",J618=1000,"3",J618=1200,"4",J618=6,"5",J618="150mm","6",J618="180mm","7",J618="200mm","8",J618="250mm","9")</f>
        <v>S</v>
      </c>
      <c r="J618" s="12"/>
      <c r="K618" s="8" t="str">
        <f>_xlfn.IFS(L618="1mm","A",L618="1.2mm","B",L618="1.5mm","C",L618="2mm","D",L618="3mm","E",L618="4mm","F",L618="5mm","G",L618="6mm","H",L618="8mm","I",L618="10mm","J",L618="12mm","K",L618="14mm","L",L618="16mm","M",L618="عادة","N",L618="18mm","O",L618="20mm","P",L618="معكوسة","Q",L618="25mm","R",L618="","S",L618="30mm","T",L618="مخ واطى","U",L618="35mm","V",L618="40mm","W",L618="45mm","X",L618="50mm","Y",L618="ستاندرد","Z",L618="60mm","1",L618="سوستة","2",L618="80mm","3",L618="90mm","4",L618="100mm","5",L618="150mm","6",L618="180mm","7",L618="200mm","8",L618="250mm","9")</f>
        <v>S</v>
      </c>
      <c r="L618" s="6"/>
      <c r="M618" s="7" t="str">
        <f>C618&amp;" "&amp;E618&amp;" "&amp;G618&amp;I618&amp;" "&amp;A618&amp;" "&amp;K618&amp;"-0"&amp;"-0"&amp;"-0"&amp;"-0"&amp;"-0"&amp;"-0"&amp;"-0"&amp;"-0"</f>
        <v>D S AS F S-0-0-0-0-0-0-0-0</v>
      </c>
      <c r="N618" s="6" t="str">
        <f>D618&amp;" "&amp;F618&amp;" "&amp;H618&amp;"*"&amp;J618&amp;" "&amp;B618&amp;" "&amp;L618</f>
        <v xml:space="preserve">وردة  M3* حديد </v>
      </c>
      <c r="O618" s="6"/>
      <c r="P618" s="6"/>
      <c r="R618" s="11" t="s">
        <v>53</v>
      </c>
      <c r="T618" s="11" t="s">
        <v>50</v>
      </c>
    </row>
    <row r="619" spans="1:20" x14ac:dyDescent="0.2">
      <c r="A619" s="8" t="str">
        <f>_xlfn.IFS(B619="حديد","F",B619="مجلفن","M",B619="استانلس","S",B619="خشب","T")</f>
        <v>F</v>
      </c>
      <c r="B619" s="6" t="s">
        <v>15</v>
      </c>
      <c r="C619" s="8" t="str">
        <f>_xlfn.IFS(D619="تيلة","A",D619="صامولة","B",D619="مسمار","C",D619="وردة","D",D619="لوح","E",D619="مخوش","F",D619="كونتر","G",D619="مسدس","H",D619="M14","I",D619="M16","J",D619="M17","K",D619="M18","L",D619="M19","M",D619="M20","N",D619="M9","O",D619=100,"P",D619=125,"Q",D619=150,"R",D619="","S",D619="30mm","T",D619="مخ واطى","U",D619="35mm","V",D619="40mm","W",D619="45mm","X",D619="50mm","Y",D619="ستاندرد","Z",D619="60mm","1",D619="سوستة","2",D619="80mm","3",D619="90mm","4",D619="100mm","5",D619="150mm","6",D619="180mm","7",D619="200mm","8",D619="250mm","9")</f>
        <v>D</v>
      </c>
      <c r="D619" s="6" t="s">
        <v>20</v>
      </c>
      <c r="E619" s="8" t="str">
        <f>_xlfn.IFS(F619="الن","A",F619="عادة","B",F619="صليبة","C",F619="سن بنطة","D",F619="سن بنطة بوردة","E",F619="مخوش","F",F619="كونتر","G",F619="M12","H",F619="M14","I",F619="M16","J",F619="M17","K",F619="M18","L",F619="M19","M",F619="M20","N",F619="M9","O",F619=100,"P",F619=125,"Q",F619=150,"R",F619="","S",F619="30mm","T",F619="مخ واطى","U",F619="35mm","V",F619="40mm","W",F619="45mm","X",F619="50mm","Y",F619="ستاندرد","Z",F619="60mm","1",F619="سوستة","2",F619="80mm","3",F619="90mm","4",F619="100mm","5",F619="150mm","6",F619="180mm","7",F619="200mm","8",F619="250mm","9")</f>
        <v>S</v>
      </c>
      <c r="F619" s="6"/>
      <c r="G619" s="8" t="str">
        <f>_xlfn.IFS(H619="M3","A",H619="M4","B",H619="M5","C",H619="M6","D",H619="M7","E",H619="M8","F",H619="M10","G",H619="M12","H",H619="M14","I",H619="M16","J",H619="M17","K",H619="M18","L",H619="M19","M",H619="M20","N",H619="M9","O",H619=100,"P",H619=125,"Q",H619=150,"R",H619="","S",H619="30mm","T",H619="مخ واطى","U",H619="35mm","V",H619="40mm","W",H619="45mm","X",H619="50mm","Y",H619="ستاندرد","Z",H619="60mm","1",H619="سوستة","2",H619="80mm","3",H619="90mm","4",H619="100mm","5",H619="150mm","6",H619="180mm","7",H619="200mm","8",H619="250mm","9")</f>
        <v>A</v>
      </c>
      <c r="H619" s="12" t="s">
        <v>51</v>
      </c>
      <c r="I619" s="8" t="str">
        <f>_xlfn.IFS(J619=10,"A",J619=12,"B",J619=15,"C",J619=20,"D",J619=25,"E",J619=30,"F",J619=35,"G",J619=40,"H",J619=45,"I",J619=50,"J",J619=55,"K",J619=60,"L",J619=65,"M",J619=70,"N",J619=75,"O",J619=80,"P",J619=90,"Q",J619=100,"R",J619="","S",J619=120,"T",J619=125,"U",J619=150,"V",J619=200,"W",J619=250,"X",J619=280,"Y",J619=300,"Z",J619=500,"1",J619=600,"2",J619=1000,"3",J619=1200,"4",J619=6,"5",J619="150mm","6",J619="180mm","7",J619="200mm","8",J619="250mm","9")</f>
        <v>S</v>
      </c>
      <c r="J619" s="12"/>
      <c r="K619" s="8" t="str">
        <f>_xlfn.IFS(L619="1mm","A",L619="1.2mm","B",L619="1.5mm","C",L619="2mm","D",L619="3mm","E",L619="4mm","F",L619="5mm","G",L619="6mm","H",L619="8mm","I",L619="10mm","J",L619="12mm","K",L619="14mm","L",L619="16mm","M",L619="عادة","N",L619="18mm","O",L619="20mm","P",L619="معكوسة","Q",L619="25mm","R",L619="","S",L619="30mm","T",L619="مخ واطى","U",L619="35mm","V",L619="40mm","W",L619="45mm","X",L619="50mm","Y",L619="ستاندرد","Z",L619="60mm","1",L619="سوستة","2",L619="80mm","3",L619="90mm","4",L619="100mm","5",L619="150mm","6",L619="180mm","7",L619="200mm","8",L619="250mm","9")</f>
        <v>2</v>
      </c>
      <c r="L619" s="6" t="s">
        <v>22</v>
      </c>
      <c r="M619" s="7" t="str">
        <f>C619&amp;" "&amp;E619&amp;" "&amp;G619&amp;I619&amp;" "&amp;A619&amp;" "&amp;K619&amp;"-0"&amp;"-0"&amp;"-0"&amp;"-0"&amp;"-0"&amp;"-0"&amp;"-0"&amp;"-0"</f>
        <v>D S AS F 2-0-0-0-0-0-0-0-0</v>
      </c>
      <c r="N619" s="6" t="str">
        <f>D619&amp;" "&amp;F619&amp;" "&amp;H619&amp;"*"&amp;J619&amp;" "&amp;B619&amp;" "&amp;L619</f>
        <v>وردة  M3* حديد سوستة</v>
      </c>
      <c r="O619" s="6"/>
      <c r="P619" s="6"/>
      <c r="R619" s="11" t="s">
        <v>52</v>
      </c>
      <c r="T619" s="11" t="s">
        <v>49</v>
      </c>
    </row>
    <row r="620" spans="1:20" x14ac:dyDescent="0.2">
      <c r="A620" s="8" t="str">
        <f>_xlfn.IFS(B620="حديد","F",B620="مجلفن","M",B620="استانلس","S",B620="خشب","T")</f>
        <v>M</v>
      </c>
      <c r="B620" s="6" t="s">
        <v>2</v>
      </c>
      <c r="C620" s="8" t="str">
        <f>_xlfn.IFS(D620="تيلة","A",D620="صامولة","B",D620="مسمار","C",D620="وردة","D",D620="لوح","E",D620="مخوش","F",D620="كونتر","G",D620="مسدس","H",D620="M14","I",D620="M16","J",D620="M17","K",D620="M18","L",D620="M19","M",D620="M20","N",D620="M9","O",D620=100,"P",D620=125,"Q",D620=150,"R",D620="","S",D620="30mm","T",D620="مخ واطى","U",D620="35mm","V",D620="40mm","W",D620="45mm","X",D620="50mm","Y",D620="ستاندرد","Z",D620="60mm","1",D620="سوستة","2",D620="80mm","3",D620="90mm","4",D620="100mm","5",D620="150mm","6",D620="180mm","7",D620="200mm","8",D620="250mm","9")</f>
        <v>D</v>
      </c>
      <c r="D620" s="6" t="s">
        <v>20</v>
      </c>
      <c r="E620" s="8" t="str">
        <f>_xlfn.IFS(F620="الن","A",F620="عادة","B",F620="صليبة","C",F620="سن بنطة","D",F620="سن بنطة بوردة","E",F620="مخوش","F",F620="كونتر","G",F620="M12","H",F620="M14","I",F620="M16","J",F620="M17","K",F620="M18","L",F620="M19","M",F620="M20","N",F620="M9","O",F620=100,"P",F620=125,"Q",F620=150,"R",F620="","S",F620="30mm","T",F620="مخ واطى","U",F620="35mm","V",F620="40mm","W",F620="45mm","X",F620="50mm","Y",F620="ستاندرد","Z",F620="60mm","1",F620="سوستة","2",F620="80mm","3",F620="90mm","4",F620="100mm","5",F620="150mm","6",F620="180mm","7",F620="200mm","8",F620="250mm","9")</f>
        <v>S</v>
      </c>
      <c r="F620" s="6"/>
      <c r="G620" s="8" t="str">
        <f>_xlfn.IFS(H620="M3","A",H620="M4","B",H620="M5","C",H620="M6","D",H620="M7","E",H620="M8","F",H620="M10","G",H620="M12","H",H620="M14","I",H620="M16","J",H620="M17","K",H620="M18","L",H620="M19","M",H620="M20","N",H620="M9","O",H620=100,"P",H620=125,"Q",H620=150,"R",H620="","S",H620="30mm","T",H620="مخ واطى","U",H620="35mm","V",H620="40mm","W",H620="45mm","X",H620="50mm","Y",H620="ستاندرد","Z",H620="60mm","1",H620="سوستة","2",H620="80mm","3",H620="90mm","4",H620="100mm","5",H620="150mm","6",H620="180mm","7",H620="200mm","8",H620="250mm","9")</f>
        <v>A</v>
      </c>
      <c r="H620" s="12" t="s">
        <v>51</v>
      </c>
      <c r="I620" s="8" t="str">
        <f>_xlfn.IFS(J620=10,"A",J620=12,"B",J620=15,"C",J620=20,"D",J620=25,"E",J620=30,"F",J620=35,"G",J620=40,"H",J620=45,"I",J620=50,"J",J620=55,"K",J620=60,"L",J620=65,"M",J620=70,"N",J620=75,"O",J620=80,"P",J620=90,"Q",J620=100,"R",J620="","S",J620=120,"T",J620=125,"U",J620=150,"V",J620=200,"W",J620=250,"X",J620=280,"Y",J620=300,"Z",J620=500,"1",J620=600,"2",J620=1000,"3",J620=1200,"4",J620=6,"5",J620="150mm","6",J620="180mm","7",J620="200mm","8",J620="250mm","9")</f>
        <v>S</v>
      </c>
      <c r="J620" s="12"/>
      <c r="K620" s="8" t="str">
        <f>_xlfn.IFS(L620="1mm","A",L620="1.2mm","B",L620="1.5mm","C",L620="2mm","D",L620="3mm","E",L620="4mm","F",L620="5mm","G",L620="6mm","H",L620="8mm","I",L620="10mm","J",L620="12mm","K",L620="14mm","L",L620="16mm","M",L620="عادة","N",L620="18mm","O",L620="20mm","P",L620="معكوسة","Q",L620="25mm","R",L620="","S",L620="30mm","T",L620="مخ واطى","U",L620="35mm","V",L620="40mm","W",L620="45mm","X",L620="50mm","Y",L620="ستاندرد","Z",L620="60mm","1",L620="سوستة","2",L620="80mm","3",L620="90mm","4",L620="100mm","5",L620="150mm","6",L620="180mm","7",L620="200mm","8",L620="250mm","9")</f>
        <v>S</v>
      </c>
      <c r="L620" s="6"/>
      <c r="M620" s="7" t="str">
        <f>C620&amp;" "&amp;E620&amp;" "&amp;G620&amp;I620&amp;" "&amp;A620&amp;" "&amp;K620&amp;"-0"&amp;"-0"&amp;"-0"&amp;"-0"&amp;"-0"&amp;"-0"&amp;"-0"&amp;"-0"</f>
        <v>D S AS M S-0-0-0-0-0-0-0-0</v>
      </c>
      <c r="N620" s="6" t="str">
        <f>D620&amp;" "&amp;F620&amp;" "&amp;H620&amp;"*"&amp;J620&amp;" "&amp;B620&amp;" "&amp;L620</f>
        <v xml:space="preserve">وردة  M3* مجلفن </v>
      </c>
      <c r="O620" s="6"/>
      <c r="P620" s="6"/>
      <c r="R620" s="11" t="s">
        <v>50</v>
      </c>
      <c r="T620" s="11" t="s">
        <v>48</v>
      </c>
    </row>
    <row r="621" spans="1:20" x14ac:dyDescent="0.2">
      <c r="A621" s="8" t="str">
        <f>_xlfn.IFS(B621="حديد","F",B621="مجلفن","M",B621="استانلس","S",B621="خشب","T")</f>
        <v>S</v>
      </c>
      <c r="B621" s="6" t="s">
        <v>7</v>
      </c>
      <c r="C621" s="8" t="str">
        <f>_xlfn.IFS(D621="تيلة","A",D621="صامولة","B",D621="مسمار","C",D621="وردة","D",D621="لوح","E",D621="مخوش","F",D621="كونتر","G",D621="مسدس","H",D621="M14","I",D621="M16","J",D621="M17","K",D621="M18","L",D621="M19","M",D621="M20","N",D621="M9","O",D621=100,"P",D621=125,"Q",D621=150,"R",D621="","S",D621="30mm","T",D621="مخ واطى","U",D621="35mm","V",D621="40mm","W",D621="45mm","X",D621="50mm","Y",D621="ستاندرد","Z",D621="60mm","1",D621="سوستة","2",D621="80mm","3",D621="90mm","4",D621="100mm","5",D621="150mm","6",D621="180mm","7",D621="200mm","8",D621="250mm","9")</f>
        <v>D</v>
      </c>
      <c r="D621" s="6" t="s">
        <v>20</v>
      </c>
      <c r="E621" s="8" t="str">
        <f>_xlfn.IFS(F621="الن","A",F621="عادة","B",F621="صليبة","C",F621="سن بنطة","D",F621="سن بنطة بوردة","E",F621="مخوش","F",F621="كونتر","G",F621="M12","H",F621="M14","I",F621="M16","J",F621="M17","K",F621="M18","L",F621="M19","M",F621="M20","N",F621="M9","O",F621=100,"P",F621=125,"Q",F621=150,"R",F621="","S",F621="30mm","T",F621="مخ واطى","U",F621="35mm","V",F621="40mm","W",F621="45mm","X",F621="50mm","Y",F621="ستاندرد","Z",F621="60mm","1",F621="سوستة","2",F621="80mm","3",F621="90mm","4",F621="100mm","5",F621="150mm","6",F621="180mm","7",F621="200mm","8",F621="250mm","9")</f>
        <v>S</v>
      </c>
      <c r="F621" s="6"/>
      <c r="G621" s="8" t="str">
        <f>_xlfn.IFS(H621="M3","A",H621="M4","B",H621="M5","C",H621="M6","D",H621="M7","E",H621="M8","F",H621="M10","G",H621="M12","H",H621="M14","I",H621="M16","J",H621="M17","K",H621="M18","L",H621="M19","M",H621="M20","N",H621="M9","O",H621=100,"P",H621=125,"Q",H621=150,"R",H621="","S",H621="30mm","T",H621="مخ واطى","U",H621="35mm","V",H621="40mm","W",H621="45mm","X",H621="50mm","Y",H621="ستاندرد","Z",H621="60mm","1",H621="سوستة","2",H621="80mm","3",H621="90mm","4",H621="100mm","5",H621="150mm","6",H621="180mm","7",H621="200mm","8",H621="250mm","9")</f>
        <v>B</v>
      </c>
      <c r="H621" s="12" t="s">
        <v>46</v>
      </c>
      <c r="I621" s="8" t="str">
        <f>_xlfn.IFS(J621=10,"A",J621=12,"B",J621=15,"C",J621=20,"D",J621=25,"E",J621=30,"F",J621=35,"G",J621=40,"H",J621=45,"I",J621=50,"J",J621=55,"K",J621=60,"L",J621=65,"M",J621=70,"N",J621=75,"O",J621=80,"P",J621=90,"Q",J621=100,"R",J621="","S",J621=120,"T",J621=125,"U",J621=150,"V",J621=200,"W",J621=250,"X",J621=280,"Y",J621=300,"Z",J621=500,"1",J621=600,"2",J621=1000,"3",J621=1200,"4",J621=6,"5",J621="150mm","6",J621="180mm","7",J621="200mm","8",J621="250mm","9")</f>
        <v>S</v>
      </c>
      <c r="J621" s="12"/>
      <c r="K621" s="8" t="str">
        <f>_xlfn.IFS(L621="1mm","A",L621="1.2mm","B",L621="1.5mm","C",L621="2mm","D",L621="3mm","E",L621="4mm","F",L621="5mm","G",L621="6mm","H",L621="8mm","I",L621="10mm","J",L621="12mm","K",L621="14mm","L",L621="16mm","M",L621="عادة","N",L621="18mm","O",L621="20mm","P",L621="معكوسة","Q",L621="25mm","R",L621="","S",L621="30mm","T",L621="مخ واطى","U",L621="35mm","V",L621="40mm","W",L621="45mm","X",L621="50mm","Y",L621="ستاندرد","Z",L621="60mm","1",L621="سوستة","2",L621="80mm","3",L621="90mm","4",L621="100mm","5",L621="150mm","6",L621="180mm","7",L621="200mm","8",L621="250mm","9")</f>
        <v>S</v>
      </c>
      <c r="L621" s="6"/>
      <c r="M621" s="7" t="str">
        <f>C621&amp;" "&amp;E621&amp;" "&amp;G621&amp;I621&amp;" "&amp;A621&amp;" "&amp;K621&amp;"-0"&amp;"-0"&amp;"-0"&amp;"-0"&amp;"-0"&amp;"-0"&amp;"-0"&amp;"-0"</f>
        <v>D S BS S S-0-0-0-0-0-0-0-0</v>
      </c>
      <c r="N621" s="6" t="str">
        <f>D621&amp;" "&amp;F621&amp;" "&amp;H621&amp;"*"&amp;J621&amp;" "&amp;B621&amp;" "&amp;L621</f>
        <v xml:space="preserve">وردة  M4* استانلس </v>
      </c>
      <c r="O621" s="6"/>
      <c r="P621" s="6"/>
      <c r="R621" s="11" t="s">
        <v>49</v>
      </c>
      <c r="T621" s="11" t="s">
        <v>47</v>
      </c>
    </row>
    <row r="622" spans="1:20" x14ac:dyDescent="0.2">
      <c r="A622" s="8" t="str">
        <f>_xlfn.IFS(B622="حديد","F",B622="مجلفن","M",B622="استانلس","S",B622="خشب","T")</f>
        <v>F</v>
      </c>
      <c r="B622" s="6" t="s">
        <v>15</v>
      </c>
      <c r="C622" s="8" t="str">
        <f>_xlfn.IFS(D622="تيلة","A",D622="صامولة","B",D622="مسمار","C",D622="وردة","D",D622="لوح","E",D622="مخوش","F",D622="كونتر","G",D622="مسدس","H",D622="M14","I",D622="M16","J",D622="M17","K",D622="M18","L",D622="M19","M",D622="M20","N",D622="M9","O",D622=100,"P",D622=125,"Q",D622=150,"R",D622="","S",D622="30mm","T",D622="مخ واطى","U",D622="35mm","V",D622="40mm","W",D622="45mm","X",D622="50mm","Y",D622="ستاندرد","Z",D622="60mm","1",D622="سوستة","2",D622="80mm","3",D622="90mm","4",D622="100mm","5",D622="150mm","6",D622="180mm","7",D622="200mm","8",D622="250mm","9")</f>
        <v>D</v>
      </c>
      <c r="D622" s="6" t="s">
        <v>20</v>
      </c>
      <c r="E622" s="8" t="str">
        <f>_xlfn.IFS(F622="الن","A",F622="عادة","B",F622="صليبة","C",F622="سن بنطة","D",F622="سن بنطة بوردة","E",F622="مخوش","F",F622="كونتر","G",F622="M12","H",F622="M14","I",F622="M16","J",F622="M17","K",F622="M18","L",F622="M19","M",F622="M20","N",F622="M9","O",F622=100,"P",F622=125,"Q",F622=150,"R",F622="","S",F622="30mm","T",F622="مخ واطى","U",F622="35mm","V",F622="40mm","W",F622="45mm","X",F622="50mm","Y",F622="ستاندرد","Z",F622="60mm","1",F622="سوستة","2",F622="80mm","3",F622="90mm","4",F622="100mm","5",F622="150mm","6",F622="180mm","7",F622="200mm","8",F622="250mm","9")</f>
        <v>S</v>
      </c>
      <c r="F622" s="6"/>
      <c r="G622" s="8" t="str">
        <f>_xlfn.IFS(H622="M3","A",H622="M4","B",H622="M5","C",H622="M6","D",H622="M7","E",H622="M8","F",H622="M10","G",H622="M12","H",H622="M14","I",H622="M16","J",H622="M17","K",H622="M18","L",H622="M19","M",H622="M20","N",H622="M9","O",H622=100,"P",H622=125,"Q",H622=150,"R",H622="","S",H622="30mm","T",H622="مخ واطى","U",H622="35mm","V",H622="40mm","W",H622="45mm","X",H622="50mm","Y",H622="ستاندرد","Z",H622="60mm","1",H622="سوستة","2",H622="80mm","3",H622="90mm","4",H622="100mm","5",H622="150mm","6",H622="180mm","7",H622="200mm","8",H622="250mm","9")</f>
        <v>B</v>
      </c>
      <c r="H622" s="12" t="s">
        <v>46</v>
      </c>
      <c r="I622" s="8" t="str">
        <f>_xlfn.IFS(J622=10,"A",J622=12,"B",J622=15,"C",J622=20,"D",J622=25,"E",J622=30,"F",J622=35,"G",J622=40,"H",J622=45,"I",J622=50,"J",J622=55,"K",J622=60,"L",J622=65,"M",J622=70,"N",J622=75,"O",J622=80,"P",J622=90,"Q",J622=100,"R",J622="","S",J622=120,"T",J622=125,"U",J622=150,"V",J622=200,"W",J622=250,"X",J622=280,"Y",J622=300,"Z",J622=500,"1",J622=600,"2",J622=1000,"3",J622=1200,"4",J622=6,"5",J622="150mm","6",J622="180mm","7",J622="200mm","8",J622="250mm","9")</f>
        <v>S</v>
      </c>
      <c r="J622" s="12"/>
      <c r="K622" s="8" t="str">
        <f>_xlfn.IFS(L622="1mm","A",L622="1.2mm","B",L622="1.5mm","C",L622="2mm","D",L622="3mm","E",L622="4mm","F",L622="5mm","G",L622="6mm","H",L622="8mm","I",L622="10mm","J",L622="12mm","K",L622="14mm","L",L622="16mm","M",L622="عادة","N",L622="18mm","O",L622="20mm","P",L622="معكوسة","Q",L622="25mm","R",L622="","S",L622="30mm","T",L622="مخ واطى","U",L622="35mm","V",L622="40mm","W",L622="45mm","X",L622="50mm","Y",L622="ستاندرد","Z",L622="60mm","1",L622="سوستة","2",L622="80mm","3",L622="90mm","4",L622="100mm","5",L622="150mm","6",L622="180mm","7",L622="200mm","8",L622="250mm","9")</f>
        <v>S</v>
      </c>
      <c r="L622" s="6"/>
      <c r="M622" s="7" t="str">
        <f>C622&amp;" "&amp;E622&amp;" "&amp;G622&amp;I622&amp;" "&amp;A622&amp;" "&amp;K622&amp;"-0"&amp;"-0"&amp;"-0"&amp;"-0"&amp;"-0"&amp;"-0"&amp;"-0"&amp;"-0"</f>
        <v>D S BS F S-0-0-0-0-0-0-0-0</v>
      </c>
      <c r="N622" s="6" t="str">
        <f>D622&amp;" "&amp;F622&amp;" "&amp;H622&amp;"*"&amp;J622&amp;" "&amp;B622&amp;" "&amp;L622</f>
        <v xml:space="preserve">وردة  M4* حديد </v>
      </c>
      <c r="O622" s="6"/>
      <c r="P622" s="6"/>
      <c r="R622" s="11" t="s">
        <v>48</v>
      </c>
      <c r="T622" s="11" t="s">
        <v>45</v>
      </c>
    </row>
    <row r="623" spans="1:20" x14ac:dyDescent="0.2">
      <c r="A623" s="8" t="str">
        <f>_xlfn.IFS(B623="حديد","F",B623="مجلفن","M",B623="استانلس","S",B623="خشب","T")</f>
        <v>F</v>
      </c>
      <c r="B623" s="6" t="s">
        <v>15</v>
      </c>
      <c r="C623" s="8" t="str">
        <f>_xlfn.IFS(D623="تيلة","A",D623="صامولة","B",D623="مسمار","C",D623="وردة","D",D623="لوح","E",D623="مخوش","F",D623="كونتر","G",D623="مسدس","H",D623="M14","I",D623="M16","J",D623="M17","K",D623="M18","L",D623="M19","M",D623="M20","N",D623="M9","O",D623=100,"P",D623=125,"Q",D623=150,"R",D623="","S",D623="30mm","T",D623="مخ واطى","U",D623="35mm","V",D623="40mm","W",D623="45mm","X",D623="50mm","Y",D623="ستاندرد","Z",D623="60mm","1",D623="سوستة","2",D623="80mm","3",D623="90mm","4",D623="100mm","5",D623="150mm","6",D623="180mm","7",D623="200mm","8",D623="250mm","9")</f>
        <v>D</v>
      </c>
      <c r="D623" s="6" t="s">
        <v>20</v>
      </c>
      <c r="E623" s="8" t="str">
        <f>_xlfn.IFS(F623="الن","A",F623="عادة","B",F623="صليبة","C",F623="سن بنطة","D",F623="سن بنطة بوردة","E",F623="مخوش","F",F623="كونتر","G",F623="M12","H",F623="M14","I",F623="M16","J",F623="M17","K",F623="M18","L",F623="M19","M",F623="M20","N",F623="M9","O",F623=100,"P",F623=125,"Q",F623=150,"R",F623="","S",F623="30mm","T",F623="مخ واطى","U",F623="35mm","V",F623="40mm","W",F623="45mm","X",F623="50mm","Y",F623="ستاندرد","Z",F623="60mm","1",F623="سوستة","2",F623="80mm","3",F623="90mm","4",F623="100mm","5",F623="150mm","6",F623="180mm","7",F623="200mm","8",F623="250mm","9")</f>
        <v>S</v>
      </c>
      <c r="F623" s="6"/>
      <c r="G623" s="8" t="str">
        <f>_xlfn.IFS(H623="M3","A",H623="M4","B",H623="M5","C",H623="M6","D",H623="M7","E",H623="M8","F",H623="M10","G",H623="M12","H",H623="M14","I",H623="M16","J",H623="M17","K",H623="M18","L",H623="M19","M",H623="M20","N",H623="M9","O",H623=100,"P",H623=125,"Q",H623=150,"R",H623="","S",H623="30mm","T",H623="مخ واطى","U",H623="35mm","V",H623="40mm","W",H623="45mm","X",H623="50mm","Y",H623="ستاندرد","Z",H623="60mm","1",H623="سوستة","2",H623="80mm","3",H623="90mm","4",H623="100mm","5",H623="150mm","6",H623="180mm","7",H623="200mm","8",H623="250mm","9")</f>
        <v>B</v>
      </c>
      <c r="H623" s="12" t="s">
        <v>46</v>
      </c>
      <c r="I623" s="8" t="str">
        <f>_xlfn.IFS(J623=10,"A",J623=12,"B",J623=15,"C",J623=20,"D",J623=25,"E",J623=30,"F",J623=35,"G",J623=40,"H",J623=45,"I",J623=50,"J",J623=55,"K",J623=60,"L",J623=65,"M",J623=70,"N",J623=75,"O",J623=80,"P",J623=90,"Q",J623=100,"R",J623="","S",J623=120,"T",J623=125,"U",J623=150,"V",J623=200,"W",J623=250,"X",J623=280,"Y",J623=300,"Z",J623=500,"1",J623=600,"2",J623=1000,"3",J623=1200,"4",J623=6,"5",J623="150mm","6",J623="180mm","7",J623="200mm","8",J623="250mm","9")</f>
        <v>S</v>
      </c>
      <c r="J623" s="12"/>
      <c r="K623" s="8" t="str">
        <f>_xlfn.IFS(L623="1mm","A",L623="1.2mm","B",L623="1.5mm","C",L623="2mm","D",L623="3mm","E",L623="4mm","F",L623="5mm","G",L623="6mm","H",L623="8mm","I",L623="10mm","J",L623="12mm","K",L623="14mm","L",L623="16mm","M",L623="عادة","N",L623="18mm","O",L623="20mm","P",L623="معكوسة","Q",L623="25mm","R",L623="","S",L623="30mm","T",L623="مخ واطى","U",L623="35mm","V",L623="40mm","W",L623="45mm","X",L623="50mm","Y",L623="ستاندرد","Z",L623="60mm","1",L623="سوستة","2",L623="80mm","3",L623="90mm","4",L623="100mm","5",L623="150mm","6",L623="180mm","7",L623="200mm","8",L623="250mm","9")</f>
        <v>2</v>
      </c>
      <c r="L623" s="6" t="s">
        <v>22</v>
      </c>
      <c r="M623" s="7" t="str">
        <f>C623&amp;" "&amp;E623&amp;" "&amp;G623&amp;I623&amp;" "&amp;A623&amp;" "&amp;K623&amp;"-0"&amp;"-0"&amp;"-0"&amp;"-0"&amp;"-0"&amp;"-0"&amp;"-0"&amp;"-0"</f>
        <v>D S BS F 2-0-0-0-0-0-0-0-0</v>
      </c>
      <c r="N623" s="6" t="str">
        <f>D623&amp;" "&amp;F623&amp;" "&amp;H623&amp;"*"&amp;J623&amp;" "&amp;B623&amp;" "&amp;L623</f>
        <v>وردة  M4* حديد سوستة</v>
      </c>
      <c r="O623" s="6"/>
      <c r="P623" s="6"/>
      <c r="R623" s="11" t="s">
        <v>47</v>
      </c>
      <c r="T623" s="11" t="s">
        <v>44</v>
      </c>
    </row>
    <row r="624" spans="1:20" x14ac:dyDescent="0.2">
      <c r="A624" s="8" t="str">
        <f>_xlfn.IFS(B624="حديد","F",B624="مجلفن","M",B624="استانلس","S",B624="خشب","T")</f>
        <v>M</v>
      </c>
      <c r="B624" s="6" t="s">
        <v>2</v>
      </c>
      <c r="C624" s="8" t="str">
        <f>_xlfn.IFS(D624="تيلة","A",D624="صامولة","B",D624="مسمار","C",D624="وردة","D",D624="لوح","E",D624="مخوش","F",D624="كونتر","G",D624="مسدس","H",D624="M14","I",D624="M16","J",D624="M17","K",D624="M18","L",D624="M19","M",D624="M20","N",D624="M9","O",D624=100,"P",D624=125,"Q",D624=150,"R",D624="","S",D624="30mm","T",D624="مخ واطى","U",D624="35mm","V",D624="40mm","W",D624="45mm","X",D624="50mm","Y",D624="ستاندرد","Z",D624="60mm","1",D624="سوستة","2",D624="80mm","3",D624="90mm","4",D624="100mm","5",D624="150mm","6",D624="180mm","7",D624="200mm","8",D624="250mm","9")</f>
        <v>D</v>
      </c>
      <c r="D624" s="6" t="s">
        <v>20</v>
      </c>
      <c r="E624" s="8" t="str">
        <f>_xlfn.IFS(F624="الن","A",F624="عادة","B",F624="صليبة","C",F624="سن بنطة","D",F624="سن بنطة بوردة","E",F624="مخوش","F",F624="كونتر","G",F624="M12","H",F624="M14","I",F624="M16","J",F624="M17","K",F624="M18","L",F624="M19","M",F624="M20","N",F624="M9","O",F624=100,"P",F624=125,"Q",F624=150,"R",F624="","S",F624="30mm","T",F624="مخ واطى","U",F624="35mm","V",F624="40mm","W",F624="45mm","X",F624="50mm","Y",F624="ستاندرد","Z",F624="60mm","1",F624="سوستة","2",F624="80mm","3",F624="90mm","4",F624="100mm","5",F624="150mm","6",F624="180mm","7",F624="200mm","8",F624="250mm","9")</f>
        <v>S</v>
      </c>
      <c r="F624" s="6"/>
      <c r="G624" s="8" t="str">
        <f>_xlfn.IFS(H624="M3","A",H624="M4","B",H624="M5","C",H624="M6","D",H624="M7","E",H624="M8","F",H624="M10","G",H624="M12","H",H624="M14","I",H624="M16","J",H624="M17","K",H624="M18","L",H624="M19","M",H624="M20","N",H624="M9","O",H624=100,"P",H624=125,"Q",H624=150,"R",H624="","S",H624="30mm","T",H624="مخ واطى","U",H624="35mm","V",H624="40mm","W",H624="45mm","X",H624="50mm","Y",H624="ستاندرد","Z",H624="60mm","1",H624="سوستة","2",H624="80mm","3",H624="90mm","4",H624="100mm","5",H624="150mm","6",H624="180mm","7",H624="200mm","8",H624="250mm","9")</f>
        <v>B</v>
      </c>
      <c r="H624" s="12" t="s">
        <v>46</v>
      </c>
      <c r="I624" s="8" t="str">
        <f>_xlfn.IFS(J624=10,"A",J624=12,"B",J624=15,"C",J624=20,"D",J624=25,"E",J624=30,"F",J624=35,"G",J624=40,"H",J624=45,"I",J624=50,"J",J624=55,"K",J624=60,"L",J624=65,"M",J624=70,"N",J624=75,"O",J624=80,"P",J624=90,"Q",J624=100,"R",J624="","S",J624=120,"T",J624=125,"U",J624=150,"V",J624=200,"W",J624=250,"X",J624=280,"Y",J624=300,"Z",J624=500,"1",J624=600,"2",J624=1000,"3",J624=1200,"4",J624=6,"5",J624="150mm","6",J624="180mm","7",J624="200mm","8",J624="250mm","9")</f>
        <v>S</v>
      </c>
      <c r="J624" s="12"/>
      <c r="K624" s="8" t="str">
        <f>_xlfn.IFS(L624="1mm","A",L624="1.2mm","B",L624="1.5mm","C",L624="2mm","D",L624="3mm","E",L624="4mm","F",L624="5mm","G",L624="6mm","H",L624="8mm","I",L624="10mm","J",L624="12mm","K",L624="14mm","L",L624="16mm","M",L624="عادة","N",L624="18mm","O",L624="20mm","P",L624="معكوسة","Q",L624="25mm","R",L624="","S",L624="30mm","T",L624="مخ واطى","U",L624="35mm","V",L624="40mm","W",L624="45mm","X",L624="50mm","Y",L624="ستاندرد","Z",L624="60mm","1",L624="سوستة","2",L624="80mm","3",L624="90mm","4",L624="100mm","5",L624="150mm","6",L624="180mm","7",L624="200mm","8",L624="250mm","9")</f>
        <v>S</v>
      </c>
      <c r="L624" s="6"/>
      <c r="M624" s="7" t="str">
        <f>C624&amp;" "&amp;E624&amp;" "&amp;G624&amp;I624&amp;" "&amp;A624&amp;" "&amp;K624&amp;"-0"&amp;"-0"&amp;"-0"&amp;"-0"&amp;"-0"&amp;"-0"&amp;"-0"&amp;"-0"</f>
        <v>D S BS M S-0-0-0-0-0-0-0-0</v>
      </c>
      <c r="N624" s="6" t="str">
        <f>D624&amp;" "&amp;F624&amp;" "&amp;H624&amp;"*"&amp;J624&amp;" "&amp;B624&amp;" "&amp;L624</f>
        <v xml:space="preserve">وردة  M4* مجلفن </v>
      </c>
      <c r="O624" s="6"/>
      <c r="P624" s="6"/>
      <c r="R624" s="11" t="s">
        <v>45</v>
      </c>
      <c r="T624" s="11" t="s">
        <v>43</v>
      </c>
    </row>
    <row r="625" spans="1:20" x14ac:dyDescent="0.2">
      <c r="A625" s="8" t="str">
        <f>_xlfn.IFS(B625="حديد","F",B625="مجلفن","M",B625="استانلس","S",B625="خشب","T")</f>
        <v>S</v>
      </c>
      <c r="B625" s="6" t="s">
        <v>7</v>
      </c>
      <c r="C625" s="8" t="str">
        <f>_xlfn.IFS(D625="تيلة","A",D625="صامولة","B",D625="مسمار","C",D625="وردة","D",D625="لوح","E",D625="مخوش","F",D625="كونتر","G",D625="مسدس","H",D625="M14","I",D625="M16","J",D625="M17","K",D625="M18","L",D625="M19","M",D625="M20","N",D625="M9","O",D625=100,"P",D625=125,"Q",D625=150,"R",D625="","S",D625="30mm","T",D625="مخ واطى","U",D625="35mm","V",D625="40mm","W",D625="45mm","X",D625="50mm","Y",D625="ستاندرد","Z",D625="60mm","1",D625="سوستة","2",D625="80mm","3",D625="90mm","4",D625="100mm","5",D625="150mm","6",D625="180mm","7",D625="200mm","8",D625="250mm","9")</f>
        <v>D</v>
      </c>
      <c r="D625" s="6" t="s">
        <v>20</v>
      </c>
      <c r="E625" s="8" t="str">
        <f>_xlfn.IFS(F625="الن","A",F625="عادة","B",F625="صليبة","C",F625="سن بنطة","D",F625="سن بنطة بوردة","E",F625="مخوش","F",F625="كونتر","G",F625="M12","H",F625="M14","I",F625="M16","J",F625="M17","K",F625="M18","L",F625="M19","M",F625="M20","N",F625="M9","O",F625=100,"P",F625=125,"Q",F625=150,"R",F625="","S",F625="30mm","T",F625="مخ واطى","U",F625="35mm","V",F625="40mm","W",F625="45mm","X",F625="50mm","Y",F625="ستاندرد","Z",F625="60mm","1",F625="سوستة","2",F625="80mm","3",F625="90mm","4",F625="100mm","5",F625="150mm","6",F625="180mm","7",F625="200mm","8",F625="250mm","9")</f>
        <v>S</v>
      </c>
      <c r="F625" s="6"/>
      <c r="G625" s="8" t="str">
        <f>_xlfn.IFS(H625="M3","A",H625="M4","B",H625="M5","C",H625="M6","D",H625="M7","E",H625="M8","F",H625="M10","G",H625="M12","H",H625="M14","I",H625="M16","J",H625="M17","K",H625="M18","L",H625="M19","M",H625="M20","N",H625="M9","O",H625=100,"P",H625=125,"Q",H625=150,"R",H625="","S",H625="30mm","T",H625="مخ واطى","U",H625="35mm","V",H625="40mm","W",H625="45mm","X",H625="50mm","Y",H625="ستاندرد","Z",H625="60mm","1",H625="سوستة","2",H625="80mm","3",H625="90mm","4",H625="100mm","5",H625="150mm","6",H625="180mm","7",H625="200mm","8",H625="250mm","9")</f>
        <v>C</v>
      </c>
      <c r="H625" s="12" t="s">
        <v>41</v>
      </c>
      <c r="I625" s="8" t="str">
        <f>_xlfn.IFS(J625=10,"A",J625=12,"B",J625=15,"C",J625=20,"D",J625=25,"E",J625=30,"F",J625=35,"G",J625=40,"H",J625=45,"I",J625=50,"J",J625=55,"K",J625=60,"L",J625=65,"M",J625=70,"N",J625=75,"O",J625=80,"P",J625=90,"Q",J625=100,"R",J625="","S",J625=120,"T",J625=125,"U",J625=150,"V",J625=200,"W",J625=250,"X",J625=280,"Y",J625=300,"Z",J625=500,"1",J625=600,"2",J625=1000,"3",J625=1200,"4",J625=6,"5",J625="150mm","6",J625="180mm","7",J625="200mm","8",J625="250mm","9")</f>
        <v>S</v>
      </c>
      <c r="J625" s="12"/>
      <c r="K625" s="8" t="str">
        <f>_xlfn.IFS(L625="1mm","A",L625="1.2mm","B",L625="1.5mm","C",L625="2mm","D",L625="3mm","E",L625="4mm","F",L625="5mm","G",L625="6mm","H",L625="8mm","I",L625="10mm","J",L625="12mm","K",L625="14mm","L",L625="16mm","M",L625="عادة","N",L625="18mm","O",L625="20mm","P",L625="معكوسة","Q",L625="25mm","R",L625="","S",L625="30mm","T",L625="مخ واطى","U",L625="35mm","V",L625="40mm","W",L625="45mm","X",L625="50mm","Y",L625="ستاندرد","Z",L625="60mm","1",L625="سوستة","2",L625="80mm","3",L625="90mm","4",L625="100mm","5",L625="150mm","6",L625="180mm","7",L625="200mm","8",L625="250mm","9")</f>
        <v>S</v>
      </c>
      <c r="L625" s="6"/>
      <c r="M625" s="7" t="str">
        <f>C625&amp;" "&amp;E625&amp;" "&amp;G625&amp;I625&amp;" "&amp;A625&amp;" "&amp;K625&amp;"-0"&amp;"-0"&amp;"-0"&amp;"-0"&amp;"-0"&amp;"-0"&amp;"-0"&amp;"-0"</f>
        <v>D S CS S S-0-0-0-0-0-0-0-0</v>
      </c>
      <c r="N625" s="6" t="str">
        <f>D625&amp;" "&amp;F625&amp;" "&amp;H625&amp;"*"&amp;J625&amp;" "&amp;B625&amp;" "&amp;L625</f>
        <v xml:space="preserve">وردة  M5* استانلس </v>
      </c>
      <c r="O625" s="6"/>
      <c r="P625" s="6"/>
      <c r="R625" s="11" t="s">
        <v>44</v>
      </c>
      <c r="T625" s="11" t="s">
        <v>42</v>
      </c>
    </row>
    <row r="626" spans="1:20" x14ac:dyDescent="0.2">
      <c r="A626" s="8" t="str">
        <f>_xlfn.IFS(B626="حديد","F",B626="مجلفن","M",B626="استانلس","S",B626="خشب","T")</f>
        <v>F</v>
      </c>
      <c r="B626" s="6" t="s">
        <v>15</v>
      </c>
      <c r="C626" s="8" t="str">
        <f>_xlfn.IFS(D626="تيلة","A",D626="صامولة","B",D626="مسمار","C",D626="وردة","D",D626="لوح","E",D626="مخوش","F",D626="كونتر","G",D626="مسدس","H",D626="M14","I",D626="M16","J",D626="M17","K",D626="M18","L",D626="M19","M",D626="M20","N",D626="M9","O",D626=100,"P",D626=125,"Q",D626=150,"R",D626="","S",D626="30mm","T",D626="مخ واطى","U",D626="35mm","V",D626="40mm","W",D626="45mm","X",D626="50mm","Y",D626="ستاندرد","Z",D626="60mm","1",D626="سوستة","2",D626="80mm","3",D626="90mm","4",D626="100mm","5",D626="150mm","6",D626="180mm","7",D626="200mm","8",D626="250mm","9")</f>
        <v>D</v>
      </c>
      <c r="D626" s="6" t="s">
        <v>20</v>
      </c>
      <c r="E626" s="8" t="str">
        <f>_xlfn.IFS(F626="الن","A",F626="عادة","B",F626="صليبة","C",F626="سن بنطة","D",F626="سن بنطة بوردة","E",F626="مخوش","F",F626="كونتر","G",F626="M12","H",F626="M14","I",F626="M16","J",F626="M17","K",F626="M18","L",F626="M19","M",F626="M20","N",F626="M9","O",F626=100,"P",F626=125,"Q",F626=150,"R",F626="","S",F626="30mm","T",F626="مخ واطى","U",F626="35mm","V",F626="40mm","W",F626="45mm","X",F626="50mm","Y",F626="ستاندرد","Z",F626="60mm","1",F626="سوستة","2",F626="80mm","3",F626="90mm","4",F626="100mm","5",F626="150mm","6",F626="180mm","7",F626="200mm","8",F626="250mm","9")</f>
        <v>S</v>
      </c>
      <c r="F626" s="6"/>
      <c r="G626" s="8" t="str">
        <f>_xlfn.IFS(H626="M3","A",H626="M4","B",H626="M5","C",H626="M6","D",H626="M7","E",H626="M8","F",H626="M10","G",H626="M12","H",H626="M14","I",H626="M16","J",H626="M17","K",H626="M18","L",H626="M19","M",H626="M20","N",H626="M9","O",H626=100,"P",H626=125,"Q",H626=150,"R",H626="","S",H626="30mm","T",H626="مخ واطى","U",H626="35mm","V",H626="40mm","W",H626="45mm","X",H626="50mm","Y",H626="ستاندرد","Z",H626="60mm","1",H626="سوستة","2",H626="80mm","3",H626="90mm","4",H626="100mm","5",H626="150mm","6",H626="180mm","7",H626="200mm","8",H626="250mm","9")</f>
        <v>C</v>
      </c>
      <c r="H626" s="12" t="s">
        <v>41</v>
      </c>
      <c r="I626" s="8" t="str">
        <f>_xlfn.IFS(J626=10,"A",J626=12,"B",J626=15,"C",J626=20,"D",J626=25,"E",J626=30,"F",J626=35,"G",J626=40,"H",J626=45,"I",J626=50,"J",J626=55,"K",J626=60,"L",J626=65,"M",J626=70,"N",J626=75,"O",J626=80,"P",J626=90,"Q",J626=100,"R",J626="","S",J626=120,"T",J626=125,"U",J626=150,"V",J626=200,"W",J626=250,"X",J626=280,"Y",J626=300,"Z",J626=500,"1",J626=600,"2",J626=1000,"3",J626=1200,"4",J626=6,"5",J626="150mm","6",J626="180mm","7",J626="200mm","8",J626="250mm","9")</f>
        <v>S</v>
      </c>
      <c r="J626" s="12"/>
      <c r="K626" s="8" t="str">
        <f>_xlfn.IFS(L626="1mm","A",L626="1.2mm","B",L626="1.5mm","C",L626="2mm","D",L626="3mm","E",L626="4mm","F",L626="5mm","G",L626="6mm","H",L626="8mm","I",L626="10mm","J",L626="12mm","K",L626="14mm","L",L626="16mm","M",L626="عادة","N",L626="18mm","O",L626="20mm","P",L626="معكوسة","Q",L626="25mm","R",L626="","S",L626="30mm","T",L626="مخ واطى","U",L626="35mm","V",L626="40mm","W",L626="45mm","X",L626="50mm","Y",L626="ستاندرد","Z",L626="60mm","1",L626="سوستة","2",L626="80mm","3",L626="90mm","4",L626="100mm","5",L626="150mm","6",L626="180mm","7",L626="200mm","8",L626="250mm","9")</f>
        <v>S</v>
      </c>
      <c r="L626" s="6"/>
      <c r="M626" s="7" t="str">
        <f>C626&amp;" "&amp;E626&amp;" "&amp;G626&amp;I626&amp;" "&amp;A626&amp;" "&amp;K626&amp;"-0"&amp;"-0"&amp;"-0"&amp;"-0"&amp;"-0"&amp;"-0"&amp;"-0"&amp;"-0"</f>
        <v>D S CS F S-0-0-0-0-0-0-0-0</v>
      </c>
      <c r="N626" s="6" t="str">
        <f>D626&amp;" "&amp;F626&amp;" "&amp;H626&amp;"*"&amp;J626&amp;" "&amp;B626&amp;" "&amp;L626</f>
        <v xml:space="preserve">وردة  M5* حديد </v>
      </c>
      <c r="O626" s="6"/>
      <c r="P626" s="6"/>
      <c r="R626" s="11" t="s">
        <v>43</v>
      </c>
      <c r="T626" s="11" t="s">
        <v>40</v>
      </c>
    </row>
    <row r="627" spans="1:20" x14ac:dyDescent="0.2">
      <c r="A627" s="8" t="str">
        <f>_xlfn.IFS(B627="حديد","F",B627="مجلفن","M",B627="استانلس","S",B627="خشب","T")</f>
        <v>F</v>
      </c>
      <c r="B627" s="6" t="s">
        <v>15</v>
      </c>
      <c r="C627" s="8" t="str">
        <f>_xlfn.IFS(D627="تيلة","A",D627="صامولة","B",D627="مسمار","C",D627="وردة","D",D627="لوح","E",D627="مخوش","F",D627="كونتر","G",D627="مسدس","H",D627="M14","I",D627="M16","J",D627="M17","K",D627="M18","L",D627="M19","M",D627="M20","N",D627="M9","O",D627=100,"P",D627=125,"Q",D627=150,"R",D627="","S",D627="30mm","T",D627="مخ واطى","U",D627="35mm","V",D627="40mm","W",D627="45mm","X",D627="50mm","Y",D627="ستاندرد","Z",D627="60mm","1",D627="سوستة","2",D627="80mm","3",D627="90mm","4",D627="100mm","5",D627="150mm","6",D627="180mm","7",D627="200mm","8",D627="250mm","9")</f>
        <v>D</v>
      </c>
      <c r="D627" s="6" t="s">
        <v>20</v>
      </c>
      <c r="E627" s="8" t="str">
        <f>_xlfn.IFS(F627="الن","A",F627="عادة","B",F627="صليبة","C",F627="سن بنطة","D",F627="سن بنطة بوردة","E",F627="مخوش","F",F627="كونتر","G",F627="M12","H",F627="M14","I",F627="M16","J",F627="M17","K",F627="M18","L",F627="M19","M",F627="M20","N",F627="M9","O",F627=100,"P",F627=125,"Q",F627=150,"R",F627="","S",F627="30mm","T",F627="مخ واطى","U",F627="35mm","V",F627="40mm","W",F627="45mm","X",F627="50mm","Y",F627="ستاندرد","Z",F627="60mm","1",F627="سوستة","2",F627="80mm","3",F627="90mm","4",F627="100mm","5",F627="150mm","6",F627="180mm","7",F627="200mm","8",F627="250mm","9")</f>
        <v>S</v>
      </c>
      <c r="F627" s="6"/>
      <c r="G627" s="8" t="str">
        <f>_xlfn.IFS(H627="M3","A",H627="M4","B",H627="M5","C",H627="M6","D",H627="M7","E",H627="M8","F",H627="M10","G",H627="M12","H",H627="M14","I",H627="M16","J",H627="M17","K",H627="M18","L",H627="M19","M",H627="M20","N",H627="M9","O",H627=100,"P",H627=125,"Q",H627=150,"R",H627="","S",H627="30mm","T",H627="مخ واطى","U",H627="35mm","V",H627="40mm","W",H627="45mm","X",H627="50mm","Y",H627="ستاندرد","Z",H627="60mm","1",H627="سوستة","2",H627="80mm","3",H627="90mm","4",H627="100mm","5",H627="150mm","6",H627="180mm","7",H627="200mm","8",H627="250mm","9")</f>
        <v>C</v>
      </c>
      <c r="H627" s="12" t="s">
        <v>41</v>
      </c>
      <c r="I627" s="8" t="str">
        <f>_xlfn.IFS(J627=10,"A",J627=12,"B",J627=15,"C",J627=20,"D",J627=25,"E",J627=30,"F",J627=35,"G",J627=40,"H",J627=45,"I",J627=50,"J",J627=55,"K",J627=60,"L",J627=65,"M",J627=70,"N",J627=75,"O",J627=80,"P",J627=90,"Q",J627=100,"R",J627="","S",J627=120,"T",J627=125,"U",J627=150,"V",J627=200,"W",J627=250,"X",J627=280,"Y",J627=300,"Z",J627=500,"1",J627=600,"2",J627=1000,"3",J627=1200,"4",J627=6,"5",J627="150mm","6",J627="180mm","7",J627="200mm","8",J627="250mm","9")</f>
        <v>S</v>
      </c>
      <c r="J627" s="12"/>
      <c r="K627" s="8" t="str">
        <f>_xlfn.IFS(L627="1mm","A",L627="1.2mm","B",L627="1.5mm","C",L627="2mm","D",L627="3mm","E",L627="4mm","F",L627="5mm","G",L627="6mm","H",L627="8mm","I",L627="10mm","J",L627="12mm","K",L627="14mm","L",L627="16mm","M",L627="عادة","N",L627="18mm","O",L627="20mm","P",L627="معكوسة","Q",L627="25mm","R",L627="","S",L627="30mm","T",L627="مخ واطى","U",L627="35mm","V",L627="40mm","W",L627="45mm","X",L627="50mm","Y",L627="ستاندرد","Z",L627="60mm","1",L627="سوستة","2",L627="80mm","3",L627="90mm","4",L627="100mm","5",L627="150mm","6",L627="180mm","7",L627="200mm","8",L627="250mm","9")</f>
        <v>2</v>
      </c>
      <c r="L627" s="6" t="s">
        <v>22</v>
      </c>
      <c r="M627" s="7" t="str">
        <f>C627&amp;" "&amp;E627&amp;" "&amp;G627&amp;I627&amp;" "&amp;A627&amp;" "&amp;K627&amp;"-0"&amp;"-0"&amp;"-0"&amp;"-0"&amp;"-0"&amp;"-0"&amp;"-0"&amp;"-0"</f>
        <v>D S CS F 2-0-0-0-0-0-0-0-0</v>
      </c>
      <c r="N627" s="6" t="str">
        <f>D627&amp;" "&amp;F627&amp;" "&amp;H627&amp;"*"&amp;J627&amp;" "&amp;B627&amp;" "&amp;L627</f>
        <v>وردة  M5* حديد سوستة</v>
      </c>
      <c r="O627" s="6"/>
      <c r="P627" s="6"/>
      <c r="R627" s="11" t="s">
        <v>42</v>
      </c>
      <c r="T627" s="11" t="s">
        <v>39</v>
      </c>
    </row>
    <row r="628" spans="1:20" x14ac:dyDescent="0.2">
      <c r="A628" s="8" t="str">
        <f>_xlfn.IFS(B628="حديد","F",B628="مجلفن","M",B628="استانلس","S",B628="خشب","T")</f>
        <v>M</v>
      </c>
      <c r="B628" s="6" t="s">
        <v>2</v>
      </c>
      <c r="C628" s="8" t="str">
        <f>_xlfn.IFS(D628="تيلة","A",D628="صامولة","B",D628="مسمار","C",D628="وردة","D",D628="لوح","E",D628="مخوش","F",D628="كونتر","G",D628="مسدس","H",D628="M14","I",D628="M16","J",D628="M17","K",D628="M18","L",D628="M19","M",D628="M20","N",D628="M9","O",D628=100,"P",D628=125,"Q",D628=150,"R",D628="","S",D628="30mm","T",D628="مخ واطى","U",D628="35mm","V",D628="40mm","W",D628="45mm","X",D628="50mm","Y",D628="ستاندرد","Z",D628="60mm","1",D628="سوستة","2",D628="80mm","3",D628="90mm","4",D628="100mm","5",D628="150mm","6",D628="180mm","7",D628="200mm","8",D628="250mm","9")</f>
        <v>D</v>
      </c>
      <c r="D628" s="6" t="s">
        <v>20</v>
      </c>
      <c r="E628" s="8" t="str">
        <f>_xlfn.IFS(F628="الن","A",F628="عادة","B",F628="صليبة","C",F628="سن بنطة","D",F628="سن بنطة بوردة","E",F628="مخوش","F",F628="كونتر","G",F628="M12","H",F628="M14","I",F628="M16","J",F628="M17","K",F628="M18","L",F628="M19","M",F628="M20","N",F628="M9","O",F628=100,"P",F628=125,"Q",F628=150,"R",F628="","S",F628="30mm","T",F628="مخ واطى","U",F628="35mm","V",F628="40mm","W",F628="45mm","X",F628="50mm","Y",F628="ستاندرد","Z",F628="60mm","1",F628="سوستة","2",F628="80mm","3",F628="90mm","4",F628="100mm","5",F628="150mm","6",F628="180mm","7",F628="200mm","8",F628="250mm","9")</f>
        <v>S</v>
      </c>
      <c r="F628" s="6"/>
      <c r="G628" s="8" t="str">
        <f>_xlfn.IFS(H628="M3","A",H628="M4","B",H628="M5","C",H628="M6","D",H628="M7","E",H628="M8","F",H628="M10","G",H628="M12","H",H628="M14","I",H628="M16","J",H628="M17","K",H628="M18","L",H628="M19","M",H628="M20","N",H628="M9","O",H628=100,"P",H628=125,"Q",H628=150,"R",H628="","S",H628="30mm","T",H628="مخ واطى","U",H628="35mm","V",H628="40mm","W",H628="45mm","X",H628="50mm","Y",H628="ستاندرد","Z",H628="60mm","1",H628="سوستة","2",H628="80mm","3",H628="90mm","4",H628="100mm","5",H628="150mm","6",H628="180mm","7",H628="200mm","8",H628="250mm","9")</f>
        <v>C</v>
      </c>
      <c r="H628" s="12" t="s">
        <v>41</v>
      </c>
      <c r="I628" s="8" t="str">
        <f>_xlfn.IFS(J628=10,"A",J628=12,"B",J628=15,"C",J628=20,"D",J628=25,"E",J628=30,"F",J628=35,"G",J628=40,"H",J628=45,"I",J628=50,"J",J628=55,"K",J628=60,"L",J628=65,"M",J628=70,"N",J628=75,"O",J628=80,"P",J628=90,"Q",J628=100,"R",J628="","S",J628=120,"T",J628=125,"U",J628=150,"V",J628=200,"W",J628=250,"X",J628=280,"Y",J628=300,"Z",J628=500,"1",J628=600,"2",J628=1000,"3",J628=1200,"4",J628=6,"5",J628="150mm","6",J628="180mm","7",J628="200mm","8",J628="250mm","9")</f>
        <v>S</v>
      </c>
      <c r="J628" s="12"/>
      <c r="K628" s="8" t="str">
        <f>_xlfn.IFS(L628="1mm","A",L628="1.2mm","B",L628="1.5mm","C",L628="2mm","D",L628="3mm","E",L628="4mm","F",L628="5mm","G",L628="6mm","H",L628="8mm","I",L628="10mm","J",L628="12mm","K",L628="14mm","L",L628="16mm","M",L628="عادة","N",L628="18mm","O",L628="20mm","P",L628="معكوسة","Q",L628="25mm","R",L628="","S",L628="30mm","T",L628="مخ واطى","U",L628="35mm","V",L628="40mm","W",L628="45mm","X",L628="50mm","Y",L628="ستاندرد","Z",L628="60mm","1",L628="سوستة","2",L628="80mm","3",L628="90mm","4",L628="100mm","5",L628="150mm","6",L628="180mm","7",L628="200mm","8",L628="250mm","9")</f>
        <v>S</v>
      </c>
      <c r="L628" s="6"/>
      <c r="M628" s="7" t="str">
        <f>C628&amp;" "&amp;E628&amp;" "&amp;G628&amp;I628&amp;" "&amp;A628&amp;" "&amp;K628&amp;"-0"&amp;"-0"&amp;"-0"&amp;"-0"&amp;"-0"&amp;"-0"&amp;"-0"&amp;"-0"</f>
        <v>D S CS M S-0-0-0-0-0-0-0-0</v>
      </c>
      <c r="N628" s="6" t="str">
        <f>D628&amp;" "&amp;F628&amp;" "&amp;H628&amp;"*"&amp;J628&amp;" "&amp;B628&amp;" "&amp;L628</f>
        <v xml:space="preserve">وردة  M5* مجلفن </v>
      </c>
      <c r="O628" s="6"/>
      <c r="P628" s="6"/>
      <c r="R628" s="11" t="s">
        <v>40</v>
      </c>
      <c r="T628" s="11" t="s">
        <v>38</v>
      </c>
    </row>
    <row r="629" spans="1:20" x14ac:dyDescent="0.2">
      <c r="A629" s="8" t="str">
        <f>_xlfn.IFS(B629="حديد","F",B629="مجلفن","M",B629="استانلس","S",B629="خشب","T")</f>
        <v>S</v>
      </c>
      <c r="B629" s="6" t="s">
        <v>7</v>
      </c>
      <c r="C629" s="8" t="str">
        <f>_xlfn.IFS(D629="تيلة","A",D629="صامولة","B",D629="مسمار","C",D629="وردة","D",D629="لوح","E",D629="مخوش","F",D629="كونتر","G",D629="مسدس","H",D629="M14","I",D629="M16","J",D629="M17","K",D629="M18","L",D629="M19","M",D629="M20","N",D629="M9","O",D629=100,"P",D629=125,"Q",D629=150,"R",D629="","S",D629="30mm","T",D629="مخ واطى","U",D629="35mm","V",D629="40mm","W",D629="45mm","X",D629="50mm","Y",D629="ستاندرد","Z",D629="60mm","1",D629="سوستة","2",D629="80mm","3",D629="90mm","4",D629="100mm","5",D629="150mm","6",D629="180mm","7",D629="200mm","8",D629="250mm","9")</f>
        <v>D</v>
      </c>
      <c r="D629" s="6" t="s">
        <v>20</v>
      </c>
      <c r="E629" s="8" t="str">
        <f>_xlfn.IFS(F629="الن","A",F629="عادة","B",F629="صليبة","C",F629="سن بنطة","D",F629="سن بنطة بوردة","E",F629="مخوش","F",F629="كونتر","G",F629="M12","H",F629="M14","I",F629="M16","J",F629="M17","K",F629="M18","L",F629="M19","M",F629="M20","N",F629="M9","O",F629=100,"P",F629=125,"Q",F629=150,"R",F629="","S",F629="30mm","T",F629="مخ واطى","U",F629="35mm","V",F629="40mm","W",F629="45mm","X",F629="50mm","Y",F629="ستاندرد","Z",F629="60mm","1",F629="سوستة","2",F629="80mm","3",F629="90mm","4",F629="100mm","5",F629="150mm","6",F629="180mm","7",F629="200mm","8",F629="250mm","9")</f>
        <v>S</v>
      </c>
      <c r="F629" s="6"/>
      <c r="G629" s="8" t="str">
        <f>_xlfn.IFS(H629="M3","A",H629="M4","B",H629="M5","C",H629="M6","D",H629="M7","E",H629="M8","F",H629="M10","G",H629="M12","H",H629="M14","I",H629="M16","J",H629="M17","K",H629="M18","L",H629="M19","M",H629="M20","N",H629="M9","O",H629=100,"P",H629=125,"Q",H629=150,"R",H629="","S",H629="30mm","T",H629="مخ واطى","U",H629="35mm","V",H629="40mm","W",H629="45mm","X",H629="50mm","Y",H629="ستاندرد","Z",H629="60mm","1",H629="سوستة","2",H629="80mm","3",H629="90mm","4",H629="100mm","5",H629="150mm","6",H629="180mm","7",H629="200mm","8",H629="250mm","9")</f>
        <v>D</v>
      </c>
      <c r="H629" s="12" t="s">
        <v>36</v>
      </c>
      <c r="I629" s="8" t="str">
        <f>_xlfn.IFS(J629=10,"A",J629=12,"B",J629=15,"C",J629=20,"D",J629=25,"E",J629=30,"F",J629=35,"G",J629=40,"H",J629=45,"I",J629=50,"J",J629=55,"K",J629=60,"L",J629=65,"M",J629=70,"N",J629=75,"O",J629=80,"P",J629=90,"Q",J629=100,"R",J629="","S",J629=120,"T",J629=125,"U",J629=150,"V",J629=200,"W",J629=250,"X",J629=280,"Y",J629=300,"Z",J629=500,"1",J629=600,"2",J629=1000,"3",J629=1200,"4",J629=6,"5",J629="150mm","6",J629="180mm","7",J629="200mm","8",J629="250mm","9")</f>
        <v>S</v>
      </c>
      <c r="J629" s="12"/>
      <c r="K629" s="8" t="str">
        <f>_xlfn.IFS(L629="1mm","A",L629="1.2mm","B",L629="1.5mm","C",L629="2mm","D",L629="3mm","E",L629="4mm","F",L629="5mm","G",L629="6mm","H",L629="8mm","I",L629="10mm","J",L629="12mm","K",L629="14mm","L",L629="16mm","M",L629="عادة","N",L629="18mm","O",L629="20mm","P",L629="معكوسة","Q",L629="25mm","R",L629="","S",L629="30mm","T",L629="مخ واطى","U",L629="35mm","V",L629="40mm","W",L629="45mm","X",L629="50mm","Y",L629="ستاندرد","Z",L629="60mm","1",L629="سوستة","2",L629="80mm","3",L629="90mm","4",L629="100mm","5",L629="150mm","6",L629="180mm","7",L629="200mm","8",L629="250mm","9")</f>
        <v>S</v>
      </c>
      <c r="L629" s="6"/>
      <c r="M629" s="7" t="str">
        <f>C629&amp;" "&amp;E629&amp;" "&amp;G629&amp;I629&amp;" "&amp;A629&amp;" "&amp;K629&amp;"-0"&amp;"-0"&amp;"-0"&amp;"-0"&amp;"-0"&amp;"-0"&amp;"-0"&amp;"-0"</f>
        <v>D S DS S S-0-0-0-0-0-0-0-0</v>
      </c>
      <c r="N629" s="6" t="str">
        <f>D629&amp;" "&amp;F629&amp;" "&amp;H629&amp;"*"&amp;J629&amp;" "&amp;B629&amp;" "&amp;L629</f>
        <v xml:space="preserve">وردة  M6* استانلس </v>
      </c>
      <c r="O629" s="6"/>
      <c r="P629" s="6"/>
      <c r="R629" s="11" t="s">
        <v>39</v>
      </c>
      <c r="T629" s="11" t="s">
        <v>37</v>
      </c>
    </row>
    <row r="630" spans="1:20" x14ac:dyDescent="0.2">
      <c r="A630" s="8" t="str">
        <f>_xlfn.IFS(B630="حديد","F",B630="مجلفن","M",B630="استانلس","S",B630="خشب","T")</f>
        <v>F</v>
      </c>
      <c r="B630" s="6" t="s">
        <v>15</v>
      </c>
      <c r="C630" s="8" t="str">
        <f>_xlfn.IFS(D630="تيلة","A",D630="صامولة","B",D630="مسمار","C",D630="وردة","D",D630="لوح","E",D630="مخوش","F",D630="كونتر","G",D630="مسدس","H",D630="M14","I",D630="M16","J",D630="M17","K",D630="M18","L",D630="M19","M",D630="M20","N",D630="M9","O",D630=100,"P",D630=125,"Q",D630=150,"R",D630="","S",D630="30mm","T",D630="مخ واطى","U",D630="35mm","V",D630="40mm","W",D630="45mm","X",D630="50mm","Y",D630="ستاندرد","Z",D630="60mm","1",D630="سوستة","2",D630="80mm","3",D630="90mm","4",D630="100mm","5",D630="150mm","6",D630="180mm","7",D630="200mm","8",D630="250mm","9")</f>
        <v>D</v>
      </c>
      <c r="D630" s="6" t="s">
        <v>20</v>
      </c>
      <c r="E630" s="8" t="str">
        <f>_xlfn.IFS(F630="الن","A",F630="عادة","B",F630="صليبة","C",F630="سن بنطة","D",F630="سن بنطة بوردة","E",F630="مخوش","F",F630="كونتر","G",F630="M12","H",F630="M14","I",F630="M16","J",F630="M17","K",F630="M18","L",F630="M19","M",F630="M20","N",F630="M9","O",F630=100,"P",F630=125,"Q",F630=150,"R",F630="","S",F630="30mm","T",F630="مخ واطى","U",F630="35mm","V",F630="40mm","W",F630="45mm","X",F630="50mm","Y",F630="ستاندرد","Z",F630="60mm","1",F630="سوستة","2",F630="80mm","3",F630="90mm","4",F630="100mm","5",F630="150mm","6",F630="180mm","7",F630="200mm","8",F630="250mm","9")</f>
        <v>S</v>
      </c>
      <c r="F630" s="6"/>
      <c r="G630" s="8" t="str">
        <f>_xlfn.IFS(H630="M3","A",H630="M4","B",H630="M5","C",H630="M6","D",H630="M7","E",H630="M8","F",H630="M10","G",H630="M12","H",H630="M14","I",H630="M16","J",H630="M17","K",H630="M18","L",H630="M19","M",H630="M20","N",H630="M9","O",H630=100,"P",H630=125,"Q",H630=150,"R",H630="","S",H630="30mm","T",H630="مخ واطى","U",H630="35mm","V",H630="40mm","W",H630="45mm","X",H630="50mm","Y",H630="ستاندرد","Z",H630="60mm","1",H630="سوستة","2",H630="80mm","3",H630="90mm","4",H630="100mm","5",H630="150mm","6",H630="180mm","7",H630="200mm","8",H630="250mm","9")</f>
        <v>D</v>
      </c>
      <c r="H630" s="12" t="s">
        <v>36</v>
      </c>
      <c r="I630" s="8" t="str">
        <f>_xlfn.IFS(J630=10,"A",J630=12,"B",J630=15,"C",J630=20,"D",J630=25,"E",J630=30,"F",J630=35,"G",J630=40,"H",J630=45,"I",J630=50,"J",J630=55,"K",J630=60,"L",J630=65,"M",J630=70,"N",J630=75,"O",J630=80,"P",J630=90,"Q",J630=100,"R",J630="","S",J630=120,"T",J630=125,"U",J630=150,"V",J630=200,"W",J630=250,"X",J630=280,"Y",J630=300,"Z",J630=500,"1",J630=600,"2",J630=1000,"3",J630=1200,"4",J630=6,"5",J630="150mm","6",J630="180mm","7",J630="200mm","8",J630="250mm","9")</f>
        <v>S</v>
      </c>
      <c r="J630" s="12"/>
      <c r="K630" s="8" t="str">
        <f>_xlfn.IFS(L630="1mm","A",L630="1.2mm","B",L630="1.5mm","C",L630="2mm","D",L630="3mm","E",L630="4mm","F",L630="5mm","G",L630="6mm","H",L630="8mm","I",L630="10mm","J",L630="12mm","K",L630="14mm","L",L630="16mm","M",L630="عادة","N",L630="18mm","O",L630="20mm","P",L630="معكوسة","Q",L630="25mm","R",L630="","S",L630="30mm","T",L630="مخ واطى","U",L630="35mm","V",L630="40mm","W",L630="45mm","X",L630="50mm","Y",L630="ستاندرد","Z",L630="60mm","1",L630="سوستة","2",L630="80mm","3",L630="90mm","4",L630="100mm","5",L630="150mm","6",L630="180mm","7",L630="200mm","8",L630="250mm","9")</f>
        <v>S</v>
      </c>
      <c r="L630" s="6"/>
      <c r="M630" s="7" t="str">
        <f>C630&amp;" "&amp;E630&amp;" "&amp;G630&amp;I630&amp;" "&amp;A630&amp;" "&amp;K630&amp;"-0"&amp;"-0"&amp;"-0"&amp;"-0"&amp;"-0"&amp;"-0"&amp;"-0"&amp;"-0"</f>
        <v>D S DS F S-0-0-0-0-0-0-0-0</v>
      </c>
      <c r="N630" s="6" t="str">
        <f>D630&amp;" "&amp;F630&amp;" "&amp;H630&amp;"*"&amp;J630&amp;" "&amp;B630&amp;" "&amp;L630</f>
        <v xml:space="preserve">وردة  M6* حديد </v>
      </c>
      <c r="O630" s="6"/>
      <c r="P630" s="6"/>
      <c r="R630" s="11" t="s">
        <v>38</v>
      </c>
      <c r="T630" s="11" t="s">
        <v>35</v>
      </c>
    </row>
    <row r="631" spans="1:20" x14ac:dyDescent="0.2">
      <c r="A631" s="8" t="str">
        <f>_xlfn.IFS(B631="حديد","F",B631="مجلفن","M",B631="استانلس","S",B631="خشب","T")</f>
        <v>F</v>
      </c>
      <c r="B631" s="6" t="s">
        <v>15</v>
      </c>
      <c r="C631" s="8" t="str">
        <f>_xlfn.IFS(D631="تيلة","A",D631="صامولة","B",D631="مسمار","C",D631="وردة","D",D631="لوح","E",D631="مخوش","F",D631="كونتر","G",D631="مسدس","H",D631="M14","I",D631="M16","J",D631="M17","K",D631="M18","L",D631="M19","M",D631="M20","N",D631="M9","O",D631=100,"P",D631=125,"Q",D631=150,"R",D631="","S",D631="30mm","T",D631="مخ واطى","U",D631="35mm","V",D631="40mm","W",D631="45mm","X",D631="50mm","Y",D631="ستاندرد","Z",D631="60mm","1",D631="سوستة","2",D631="80mm","3",D631="90mm","4",D631="100mm","5",D631="150mm","6",D631="180mm","7",D631="200mm","8",D631="250mm","9")</f>
        <v>D</v>
      </c>
      <c r="D631" s="6" t="s">
        <v>20</v>
      </c>
      <c r="E631" s="8" t="str">
        <f>_xlfn.IFS(F631="الن","A",F631="عادة","B",F631="صليبة","C",F631="سن بنطة","D",F631="سن بنطة بوردة","E",F631="مخوش","F",F631="كونتر","G",F631="M12","H",F631="M14","I",F631="M16","J",F631="M17","K",F631="M18","L",F631="M19","M",F631="M20","N",F631="M9","O",F631=100,"P",F631=125,"Q",F631=150,"R",F631="","S",F631="30mm","T",F631="مخ واطى","U",F631="35mm","V",F631="40mm","W",F631="45mm","X",F631="50mm","Y",F631="ستاندرد","Z",F631="60mm","1",F631="سوستة","2",F631="80mm","3",F631="90mm","4",F631="100mm","5",F631="150mm","6",F631="180mm","7",F631="200mm","8",F631="250mm","9")</f>
        <v>S</v>
      </c>
      <c r="F631" s="6"/>
      <c r="G631" s="8" t="str">
        <f>_xlfn.IFS(H631="M3","A",H631="M4","B",H631="M5","C",H631="M6","D",H631="M7","E",H631="M8","F",H631="M10","G",H631="M12","H",H631="M14","I",H631="M16","J",H631="M17","K",H631="M18","L",H631="M19","M",H631="M20","N",H631="M9","O",H631=100,"P",H631=125,"Q",H631=150,"R",H631="","S",H631="30mm","T",H631="مخ واطى","U",H631="35mm","V",H631="40mm","W",H631="45mm","X",H631="50mm","Y",H631="ستاندرد","Z",H631="60mm","1",H631="سوستة","2",H631="80mm","3",H631="90mm","4",H631="100mm","5",H631="150mm","6",H631="180mm","7",H631="200mm","8",H631="250mm","9")</f>
        <v>D</v>
      </c>
      <c r="H631" s="12" t="s">
        <v>36</v>
      </c>
      <c r="I631" s="8" t="str">
        <f>_xlfn.IFS(J631=10,"A",J631=12,"B",J631=15,"C",J631=20,"D",J631=25,"E",J631=30,"F",J631=35,"G",J631=40,"H",J631=45,"I",J631=50,"J",J631=55,"K",J631=60,"L",J631=65,"M",J631=70,"N",J631=75,"O",J631=80,"P",J631=90,"Q",J631=100,"R",J631="","S",J631=120,"T",J631=125,"U",J631=150,"V",J631=200,"W",J631=250,"X",J631=280,"Y",J631=300,"Z",J631=500,"1",J631=600,"2",J631=1000,"3",J631=1200,"4",J631=6,"5",J631="150mm","6",J631="180mm","7",J631="200mm","8",J631="250mm","9")</f>
        <v>S</v>
      </c>
      <c r="J631" s="12"/>
      <c r="K631" s="8" t="str">
        <f>_xlfn.IFS(L631="1mm","A",L631="1.2mm","B",L631="1.5mm","C",L631="2mm","D",L631="3mm","E",L631="4mm","F",L631="5mm","G",L631="6mm","H",L631="8mm","I",L631="10mm","J",L631="12mm","K",L631="14mm","L",L631="16mm","M",L631="عادة","N",L631="18mm","O",L631="20mm","P",L631="معكوسة","Q",L631="25mm","R",L631="","S",L631="30mm","T",L631="مخ واطى","U",L631="35mm","V",L631="40mm","W",L631="45mm","X",L631="50mm","Y",L631="ستاندرد","Z",L631="60mm","1",L631="سوستة","2",L631="80mm","3",L631="90mm","4",L631="100mm","5",L631="150mm","6",L631="180mm","7",L631="200mm","8",L631="250mm","9")</f>
        <v>2</v>
      </c>
      <c r="L631" s="6" t="s">
        <v>22</v>
      </c>
      <c r="M631" s="7" t="str">
        <f>C631&amp;" "&amp;E631&amp;" "&amp;G631&amp;I631&amp;" "&amp;A631&amp;" "&amp;K631&amp;"-0"&amp;"-0"&amp;"-0"&amp;"-0"&amp;"-0"&amp;"-0"&amp;"-0"&amp;"-0"</f>
        <v>D S DS F 2-0-0-0-0-0-0-0-0</v>
      </c>
      <c r="N631" s="6" t="str">
        <f>D631&amp;" "&amp;F631&amp;" "&amp;H631&amp;"*"&amp;J631&amp;" "&amp;B631&amp;" "&amp;L631</f>
        <v>وردة  M6* حديد سوستة</v>
      </c>
      <c r="O631" s="6"/>
      <c r="P631" s="6"/>
      <c r="R631" s="11" t="s">
        <v>37</v>
      </c>
      <c r="T631" s="11" t="s">
        <v>34</v>
      </c>
    </row>
    <row r="632" spans="1:20" x14ac:dyDescent="0.2">
      <c r="A632" s="8" t="str">
        <f>_xlfn.IFS(B632="حديد","F",B632="مجلفن","M",B632="استانلس","S",B632="خشب","T")</f>
        <v>M</v>
      </c>
      <c r="B632" s="6" t="s">
        <v>2</v>
      </c>
      <c r="C632" s="8" t="str">
        <f>_xlfn.IFS(D632="تيلة","A",D632="صامولة","B",D632="مسمار","C",D632="وردة","D",D632="لوح","E",D632="مخوش","F",D632="كونتر","G",D632="مسدس","H",D632="M14","I",D632="M16","J",D632="M17","K",D632="M18","L",D632="M19","M",D632="M20","N",D632="M9","O",D632=100,"P",D632=125,"Q",D632=150,"R",D632="","S",D632="30mm","T",D632="مخ واطى","U",D632="35mm","V",D632="40mm","W",D632="45mm","X",D632="50mm","Y",D632="ستاندرد","Z",D632="60mm","1",D632="سوستة","2",D632="80mm","3",D632="90mm","4",D632="100mm","5",D632="150mm","6",D632="180mm","7",D632="200mm","8",D632="250mm","9")</f>
        <v>D</v>
      </c>
      <c r="D632" s="6" t="s">
        <v>20</v>
      </c>
      <c r="E632" s="8" t="str">
        <f>_xlfn.IFS(F632="الن","A",F632="عادة","B",F632="صليبة","C",F632="سن بنطة","D",F632="سن بنطة بوردة","E",F632="مخوش","F",F632="كونتر","G",F632="M12","H",F632="M14","I",F632="M16","J",F632="M17","K",F632="M18","L",F632="M19","M",F632="M20","N",F632="M9","O",F632=100,"P",F632=125,"Q",F632=150,"R",F632="","S",F632="30mm","T",F632="مخ واطى","U",F632="35mm","V",F632="40mm","W",F632="45mm","X",F632="50mm","Y",F632="ستاندرد","Z",F632="60mm","1",F632="سوستة","2",F632="80mm","3",F632="90mm","4",F632="100mm","5",F632="150mm","6",F632="180mm","7",F632="200mm","8",F632="250mm","9")</f>
        <v>S</v>
      </c>
      <c r="F632" s="6"/>
      <c r="G632" s="8" t="str">
        <f>_xlfn.IFS(H632="M3","A",H632="M4","B",H632="M5","C",H632="M6","D",H632="M7","E",H632="M8","F",H632="M10","G",H632="M12","H",H632="M14","I",H632="M16","J",H632="M17","K",H632="M18","L",H632="M19","M",H632="M20","N",H632="M9","O",H632=100,"P",H632=125,"Q",H632=150,"R",H632="","S",H632="30mm","T",H632="مخ واطى","U",H632="35mm","V",H632="40mm","W",H632="45mm","X",H632="50mm","Y",H632="ستاندرد","Z",H632="60mm","1",H632="سوستة","2",H632="80mm","3",H632="90mm","4",H632="100mm","5",H632="150mm","6",H632="180mm","7",H632="200mm","8",H632="250mm","9")</f>
        <v>D</v>
      </c>
      <c r="H632" s="12" t="s">
        <v>36</v>
      </c>
      <c r="I632" s="8" t="str">
        <f>_xlfn.IFS(J632=10,"A",J632=12,"B",J632=15,"C",J632=20,"D",J632=25,"E",J632=30,"F",J632=35,"G",J632=40,"H",J632=45,"I",J632=50,"J",J632=55,"K",J632=60,"L",J632=65,"M",J632=70,"N",J632=75,"O",J632=80,"P",J632=90,"Q",J632=100,"R",J632="","S",J632=120,"T",J632=125,"U",J632=150,"V",J632=200,"W",J632=250,"X",J632=280,"Y",J632=300,"Z",J632=500,"1",J632=600,"2",J632=1000,"3",J632=1200,"4",J632=6,"5",J632="150mm","6",J632="180mm","7",J632="200mm","8",J632="250mm","9")</f>
        <v>S</v>
      </c>
      <c r="J632" s="12"/>
      <c r="K632" s="8" t="str">
        <f>_xlfn.IFS(L632="1mm","A",L632="1.2mm","B",L632="1.5mm","C",L632="2mm","D",L632="3mm","E",L632="4mm","F",L632="5mm","G",L632="6mm","H",L632="8mm","I",L632="10mm","J",L632="12mm","K",L632="14mm","L",L632="16mm","M",L632="عادة","N",L632="18mm","O",L632="20mm","P",L632="معكوسة","Q",L632="25mm","R",L632="","S",L632="30mm","T",L632="مخ واطى","U",L632="35mm","V",L632="40mm","W",L632="45mm","X",L632="50mm","Y",L632="ستاندرد","Z",L632="60mm","1",L632="سوستة","2",L632="80mm","3",L632="90mm","4",L632="100mm","5",L632="150mm","6",L632="180mm","7",L632="200mm","8",L632="250mm","9")</f>
        <v>S</v>
      </c>
      <c r="L632" s="6"/>
      <c r="M632" s="7" t="str">
        <f>C632&amp;" "&amp;E632&amp;" "&amp;G632&amp;I632&amp;" "&amp;A632&amp;" "&amp;K632&amp;"-0"&amp;"-0"&amp;"-0"&amp;"-0"&amp;"-0"&amp;"-0"&amp;"-0"&amp;"-0"</f>
        <v>D S DS M S-0-0-0-0-0-0-0-0</v>
      </c>
      <c r="N632" s="6" t="str">
        <f>D632&amp;" "&amp;F632&amp;" "&amp;H632&amp;"*"&amp;J632&amp;" "&amp;B632&amp;" "&amp;L632</f>
        <v xml:space="preserve">وردة  M6* مجلفن </v>
      </c>
      <c r="O632" s="6"/>
      <c r="P632" s="6"/>
      <c r="R632" s="11" t="s">
        <v>35</v>
      </c>
      <c r="T632" s="11" t="s">
        <v>33</v>
      </c>
    </row>
    <row r="633" spans="1:20" x14ac:dyDescent="0.2">
      <c r="A633" s="8" t="str">
        <f>_xlfn.IFS(B633="حديد","F",B633="مجلفن","M",B633="استانلس","S",B633="خشب","T")</f>
        <v>S</v>
      </c>
      <c r="B633" s="6" t="s">
        <v>7</v>
      </c>
      <c r="C633" s="8" t="str">
        <f>_xlfn.IFS(D633="تيلة","A",D633="صامولة","B",D633="مسمار","C",D633="وردة","D",D633="لوح","E",D633="مخوش","F",D633="كونتر","G",D633="مسدس","H",D633="M14","I",D633="M16","J",D633="M17","K",D633="M18","L",D633="M19","M",D633="M20","N",D633="M9","O",D633=100,"P",D633=125,"Q",D633=150,"R",D633="","S",D633="30mm","T",D633="مخ واطى","U",D633="35mm","V",D633="40mm","W",D633="45mm","X",D633="50mm","Y",D633="ستاندرد","Z",D633="60mm","1",D633="سوستة","2",D633="80mm","3",D633="90mm","4",D633="100mm","5",D633="150mm","6",D633="180mm","7",D633="200mm","8",D633="250mm","9")</f>
        <v>D</v>
      </c>
      <c r="D633" s="6" t="s">
        <v>20</v>
      </c>
      <c r="E633" s="8" t="str">
        <f>_xlfn.IFS(F633="الن","A",F633="عادة","B",F633="صليبة","C",F633="سن بنطة","D",F633="سن بنطة بوردة","E",F633="مخوش","F",F633="كونتر","G",F633="M12","H",F633="M14","I",F633="M16","J",F633="M17","K",F633="M18","L",F633="M19","M",F633="M20","N",F633="M9","O",F633=100,"P",F633=125,"Q",F633=150,"R",F633="","S",F633="30mm","T",F633="مخ واطى","U",F633="35mm","V",F633="40mm","W",F633="45mm","X",F633="50mm","Y",F633="ستاندرد","Z",F633="60mm","1",F633="سوستة","2",F633="80mm","3",F633="90mm","4",F633="100mm","5",F633="150mm","6",F633="180mm","7",F633="200mm","8",F633="250mm","9")</f>
        <v>S</v>
      </c>
      <c r="F633" s="6"/>
      <c r="G633" s="8" t="str">
        <f>_xlfn.IFS(H633="M3","A",H633="M4","B",H633="M5","C",H633="M6","D",H633="M7","E",H633="M8","F",H633="M10","G",H633="M12","H",H633="M14","I",H633="M16","J",H633="M17","K",H633="M18","L",H633="M19","M",H633="M20","N",H633="M9","O",H633=100,"P",H633=125,"Q",H633=150,"R",H633="","S",H633="30mm","T",H633="مخ واطى","U",H633="35mm","V",H633="40mm","W",H633="45mm","X",H633="50mm","Y",H633="ستاندرد","Z",H633="60mm","1",H633="سوستة","2",H633="80mm","3",H633="90mm","4",H633="100mm","5",H633="150mm","6",H633="180mm","7",H633="200mm","8",H633="250mm","9")</f>
        <v>E</v>
      </c>
      <c r="H633" s="12" t="s">
        <v>31</v>
      </c>
      <c r="I633" s="8" t="str">
        <f>_xlfn.IFS(J633=10,"A",J633=12,"B",J633=15,"C",J633=20,"D",J633=25,"E",J633=30,"F",J633=35,"G",J633=40,"H",J633=45,"I",J633=50,"J",J633=55,"K",J633=60,"L",J633=65,"M",J633=70,"N",J633=75,"O",J633=80,"P",J633=90,"Q",J633=100,"R",J633="","S",J633=120,"T",J633=125,"U",J633=150,"V",J633=200,"W",J633=250,"X",J633=280,"Y",J633=300,"Z",J633=500,"1",J633=600,"2",J633=1000,"3",J633=1200,"4",J633=6,"5",J633="150mm","6",J633="180mm","7",J633="200mm","8",J633="250mm","9")</f>
        <v>S</v>
      </c>
      <c r="J633" s="12"/>
      <c r="K633" s="8" t="str">
        <f>_xlfn.IFS(L633="1mm","A",L633="1.2mm","B",L633="1.5mm","C",L633="2mm","D",L633="3mm","E",L633="4mm","F",L633="5mm","G",L633="6mm","H",L633="8mm","I",L633="10mm","J",L633="12mm","K",L633="14mm","L",L633="16mm","M",L633="عادة","N",L633="18mm","O",L633="20mm","P",L633="معكوسة","Q",L633="25mm","R",L633="","S",L633="30mm","T",L633="مخ واطى","U",L633="35mm","V",L633="40mm","W",L633="45mm","X",L633="50mm","Y",L633="ستاندرد","Z",L633="60mm","1",L633="سوستة","2",L633="80mm","3",L633="90mm","4",L633="100mm","5",L633="150mm","6",L633="180mm","7",L633="200mm","8",L633="250mm","9")</f>
        <v>S</v>
      </c>
      <c r="L633" s="6"/>
      <c r="M633" s="7" t="str">
        <f>C633&amp;" "&amp;E633&amp;" "&amp;G633&amp;I633&amp;" "&amp;A633&amp;" "&amp;K633&amp;"-0"&amp;"-0"&amp;"-0"&amp;"-0"&amp;"-0"&amp;"-0"&amp;"-0"&amp;"-0"</f>
        <v>D S ES S S-0-0-0-0-0-0-0-0</v>
      </c>
      <c r="N633" s="6" t="str">
        <f>D633&amp;" "&amp;F633&amp;" "&amp;H633&amp;"*"&amp;J633&amp;" "&amp;B633&amp;" "&amp;L633</f>
        <v xml:space="preserve">وردة  M7* استانلس </v>
      </c>
      <c r="O633" s="6"/>
      <c r="P633" s="6"/>
      <c r="R633" s="11" t="s">
        <v>34</v>
      </c>
      <c r="T633" s="11" t="s">
        <v>32</v>
      </c>
    </row>
    <row r="634" spans="1:20" x14ac:dyDescent="0.2">
      <c r="A634" s="8" t="str">
        <f>_xlfn.IFS(B634="حديد","F",B634="مجلفن","M",B634="استانلس","S",B634="خشب","T")</f>
        <v>F</v>
      </c>
      <c r="B634" s="6" t="s">
        <v>15</v>
      </c>
      <c r="C634" s="8" t="str">
        <f>_xlfn.IFS(D634="تيلة","A",D634="صامولة","B",D634="مسمار","C",D634="وردة","D",D634="لوح","E",D634="مخوش","F",D634="كونتر","G",D634="مسدس","H",D634="M14","I",D634="M16","J",D634="M17","K",D634="M18","L",D634="M19","M",D634="M20","N",D634="M9","O",D634=100,"P",D634=125,"Q",D634=150,"R",D634="","S",D634="30mm","T",D634="مخ واطى","U",D634="35mm","V",D634="40mm","W",D634="45mm","X",D634="50mm","Y",D634="ستاندرد","Z",D634="60mm","1",D634="سوستة","2",D634="80mm","3",D634="90mm","4",D634="100mm","5",D634="150mm","6",D634="180mm","7",D634="200mm","8",D634="250mm","9")</f>
        <v>D</v>
      </c>
      <c r="D634" s="6" t="s">
        <v>20</v>
      </c>
      <c r="E634" s="8" t="str">
        <f>_xlfn.IFS(F634="الن","A",F634="عادة","B",F634="صليبة","C",F634="سن بنطة","D",F634="سن بنطة بوردة","E",F634="مخوش","F",F634="كونتر","G",F634="M12","H",F634="M14","I",F634="M16","J",F634="M17","K",F634="M18","L",F634="M19","M",F634="M20","N",F634="M9","O",F634=100,"P",F634=125,"Q",F634=150,"R",F634="","S",F634="30mm","T",F634="مخ واطى","U",F634="35mm","V",F634="40mm","W",F634="45mm","X",F634="50mm","Y",F634="ستاندرد","Z",F634="60mm","1",F634="سوستة","2",F634="80mm","3",F634="90mm","4",F634="100mm","5",F634="150mm","6",F634="180mm","7",F634="200mm","8",F634="250mm","9")</f>
        <v>S</v>
      </c>
      <c r="F634" s="6"/>
      <c r="G634" s="8" t="str">
        <f>_xlfn.IFS(H634="M3","A",H634="M4","B",H634="M5","C",H634="M6","D",H634="M7","E",H634="M8","F",H634="M10","G",H634="M12","H",H634="M14","I",H634="M16","J",H634="M17","K",H634="M18","L",H634="M19","M",H634="M20","N",H634="M9","O",H634=100,"P",H634=125,"Q",H634=150,"R",H634="","S",H634="30mm","T",H634="مخ واطى","U",H634="35mm","V",H634="40mm","W",H634="45mm","X",H634="50mm","Y",H634="ستاندرد","Z",H634="60mm","1",H634="سوستة","2",H634="80mm","3",H634="90mm","4",H634="100mm","5",H634="150mm","6",H634="180mm","7",H634="200mm","8",H634="250mm","9")</f>
        <v>E</v>
      </c>
      <c r="H634" s="12" t="s">
        <v>31</v>
      </c>
      <c r="I634" s="8" t="str">
        <f>_xlfn.IFS(J634=10,"A",J634=12,"B",J634=15,"C",J634=20,"D",J634=25,"E",J634=30,"F",J634=35,"G",J634=40,"H",J634=45,"I",J634=50,"J",J634=55,"K",J634=60,"L",J634=65,"M",J634=70,"N",J634=75,"O",J634=80,"P",J634=90,"Q",J634=100,"R",J634="","S",J634=120,"T",J634=125,"U",J634=150,"V",J634=200,"W",J634=250,"X",J634=280,"Y",J634=300,"Z",J634=500,"1",J634=600,"2",J634=1000,"3",J634=1200,"4",J634=6,"5",J634="150mm","6",J634="180mm","7",J634="200mm","8",J634="250mm","9")</f>
        <v>S</v>
      </c>
      <c r="J634" s="12"/>
      <c r="K634" s="8" t="str">
        <f>_xlfn.IFS(L634="1mm","A",L634="1.2mm","B",L634="1.5mm","C",L634="2mm","D",L634="3mm","E",L634="4mm","F",L634="5mm","G",L634="6mm","H",L634="8mm","I",L634="10mm","J",L634="12mm","K",L634="14mm","L",L634="16mm","M",L634="عادة","N",L634="18mm","O",L634="20mm","P",L634="معكوسة","Q",L634="25mm","R",L634="","S",L634="30mm","T",L634="مخ واطى","U",L634="35mm","V",L634="40mm","W",L634="45mm","X",L634="50mm","Y",L634="ستاندرد","Z",L634="60mm","1",L634="سوستة","2",L634="80mm","3",L634="90mm","4",L634="100mm","5",L634="150mm","6",L634="180mm","7",L634="200mm","8",L634="250mm","9")</f>
        <v>S</v>
      </c>
      <c r="L634" s="6"/>
      <c r="M634" s="7" t="str">
        <f>C634&amp;" "&amp;E634&amp;" "&amp;G634&amp;I634&amp;" "&amp;A634&amp;" "&amp;K634&amp;"-0"&amp;"-0"&amp;"-0"&amp;"-0"&amp;"-0"&amp;"-0"&amp;"-0"&amp;"-0"</f>
        <v>D S ES F S-0-0-0-0-0-0-0-0</v>
      </c>
      <c r="N634" s="6" t="str">
        <f>D634&amp;" "&amp;F634&amp;" "&amp;H634&amp;"*"&amp;J634&amp;" "&amp;B634&amp;" "&amp;L634</f>
        <v xml:space="preserve">وردة  M7* حديد </v>
      </c>
      <c r="O634" s="6"/>
      <c r="P634" s="6"/>
      <c r="R634" s="11" t="s">
        <v>33</v>
      </c>
      <c r="T634" s="11" t="s">
        <v>30</v>
      </c>
    </row>
    <row r="635" spans="1:20" x14ac:dyDescent="0.2">
      <c r="A635" s="8" t="str">
        <f>_xlfn.IFS(B635="حديد","F",B635="مجلفن","M",B635="استانلس","S",B635="خشب","T")</f>
        <v>F</v>
      </c>
      <c r="B635" s="6" t="s">
        <v>15</v>
      </c>
      <c r="C635" s="8" t="str">
        <f>_xlfn.IFS(D635="تيلة","A",D635="صامولة","B",D635="مسمار","C",D635="وردة","D",D635="لوح","E",D635="مخوش","F",D635="كونتر","G",D635="مسدس","H",D635="M14","I",D635="M16","J",D635="M17","K",D635="M18","L",D635="M19","M",D635="M20","N",D635="M9","O",D635=100,"P",D635=125,"Q",D635=150,"R",D635="","S",D635="30mm","T",D635="مخ واطى","U",D635="35mm","V",D635="40mm","W",D635="45mm","X",D635="50mm","Y",D635="ستاندرد","Z",D635="60mm","1",D635="سوستة","2",D635="80mm","3",D635="90mm","4",D635="100mm","5",D635="150mm","6",D635="180mm","7",D635="200mm","8",D635="250mm","9")</f>
        <v>D</v>
      </c>
      <c r="D635" s="6" t="s">
        <v>20</v>
      </c>
      <c r="E635" s="8" t="str">
        <f>_xlfn.IFS(F635="الن","A",F635="عادة","B",F635="صليبة","C",F635="سن بنطة","D",F635="سن بنطة بوردة","E",F635="مخوش","F",F635="كونتر","G",F635="M12","H",F635="M14","I",F635="M16","J",F635="M17","K",F635="M18","L",F635="M19","M",F635="M20","N",F635="M9","O",F635=100,"P",F635=125,"Q",F635=150,"R",F635="","S",F635="30mm","T",F635="مخ واطى","U",F635="35mm","V",F635="40mm","W",F635="45mm","X",F635="50mm","Y",F635="ستاندرد","Z",F635="60mm","1",F635="سوستة","2",F635="80mm","3",F635="90mm","4",F635="100mm","5",F635="150mm","6",F635="180mm","7",F635="200mm","8",F635="250mm","9")</f>
        <v>S</v>
      </c>
      <c r="F635" s="6"/>
      <c r="G635" s="8" t="str">
        <f>_xlfn.IFS(H635="M3","A",H635="M4","B",H635="M5","C",H635="M6","D",H635="M7","E",H635="M8","F",H635="M10","G",H635="M12","H",H635="M14","I",H635="M16","J",H635="M17","K",H635="M18","L",H635="M19","M",H635="M20","N",H635="M9","O",H635=100,"P",H635=125,"Q",H635=150,"R",H635="","S",H635="30mm","T",H635="مخ واطى","U",H635="35mm","V",H635="40mm","W",H635="45mm","X",H635="50mm","Y",H635="ستاندرد","Z",H635="60mm","1",H635="سوستة","2",H635="80mm","3",H635="90mm","4",H635="100mm","5",H635="150mm","6",H635="180mm","7",H635="200mm","8",H635="250mm","9")</f>
        <v>E</v>
      </c>
      <c r="H635" s="12" t="s">
        <v>31</v>
      </c>
      <c r="I635" s="8" t="str">
        <f>_xlfn.IFS(J635=10,"A",J635=12,"B",J635=15,"C",J635=20,"D",J635=25,"E",J635=30,"F",J635=35,"G",J635=40,"H",J635=45,"I",J635=50,"J",J635=55,"K",J635=60,"L",J635=65,"M",J635=70,"N",J635=75,"O",J635=80,"P",J635=90,"Q",J635=100,"R",J635="","S",J635=120,"T",J635=125,"U",J635=150,"V",J635=200,"W",J635=250,"X",J635=280,"Y",J635=300,"Z",J635=500,"1",J635=600,"2",J635=1000,"3",J635=1200,"4",J635=6,"5",J635="150mm","6",J635="180mm","7",J635="200mm","8",J635="250mm","9")</f>
        <v>S</v>
      </c>
      <c r="J635" s="12"/>
      <c r="K635" s="8" t="str">
        <f>_xlfn.IFS(L635="1mm","A",L635="1.2mm","B",L635="1.5mm","C",L635="2mm","D",L635="3mm","E",L635="4mm","F",L635="5mm","G",L635="6mm","H",L635="8mm","I",L635="10mm","J",L635="12mm","K",L635="14mm","L",L635="16mm","M",L635="عادة","N",L635="18mm","O",L635="20mm","P",L635="معكوسة","Q",L635="25mm","R",L635="","S",L635="30mm","T",L635="مخ واطى","U",L635="35mm","V",L635="40mm","W",L635="45mm","X",L635="50mm","Y",L635="ستاندرد","Z",L635="60mm","1",L635="سوستة","2",L635="80mm","3",L635="90mm","4",L635="100mm","5",L635="150mm","6",L635="180mm","7",L635="200mm","8",L635="250mm","9")</f>
        <v>2</v>
      </c>
      <c r="L635" s="6" t="s">
        <v>22</v>
      </c>
      <c r="M635" s="7" t="str">
        <f>C635&amp;" "&amp;E635&amp;" "&amp;G635&amp;I635&amp;" "&amp;A635&amp;" "&amp;K635&amp;"-0"&amp;"-0"&amp;"-0"&amp;"-0"&amp;"-0"&amp;"-0"&amp;"-0"&amp;"-0"</f>
        <v>D S ES F 2-0-0-0-0-0-0-0-0</v>
      </c>
      <c r="N635" s="6" t="str">
        <f>D635&amp;" "&amp;F635&amp;" "&amp;H635&amp;"*"&amp;J635&amp;" "&amp;B635&amp;" "&amp;L635</f>
        <v>وردة  M7* حديد سوستة</v>
      </c>
      <c r="O635" s="6"/>
      <c r="P635" s="6"/>
      <c r="R635" s="11" t="s">
        <v>32</v>
      </c>
      <c r="T635" s="11" t="s">
        <v>29</v>
      </c>
    </row>
    <row r="636" spans="1:20" x14ac:dyDescent="0.2">
      <c r="A636" s="8" t="str">
        <f>_xlfn.IFS(B636="حديد","F",B636="مجلفن","M",B636="استانلس","S",B636="خشب","T")</f>
        <v>M</v>
      </c>
      <c r="B636" s="6" t="s">
        <v>2</v>
      </c>
      <c r="C636" s="8" t="str">
        <f>_xlfn.IFS(D636="تيلة","A",D636="صامولة","B",D636="مسمار","C",D636="وردة","D",D636="لوح","E",D636="مخوش","F",D636="كونتر","G",D636="مسدس","H",D636="M14","I",D636="M16","J",D636="M17","K",D636="M18","L",D636="M19","M",D636="M20","N",D636="M9","O",D636=100,"P",D636=125,"Q",D636=150,"R",D636="","S",D636="30mm","T",D636="مخ واطى","U",D636="35mm","V",D636="40mm","W",D636="45mm","X",D636="50mm","Y",D636="ستاندرد","Z",D636="60mm","1",D636="سوستة","2",D636="80mm","3",D636="90mm","4",D636="100mm","5",D636="150mm","6",D636="180mm","7",D636="200mm","8",D636="250mm","9")</f>
        <v>D</v>
      </c>
      <c r="D636" s="6" t="s">
        <v>20</v>
      </c>
      <c r="E636" s="8" t="str">
        <f>_xlfn.IFS(F636="الن","A",F636="عادة","B",F636="صليبة","C",F636="سن بنطة","D",F636="سن بنطة بوردة","E",F636="مخوش","F",F636="كونتر","G",F636="M12","H",F636="M14","I",F636="M16","J",F636="M17","K",F636="M18","L",F636="M19","M",F636="M20","N",F636="M9","O",F636=100,"P",F636=125,"Q",F636=150,"R",F636="","S",F636="30mm","T",F636="مخ واطى","U",F636="35mm","V",F636="40mm","W",F636="45mm","X",F636="50mm","Y",F636="ستاندرد","Z",F636="60mm","1",F636="سوستة","2",F636="80mm","3",F636="90mm","4",F636="100mm","5",F636="150mm","6",F636="180mm","7",F636="200mm","8",F636="250mm","9")</f>
        <v>S</v>
      </c>
      <c r="F636" s="6"/>
      <c r="G636" s="8" t="str">
        <f>_xlfn.IFS(H636="M3","A",H636="M4","B",H636="M5","C",H636="M6","D",H636="M7","E",H636="M8","F",H636="M10","G",H636="M12","H",H636="M14","I",H636="M16","J",H636="M17","K",H636="M18","L",H636="M19","M",H636="M20","N",H636="M9","O",H636=100,"P",H636=125,"Q",H636=150,"R",H636="","S",H636="30mm","T",H636="مخ واطى","U",H636="35mm","V",H636="40mm","W",H636="45mm","X",H636="50mm","Y",H636="ستاندرد","Z",H636="60mm","1",H636="سوستة","2",H636="80mm","3",H636="90mm","4",H636="100mm","5",H636="150mm","6",H636="180mm","7",H636="200mm","8",H636="250mm","9")</f>
        <v>E</v>
      </c>
      <c r="H636" s="12" t="s">
        <v>31</v>
      </c>
      <c r="I636" s="8" t="str">
        <f>_xlfn.IFS(J636=10,"A",J636=12,"B",J636=15,"C",J636=20,"D",J636=25,"E",J636=30,"F",J636=35,"G",J636=40,"H",J636=45,"I",J636=50,"J",J636=55,"K",J636=60,"L",J636=65,"M",J636=70,"N",J636=75,"O",J636=80,"P",J636=90,"Q",J636=100,"R",J636="","S",J636=120,"T",J636=125,"U",J636=150,"V",J636=200,"W",J636=250,"X",J636=280,"Y",J636=300,"Z",J636=500,"1",J636=600,"2",J636=1000,"3",J636=1200,"4",J636=6,"5",J636="150mm","6",J636="180mm","7",J636="200mm","8",J636="250mm","9")</f>
        <v>S</v>
      </c>
      <c r="J636" s="12"/>
      <c r="K636" s="8" t="str">
        <f>_xlfn.IFS(L636="1mm","A",L636="1.2mm","B",L636="1.5mm","C",L636="2mm","D",L636="3mm","E",L636="4mm","F",L636="5mm","G",L636="6mm","H",L636="8mm","I",L636="10mm","J",L636="12mm","K",L636="14mm","L",L636="16mm","M",L636="عادة","N",L636="18mm","O",L636="20mm","P",L636="معكوسة","Q",L636="25mm","R",L636="","S",L636="30mm","T",L636="مخ واطى","U",L636="35mm","V",L636="40mm","W",L636="45mm","X",L636="50mm","Y",L636="ستاندرد","Z",L636="60mm","1",L636="سوستة","2",L636="80mm","3",L636="90mm","4",L636="100mm","5",L636="150mm","6",L636="180mm","7",L636="200mm","8",L636="250mm","9")</f>
        <v>S</v>
      </c>
      <c r="L636" s="6"/>
      <c r="M636" s="7" t="str">
        <f>C636&amp;" "&amp;E636&amp;" "&amp;G636&amp;I636&amp;" "&amp;A636&amp;" "&amp;K636&amp;"-0"&amp;"-0"&amp;"-0"&amp;"-0"&amp;"-0"&amp;"-0"&amp;"-0"&amp;"-0"</f>
        <v>D S ES M S-0-0-0-0-0-0-0-0</v>
      </c>
      <c r="N636" s="6" t="str">
        <f>D636&amp;" "&amp;F636&amp;" "&amp;H636&amp;"*"&amp;J636&amp;" "&amp;B636&amp;" "&amp;L636</f>
        <v xml:space="preserve">وردة  M7* مجلفن </v>
      </c>
      <c r="O636" s="6"/>
      <c r="P636" s="6"/>
      <c r="R636" s="11" t="s">
        <v>30</v>
      </c>
      <c r="T636" s="11" t="s">
        <v>28</v>
      </c>
    </row>
    <row r="637" spans="1:20" x14ac:dyDescent="0.2">
      <c r="A637" s="8" t="str">
        <f>_xlfn.IFS(B637="حديد","F",B637="مجلفن","M",B637="استانلس","S",B637="خشب","T")</f>
        <v>S</v>
      </c>
      <c r="B637" s="6" t="s">
        <v>7</v>
      </c>
      <c r="C637" s="8" t="str">
        <f>_xlfn.IFS(D637="تيلة","A",D637="صامولة","B",D637="مسمار","C",D637="وردة","D",D637="لوح","E",D637="مخوش","F",D637="كونتر","G",D637="مسدس","H",D637="M14","I",D637="M16","J",D637="M17","K",D637="M18","L",D637="M19","M",D637="M20","N",D637="M9","O",D637=100,"P",D637=125,"Q",D637=150,"R",D637="","S",D637="30mm","T",D637="مخ واطى","U",D637="35mm","V",D637="40mm","W",D637="45mm","X",D637="50mm","Y",D637="ستاندرد","Z",D637="60mm","1",D637="سوستة","2",D637="80mm","3",D637="90mm","4",D637="100mm","5",D637="150mm","6",D637="180mm","7",D637="200mm","8",D637="250mm","9")</f>
        <v>D</v>
      </c>
      <c r="D637" s="6" t="s">
        <v>20</v>
      </c>
      <c r="E637" s="8" t="str">
        <f>_xlfn.IFS(F637="الن","A",F637="عادة","B",F637="صليبة","C",F637="سن بنطة","D",F637="سن بنطة بوردة","E",F637="مخوش","F",F637="كونتر","G",F637="M12","H",F637="M14","I",F637="M16","J",F637="M17","K",F637="M18","L",F637="M19","M",F637="M20","N",F637="M9","O",F637=100,"P",F637=125,"Q",F637=150,"R",F637="","S",F637="30mm","T",F637="مخ واطى","U",F637="35mm","V",F637="40mm","W",F637="45mm","X",F637="50mm","Y",F637="ستاندرد","Z",F637="60mm","1",F637="سوستة","2",F637="80mm","3",F637="90mm","4",F637="100mm","5",F637="150mm","6",F637="180mm","7",F637="200mm","8",F637="250mm","9")</f>
        <v>S</v>
      </c>
      <c r="F637" s="6"/>
      <c r="G637" s="8" t="str">
        <f>_xlfn.IFS(H637="M3","A",H637="M4","B",H637="M5","C",H637="M6","D",H637="M7","E",H637="M8","F",H637="M10","G",H637="M12","H",H637="M14","I",H637="M16","J",H637="M17","K",H637="M18","L",H637="M19","M",H637="M20","N",H637="M9","O",H637=100,"P",H637=125,"Q",H637=150,"R",H637="","S",H637="30mm","T",H637="مخ واطى","U",H637="35mm","V",H637="40mm","W",H637="45mm","X",H637="50mm","Y",H637="ستاندرد","Z",H637="60mm","1",H637="سوستة","2",H637="80mm","3",H637="90mm","4",H637="100mm","5",H637="150mm","6",H637="180mm","7",H637="200mm","8",H637="250mm","9")</f>
        <v>F</v>
      </c>
      <c r="H637" s="12" t="s">
        <v>26</v>
      </c>
      <c r="I637" s="8" t="str">
        <f>_xlfn.IFS(J637=10,"A",J637=12,"B",J637=15,"C",J637=20,"D",J637=25,"E",J637=30,"F",J637=35,"G",J637=40,"H",J637=45,"I",J637=50,"J",J637=55,"K",J637=60,"L",J637=65,"M",J637=70,"N",J637=75,"O",J637=80,"P",J637=90,"Q",J637=100,"R",J637="","S",J637=120,"T",J637=125,"U",J637=150,"V",J637=200,"W",J637=250,"X",J637=280,"Y",J637=300,"Z",J637=500,"1",J637=600,"2",J637=1000,"3",J637=1200,"4",J637=6,"5",J637="150mm","6",J637="180mm","7",J637="200mm","8",J637="250mm","9")</f>
        <v>S</v>
      </c>
      <c r="J637" s="12"/>
      <c r="K637" s="8" t="str">
        <f>_xlfn.IFS(L637="1mm","A",L637="1.2mm","B",L637="1.5mm","C",L637="2mm","D",L637="3mm","E",L637="4mm","F",L637="5mm","G",L637="6mm","H",L637="8mm","I",L637="10mm","J",L637="12mm","K",L637="14mm","L",L637="16mm","M",L637="عادة","N",L637="18mm","O",L637="20mm","P",L637="معكوسة","Q",L637="25mm","R",L637="","S",L637="30mm","T",L637="مخ واطى","U",L637="35mm","V",L637="40mm","W",L637="45mm","X",L637="50mm","Y",L637="ستاندرد","Z",L637="60mm","1",L637="سوستة","2",L637="80mm","3",L637="90mm","4",L637="100mm","5",L637="150mm","6",L637="180mm","7",L637="200mm","8",L637="250mm","9")</f>
        <v>S</v>
      </c>
      <c r="L637" s="6"/>
      <c r="M637" s="7" t="str">
        <f>C637&amp;" "&amp;E637&amp;" "&amp;G637&amp;I637&amp;" "&amp;A637&amp;" "&amp;K637&amp;"-0"&amp;"-0"&amp;"-0"&amp;"-0"&amp;"-0"&amp;"-0"&amp;"-0"&amp;"-0"</f>
        <v>D S FS S S-0-0-0-0-0-0-0-0</v>
      </c>
      <c r="N637" s="6" t="str">
        <f>D637&amp;" "&amp;F637&amp;" "&amp;H637&amp;"*"&amp;J637&amp;" "&amp;B637&amp;" "&amp;L637</f>
        <v xml:space="preserve">وردة  M8* استانلس </v>
      </c>
      <c r="O637" s="6"/>
      <c r="P637" s="6"/>
      <c r="R637" s="11" t="s">
        <v>29</v>
      </c>
      <c r="T637" s="11" t="s">
        <v>27</v>
      </c>
    </row>
    <row r="638" spans="1:20" x14ac:dyDescent="0.2">
      <c r="A638" s="8" t="str">
        <f>_xlfn.IFS(B638="حديد","F",B638="مجلفن","M",B638="استانلس","S",B638="خشب","T")</f>
        <v>F</v>
      </c>
      <c r="B638" s="6" t="s">
        <v>15</v>
      </c>
      <c r="C638" s="8" t="str">
        <f>_xlfn.IFS(D638="تيلة","A",D638="صامولة","B",D638="مسمار","C",D638="وردة","D",D638="لوح","E",D638="مخوش","F",D638="كونتر","G",D638="مسدس","H",D638="M14","I",D638="M16","J",D638="M17","K",D638="M18","L",D638="M19","M",D638="M20","N",D638="M9","O",D638=100,"P",D638=125,"Q",D638=150,"R",D638="","S",D638="30mm","T",D638="مخ واطى","U",D638="35mm","V",D638="40mm","W",D638="45mm","X",D638="50mm","Y",D638="ستاندرد","Z",D638="60mm","1",D638="سوستة","2",D638="80mm","3",D638="90mm","4",D638="100mm","5",D638="150mm","6",D638="180mm","7",D638="200mm","8",D638="250mm","9")</f>
        <v>D</v>
      </c>
      <c r="D638" s="6" t="s">
        <v>20</v>
      </c>
      <c r="E638" s="8" t="str">
        <f>_xlfn.IFS(F638="الن","A",F638="عادة","B",F638="صليبة","C",F638="سن بنطة","D",F638="سن بنطة بوردة","E",F638="مخوش","F",F638="كونتر","G",F638="M12","H",F638="M14","I",F638="M16","J",F638="M17","K",F638="M18","L",F638="M19","M",F638="M20","N",F638="M9","O",F638=100,"P",F638=125,"Q",F638=150,"R",F638="","S",F638="30mm","T",F638="مخ واطى","U",F638="35mm","V",F638="40mm","W",F638="45mm","X",F638="50mm","Y",F638="ستاندرد","Z",F638="60mm","1",F638="سوستة","2",F638="80mm","3",F638="90mm","4",F638="100mm","5",F638="150mm","6",F638="180mm","7",F638="200mm","8",F638="250mm","9")</f>
        <v>S</v>
      </c>
      <c r="F638" s="6"/>
      <c r="G638" s="8" t="str">
        <f>_xlfn.IFS(H638="M3","A",H638="M4","B",H638="M5","C",H638="M6","D",H638="M7","E",H638="M8","F",H638="M10","G",H638="M12","H",H638="M14","I",H638="M16","J",H638="M17","K",H638="M18","L",H638="M19","M",H638="M20","N",H638="M9","O",H638=100,"P",H638=125,"Q",H638=150,"R",H638="","S",H638="30mm","T",H638="مخ واطى","U",H638="35mm","V",H638="40mm","W",H638="45mm","X",H638="50mm","Y",H638="ستاندرد","Z",H638="60mm","1",H638="سوستة","2",H638="80mm","3",H638="90mm","4",H638="100mm","5",H638="150mm","6",H638="180mm","7",H638="200mm","8",H638="250mm","9")</f>
        <v>F</v>
      </c>
      <c r="H638" s="12" t="s">
        <v>26</v>
      </c>
      <c r="I638" s="8" t="str">
        <f>_xlfn.IFS(J638=10,"A",J638=12,"B",J638=15,"C",J638=20,"D",J638=25,"E",J638=30,"F",J638=35,"G",J638=40,"H",J638=45,"I",J638=50,"J",J638=55,"K",J638=60,"L",J638=65,"M",J638=70,"N",J638=75,"O",J638=80,"P",J638=90,"Q",J638=100,"R",J638="","S",J638=120,"T",J638=125,"U",J638=150,"V",J638=200,"W",J638=250,"X",J638=280,"Y",J638=300,"Z",J638=500,"1",J638=600,"2",J638=1000,"3",J638=1200,"4",J638=6,"5",J638="150mm","6",J638="180mm","7",J638="200mm","8",J638="250mm","9")</f>
        <v>S</v>
      </c>
      <c r="J638" s="12"/>
      <c r="K638" s="8" t="str">
        <f>_xlfn.IFS(L638="1mm","A",L638="1.2mm","B",L638="1.5mm","C",L638="2mm","D",L638="3mm","E",L638="4mm","F",L638="5mm","G",L638="6mm","H",L638="8mm","I",L638="10mm","J",L638="12mm","K",L638="14mm","L",L638="16mm","M",L638="عادة","N",L638="18mm","O",L638="20mm","P",L638="معكوسة","Q",L638="25mm","R",L638="","S",L638="30mm","T",L638="مخ واطى","U",L638="35mm","V",L638="40mm","W",L638="45mm","X",L638="50mm","Y",L638="ستاندرد","Z",L638="60mm","1",L638="سوستة","2",L638="80mm","3",L638="90mm","4",L638="100mm","5",L638="150mm","6",L638="180mm","7",L638="200mm","8",L638="250mm","9")</f>
        <v>S</v>
      </c>
      <c r="L638" s="6"/>
      <c r="M638" s="7" t="str">
        <f>C638&amp;" "&amp;E638&amp;" "&amp;G638&amp;I638&amp;" "&amp;A638&amp;" "&amp;K638&amp;"-0"&amp;"-0"&amp;"-0"&amp;"-0"&amp;"-0"&amp;"-0"&amp;"-0"&amp;"-0"</f>
        <v>D S FS F S-0-0-0-0-0-0-0-0</v>
      </c>
      <c r="N638" s="6" t="str">
        <f>D638&amp;" "&amp;F638&amp;" "&amp;H638&amp;"*"&amp;J638&amp;" "&amp;B638&amp;" "&amp;L638</f>
        <v xml:space="preserve">وردة  M8* حديد </v>
      </c>
      <c r="O638" s="6"/>
      <c r="P638" s="6"/>
      <c r="R638" s="11" t="s">
        <v>28</v>
      </c>
      <c r="T638" s="11" t="s">
        <v>25</v>
      </c>
    </row>
    <row r="639" spans="1:20" x14ac:dyDescent="0.2">
      <c r="A639" s="8" t="str">
        <f>_xlfn.IFS(B639="حديد","F",B639="مجلفن","M",B639="استانلس","S",B639="خشب","T")</f>
        <v>F</v>
      </c>
      <c r="B639" s="6" t="s">
        <v>15</v>
      </c>
      <c r="C639" s="8" t="str">
        <f>_xlfn.IFS(D639="تيلة","A",D639="صامولة","B",D639="مسمار","C",D639="وردة","D",D639="لوح","E",D639="مخوش","F",D639="كونتر","G",D639="مسدس","H",D639="M14","I",D639="M16","J",D639="M17","K",D639="M18","L",D639="M19","M",D639="M20","N",D639="M9","O",D639=100,"P",D639=125,"Q",D639=150,"R",D639="","S",D639="30mm","T",D639="مخ واطى","U",D639="35mm","V",D639="40mm","W",D639="45mm","X",D639="50mm","Y",D639="ستاندرد","Z",D639="60mm","1",D639="سوستة","2",D639="80mm","3",D639="90mm","4",D639="100mm","5",D639="150mm","6",D639="180mm","7",D639="200mm","8",D639="250mm","9")</f>
        <v>D</v>
      </c>
      <c r="D639" s="6" t="s">
        <v>20</v>
      </c>
      <c r="E639" s="8" t="str">
        <f>_xlfn.IFS(F639="الن","A",F639="عادة","B",F639="صليبة","C",F639="سن بنطة","D",F639="سن بنطة بوردة","E",F639="مخوش","F",F639="كونتر","G",F639="M12","H",F639="M14","I",F639="M16","J",F639="M17","K",F639="M18","L",F639="M19","M",F639="M20","N",F639="M9","O",F639=100,"P",F639=125,"Q",F639=150,"R",F639="","S",F639="30mm","T",F639="مخ واطى","U",F639="35mm","V",F639="40mm","W",F639="45mm","X",F639="50mm","Y",F639="ستاندرد","Z",F639="60mm","1",F639="سوستة","2",F639="80mm","3",F639="90mm","4",F639="100mm","5",F639="150mm","6",F639="180mm","7",F639="200mm","8",F639="250mm","9")</f>
        <v>S</v>
      </c>
      <c r="F639" s="6"/>
      <c r="G639" s="8" t="str">
        <f>_xlfn.IFS(H639="M3","A",H639="M4","B",H639="M5","C",H639="M6","D",H639="M7","E",H639="M8","F",H639="M10","G",H639="M12","H",H639="M14","I",H639="M16","J",H639="M17","K",H639="M18","L",H639="M19","M",H639="M20","N",H639="M9","O",H639=100,"P",H639=125,"Q",H639=150,"R",H639="","S",H639="30mm","T",H639="مخ واطى","U",H639="35mm","V",H639="40mm","W",H639="45mm","X",H639="50mm","Y",H639="ستاندرد","Z",H639="60mm","1",H639="سوستة","2",H639="80mm","3",H639="90mm","4",H639="100mm","5",H639="150mm","6",H639="180mm","7",H639="200mm","8",H639="250mm","9")</f>
        <v>F</v>
      </c>
      <c r="H639" s="12" t="s">
        <v>26</v>
      </c>
      <c r="I639" s="8" t="str">
        <f>_xlfn.IFS(J639=10,"A",J639=12,"B",J639=15,"C",J639=20,"D",J639=25,"E",J639=30,"F",J639=35,"G",J639=40,"H",J639=45,"I",J639=50,"J",J639=55,"K",J639=60,"L",J639=65,"M",J639=70,"N",J639=75,"O",J639=80,"P",J639=90,"Q",J639=100,"R",J639="","S",J639=120,"T",J639=125,"U",J639=150,"V",J639=200,"W",J639=250,"X",J639=280,"Y",J639=300,"Z",J639=500,"1",J639=600,"2",J639=1000,"3",J639=1200,"4",J639=6,"5",J639="150mm","6",J639="180mm","7",J639="200mm","8",J639="250mm","9")</f>
        <v>S</v>
      </c>
      <c r="J639" s="12"/>
      <c r="K639" s="8" t="str">
        <f>_xlfn.IFS(L639="1mm","A",L639="1.2mm","B",L639="1.5mm","C",L639="2mm","D",L639="3mm","E",L639="4mm","F",L639="5mm","G",L639="6mm","H",L639="8mm","I",L639="10mm","J",L639="12mm","K",L639="14mm","L",L639="16mm","M",L639="عادة","N",L639="18mm","O",L639="20mm","P",L639="معكوسة","Q",L639="25mm","R",L639="","S",L639="30mm","T",L639="مخ واطى","U",L639="35mm","V",L639="40mm","W",L639="45mm","X",L639="50mm","Y",L639="ستاندرد","Z",L639="60mm","1",L639="سوستة","2",L639="80mm","3",L639="90mm","4",L639="100mm","5",L639="150mm","6",L639="180mm","7",L639="200mm","8",L639="250mm","9")</f>
        <v>2</v>
      </c>
      <c r="L639" s="6" t="s">
        <v>22</v>
      </c>
      <c r="M639" s="7" t="str">
        <f>C639&amp;" "&amp;E639&amp;" "&amp;G639&amp;I639&amp;" "&amp;A639&amp;" "&amp;K639&amp;"-0"&amp;"-0"&amp;"-0"&amp;"-0"&amp;"-0"&amp;"-0"&amp;"-0"&amp;"-0"</f>
        <v>D S FS F 2-0-0-0-0-0-0-0-0</v>
      </c>
      <c r="N639" s="6" t="str">
        <f>D639&amp;" "&amp;F639&amp;" "&amp;H639&amp;"*"&amp;J639&amp;" "&amp;B639&amp;" "&amp;L639</f>
        <v>وردة  M8* حديد سوستة</v>
      </c>
      <c r="O639" s="6"/>
      <c r="P639" s="6"/>
      <c r="R639" s="11" t="s">
        <v>27</v>
      </c>
      <c r="T639" s="11" t="s">
        <v>24</v>
      </c>
    </row>
    <row r="640" spans="1:20" x14ac:dyDescent="0.2">
      <c r="A640" s="8" t="str">
        <f>_xlfn.IFS(B640="حديد","F",B640="مجلفن","M",B640="استانلس","S",B640="خشب","T")</f>
        <v>M</v>
      </c>
      <c r="B640" s="6" t="s">
        <v>2</v>
      </c>
      <c r="C640" s="8" t="str">
        <f>_xlfn.IFS(D640="تيلة","A",D640="صامولة","B",D640="مسمار","C",D640="وردة","D",D640="لوح","E",D640="مخوش","F",D640="كونتر","G",D640="مسدس","H",D640="M14","I",D640="M16","J",D640="M17","K",D640="M18","L",D640="M19","M",D640="M20","N",D640="M9","O",D640=100,"P",D640=125,"Q",D640=150,"R",D640="","S",D640="30mm","T",D640="مخ واطى","U",D640="35mm","V",D640="40mm","W",D640="45mm","X",D640="50mm","Y",D640="ستاندرد","Z",D640="60mm","1",D640="سوستة","2",D640="80mm","3",D640="90mm","4",D640="100mm","5",D640="150mm","6",D640="180mm","7",D640="200mm","8",D640="250mm","9")</f>
        <v>D</v>
      </c>
      <c r="D640" s="6" t="s">
        <v>20</v>
      </c>
      <c r="E640" s="8" t="str">
        <f>_xlfn.IFS(F640="الن","A",F640="عادة","B",F640="صليبة","C",F640="سن بنطة","D",F640="سن بنطة بوردة","E",F640="مخوش","F",F640="كونتر","G",F640="M12","H",F640="M14","I",F640="M16","J",F640="M17","K",F640="M18","L",F640="M19","M",F640="M20","N",F640="M9","O",F640=100,"P",F640=125,"Q",F640=150,"R",F640="","S",F640="30mm","T",F640="مخ واطى","U",F640="35mm","V",F640="40mm","W",F640="45mm","X",F640="50mm","Y",F640="ستاندرد","Z",F640="60mm","1",F640="سوستة","2",F640="80mm","3",F640="90mm","4",F640="100mm","5",F640="150mm","6",F640="180mm","7",F640="200mm","8",F640="250mm","9")</f>
        <v>S</v>
      </c>
      <c r="F640" s="6"/>
      <c r="G640" s="8" t="str">
        <f>_xlfn.IFS(H640="M3","A",H640="M4","B",H640="M5","C",H640="M6","D",H640="M7","E",H640="M8","F",H640="M10","G",H640="M12","H",H640="M14","I",H640="M16","J",H640="M17","K",H640="M18","L",H640="M19","M",H640="M20","N",H640="M9","O",H640=100,"P",H640=125,"Q",H640=150,"R",H640="","S",H640="30mm","T",H640="مخ واطى","U",H640="35mm","V",H640="40mm","W",H640="45mm","X",H640="50mm","Y",H640="ستاندرد","Z",H640="60mm","1",H640="سوستة","2",H640="80mm","3",H640="90mm","4",H640="100mm","5",H640="150mm","6",H640="180mm","7",H640="200mm","8",H640="250mm","9")</f>
        <v>F</v>
      </c>
      <c r="H640" s="12" t="s">
        <v>26</v>
      </c>
      <c r="I640" s="8" t="str">
        <f>_xlfn.IFS(J640=10,"A",J640=12,"B",J640=15,"C",J640=20,"D",J640=25,"E",J640=30,"F",J640=35,"G",J640=40,"H",J640=45,"I",J640=50,"J",J640=55,"K",J640=60,"L",J640=65,"M",J640=70,"N",J640=75,"O",J640=80,"P",J640=90,"Q",J640=100,"R",J640="","S",J640=120,"T",J640=125,"U",J640=150,"V",J640=200,"W",J640=250,"X",J640=280,"Y",J640=300,"Z",J640=500,"1",J640=600,"2",J640=1000,"3",J640=1200,"4",J640=6,"5",J640="150mm","6",J640="180mm","7",J640="200mm","8",J640="250mm","9")</f>
        <v>S</v>
      </c>
      <c r="J640" s="12"/>
      <c r="K640" s="8" t="str">
        <f>_xlfn.IFS(L640="1mm","A",L640="1.2mm","B",L640="1.5mm","C",L640="2mm","D",L640="3mm","E",L640="4mm","F",L640="5mm","G",L640="6mm","H",L640="8mm","I",L640="10mm","J",L640="12mm","K",L640="14mm","L",L640="16mm","M",L640="عادة","N",L640="18mm","O",L640="20mm","P",L640="معكوسة","Q",L640="25mm","R",L640="","S",L640="30mm","T",L640="مخ واطى","U",L640="35mm","V",L640="40mm","W",L640="45mm","X",L640="50mm","Y",L640="ستاندرد","Z",L640="60mm","1",L640="سوستة","2",L640="80mm","3",L640="90mm","4",L640="100mm","5",L640="150mm","6",L640="180mm","7",L640="200mm","8",L640="250mm","9")</f>
        <v>S</v>
      </c>
      <c r="L640" s="6"/>
      <c r="M640" s="7" t="str">
        <f>C640&amp;" "&amp;E640&amp;" "&amp;G640&amp;I640&amp;" "&amp;A640&amp;" "&amp;K640&amp;"-0"&amp;"-0"&amp;"-0"&amp;"-0"&amp;"-0"&amp;"-0"&amp;"-0"&amp;"-0"</f>
        <v>D S FS M S-0-0-0-0-0-0-0-0</v>
      </c>
      <c r="N640" s="6" t="str">
        <f>D640&amp;" "&amp;F640&amp;" "&amp;H640&amp;"*"&amp;J640&amp;" "&amp;B640&amp;" "&amp;L640</f>
        <v xml:space="preserve">وردة  M8* مجلفن </v>
      </c>
      <c r="O640" s="6"/>
      <c r="P640" s="6"/>
      <c r="R640" s="11" t="s">
        <v>25</v>
      </c>
      <c r="T640" s="11" t="s">
        <v>23</v>
      </c>
    </row>
    <row r="641" spans="1:20" x14ac:dyDescent="0.2">
      <c r="A641" s="8" t="str">
        <f>_xlfn.IFS(B641="حديد","F",B641="مجلفن","M",B641="استانلس","S",B641="خشب","T")</f>
        <v>S</v>
      </c>
      <c r="B641" s="6" t="s">
        <v>7</v>
      </c>
      <c r="C641" s="8" t="str">
        <f>_xlfn.IFS(D641="تيلة","A",D641="صامولة","B",D641="مسمار","C",D641="وردة","D",D641="لوح","E",D641="مخوش","F",D641="كونتر","G",D641="مسدس","H",D641="M14","I",D641="M16","J",D641="M17","K",D641="M18","L",D641="M19","M",D641="M20","N",D641="M9","O",D641=100,"P",D641=125,"Q",D641=150,"R",D641="","S",D641="30mm","T",D641="مخ واطى","U",D641="35mm","V",D641="40mm","W",D641="45mm","X",D641="50mm","Y",D641="ستاندرد","Z",D641="60mm","1",D641="سوستة","2",D641="80mm","3",D641="90mm","4",D641="100mm","5",D641="150mm","6",D641="180mm","7",D641="200mm","8",D641="250mm","9")</f>
        <v>D</v>
      </c>
      <c r="D641" s="6" t="s">
        <v>20</v>
      </c>
      <c r="E641" s="8" t="str">
        <f>_xlfn.IFS(F641="الن","A",F641="عادة","B",F641="صليبة","C",F641="سن بنطة","D",F641="سن بنطة بوردة","E",F641="مخوش","F",F641="كونتر","G",F641="M12","H",F641="M14","I",F641="M16","J",F641="M17","K",F641="M18","L",F641="M19","M",F641="M20","N",F641="M9","O",F641=100,"P",F641=125,"Q",F641=150,"R",F641="","S",F641="30mm","T",F641="مخ واطى","U",F641="35mm","V",F641="40mm","W",F641="45mm","X",F641="50mm","Y",F641="ستاندرد","Z",F641="60mm","1",F641="سوستة","2",F641="80mm","3",F641="90mm","4",F641="100mm","5",F641="150mm","6",F641="180mm","7",F641="200mm","8",F641="250mm","9")</f>
        <v>S</v>
      </c>
      <c r="F641" s="6"/>
      <c r="G641" s="8" t="str">
        <f>_xlfn.IFS(H641="M3","A",H641="M4","B",H641="M5","C",H641="M6","D",H641="M7","E",H641="M8","F",H641="M10","G",H641="M12","H",H641="M14","I",H641="M16","J",H641="M17","K",H641="M18","L",H641="M19","M",H641="M20","N",H641="M9","O",H641=100,"P",H641=125,"Q",H641=150,"R",H641="","S",H641="30mm","T",H641="مخ واطى","U",H641="35mm","V",H641="40mm","W",H641="45mm","X",H641="50mm","Y",H641="ستاندرد","Z",H641="60mm","1",H641="سوستة","2",H641="80mm","3",H641="90mm","4",H641="100mm","5",H641="150mm","6",H641="180mm","7",H641="200mm","8",H641="250mm","9")</f>
        <v>O</v>
      </c>
      <c r="H641" s="12" t="s">
        <v>19</v>
      </c>
      <c r="I641" s="8" t="str">
        <f>_xlfn.IFS(J641=10,"A",J641=12,"B",J641=15,"C",J641=20,"D",J641=25,"E",J641=30,"F",J641=35,"G",J641=40,"H",J641=45,"I",J641=50,"J",J641=55,"K",J641=60,"L",J641=65,"M",J641=70,"N",J641=75,"O",J641=80,"P",J641=90,"Q",J641=100,"R",J641="","S",J641=120,"T",J641=125,"U",J641=150,"V",J641=200,"W",J641=250,"X",J641=280,"Y",J641=300,"Z",J641=500,"1",J641=600,"2",J641=1000,"3",J641=1200,"4",J641=6,"5",J641="150mm","6",J641="180mm","7",J641="200mm","8",J641="250mm","9")</f>
        <v>S</v>
      </c>
      <c r="J641" s="12"/>
      <c r="K641" s="8" t="str">
        <f>_xlfn.IFS(L641="1mm","A",L641="1.2mm","B",L641="1.5mm","C",L641="2mm","D",L641="3mm","E",L641="4mm","F",L641="5mm","G",L641="6mm","H",L641="8mm","I",L641="10mm","J",L641="12mm","K",L641="14mm","L",L641="16mm","M",L641="عادة","N",L641="18mm","O",L641="20mm","P",L641="معكوسة","Q",L641="25mm","R",L641="","S",L641="30mm","T",L641="مخ واطى","U",L641="35mm","V",L641="40mm","W",L641="45mm","X",L641="50mm","Y",L641="ستاندرد","Z",L641="60mm","1",L641="سوستة","2",L641="80mm","3",L641="90mm","4",L641="100mm","5",L641="150mm","6",L641="180mm","7",L641="200mm","8",L641="250mm","9")</f>
        <v>S</v>
      </c>
      <c r="L641" s="6"/>
      <c r="M641" s="7" t="str">
        <f>C641&amp;" "&amp;E641&amp;" "&amp;G641&amp;I641&amp;" "&amp;A641&amp;" "&amp;K641&amp;"-0"&amp;"-0"&amp;"-0"&amp;"-0"&amp;"-0"&amp;"-0"&amp;"-0"&amp;"-0"</f>
        <v>D S OS S S-0-0-0-0-0-0-0-0</v>
      </c>
      <c r="N641" s="6" t="str">
        <f>D641&amp;" "&amp;F641&amp;" "&amp;H641&amp;"*"&amp;J641&amp;" "&amp;B641&amp;" "&amp;L641</f>
        <v xml:space="preserve">وردة  M9* استانلس </v>
      </c>
      <c r="O641" s="6"/>
      <c r="P641" s="6"/>
      <c r="R641" s="11" t="s">
        <v>24</v>
      </c>
      <c r="T641" s="11" t="s">
        <v>21</v>
      </c>
    </row>
    <row r="642" spans="1:20" x14ac:dyDescent="0.2">
      <c r="A642" s="8" t="str">
        <f>_xlfn.IFS(B642="حديد","F",B642="مجلفن","M",B642="استانلس","S",B642="خشب","T")</f>
        <v>F</v>
      </c>
      <c r="B642" s="6" t="s">
        <v>15</v>
      </c>
      <c r="C642" s="8" t="str">
        <f>_xlfn.IFS(D642="تيلة","A",D642="صامولة","B",D642="مسمار","C",D642="وردة","D",D642="لوح","E",D642="مخوش","F",D642="كونتر","G",D642="مسدس","H",D642="M14","I",D642="M16","J",D642="M17","K",D642="M18","L",D642="M19","M",D642="M20","N",D642="M9","O",D642=100,"P",D642=125,"Q",D642=150,"R",D642="","S",D642="30mm","T",D642="مخ واطى","U",D642="35mm","V",D642="40mm","W",D642="45mm","X",D642="50mm","Y",D642="ستاندرد","Z",D642="60mm","1",D642="سوستة","2",D642="80mm","3",D642="90mm","4",D642="100mm","5",D642="150mm","6",D642="180mm","7",D642="200mm","8",D642="250mm","9")</f>
        <v>D</v>
      </c>
      <c r="D642" s="6" t="s">
        <v>20</v>
      </c>
      <c r="E642" s="8" t="str">
        <f>_xlfn.IFS(F642="الن","A",F642="عادة","B",F642="صليبة","C",F642="سن بنطة","D",F642="سن بنطة بوردة","E",F642="مخوش","F",F642="كونتر","G",F642="M12","H",F642="M14","I",F642="M16","J",F642="M17","K",F642="M18","L",F642="M19","M",F642="M20","N",F642="M9","O",F642=100,"P",F642=125,"Q",F642=150,"R",F642="","S",F642="30mm","T",F642="مخ واطى","U",F642="35mm","V",F642="40mm","W",F642="45mm","X",F642="50mm","Y",F642="ستاندرد","Z",F642="60mm","1",F642="سوستة","2",F642="80mm","3",F642="90mm","4",F642="100mm","5",F642="150mm","6",F642="180mm","7",F642="200mm","8",F642="250mm","9")</f>
        <v>S</v>
      </c>
      <c r="F642" s="6"/>
      <c r="G642" s="8" t="str">
        <f>_xlfn.IFS(H642="M3","A",H642="M4","B",H642="M5","C",H642="M6","D",H642="M7","E",H642="M8","F",H642="M10","G",H642="M12","H",H642="M14","I",H642="M16","J",H642="M17","K",H642="M18","L",H642="M19","M",H642="M20","N",H642="M9","O",H642=100,"P",H642=125,"Q",H642=150,"R",H642="","S",H642="30mm","T",H642="مخ واطى","U",H642="35mm","V",H642="40mm","W",H642="45mm","X",H642="50mm","Y",H642="ستاندرد","Z",H642="60mm","1",H642="سوستة","2",H642="80mm","3",H642="90mm","4",H642="100mm","5",H642="150mm","6",H642="180mm","7",H642="200mm","8",H642="250mm","9")</f>
        <v>O</v>
      </c>
      <c r="H642" s="12" t="s">
        <v>19</v>
      </c>
      <c r="I642" s="8" t="str">
        <f>_xlfn.IFS(J642=10,"A",J642=12,"B",J642=15,"C",J642=20,"D",J642=25,"E",J642=30,"F",J642=35,"G",J642=40,"H",J642=45,"I",J642=50,"J",J642=55,"K",J642=60,"L",J642=65,"M",J642=70,"N",J642=75,"O",J642=80,"P",J642=90,"Q",J642=100,"R",J642="","S",J642=120,"T",J642=125,"U",J642=150,"V",J642=200,"W",J642=250,"X",J642=280,"Y",J642=300,"Z",J642=500,"1",J642=600,"2",J642=1000,"3",J642=1200,"4",J642=6,"5",J642="150mm","6",J642="180mm","7",J642="200mm","8",J642="250mm","9")</f>
        <v>S</v>
      </c>
      <c r="J642" s="12"/>
      <c r="K642" s="8" t="str">
        <f>_xlfn.IFS(L642="1mm","A",L642="1.2mm","B",L642="1.5mm","C",L642="2mm","D",L642="3mm","E",L642="4mm","F",L642="5mm","G",L642="6mm","H",L642="8mm","I",L642="10mm","J",L642="12mm","K",L642="14mm","L",L642="16mm","M",L642="عادة","N",L642="18mm","O",L642="20mm","P",L642="معكوسة","Q",L642="25mm","R",L642="","S",L642="30mm","T",L642="مخ واطى","U",L642="35mm","V",L642="40mm","W",L642="45mm","X",L642="50mm","Y",L642="ستاندرد","Z",L642="60mm","1",L642="سوستة","2",L642="80mm","3",L642="90mm","4",L642="100mm","5",L642="150mm","6",L642="180mm","7",L642="200mm","8",L642="250mm","9")</f>
        <v>S</v>
      </c>
      <c r="L642" s="6"/>
      <c r="M642" s="7" t="str">
        <f>C642&amp;" "&amp;E642&amp;" "&amp;G642&amp;I642&amp;" "&amp;A642&amp;" "&amp;K642&amp;"-0"&amp;"-0"&amp;"-0"&amp;"-0"&amp;"-0"&amp;"-0"&amp;"-0"&amp;"-0"</f>
        <v>D S OS F S-0-0-0-0-0-0-0-0</v>
      </c>
      <c r="N642" s="6" t="str">
        <f>D642&amp;" "&amp;F642&amp;" "&amp;H642&amp;"*"&amp;J642&amp;" "&amp;B642&amp;" "&amp;L642</f>
        <v xml:space="preserve">وردة  M9* حديد </v>
      </c>
      <c r="O642" s="6"/>
      <c r="P642" s="6"/>
      <c r="R642" s="11" t="s">
        <v>23</v>
      </c>
      <c r="T642" s="11" t="s">
        <v>18</v>
      </c>
    </row>
    <row r="643" spans="1:20" x14ac:dyDescent="0.2">
      <c r="A643" s="8" t="str">
        <f>_xlfn.IFS(B643="حديد","F",B643="مجلفن","M",B643="استانلس","S",B643="خشب","T")</f>
        <v>F</v>
      </c>
      <c r="B643" s="6" t="s">
        <v>15</v>
      </c>
      <c r="C643" s="8" t="str">
        <f>_xlfn.IFS(D643="تيلة","A",D643="صامولة","B",D643="مسمار","C",D643="وردة","D",D643="لوح","E",D643="مخوش","F",D643="كونتر","G",D643="مسدس","H",D643="M14","I",D643="M16","J",D643="M17","K",D643="M18","L",D643="M19","M",D643="M20","N",D643="M9","O",D643=100,"P",D643=125,"Q",D643=150,"R",D643="","S",D643="30mm","T",D643="مخ واطى","U",D643="35mm","V",D643="40mm","W",D643="45mm","X",D643="50mm","Y",D643="ستاندرد","Z",D643="60mm","1",D643="سوستة","2",D643="80mm","3",D643="90mm","4",D643="100mm","5",D643="150mm","6",D643="180mm","7",D643="200mm","8",D643="250mm","9")</f>
        <v>D</v>
      </c>
      <c r="D643" s="6" t="s">
        <v>20</v>
      </c>
      <c r="E643" s="8" t="str">
        <f>_xlfn.IFS(F643="الن","A",F643="عادة","B",F643="صليبة","C",F643="سن بنطة","D",F643="سن بنطة بوردة","E",F643="مخوش","F",F643="كونتر","G",F643="M12","H",F643="M14","I",F643="M16","J",F643="M17","K",F643="M18","L",F643="M19","M",F643="M20","N",F643="M9","O",F643=100,"P",F643=125,"Q",F643=150,"R",F643="","S",F643="30mm","T",F643="مخ واطى","U",F643="35mm","V",F643="40mm","W",F643="45mm","X",F643="50mm","Y",F643="ستاندرد","Z",F643="60mm","1",F643="سوستة","2",F643="80mm","3",F643="90mm","4",F643="100mm","5",F643="150mm","6",F643="180mm","7",F643="200mm","8",F643="250mm","9")</f>
        <v>S</v>
      </c>
      <c r="F643" s="6"/>
      <c r="G643" s="8" t="str">
        <f>_xlfn.IFS(H643="M3","A",H643="M4","B",H643="M5","C",H643="M6","D",H643="M7","E",H643="M8","F",H643="M10","G",H643="M12","H",H643="M14","I",H643="M16","J",H643="M17","K",H643="M18","L",H643="M19","M",H643="M20","N",H643="M9","O",H643=100,"P",H643=125,"Q",H643=150,"R",H643="","S",H643="30mm","T",H643="مخ واطى","U",H643="35mm","V",H643="40mm","W",H643="45mm","X",H643="50mm","Y",H643="ستاندرد","Z",H643="60mm","1",H643="سوستة","2",H643="80mm","3",H643="90mm","4",H643="100mm","5",H643="150mm","6",H643="180mm","7",H643="200mm","8",H643="250mm","9")</f>
        <v>O</v>
      </c>
      <c r="H643" s="12" t="s">
        <v>19</v>
      </c>
      <c r="I643" s="8" t="str">
        <f>_xlfn.IFS(J643=10,"A",J643=12,"B",J643=15,"C",J643=20,"D",J643=25,"E",J643=30,"F",J643=35,"G",J643=40,"H",J643=45,"I",J643=50,"J",J643=55,"K",J643=60,"L",J643=65,"M",J643=70,"N",J643=75,"O",J643=80,"P",J643=90,"Q",J643=100,"R",J643="","S",J643=120,"T",J643=125,"U",J643=150,"V",J643=200,"W",J643=250,"X",J643=280,"Y",J643=300,"Z",J643=500,"1",J643=600,"2",J643=1000,"3",J643=1200,"4",J643=6,"5",J643="150mm","6",J643="180mm","7",J643="200mm","8",J643="250mm","9")</f>
        <v>S</v>
      </c>
      <c r="J643" s="12"/>
      <c r="K643" s="8" t="str">
        <f>_xlfn.IFS(L643="1mm","A",L643="1.2mm","B",L643="1.5mm","C",L643="2mm","D",L643="3mm","E",L643="4mm","F",L643="5mm","G",L643="6mm","H",L643="8mm","I",L643="10mm","J",L643="12mm","K",L643="14mm","L",L643="16mm","M",L643="عادة","N",L643="18mm","O",L643="20mm","P",L643="معكوسة","Q",L643="25mm","R",L643="","S",L643="30mm","T",L643="مخ واطى","U",L643="35mm","V",L643="40mm","W",L643="45mm","X",L643="50mm","Y",L643="ستاندرد","Z",L643="60mm","1",L643="سوستة","2",L643="80mm","3",L643="90mm","4",L643="100mm","5",L643="150mm","6",L643="180mm","7",L643="200mm","8",L643="250mm","9")</f>
        <v>2</v>
      </c>
      <c r="L643" s="6" t="s">
        <v>22</v>
      </c>
      <c r="M643" s="7" t="str">
        <f>C643&amp;" "&amp;E643&amp;" "&amp;G643&amp;I643&amp;" "&amp;A643&amp;" "&amp;K643&amp;"-0"&amp;"-0"&amp;"-0"&amp;"-0"&amp;"-0"&amp;"-0"&amp;"-0"&amp;"-0"</f>
        <v>D S OS F 2-0-0-0-0-0-0-0-0</v>
      </c>
      <c r="N643" s="6" t="str">
        <f>D643&amp;" "&amp;F643&amp;" "&amp;H643&amp;"*"&amp;J643&amp;" "&amp;B643&amp;" "&amp;L643</f>
        <v>وردة  M9* حديد سوستة</v>
      </c>
      <c r="O643" s="6"/>
      <c r="P643" s="6"/>
      <c r="R643" s="11" t="s">
        <v>21</v>
      </c>
      <c r="T643" s="11"/>
    </row>
    <row r="644" spans="1:20" x14ac:dyDescent="0.2">
      <c r="A644" s="8" t="str">
        <f>_xlfn.IFS(B644="حديد","F",B644="مجلفن","M",B644="استانلس","S",B644="خشب","T")</f>
        <v>M</v>
      </c>
      <c r="B644" s="6" t="s">
        <v>2</v>
      </c>
      <c r="C644" s="8" t="str">
        <f>_xlfn.IFS(D644="تيلة","A",D644="صامولة","B",D644="مسمار","C",D644="وردة","D",D644="لوح","E",D644="مخوش","F",D644="كونتر","G",D644="مسدس","H",D644="M14","I",D644="M16","J",D644="M17","K",D644="M18","L",D644="M19","M",D644="M20","N",D644="M9","O",D644=100,"P",D644=125,"Q",D644=150,"R",D644="","S",D644="30mm","T",D644="مخ واطى","U",D644="35mm","V",D644="40mm","W",D644="45mm","X",D644="50mm","Y",D644="ستاندرد","Z",D644="60mm","1",D644="سوستة","2",D644="80mm","3",D644="90mm","4",D644="100mm","5",D644="150mm","6",D644="180mm","7",D644="200mm","8",D644="250mm","9")</f>
        <v>D</v>
      </c>
      <c r="D644" s="6" t="s">
        <v>20</v>
      </c>
      <c r="E644" s="8" t="str">
        <f>_xlfn.IFS(F644="الن","A",F644="عادة","B",F644="صليبة","C",F644="سن بنطة","D",F644="سن بنطة بوردة","E",F644="مخوش","F",F644="كونتر","G",F644="M12","H",F644="M14","I",F644="M16","J",F644="M17","K",F644="M18","L",F644="M19","M",F644="M20","N",F644="M9","O",F644=100,"P",F644=125,"Q",F644=150,"R",F644="","S",F644="30mm","T",F644="مخ واطى","U",F644="35mm","V",F644="40mm","W",F644="45mm","X",F644="50mm","Y",F644="ستاندرد","Z",F644="60mm","1",F644="سوستة","2",F644="80mm","3",F644="90mm","4",F644="100mm","5",F644="150mm","6",F644="180mm","7",F644="200mm","8",F644="250mm","9")</f>
        <v>S</v>
      </c>
      <c r="F644" s="6"/>
      <c r="G644" s="8" t="str">
        <f>_xlfn.IFS(H644="M3","A",H644="M4","B",H644="M5","C",H644="M6","D",H644="M7","E",H644="M8","F",H644="M10","G",H644="M12","H",H644="M14","I",H644="M16","J",H644="M17","K",H644="M18","L",H644="M19","M",H644="M20","N",H644="M9","O",H644=100,"P",H644=125,"Q",H644=150,"R",H644="","S",H644="30mm","T",H644="مخ واطى","U",H644="35mm","V",H644="40mm","W",H644="45mm","X",H644="50mm","Y",H644="ستاندرد","Z",H644="60mm","1",H644="سوستة","2",H644="80mm","3",H644="90mm","4",H644="100mm","5",H644="150mm","6",H644="180mm","7",H644="200mm","8",H644="250mm","9")</f>
        <v>O</v>
      </c>
      <c r="H644" s="12" t="s">
        <v>19</v>
      </c>
      <c r="I644" s="8" t="str">
        <f>_xlfn.IFS(J644=10,"A",J644=12,"B",J644=15,"C",J644=20,"D",J644=25,"E",J644=30,"F",J644=35,"G",J644=40,"H",J644=45,"I",J644=50,"J",J644=55,"K",J644=60,"L",J644=65,"M",J644=70,"N",J644=75,"O",J644=80,"P",J644=90,"Q",J644=100,"R",J644="","S",J644=120,"T",J644=125,"U",J644=150,"V",J644=200,"W",J644=250,"X",J644=280,"Y",J644=300,"Z",J644=500,"1",J644=600,"2",J644=1000,"3",J644=1200,"4",J644=6,"5",J644="150mm","6",J644="180mm","7",J644="200mm","8",J644="250mm","9")</f>
        <v>S</v>
      </c>
      <c r="J644" s="12"/>
      <c r="K644" s="8" t="str">
        <f>_xlfn.IFS(L644="1mm","A",L644="1.2mm","B",L644="1.5mm","C",L644="2mm","D",L644="3mm","E",L644="4mm","F",L644="5mm","G",L644="6mm","H",L644="8mm","I",L644="10mm","J",L644="12mm","K",L644="14mm","L",L644="16mm","M",L644="عادة","N",L644="18mm","O",L644="20mm","P",L644="معكوسة","Q",L644="25mm","R",L644="","S",L644="30mm","T",L644="مخ واطى","U",L644="35mm","V",L644="40mm","W",L644="45mm","X",L644="50mm","Y",L644="ستاندرد","Z",L644="60mm","1",L644="سوستة","2",L644="80mm","3",L644="90mm","4",L644="100mm","5",L644="150mm","6",L644="180mm","7",L644="200mm","8",L644="250mm","9")</f>
        <v>S</v>
      </c>
      <c r="L644" s="6"/>
      <c r="M644" s="7" t="str">
        <f>C644&amp;" "&amp;E644&amp;" "&amp;G644&amp;I644&amp;" "&amp;A644&amp;" "&amp;K644&amp;"-0"&amp;"-0"&amp;"-0"&amp;"-0"&amp;"-0"&amp;"-0"&amp;"-0"&amp;"-0"</f>
        <v>D S OS M S-0-0-0-0-0-0-0-0</v>
      </c>
      <c r="N644" s="6" t="str">
        <f>D644&amp;" "&amp;F644&amp;" "&amp;H644&amp;"*"&amp;J644&amp;" "&amp;B644&amp;" "&amp;L644</f>
        <v xml:space="preserve">وردة  M9* مجلفن </v>
      </c>
      <c r="O644" s="6"/>
      <c r="P644" s="6"/>
      <c r="R644" s="11" t="s">
        <v>18</v>
      </c>
      <c r="T644" s="11"/>
    </row>
    <row r="645" spans="1:20" s="9" customFormat="1" x14ac:dyDescent="0.2">
      <c r="A645" s="8" t="str">
        <f>_xlfn.IFS(B645="حديد","F",B645="مجلفن","M",B645="استانلس","S",B645="خشب","T")</f>
        <v>F</v>
      </c>
      <c r="B645" t="s">
        <v>15</v>
      </c>
      <c r="C645" s="8" t="str">
        <f>_xlfn.IFS(D645="تيلة","A",D645="صامولة","B",D645="مسمار","C",D645="وردة","D",D645="لوح","E",D645="مخوش","F",D645="كونتر","G",D645="مسدس","H",D645="M14","I",D645="M16","J",D645="M17","K",D645="M18","L",D645="M19","M",D645="M20","N",D645="M9","O",D645=100,"P",D645=125,"Q",D645=150,"R",D645="","S",D645="30mm","T",D645="مخ واطى","U",D645="35mm","V",D645="40mm","W",D645="45mm","X",D645="50mm","Y",D645="ستاندرد","Z",D645="60mm","1",D645="سوستة","2",D645="80mm","3",D645="90mm","4",D645="100mm","5",D645="150mm","6",D645="180mm","7",D645="200mm","8",D645="250mm","9")</f>
        <v>E</v>
      </c>
      <c r="D645" t="s">
        <v>1</v>
      </c>
      <c r="E645" s="8" t="str">
        <f>_xlfn.IFS(F645="الن","A",F645="عادة","B",F645="صليبة","C",F645="سن بنطة","D",F645="سن بنطة بوردة","E",F645="مخوش","F",F645="كونتر","G",F645="M12","H",F645="M14","I",F645="M16","J",F645="M17","K",F645="M18","L",F645="M19","M",F645="M20","N",F645="M9","O",F645=100,"P",F645=125,"Q",F645=150,"R",F645="","S",F645="30mm","T",F645="مخ واطى","U",F645="35mm","V",F645="40mm","W",F645="45mm","X",F645="50mm","Y",F645="ستاندرد","Z",F645="60mm","1",F645="سوستة","2",F645="80mm","3",F645="90mm","4",F645="100mm","5",F645="150mm","6",F645="180mm","7",F645="200mm","8",F645="250mm","9")</f>
        <v>S</v>
      </c>
      <c r="F645"/>
      <c r="G645" s="8" t="str">
        <f>_xlfn.IFS(H645="M3","A",H645="M4","B",H645="M5","C",H645="M6","D",H645="M7","E",H645="M8","F",H645="M10","G",H645="M12","H",H645="M14","I",H645="M16","J",H645="M17","K",H645="M18","L",H645="M19","M",H645="M20","N",H645="M9","O",H645=100,"P",H645=125,"Q",H645=150,"R",H645="","S",H645="30mm","T",H645="مخ واطى","U",H645="35mm","V",H645="40mm","W",H645="45mm","X",H645="50mm","Y",H645="ستاندرد","Z",H645="60mm","1",H645="سوستة","2",H645="80mm","3",H645="90mm","4",H645="100mm","5",H645="150mm","6",H645="180mm","7",H645="200mm","8",H645="250mm","9")</f>
        <v>P</v>
      </c>
      <c r="H645" s="4">
        <v>100</v>
      </c>
      <c r="I645" s="8" t="str">
        <f>_xlfn.IFS(J645=10,"A",J645=12,"B",J645=15,"C",J645=20,"D",J645=25,"E",J645=30,"F",J645=35,"G",J645=40,"H",J645=45,"I",J645=50,"J",J645=55,"K",J645=60,"L",J645=65,"M",J645=70,"N",J645=75,"O",J645=80,"P",J645=90,"Q",J645=100,"R",J645="","S",J645=120,"T",J645=125,"U",J645=150,"V",J645=200,"W",J645=250,"X",J645=280,"Y",J645=300,"Z",J645=500,"1",J645=600,"2",J645=1000,"3",J645=1200,"4",J645=6,"5",J645="150mm","6",J645="180mm","7",J645="200mm","8",J645="250mm","9")</f>
        <v>W</v>
      </c>
      <c r="J645" s="4">
        <v>200</v>
      </c>
      <c r="K645" s="8" t="str">
        <f>_xlfn.IFS(L645="1mm","A",L645="1.2mm","B",L645="1.5mm","C",L645="2mm","D",L645="3mm","E",L645="4mm","F",L645="5mm","G",L645="6mm","H",L645="8mm","I",L645="10mm","J",L645="12mm","K",L645="14mm","L",L645="16mm","M",L645="عادة","N",L645="18mm","O",L645="20mm","P",L645="معكوسة","Q",L645="25mm","R",L645="","S",L645="30mm","T",L645="مخ واطى","U",L645="35mm","V",L645="40mm","W",L645="45mm","X",L645="50mm","Y",L645="ستاندرد","Z",L645="60mm","1",L645="سوستة","2",L645="80mm","3",L645="90mm","4",L645="100mm","5",L645="150mm","6",L645="180mm","7",L645="200mm","8",L645="250mm","9")</f>
        <v>T</v>
      </c>
      <c r="L645" t="s">
        <v>17</v>
      </c>
      <c r="M645" s="7" t="str">
        <f>C645&amp;" "&amp;E645&amp;" "&amp;G645&amp;I645&amp;" "&amp;A645&amp;" "&amp;K645&amp;"-0"&amp;"-0"&amp;"-0"&amp;"-0"&amp;"-0"&amp;"-0"&amp;"-0"&amp;"-0"</f>
        <v>E S PW F T-0-0-0-0-0-0-0-0</v>
      </c>
      <c r="N645" s="6" t="str">
        <f>D645&amp;" "&amp;F645&amp;" "&amp;H645&amp;"*"&amp;J645&amp;" "&amp;B645&amp;" "&amp;L645</f>
        <v>لوح  100*200 حديد 30mm</v>
      </c>
      <c r="R645" s="10"/>
      <c r="T645" s="10"/>
    </row>
    <row r="646" spans="1:20" x14ac:dyDescent="0.2">
      <c r="A646" s="8" t="str">
        <f>_xlfn.IFS(B646="حديد","F",B646="مجلفن","M",B646="استانلس","S",B646="خشب","T")</f>
        <v>F</v>
      </c>
      <c r="B646" t="s">
        <v>15</v>
      </c>
      <c r="C646" s="8" t="str">
        <f>_xlfn.IFS(D646="تيلة","A",D646="صامولة","B",D646="مسمار","C",D646="وردة","D",D646="لوح","E",D646="مخوش","F",D646="كونتر","G",D646="مسدس","H",D646="M14","I",D646="M16","J",D646="M17","K",D646="M18","L",D646="M19","M",D646="M20","N",D646="M9","O",D646=100,"P",D646=125,"Q",D646=150,"R",D646="","S",D646="30mm","T",D646="مخ واطى","U",D646="35mm","V",D646="40mm","W",D646="45mm","X",D646="50mm","Y",D646="ستاندرد","Z",D646="60mm","1",D646="سوستة","2",D646="80mm","3",D646="90mm","4",D646="100mm","5",D646="150mm","6",D646="180mm","7",D646="200mm","8",D646="250mm","9")</f>
        <v>E</v>
      </c>
      <c r="D646" t="s">
        <v>1</v>
      </c>
      <c r="E646" s="8" t="str">
        <f>_xlfn.IFS(F646="الن","A",F646="عادة","B",F646="صليبة","C",F646="سن بنطة","D",F646="سن بنطة بوردة","E",F646="مخوش","F",F646="كونتر","G",F646="M12","H",F646="M14","I",F646="M16","J",F646="M17","K",F646="M18","L",F646="M19","M",F646="M20","N",F646="M9","O",F646=100,"P",F646=125,"Q",F646=150,"R",F646="","S",F646="30mm","T",F646="مخ واطى","U",F646="35mm","V",F646="40mm","W",F646="45mm","X",F646="50mm","Y",F646="ستاندرد","Z",F646="60mm","1",F646="سوستة","2",F646="80mm","3",F646="90mm","4",F646="100mm","5",F646="150mm","6",F646="180mm","7",F646="200mm","8",F646="250mm","9")</f>
        <v>S</v>
      </c>
      <c r="G646" s="8" t="str">
        <f>_xlfn.IFS(H646="M3","A",H646="M4","B",H646="M5","C",H646="M6","D",H646="M7","E",H646="M8","F",H646="M10","G",H646="M12","H",H646="M14","I",H646="M16","J",H646="M17","K",H646="M18","L",H646="M19","M",H646="M20","N",H646="M9","O",H646=100,"P",H646=125,"Q",H646=150,"R",H646="","S",H646="30mm","T",H646="مخ واطى","U",H646="35mm","V",H646="40mm","W",H646="45mm","X",H646="50mm","Y",H646="ستاندرد","Z",H646="60mm","1",H646="سوستة","2",H646="80mm","3",H646="90mm","4",H646="100mm","5",H646="150mm","6",H646="180mm","7",H646="200mm","8",H646="250mm","9")</f>
        <v>P</v>
      </c>
      <c r="H646" s="4">
        <v>100</v>
      </c>
      <c r="I646" s="8" t="str">
        <f>_xlfn.IFS(J646=10,"A",J646=12,"B",J646=15,"C",J646=20,"D",J646=25,"E",J646=30,"F",J646=35,"G",J646=40,"H",J646=45,"I",J646=50,"J",J646=55,"K",J646=60,"L",J646=65,"M",J646=70,"N",J646=75,"O",J646=80,"P",J646=90,"Q",J646=100,"R",J646="","S",J646=120,"T",J646=125,"U",J646=150,"V",J646=200,"W",J646=250,"X",J646=280,"Y",J646=300,"Z",J646=500,"1",J646=600,"2",J646=1000,"3",J646=1200,"4",J646=6,"5",J646="150mm","6",J646="180mm","7",J646="200mm","8",J646="250mm","9")</f>
        <v>W</v>
      </c>
      <c r="J646" s="4">
        <v>200</v>
      </c>
      <c r="K646" s="8" t="str">
        <f>_xlfn.IFS(L646="1mm","A",L646="1.2mm","B",L646="1.5mm","C",L646="2mm","D",L646="3mm","E",L646="4mm","F",L646="5mm","G",L646="6mm","H",L646="8mm","I",L646="10mm","J",L646="12mm","K",L646="14mm","L",L646="16mm","M",L646="عادة","N",L646="18mm","O",L646="20mm","P",L646="معكوسة","Q",L646="25mm","R",L646="","S",L646="30mm","T",L646="مخ واطى","U",L646="35mm","V",L646="40mm","W",L646="45mm","X",L646="50mm","Y",L646="ستاندرد","Z",L646="60mm","1",L646="سوستة","2",L646="80mm","3",L646="90mm","4",L646="100mm","5",L646="150mm","6",L646="180mm","7",L646="200mm","8",L646="250mm","9")</f>
        <v>A</v>
      </c>
      <c r="L646" t="s">
        <v>5</v>
      </c>
      <c r="M646" s="7" t="str">
        <f>C646&amp;" "&amp;E646&amp;" "&amp;G646&amp;I646&amp;" "&amp;A646&amp;" "&amp;K646&amp;"-0"&amp;"-0"&amp;"-0"&amp;"-0"&amp;"-0"&amp;"-0"&amp;"-0"&amp;"-0"</f>
        <v>E S PW F A-0-0-0-0-0-0-0-0</v>
      </c>
      <c r="N646" s="6" t="str">
        <f>D646&amp;" "&amp;F646&amp;" "&amp;H646&amp;"*"&amp;J646&amp;" "&amp;B646&amp;" "&amp;L646</f>
        <v>لوح  100*200 حديد 1mm</v>
      </c>
    </row>
    <row r="647" spans="1:20" x14ac:dyDescent="0.2">
      <c r="A647" s="8" t="str">
        <f>_xlfn.IFS(B647="حديد","F",B647="مجلفن","M",B647="استانلس","S",B647="خشب","T")</f>
        <v>F</v>
      </c>
      <c r="B647" t="s">
        <v>15</v>
      </c>
      <c r="C647" s="8" t="str">
        <f>_xlfn.IFS(D647="تيلة","A",D647="صامولة","B",D647="مسمار","C",D647="وردة","D",D647="لوح","E",D647="مخوش","F",D647="كونتر","G",D647="مسدس","H",D647="M14","I",D647="M16","J",D647="M17","K",D647="M18","L",D647="M19","M",D647="M20","N",D647="M9","O",D647=100,"P",D647=125,"Q",D647=150,"R",D647="","S",D647="30mm","T",D647="مخ واطى","U",D647="35mm","V",D647="40mm","W",D647="45mm","X",D647="50mm","Y",D647="ستاندرد","Z",D647="60mm","1",D647="سوستة","2",D647="80mm","3",D647="90mm","4",D647="100mm","5",D647="150mm","6",D647="180mm","7",D647="200mm","8",D647="250mm","9")</f>
        <v>E</v>
      </c>
      <c r="D647" t="s">
        <v>1</v>
      </c>
      <c r="E647" s="8" t="str">
        <f>_xlfn.IFS(F647="الن","A",F647="عادة","B",F647="صليبة","C",F647="سن بنطة","D",F647="سن بنطة بوردة","E",F647="مخوش","F",F647="كونتر","G",F647="M12","H",F647="M14","I",F647="M16","J",F647="M17","K",F647="M18","L",F647="M19","M",F647="M20","N",F647="M9","O",F647=100,"P",F647=125,"Q",F647=150,"R",F647="","S",F647="30mm","T",F647="مخ واطى","U",F647="35mm","V",F647="40mm","W",F647="45mm","X",F647="50mm","Y",F647="ستاندرد","Z",F647="60mm","1",F647="سوستة","2",F647="80mm","3",F647="90mm","4",F647="100mm","5",F647="150mm","6",F647="180mm","7",F647="200mm","8",F647="250mm","9")</f>
        <v>S</v>
      </c>
      <c r="G647" s="8" t="str">
        <f>_xlfn.IFS(H647="M3","A",H647="M4","B",H647="M5","C",H647="M6","D",H647="M7","E",H647="M8","F",H647="M10","G",H647="M12","H",H647="M14","I",H647="M16","J",H647="M17","K",H647="M18","L",H647="M19","M",H647="M20","N",H647="M9","O",H647=100,"P",H647=125,"Q",H647=150,"R",H647="","S",H647="30mm","T",H647="مخ واطى","U",H647="35mm","V",H647="40mm","W",H647="45mm","X",H647="50mm","Y",H647="ستاندرد","Z",H647="60mm","1",H647="سوستة","2",H647="80mm","3",H647="90mm","4",H647="100mm","5",H647="150mm","6",H647="180mm","7",H647="200mm","8",H647="250mm","9")</f>
        <v>P</v>
      </c>
      <c r="H647" s="4">
        <v>100</v>
      </c>
      <c r="I647" s="8" t="str">
        <f>_xlfn.IFS(J647=10,"A",J647=12,"B",J647=15,"C",J647=20,"D",J647=25,"E",J647=30,"F",J647=35,"G",J647=40,"H",J647=45,"I",J647=50,"J",J647=55,"K",J647=60,"L",J647=65,"M",J647=70,"N",J647=75,"O",J647=80,"P",J647=90,"Q",J647=100,"R",J647="","S",J647=120,"T",J647=125,"U",J647=150,"V",J647=200,"W",J647=250,"X",J647=280,"Y",J647=300,"Z",J647=500,"1",J647=600,"2",J647=1000,"3",J647=1200,"4",J647=6,"5",J647="150mm","6",J647="180mm","7",J647="200mm","8",J647="250mm","9")</f>
        <v>W</v>
      </c>
      <c r="J647" s="4">
        <v>200</v>
      </c>
      <c r="K647" s="8" t="str">
        <f>_xlfn.IFS(L647="1mm","A",L647="1.2mm","B",L647="1.5mm","C",L647="2mm","D",L647="3mm","E",L647="4mm","F",L647="5mm","G",L647="6mm","H",L647="8mm","I",L647="10mm","J",L647="12mm","K",L647="14mm","L",L647="16mm","M",L647="عادة","N",L647="18mm","O",L647="20mm","P",L647="معكوسة","Q",L647="25mm","R",L647="","S",L647="30mm","T",L647="مخ واطى","U",L647="35mm","V",L647="40mm","W",L647="45mm","X",L647="50mm","Y",L647="ستاندرد","Z",L647="60mm","1",L647="سوستة","2",L647="80mm","3",L647="90mm","4",L647="100mm","5",L647="150mm","6",L647="180mm","7",L647="200mm","8",L647="250mm","9")</f>
        <v>B</v>
      </c>
      <c r="L647" t="s">
        <v>4</v>
      </c>
      <c r="M647" s="7" t="str">
        <f>C647&amp;" "&amp;E647&amp;" "&amp;G647&amp;I647&amp;" "&amp;A647&amp;" "&amp;K647&amp;"-0"&amp;"-0"&amp;"-0"&amp;"-0"&amp;"-0"&amp;"-0"&amp;"-0"&amp;"-0"</f>
        <v>E S PW F B-0-0-0-0-0-0-0-0</v>
      </c>
      <c r="N647" s="6" t="str">
        <f>D647&amp;" "&amp;F647&amp;" "&amp;H647&amp;"*"&amp;J647&amp;" "&amp;B647&amp;" "&amp;L647</f>
        <v>لوح  100*200 حديد 1.2mm</v>
      </c>
    </row>
    <row r="648" spans="1:20" x14ac:dyDescent="0.2">
      <c r="A648" s="8" t="str">
        <f>_xlfn.IFS(B648="حديد","F",B648="مجلفن","M",B648="استانلس","S",B648="خشب","T")</f>
        <v>F</v>
      </c>
      <c r="B648" t="s">
        <v>15</v>
      </c>
      <c r="C648" s="8" t="str">
        <f>_xlfn.IFS(D648="تيلة","A",D648="صامولة","B",D648="مسمار","C",D648="وردة","D",D648="لوح","E",D648="مخوش","F",D648="كونتر","G",D648="مسدس","H",D648="M14","I",D648="M16","J",D648="M17","K",D648="M18","L",D648="M19","M",D648="M20","N",D648="M9","O",D648=100,"P",D648=125,"Q",D648=150,"R",D648="","S",D648="30mm","T",D648="مخ واطى","U",D648="35mm","V",D648="40mm","W",D648="45mm","X",D648="50mm","Y",D648="ستاندرد","Z",D648="60mm","1",D648="سوستة","2",D648="80mm","3",D648="90mm","4",D648="100mm","5",D648="150mm","6",D648="180mm","7",D648="200mm","8",D648="250mm","9")</f>
        <v>E</v>
      </c>
      <c r="D648" t="s">
        <v>1</v>
      </c>
      <c r="E648" s="8" t="str">
        <f>_xlfn.IFS(F648="الن","A",F648="عادة","B",F648="صليبة","C",F648="سن بنطة","D",F648="سن بنطة بوردة","E",F648="مخوش","F",F648="كونتر","G",F648="M12","H",F648="M14","I",F648="M16","J",F648="M17","K",F648="M18","L",F648="M19","M",F648="M20","N",F648="M9","O",F648=100,"P",F648=125,"Q",F648=150,"R",F648="","S",F648="30mm","T",F648="مخ واطى","U",F648="35mm","V",F648="40mm","W",F648="45mm","X",F648="50mm","Y",F648="ستاندرد","Z",F648="60mm","1",F648="سوستة","2",F648="80mm","3",F648="90mm","4",F648="100mm","5",F648="150mm","6",F648="180mm","7",F648="200mm","8",F648="250mm","9")</f>
        <v>S</v>
      </c>
      <c r="G648" s="8" t="str">
        <f>_xlfn.IFS(H648="M3","A",H648="M4","B",H648="M5","C",H648="M6","D",H648="M7","E",H648="M8","F",H648="M10","G",H648="M12","H",H648="M14","I",H648="M16","J",H648="M17","K",H648="M18","L",H648="M19","M",H648="M20","N",H648="M9","O",H648=100,"P",H648=125,"Q",H648=150,"R",H648="","S",H648="30mm","T",H648="مخ واطى","U",H648="35mm","V",H648="40mm","W",H648="45mm","X",H648="50mm","Y",H648="ستاندرد","Z",H648="60mm","1",H648="سوستة","2",H648="80mm","3",H648="90mm","4",H648="100mm","5",H648="150mm","6",H648="180mm","7",H648="200mm","8",H648="250mm","9")</f>
        <v>P</v>
      </c>
      <c r="H648" s="4">
        <v>100</v>
      </c>
      <c r="I648" s="8" t="str">
        <f>_xlfn.IFS(J648=10,"A",J648=12,"B",J648=15,"C",J648=20,"D",J648=25,"E",J648=30,"F",J648=35,"G",J648=40,"H",J648=45,"I",J648=50,"J",J648=55,"K",J648=60,"L",J648=65,"M",J648=70,"N",J648=75,"O",J648=80,"P",J648=90,"Q",J648=100,"R",J648="","S",J648=120,"T",J648=125,"U",J648=150,"V",J648=200,"W",J648=250,"X",J648=280,"Y",J648=300,"Z",J648=500,"1",J648=600,"2",J648=1000,"3",J648=1200,"4",J648=6,"5",J648="150mm","6",J648="180mm","7",J648="200mm","8",J648="250mm","9")</f>
        <v>W</v>
      </c>
      <c r="J648" s="4">
        <v>200</v>
      </c>
      <c r="K648" s="8" t="str">
        <f>_xlfn.IFS(L648="1mm","A",L648="1.2mm","B",L648="1.5mm","C",L648="2mm","D",L648="3mm","E",L648="4mm","F",L648="5mm","G",L648="6mm","H",L648="8mm","I",L648="10mm","J",L648="12mm","K",L648="14mm","L",L648="16mm","M",L648="عادة","N",L648="18mm","O",L648="20mm","P",L648="معكوسة","Q",L648="25mm","R",L648="","S",L648="30mm","T",L648="مخ واطى","U",L648="35mm","V",L648="40mm","W",L648="45mm","X",L648="50mm","Y",L648="ستاندرد","Z",L648="60mm","1",L648="سوستة","2",L648="80mm","3",L648="90mm","4",L648="100mm","5",L648="150mm","6",L648="180mm","7",L648="200mm","8",L648="250mm","9")</f>
        <v>C</v>
      </c>
      <c r="L648" t="s">
        <v>3</v>
      </c>
      <c r="M648" s="7" t="str">
        <f>C648&amp;" "&amp;E648&amp;" "&amp;G648&amp;I648&amp;" "&amp;A648&amp;" "&amp;K648&amp;"-0"&amp;"-0"&amp;"-0"&amp;"-0"&amp;"-0"&amp;"-0"&amp;"-0"&amp;"-0"</f>
        <v>E S PW F C-0-0-0-0-0-0-0-0</v>
      </c>
      <c r="N648" s="6" t="str">
        <f>D648&amp;" "&amp;F648&amp;" "&amp;H648&amp;"*"&amp;J648&amp;" "&amp;B648&amp;" "&amp;L648</f>
        <v>لوح  100*200 حديد 1.5mm</v>
      </c>
    </row>
    <row r="649" spans="1:20" x14ac:dyDescent="0.2">
      <c r="A649" s="8" t="str">
        <f>_xlfn.IFS(B649="حديد","F",B649="مجلفن","M",B649="استانلس","S",B649="خشب","T")</f>
        <v>F</v>
      </c>
      <c r="B649" t="s">
        <v>15</v>
      </c>
      <c r="C649" s="8" t="str">
        <f>_xlfn.IFS(D649="تيلة","A",D649="صامولة","B",D649="مسمار","C",D649="وردة","D",D649="لوح","E",D649="مخوش","F",D649="كونتر","G",D649="مسدس","H",D649="M14","I",D649="M16","J",D649="M17","K",D649="M18","L",D649="M19","M",D649="M20","N",D649="M9","O",D649=100,"P",D649=125,"Q",D649=150,"R",D649="","S",D649="30mm","T",D649="مخ واطى","U",D649="35mm","V",D649="40mm","W",D649="45mm","X",D649="50mm","Y",D649="ستاندرد","Z",D649="60mm","1",D649="سوستة","2",D649="80mm","3",D649="90mm","4",D649="100mm","5",D649="150mm","6",D649="180mm","7",D649="200mm","8",D649="250mm","9")</f>
        <v>E</v>
      </c>
      <c r="D649" t="s">
        <v>1</v>
      </c>
      <c r="E649" s="8" t="str">
        <f>_xlfn.IFS(F649="الن","A",F649="عادة","B",F649="صليبة","C",F649="سن بنطة","D",F649="سن بنطة بوردة","E",F649="مخوش","F",F649="كونتر","G",F649="M12","H",F649="M14","I",F649="M16","J",F649="M17","K",F649="M18","L",F649="M19","M",F649="M20","N",F649="M9","O",F649=100,"P",F649=125,"Q",F649=150,"R",F649="","S",F649="30mm","T",F649="مخ واطى","U",F649="35mm","V",F649="40mm","W",F649="45mm","X",F649="50mm","Y",F649="ستاندرد","Z",F649="60mm","1",F649="سوستة","2",F649="80mm","3",F649="90mm","4",F649="100mm","5",F649="150mm","6",F649="180mm","7",F649="200mm","8",F649="250mm","9")</f>
        <v>S</v>
      </c>
      <c r="G649" s="8" t="str">
        <f>_xlfn.IFS(H649="M3","A",H649="M4","B",H649="M5","C",H649="M6","D",H649="M7","E",H649="M8","F",H649="M10","G",H649="M12","H",H649="M14","I",H649="M16","J",H649="M17","K",H649="M18","L",H649="M19","M",H649="M20","N",H649="M9","O",H649=100,"P",H649=125,"Q",H649=150,"R",H649="","S",H649="30mm","T",H649="مخ واطى","U",H649="35mm","V",H649="40mm","W",H649="45mm","X",H649="50mm","Y",H649="ستاندرد","Z",H649="60mm","1",H649="سوستة","2",H649="80mm","3",H649="90mm","4",H649="100mm","5",H649="150mm","6",H649="180mm","7",H649="200mm","8",H649="250mm","9")</f>
        <v>P</v>
      </c>
      <c r="H649" s="4">
        <v>100</v>
      </c>
      <c r="I649" s="8" t="str">
        <f>_xlfn.IFS(J649=10,"A",J649=12,"B",J649=15,"C",J649=20,"D",J649=25,"E",J649=30,"F",J649=35,"G",J649=40,"H",J649=45,"I",J649=50,"J",J649=55,"K",J649=60,"L",J649=65,"M",J649=70,"N",J649=75,"O",J649=80,"P",J649=90,"Q",J649=100,"R",J649="","S",J649=120,"T",J649=125,"U",J649=150,"V",J649=200,"W",J649=250,"X",J649=280,"Y",J649=300,"Z",J649=500,"1",J649=600,"2",J649=1000,"3",J649=1200,"4",J649=6,"5",J649="150mm","6",J649="180mm","7",J649="200mm","8",J649="250mm","9")</f>
        <v>W</v>
      </c>
      <c r="J649" s="4">
        <v>200</v>
      </c>
      <c r="K649" s="8" t="str">
        <f>_xlfn.IFS(L649="1mm","A",L649="1.2mm","B",L649="1.5mm","C",L649="2mm","D",L649="3mm","E",L649="4mm","F",L649="5mm","G",L649="6mm","H",L649="8mm","I",L649="10mm","J",L649="12mm","K",L649="14mm","L",L649="16mm","M",L649="عادة","N",L649="18mm","O",L649="20mm","P",L649="معكوسة","Q",L649="25mm","R",L649="","S",L649="30mm","T",L649="مخ واطى","U",L649="35mm","V",L649="40mm","W",L649="45mm","X",L649="50mm","Y",L649="ستاندرد","Z",L649="60mm","1",L649="سوستة","2",L649="80mm","3",L649="90mm","4",L649="100mm","5",L649="150mm","6",L649="180mm","7",L649="200mm","8",L649="250mm","9")</f>
        <v>D</v>
      </c>
      <c r="L649" t="s">
        <v>0</v>
      </c>
      <c r="M649" s="7" t="str">
        <f>C649&amp;" "&amp;E649&amp;" "&amp;G649&amp;I649&amp;" "&amp;A649&amp;" "&amp;K649&amp;"-0"&amp;"-0"&amp;"-0"&amp;"-0"&amp;"-0"&amp;"-0"&amp;"-0"&amp;"-0"</f>
        <v>E S PW F D-0-0-0-0-0-0-0-0</v>
      </c>
      <c r="N649" s="6" t="str">
        <f>D649&amp;" "&amp;F649&amp;" "&amp;H649&amp;"*"&amp;J649&amp;" "&amp;B649&amp;" "&amp;L649</f>
        <v>لوح  100*200 حديد 2mm</v>
      </c>
    </row>
    <row r="650" spans="1:20" x14ac:dyDescent="0.2">
      <c r="A650" s="8" t="str">
        <f>_xlfn.IFS(B650="حديد","F",B650="مجلفن","M",B650="استانلس","S",B650="خشب","T")</f>
        <v>F</v>
      </c>
      <c r="B650" t="s">
        <v>15</v>
      </c>
      <c r="C650" s="8" t="str">
        <f>_xlfn.IFS(D650="تيلة","A",D650="صامولة","B",D650="مسمار","C",D650="وردة","D",D650="لوح","E",D650="مخوش","F",D650="كونتر","G",D650="مسدس","H",D650="M14","I",D650="M16","J",D650="M17","K",D650="M18","L",D650="M19","M",D650="M20","N",D650="M9","O",D650=100,"P",D650=125,"Q",D650=150,"R",D650="","S",D650="30mm","T",D650="مخ واطى","U",D650="35mm","V",D650="40mm","W",D650="45mm","X",D650="50mm","Y",D650="ستاندرد","Z",D650="60mm","1",D650="سوستة","2",D650="80mm","3",D650="90mm","4",D650="100mm","5",D650="150mm","6",D650="180mm","7",D650="200mm","8",D650="250mm","9")</f>
        <v>E</v>
      </c>
      <c r="D650" t="s">
        <v>1</v>
      </c>
      <c r="E650" s="8" t="str">
        <f>_xlfn.IFS(F650="الن","A",F650="عادة","B",F650="صليبة","C",F650="سن بنطة","D",F650="سن بنطة بوردة","E",F650="مخوش","F",F650="كونتر","G",F650="M12","H",F650="M14","I",F650="M16","J",F650="M17","K",F650="M18","L",F650="M19","M",F650="M20","N",F650="M9","O",F650=100,"P",F650=125,"Q",F650=150,"R",F650="","S",F650="30mm","T",F650="مخ واطى","U",F650="35mm","V",F650="40mm","W",F650="45mm","X",F650="50mm","Y",F650="ستاندرد","Z",F650="60mm","1",F650="سوستة","2",F650="80mm","3",F650="90mm","4",F650="100mm","5",F650="150mm","6",F650="180mm","7",F650="200mm","8",F650="250mm","9")</f>
        <v>S</v>
      </c>
      <c r="G650" s="8" t="str">
        <f>_xlfn.IFS(H650="M3","A",H650="M4","B",H650="M5","C",H650="M6","D",H650="M7","E",H650="M8","F",H650="M10","G",H650="M12","H",H650="M14","I",H650="M16","J",H650="M17","K",H650="M18","L",H650="M19","M",H650="M20","N",H650="M9","O",H650=100,"P",H650=125,"Q",H650=150,"R",H650="","S",H650="30mm","T",H650="مخ واطى","U",H650="35mm","V",H650="40mm","W",H650="45mm","X",H650="50mm","Y",H650="ستاندرد","Z",H650="60mm","1",H650="سوستة","2",H650="80mm","3",H650="90mm","4",H650="100mm","5",H650="150mm","6",H650="180mm","7",H650="200mm","8",H650="250mm","9")</f>
        <v>P</v>
      </c>
      <c r="H650" s="4">
        <v>100</v>
      </c>
      <c r="I650" s="8" t="str">
        <f>_xlfn.IFS(J650=10,"A",J650=12,"B",J650=15,"C",J650=20,"D",J650=25,"E",J650=30,"F",J650=35,"G",J650=40,"H",J650=45,"I",J650=50,"J",J650=55,"K",J650=60,"L",J650=65,"M",J650=70,"N",J650=75,"O",J650=80,"P",J650=90,"Q",J650=100,"R",J650="","S",J650=120,"T",J650=125,"U",J650=150,"V",J650=200,"W",J650=250,"X",J650=280,"Y",J650=300,"Z",J650=500,"1",J650=600,"2",J650=1000,"3",J650=1200,"4",J650=6,"5",J650="150mm","6",J650="180mm","7",J650="200mm","8",J650="250mm","9")</f>
        <v>W</v>
      </c>
      <c r="J650" s="4">
        <v>200</v>
      </c>
      <c r="K650" s="8" t="str">
        <f>_xlfn.IFS(L650="1mm","A",L650="1.2mm","B",L650="1.5mm","C",L650="2mm","D",L650="3mm","E",L650="4mm","F",L650="5mm","G",L650="6mm","H",L650="8mm","I",L650="10mm","J",L650="12mm","K",L650="14mm","L",L650="16mm","M",L650="عادة","N",L650="18mm","O",L650="20mm","P",L650="معكوسة","Q",L650="25mm","R",L650="","S",L650="30mm","T",L650="مخ واطى","U",L650="35mm","V",L650="40mm","W",L650="45mm","X",L650="50mm","Y",L650="ستاندرد","Z",L650="60mm","1",L650="سوستة","2",L650="80mm","3",L650="90mm","4",L650="100mm","5",L650="150mm","6",L650="180mm","7",L650="200mm","8",L650="250mm","9")</f>
        <v>E</v>
      </c>
      <c r="L650" t="s">
        <v>6</v>
      </c>
      <c r="M650" s="7" t="str">
        <f>C650&amp;" "&amp;E650&amp;" "&amp;G650&amp;I650&amp;" "&amp;A650&amp;" "&amp;K650&amp;"-0"&amp;"-0"&amp;"-0"&amp;"-0"&amp;"-0"&amp;"-0"&amp;"-0"&amp;"-0"</f>
        <v>E S PW F E-0-0-0-0-0-0-0-0</v>
      </c>
      <c r="N650" s="6" t="str">
        <f>D650&amp;" "&amp;F650&amp;" "&amp;H650&amp;"*"&amp;J650&amp;" "&amp;B650&amp;" "&amp;L650</f>
        <v>لوح  100*200 حديد 3mm</v>
      </c>
    </row>
    <row r="651" spans="1:20" x14ac:dyDescent="0.2">
      <c r="A651" s="8" t="str">
        <f>_xlfn.IFS(B651="حديد","F",B651="مجلفن","M",B651="استانلس","S",B651="خشب","T")</f>
        <v>F</v>
      </c>
      <c r="B651" t="s">
        <v>15</v>
      </c>
      <c r="C651" s="8" t="str">
        <f>_xlfn.IFS(D651="تيلة","A",D651="صامولة","B",D651="مسمار","C",D651="وردة","D",D651="لوح","E",D651="مخوش","F",D651="كونتر","G",D651="مسدس","H",D651="M14","I",D651="M16","J",D651="M17","K",D651="M18","L",D651="M19","M",D651="M20","N",D651="M9","O",D651=100,"P",D651=125,"Q",D651=150,"R",D651="","S",D651="30mm","T",D651="مخ واطى","U",D651="35mm","V",D651="40mm","W",D651="45mm","X",D651="50mm","Y",D651="ستاندرد","Z",D651="60mm","1",D651="سوستة","2",D651="80mm","3",D651="90mm","4",D651="100mm","5",D651="150mm","6",D651="180mm","7",D651="200mm","8",D651="250mm","9")</f>
        <v>E</v>
      </c>
      <c r="D651" t="s">
        <v>1</v>
      </c>
      <c r="E651" s="8" t="str">
        <f>_xlfn.IFS(F651="الن","A",F651="عادة","B",F651="صليبة","C",F651="سن بنطة","D",F651="سن بنطة بوردة","E",F651="مخوش","F",F651="كونتر","G",F651="M12","H",F651="M14","I",F651="M16","J",F651="M17","K",F651="M18","L",F651="M19","M",F651="M20","N",F651="M9","O",F651=100,"P",F651=125,"Q",F651=150,"R",F651="","S",F651="30mm","T",F651="مخ واطى","U",F651="35mm","V",F651="40mm","W",F651="45mm","X",F651="50mm","Y",F651="ستاندرد","Z",F651="60mm","1",F651="سوستة","2",F651="80mm","3",F651="90mm","4",F651="100mm","5",F651="150mm","6",F651="180mm","7",F651="200mm","8",F651="250mm","9")</f>
        <v>S</v>
      </c>
      <c r="G651" s="8" t="str">
        <f>_xlfn.IFS(H651="M3","A",H651="M4","B",H651="M5","C",H651="M6","D",H651="M7","E",H651="M8","F",H651="M10","G",H651="M12","H",H651="M14","I",H651="M16","J",H651="M17","K",H651="M18","L",H651="M19","M",H651="M20","N",H651="M9","O",H651=100,"P",H651=125,"Q",H651=150,"R",H651="","S",H651="30mm","T",H651="مخ واطى","U",H651="35mm","V",H651="40mm","W",H651="45mm","X",H651="50mm","Y",H651="ستاندرد","Z",H651="60mm","1",H651="سوستة","2",H651="80mm","3",H651="90mm","4",H651="100mm","5",H651="150mm","6",H651="180mm","7",H651="200mm","8",H651="250mm","9")</f>
        <v>P</v>
      </c>
      <c r="H651" s="4">
        <v>100</v>
      </c>
      <c r="I651" s="8" t="str">
        <f>_xlfn.IFS(J651=10,"A",J651=12,"B",J651=15,"C",J651=20,"D",J651=25,"E",J651=30,"F",J651=35,"G",J651=40,"H",J651=45,"I",J651=50,"J",J651=55,"K",J651=60,"L",J651=65,"M",J651=70,"N",J651=75,"O",J651=80,"P",J651=90,"Q",J651=100,"R",J651="","S",J651=120,"T",J651=125,"U",J651=150,"V",J651=200,"W",J651=250,"X",J651=280,"Y",J651=300,"Z",J651=500,"1",J651=600,"2",J651=1000,"3",J651=1200,"4",J651=6,"5",J651="150mm","6",J651="180mm","7",J651="200mm","8",J651="250mm","9")</f>
        <v>W</v>
      </c>
      <c r="J651" s="4">
        <v>200</v>
      </c>
      <c r="K651" s="8" t="str">
        <f>_xlfn.IFS(L651="1mm","A",L651="1.2mm","B",L651="1.5mm","C",L651="2mm","D",L651="3mm","E",L651="4mm","F",L651="5mm","G",L651="6mm","H",L651="8mm","I",L651="10mm","J",L651="12mm","K",L651="14mm","L",L651="16mm","M",L651="عادة","N",L651="18mm","O",L651="20mm","P",L651="معكوسة","Q",L651="25mm","R",L651="","S",L651="30mm","T",L651="مخ واطى","U",L651="35mm","V",L651="40mm","W",L651="45mm","X",L651="50mm","Y",L651="ستاندرد","Z",L651="60mm","1",L651="سوستة","2",L651="80mm","3",L651="90mm","4",L651="100mm","5",L651="150mm","6",L651="180mm","7",L651="200mm","8",L651="250mm","9")</f>
        <v>F</v>
      </c>
      <c r="L651" t="s">
        <v>12</v>
      </c>
      <c r="M651" s="7" t="str">
        <f>C651&amp;" "&amp;E651&amp;" "&amp;G651&amp;I651&amp;" "&amp;A651&amp;" "&amp;K651&amp;"-0"&amp;"-0"&amp;"-0"&amp;"-0"&amp;"-0"&amp;"-0"&amp;"-0"&amp;"-0"</f>
        <v>E S PW F F-0-0-0-0-0-0-0-0</v>
      </c>
      <c r="N651" s="6" t="str">
        <f>D651&amp;" "&amp;F651&amp;" "&amp;H651&amp;"*"&amp;J651&amp;" "&amp;B651&amp;" "&amp;L651</f>
        <v>لوح  100*200 حديد 4mm</v>
      </c>
    </row>
    <row r="652" spans="1:20" x14ac:dyDescent="0.2">
      <c r="A652" s="8" t="str">
        <f>_xlfn.IFS(B652="حديد","F",B652="مجلفن","M",B652="استانلس","S",B652="خشب","T")</f>
        <v>F</v>
      </c>
      <c r="B652" t="s">
        <v>15</v>
      </c>
      <c r="C652" s="8" t="str">
        <f>_xlfn.IFS(D652="تيلة","A",D652="صامولة","B",D652="مسمار","C",D652="وردة","D",D652="لوح","E",D652="مخوش","F",D652="كونتر","G",D652="مسدس","H",D652="M14","I",D652="M16","J",D652="M17","K",D652="M18","L",D652="M19","M",D652="M20","N",D652="M9","O",D652=100,"P",D652=125,"Q",D652=150,"R",D652="","S",D652="30mm","T",D652="مخ واطى","U",D652="35mm","V",D652="40mm","W",D652="45mm","X",D652="50mm","Y",D652="ستاندرد","Z",D652="60mm","1",D652="سوستة","2",D652="80mm","3",D652="90mm","4",D652="100mm","5",D652="150mm","6",D652="180mm","7",D652="200mm","8",D652="250mm","9")</f>
        <v>E</v>
      </c>
      <c r="D652" t="s">
        <v>1</v>
      </c>
      <c r="E652" s="8" t="str">
        <f>_xlfn.IFS(F652="الن","A",F652="عادة","B",F652="صليبة","C",F652="سن بنطة","D",F652="سن بنطة بوردة","E",F652="مخوش","F",F652="كونتر","G",F652="M12","H",F652="M14","I",F652="M16","J",F652="M17","K",F652="M18","L",F652="M19","M",F652="M20","N",F652="M9","O",F652=100,"P",F652=125,"Q",F652=150,"R",F652="","S",F652="30mm","T",F652="مخ واطى","U",F652="35mm","V",F652="40mm","W",F652="45mm","X",F652="50mm","Y",F652="ستاندرد","Z",F652="60mm","1",F652="سوستة","2",F652="80mm","3",F652="90mm","4",F652="100mm","5",F652="150mm","6",F652="180mm","7",F652="200mm","8",F652="250mm","9")</f>
        <v>S</v>
      </c>
      <c r="G652" s="8" t="str">
        <f>_xlfn.IFS(H652="M3","A",H652="M4","B",H652="M5","C",H652="M6","D",H652="M7","E",H652="M8","F",H652="M10","G",H652="M12","H",H652="M14","I",H652="M16","J",H652="M17","K",H652="M18","L",H652="M19","M",H652="M20","N",H652="M9","O",H652=100,"P",H652=125,"Q",H652=150,"R",H652="","S",H652="30mm","T",H652="مخ واطى","U",H652="35mm","V",H652="40mm","W",H652="45mm","X",H652="50mm","Y",H652="ستاندرد","Z",H652="60mm","1",H652="سوستة","2",H652="80mm","3",H652="90mm","4",H652="100mm","5",H652="150mm","6",H652="180mm","7",H652="200mm","8",H652="250mm","9")</f>
        <v>P</v>
      </c>
      <c r="H652" s="4">
        <v>100</v>
      </c>
      <c r="I652" s="8" t="str">
        <f>_xlfn.IFS(J652=10,"A",J652=12,"B",J652=15,"C",J652=20,"D",J652=25,"E",J652=30,"F",J652=35,"G",J652=40,"H",J652=45,"I",J652=50,"J",J652=55,"K",J652=60,"L",J652=65,"M",J652=70,"N",J652=75,"O",J652=80,"P",J652=90,"Q",J652=100,"R",J652="","S",J652=120,"T",J652=125,"U",J652=150,"V",J652=200,"W",J652=250,"X",J652=280,"Y",J652=300,"Z",J652=500,"1",J652=600,"2",J652=1000,"3",J652=1200,"4",J652=6,"5",J652="150mm","6",J652="180mm","7",J652="200mm","8",J652="250mm","9")</f>
        <v>W</v>
      </c>
      <c r="J652" s="4">
        <v>200</v>
      </c>
      <c r="K652" s="8" t="str">
        <f>_xlfn.IFS(L652="1mm","A",L652="1.2mm","B",L652="1.5mm","C",L652="2mm","D",L652="3mm","E",L652="4mm","F",L652="5mm","G",L652="6mm","H",L652="8mm","I",L652="10mm","J",L652="12mm","K",L652="14mm","L",L652="16mm","M",L652="عادة","N",L652="18mm","O",L652="20mm","P",L652="معكوسة","Q",L652="25mm","R",L652="","S",L652="30mm","T",L652="مخ واطى","U",L652="35mm","V",L652="40mm","W",L652="45mm","X",L652="50mm","Y",L652="ستاندرد","Z",L652="60mm","1",L652="سوستة","2",L652="80mm","3",L652="90mm","4",L652="100mm","5",L652="150mm","6",L652="180mm","7",L652="200mm","8",L652="250mm","9")</f>
        <v>G</v>
      </c>
      <c r="L652" t="s">
        <v>11</v>
      </c>
      <c r="M652" s="7" t="str">
        <f>C652&amp;" "&amp;E652&amp;" "&amp;G652&amp;I652&amp;" "&amp;A652&amp;" "&amp;K652&amp;"-0"&amp;"-0"&amp;"-0"&amp;"-0"&amp;"-0"&amp;"-0"&amp;"-0"&amp;"-0"</f>
        <v>E S PW F G-0-0-0-0-0-0-0-0</v>
      </c>
      <c r="N652" s="6" t="str">
        <f>D652&amp;" "&amp;F652&amp;" "&amp;H652&amp;"*"&amp;J652&amp;" "&amp;B652&amp;" "&amp;L652</f>
        <v>لوح  100*200 حديد 5mm</v>
      </c>
    </row>
    <row r="653" spans="1:20" x14ac:dyDescent="0.2">
      <c r="A653" s="8" t="str">
        <f>_xlfn.IFS(B653="حديد","F",B653="مجلفن","M",B653="استانلس","S",B653="خشب","T")</f>
        <v>F</v>
      </c>
      <c r="B653" t="s">
        <v>15</v>
      </c>
      <c r="C653" s="8" t="str">
        <f>_xlfn.IFS(D653="تيلة","A",D653="صامولة","B",D653="مسمار","C",D653="وردة","D",D653="لوح","E",D653="مخوش","F",D653="كونتر","G",D653="مسدس","H",D653="M14","I",D653="M16","J",D653="M17","K",D653="M18","L",D653="M19","M",D653="M20","N",D653="M9","O",D653=100,"P",D653=125,"Q",D653=150,"R",D653="","S",D653="30mm","T",D653="مخ واطى","U",D653="35mm","V",D653="40mm","W",D653="45mm","X",D653="50mm","Y",D653="ستاندرد","Z",D653="60mm","1",D653="سوستة","2",D653="80mm","3",D653="90mm","4",D653="100mm","5",D653="150mm","6",D653="180mm","7",D653="200mm","8",D653="250mm","9")</f>
        <v>E</v>
      </c>
      <c r="D653" t="s">
        <v>1</v>
      </c>
      <c r="E653" s="8" t="str">
        <f>_xlfn.IFS(F653="الن","A",F653="عادة","B",F653="صليبة","C",F653="سن بنطة","D",F653="سن بنطة بوردة","E",F653="مخوش","F",F653="كونتر","G",F653="M12","H",F653="M14","I",F653="M16","J",F653="M17","K",F653="M18","L",F653="M19","M",F653="M20","N",F653="M9","O",F653=100,"P",F653=125,"Q",F653=150,"R",F653="","S",F653="30mm","T",F653="مخ واطى","U",F653="35mm","V",F653="40mm","W",F653="45mm","X",F653="50mm","Y",F653="ستاندرد","Z",F653="60mm","1",F653="سوستة","2",F653="80mm","3",F653="90mm","4",F653="100mm","5",F653="150mm","6",F653="180mm","7",F653="200mm","8",F653="250mm","9")</f>
        <v>S</v>
      </c>
      <c r="G653" s="8" t="str">
        <f>_xlfn.IFS(H653="M3","A",H653="M4","B",H653="M5","C",H653="M6","D",H653="M7","E",H653="M8","F",H653="M10","G",H653="M12","H",H653="M14","I",H653="M16","J",H653="M17","K",H653="M18","L",H653="M19","M",H653="M20","N",H653="M9","O",H653=100,"P",H653=125,"Q",H653=150,"R",H653="","S",H653="30mm","T",H653="مخ واطى","U",H653="35mm","V",H653="40mm","W",H653="45mm","X",H653="50mm","Y",H653="ستاندرد","Z",H653="60mm","1",H653="سوستة","2",H653="80mm","3",H653="90mm","4",H653="100mm","5",H653="150mm","6",H653="180mm","7",H653="200mm","8",H653="250mm","9")</f>
        <v>P</v>
      </c>
      <c r="H653" s="4">
        <v>100</v>
      </c>
      <c r="I653" s="8" t="str">
        <f>_xlfn.IFS(J653=10,"A",J653=12,"B",J653=15,"C",J653=20,"D",J653=25,"E",J653=30,"F",J653=35,"G",J653=40,"H",J653=45,"I",J653=50,"J",J653=55,"K",J653=60,"L",J653=65,"M",J653=70,"N",J653=75,"O",J653=80,"P",J653=90,"Q",J653=100,"R",J653="","S",J653=120,"T",J653=125,"U",J653=150,"V",J653=200,"W",J653=250,"X",J653=280,"Y",J653=300,"Z",J653=500,"1",J653=600,"2",J653=1000,"3",J653=1200,"4",J653=6,"5",J653="150mm","6",J653="180mm","7",J653="200mm","8",J653="250mm","9")</f>
        <v>W</v>
      </c>
      <c r="J653" s="4">
        <v>200</v>
      </c>
      <c r="K653" s="8" t="str">
        <f>_xlfn.IFS(L653="1mm","A",L653="1.2mm","B",L653="1.5mm","C",L653="2mm","D",L653="3mm","E",L653="4mm","F",L653="5mm","G",L653="6mm","H",L653="8mm","I",L653="10mm","J",L653="12mm","K",L653="14mm","L",L653="16mm","M",L653="عادة","N",L653="18mm","O",L653="20mm","P",L653="معكوسة","Q",L653="25mm","R",L653="","S",L653="30mm","T",L653="مخ واطى","U",L653="35mm","V",L653="40mm","W",L653="45mm","X",L653="50mm","Y",L653="ستاندرد","Z",L653="60mm","1",L653="سوستة","2",L653="80mm","3",L653="90mm","4",L653="100mm","5",L653="150mm","6",L653="180mm","7",L653="200mm","8",L653="250mm","9")</f>
        <v>H</v>
      </c>
      <c r="L653" t="s">
        <v>10</v>
      </c>
      <c r="M653" s="7" t="str">
        <f>C653&amp;" "&amp;E653&amp;" "&amp;G653&amp;I653&amp;" "&amp;A653&amp;" "&amp;K653&amp;"-0"&amp;"-0"&amp;"-0"&amp;"-0"&amp;"-0"&amp;"-0"&amp;"-0"&amp;"-0"</f>
        <v>E S PW F H-0-0-0-0-0-0-0-0</v>
      </c>
      <c r="N653" s="6" t="str">
        <f>D653&amp;" "&amp;F653&amp;" "&amp;H653&amp;"*"&amp;J653&amp;" "&amp;B653&amp;" "&amp;L653</f>
        <v>لوح  100*200 حديد 6mm</v>
      </c>
    </row>
    <row r="654" spans="1:20" x14ac:dyDescent="0.2">
      <c r="A654" s="8" t="str">
        <f>_xlfn.IFS(B654="حديد","F",B654="مجلفن","M",B654="استانلس","S",B654="خشب","T")</f>
        <v>F</v>
      </c>
      <c r="B654" t="s">
        <v>15</v>
      </c>
      <c r="C654" s="8" t="str">
        <f>_xlfn.IFS(D654="تيلة","A",D654="صامولة","B",D654="مسمار","C",D654="وردة","D",D654="لوح","E",D654="مخوش","F",D654="كونتر","G",D654="مسدس","H",D654="M14","I",D654="M16","J",D654="M17","K",D654="M18","L",D654="M19","M",D654="M20","N",D654="M9","O",D654=100,"P",D654=125,"Q",D654=150,"R",D654="","S",D654="30mm","T",D654="مخ واطى","U",D654="35mm","V",D654="40mm","W",D654="45mm","X",D654="50mm","Y",D654="ستاندرد","Z",D654="60mm","1",D654="سوستة","2",D654="80mm","3",D654="90mm","4",D654="100mm","5",D654="150mm","6",D654="180mm","7",D654="200mm","8",D654="250mm","9")</f>
        <v>E</v>
      </c>
      <c r="D654" t="s">
        <v>1</v>
      </c>
      <c r="E654" s="8" t="str">
        <f>_xlfn.IFS(F654="الن","A",F654="عادة","B",F654="صليبة","C",F654="سن بنطة","D",F654="سن بنطة بوردة","E",F654="مخوش","F",F654="كونتر","G",F654="M12","H",F654="M14","I",F654="M16","J",F654="M17","K",F654="M18","L",F654="M19","M",F654="M20","N",F654="M9","O",F654=100,"P",F654=125,"Q",F654=150,"R",F654="","S",F654="30mm","T",F654="مخ واطى","U",F654="35mm","V",F654="40mm","W",F654="45mm","X",F654="50mm","Y",F654="ستاندرد","Z",F654="60mm","1",F654="سوستة","2",F654="80mm","3",F654="90mm","4",F654="100mm","5",F654="150mm","6",F654="180mm","7",F654="200mm","8",F654="250mm","9")</f>
        <v>S</v>
      </c>
      <c r="G654" s="8" t="str">
        <f>_xlfn.IFS(H654="M3","A",H654="M4","B",H654="M5","C",H654="M6","D",H654="M7","E",H654="M8","F",H654="M10","G",H654="M12","H",H654="M14","I",H654="M16","J",H654="M17","K",H654="M18","L",H654="M19","M",H654="M20","N",H654="M9","O",H654=100,"P",H654=125,"Q",H654=150,"R",H654="","S",H654="30mm","T",H654="مخ واطى","U",H654="35mm","V",H654="40mm","W",H654="45mm","X",H654="50mm","Y",H654="ستاندرد","Z",H654="60mm","1",H654="سوستة","2",H654="80mm","3",H654="90mm","4",H654="100mm","5",H654="150mm","6",H654="180mm","7",H654="200mm","8",H654="250mm","9")</f>
        <v>P</v>
      </c>
      <c r="H654" s="4">
        <v>100</v>
      </c>
      <c r="I654" s="8" t="str">
        <f>_xlfn.IFS(J654=10,"A",J654=12,"B",J654=15,"C",J654=20,"D",J654=25,"E",J654=30,"F",J654=35,"G",J654=40,"H",J654=45,"I",J654=50,"J",J654=55,"K",J654=60,"L",J654=65,"M",J654=70,"N",J654=75,"O",J654=80,"P",J654=90,"Q",J654=100,"R",J654="","S",J654=120,"T",J654=125,"U",J654=150,"V",J654=200,"W",J654=250,"X",J654=280,"Y",J654=300,"Z",J654=500,"1",J654=600,"2",J654=1000,"3",J654=1200,"4",J654=6,"5",J654="150mm","6",J654="180mm","7",J654="200mm","8",J654="250mm","9")</f>
        <v>W</v>
      </c>
      <c r="J654" s="4">
        <v>200</v>
      </c>
      <c r="K654" s="8" t="str">
        <f>_xlfn.IFS(L654="1mm","A",L654="1.2mm","B",L654="1.5mm","C",L654="2mm","D",L654="3mm","E",L654="4mm","F",L654="5mm","G",L654="6mm","H",L654="8mm","I",L654="10mm","J",L654="12mm","K",L654="14mm","L",L654="16mm","M",L654="عادة","N",L654="18mm","O",L654="20mm","P",L654="معكوسة","Q",L654="25mm","R",L654="","S",L654="30mm","T",L654="مخ واطى","U",L654="35mm","V",L654="40mm","W",L654="45mm","X",L654="50mm","Y",L654="ستاندرد","Z",L654="60mm","1",L654="سوستة","2",L654="80mm","3",L654="90mm","4",L654="100mm","5",L654="150mm","6",L654="180mm","7",L654="200mm","8",L654="250mm","9")</f>
        <v>I</v>
      </c>
      <c r="L654" t="s">
        <v>9</v>
      </c>
      <c r="M654" s="7" t="str">
        <f>C654&amp;" "&amp;E654&amp;" "&amp;G654&amp;I654&amp;" "&amp;A654&amp;" "&amp;K654&amp;"-0"&amp;"-0"&amp;"-0"&amp;"-0"&amp;"-0"&amp;"-0"&amp;"-0"&amp;"-0"</f>
        <v>E S PW F I-0-0-0-0-0-0-0-0</v>
      </c>
      <c r="N654" s="6" t="str">
        <f>D654&amp;" "&amp;F654&amp;" "&amp;H654&amp;"*"&amp;J654&amp;" "&amp;B654&amp;" "&amp;L654</f>
        <v>لوح  100*200 حديد 8mm</v>
      </c>
    </row>
    <row r="655" spans="1:20" x14ac:dyDescent="0.2">
      <c r="A655" s="8" t="str">
        <f>_xlfn.IFS(B655="حديد","F",B655="مجلفن","M",B655="استانلس","S",B655="خشب","T")</f>
        <v>F</v>
      </c>
      <c r="B655" t="s">
        <v>15</v>
      </c>
      <c r="C655" s="8" t="str">
        <f>_xlfn.IFS(D655="تيلة","A",D655="صامولة","B",D655="مسمار","C",D655="وردة","D",D655="لوح","E",D655="مخوش","F",D655="كونتر","G",D655="مسدس","H",D655="M14","I",D655="M16","J",D655="M17","K",D655="M18","L",D655="M19","M",D655="M20","N",D655="M9","O",D655=100,"P",D655=125,"Q",D655=150,"R",D655="","S",D655="30mm","T",D655="مخ واطى","U",D655="35mm","V",D655="40mm","W",D655="45mm","X",D655="50mm","Y",D655="ستاندرد","Z",D655="60mm","1",D655="سوستة","2",D655="80mm","3",D655="90mm","4",D655="100mm","5",D655="150mm","6",D655="180mm","7",D655="200mm","8",D655="250mm","9")</f>
        <v>E</v>
      </c>
      <c r="D655" t="s">
        <v>1</v>
      </c>
      <c r="E655" s="8" t="str">
        <f>_xlfn.IFS(F655="الن","A",F655="عادة","B",F655="صليبة","C",F655="سن بنطة","D",F655="سن بنطة بوردة","E",F655="مخوش","F",F655="كونتر","G",F655="M12","H",F655="M14","I",F655="M16","J",F655="M17","K",F655="M18","L",F655="M19","M",F655="M20","N",F655="M9","O",F655=100,"P",F655=125,"Q",F655=150,"R",F655="","S",F655="30mm","T",F655="مخ واطى","U",F655="35mm","V",F655="40mm","W",F655="45mm","X",F655="50mm","Y",F655="ستاندرد","Z",F655="60mm","1",F655="سوستة","2",F655="80mm","3",F655="90mm","4",F655="100mm","5",F655="150mm","6",F655="180mm","7",F655="200mm","8",F655="250mm","9")</f>
        <v>S</v>
      </c>
      <c r="G655" s="8" t="str">
        <f>_xlfn.IFS(H655="M3","A",H655="M4","B",H655="M5","C",H655="M6","D",H655="M7","E",H655="M8","F",H655="M10","G",H655="M12","H",H655="M14","I",H655="M16","J",H655="M17","K",H655="M18","L",H655="M19","M",H655="M20","N",H655="M9","O",H655=100,"P",H655=125,"Q",H655=150,"R",H655="","S",H655="30mm","T",H655="مخ واطى","U",H655="35mm","V",H655="40mm","W",H655="45mm","X",H655="50mm","Y",H655="ستاندرد","Z",H655="60mm","1",H655="سوستة","2",H655="80mm","3",H655="90mm","4",H655="100mm","5",H655="150mm","6",H655="180mm","7",H655="200mm","8",H655="250mm","9")</f>
        <v>P</v>
      </c>
      <c r="H655" s="4">
        <v>100</v>
      </c>
      <c r="I655" s="8" t="str">
        <f>_xlfn.IFS(J655=10,"A",J655=12,"B",J655=15,"C",J655=20,"D",J655=25,"E",J655=30,"F",J655=35,"G",J655=40,"H",J655=45,"I",J655=50,"J",J655=55,"K",J655=60,"L",J655=65,"M",J655=70,"N",J655=75,"O",J655=80,"P",J655=90,"Q",J655=100,"R",J655="","S",J655=120,"T",J655=125,"U",J655=150,"V",J655=200,"W",J655=250,"X",J655=280,"Y",J655=300,"Z",J655=500,"1",J655=600,"2",J655=1000,"3",J655=1200,"4",J655=6,"5",J655="150mm","6",J655="180mm","7",J655="200mm","8",J655="250mm","9")</f>
        <v>W</v>
      </c>
      <c r="J655" s="4">
        <v>200</v>
      </c>
      <c r="K655" s="8" t="str">
        <f>_xlfn.IFS(L655="1mm","A",L655="1.2mm","B",L655="1.5mm","C",L655="2mm","D",L655="3mm","E",L655="4mm","F",L655="5mm","G",L655="6mm","H",L655="8mm","I",L655="10mm","J",L655="12mm","K",L655="14mm","L",L655="16mm","M",L655="عادة","N",L655="18mm","O",L655="20mm","P",L655="معكوسة","Q",L655="25mm","R",L655="","S",L655="30mm","T",L655="مخ واطى","U",L655="35mm","V",L655="40mm","W",L655="45mm","X",L655="50mm","Y",L655="ستاندرد","Z",L655="60mm","1",L655="سوستة","2",L655="80mm","3",L655="90mm","4",L655="100mm","5",L655="150mm","6",L655="180mm","7",L655="200mm","8",L655="250mm","9")</f>
        <v>J</v>
      </c>
      <c r="L655" t="s">
        <v>8</v>
      </c>
      <c r="M655" s="7" t="str">
        <f>C655&amp;" "&amp;E655&amp;" "&amp;G655&amp;I655&amp;" "&amp;A655&amp;" "&amp;K655&amp;"-0"&amp;"-0"&amp;"-0"&amp;"-0"&amp;"-0"&amp;"-0"&amp;"-0"&amp;"-0"</f>
        <v>E S PW F J-0-0-0-0-0-0-0-0</v>
      </c>
      <c r="N655" s="6" t="str">
        <f>D655&amp;" "&amp;F655&amp;" "&amp;H655&amp;"*"&amp;J655&amp;" "&amp;B655&amp;" "&amp;L655</f>
        <v>لوح  100*200 حديد 10mm</v>
      </c>
    </row>
    <row r="656" spans="1:20" x14ac:dyDescent="0.2">
      <c r="A656" s="8" t="str">
        <f>_xlfn.IFS(B656="حديد","F",B656="مجلفن","M",B656="استانلس","S",B656="خشب","T")</f>
        <v>F</v>
      </c>
      <c r="B656" t="s">
        <v>15</v>
      </c>
      <c r="C656" s="8" t="str">
        <f>_xlfn.IFS(D656="تيلة","A",D656="صامولة","B",D656="مسمار","C",D656="وردة","D",D656="لوح","E",D656="مخوش","F",D656="كونتر","G",D656="مسدس","H",D656="M14","I",D656="M16","J",D656="M17","K",D656="M18","L",D656="M19","M",D656="M20","N",D656="M9","O",D656=100,"P",D656=125,"Q",D656=150,"R",D656="","S",D656="30mm","T",D656="مخ واطى","U",D656="35mm","V",D656="40mm","W",D656="45mm","X",D656="50mm","Y",D656="ستاندرد","Z",D656="60mm","1",D656="سوستة","2",D656="80mm","3",D656="90mm","4",D656="100mm","5",D656="150mm","6",D656="180mm","7",D656="200mm","8",D656="250mm","9")</f>
        <v>E</v>
      </c>
      <c r="D656" t="s">
        <v>1</v>
      </c>
      <c r="E656" s="8" t="str">
        <f>_xlfn.IFS(F656="الن","A",F656="عادة","B",F656="صليبة","C",F656="سن بنطة","D",F656="سن بنطة بوردة","E",F656="مخوش","F",F656="كونتر","G",F656="M12","H",F656="M14","I",F656="M16","J",F656="M17","K",F656="M18","L",F656="M19","M",F656="M20","N",F656="M9","O",F656=100,"P",F656=125,"Q",F656=150,"R",F656="","S",F656="30mm","T",F656="مخ واطى","U",F656="35mm","V",F656="40mm","W",F656="45mm","X",F656="50mm","Y",F656="ستاندرد","Z",F656="60mm","1",F656="سوستة","2",F656="80mm","3",F656="90mm","4",F656="100mm","5",F656="150mm","6",F656="180mm","7",F656="200mm","8",F656="250mm","9")</f>
        <v>S</v>
      </c>
      <c r="G656" s="8" t="str">
        <f>_xlfn.IFS(H656="M3","A",H656="M4","B",H656="M5","C",H656="M6","D",H656="M7","E",H656="M8","F",H656="M10","G",H656="M12","H",H656="M14","I",H656="M16","J",H656="M17","K",H656="M18","L",H656="M19","M",H656="M20","N",H656="M9","O",H656=100,"P",H656=125,"Q",H656=150,"R",H656="","S",H656="30mm","T",H656="مخ واطى","U",H656="35mm","V",H656="40mm","W",H656="45mm","X",H656="50mm","Y",H656="ستاندرد","Z",H656="60mm","1",H656="سوستة","2",H656="80mm","3",H656="90mm","4",H656="100mm","5",H656="150mm","6",H656="180mm","7",H656="200mm","8",H656="250mm","9")</f>
        <v>P</v>
      </c>
      <c r="H656" s="4">
        <v>100</v>
      </c>
      <c r="I656" s="8" t="str">
        <f>_xlfn.IFS(J656=10,"A",J656=12,"B",J656=15,"C",J656=20,"D",J656=25,"E",J656=30,"F",J656=35,"G",J656=40,"H",J656=45,"I",J656=50,"J",J656=55,"K",J656=60,"L",J656=65,"M",J656=70,"N",J656=75,"O",J656=80,"P",J656=90,"Q",J656=100,"R",J656="","S",J656=120,"T",J656=125,"U",J656=150,"V",J656=200,"W",J656=250,"X",J656=280,"Y",J656=300,"Z",J656=500,"1",J656=600,"2",J656=1000,"3",J656=1200,"4",J656=6,"5",J656="150mm","6",J656="180mm","7",J656="200mm","8",J656="250mm","9")</f>
        <v>W</v>
      </c>
      <c r="J656" s="4">
        <v>200</v>
      </c>
      <c r="K656" s="8" t="str">
        <f>_xlfn.IFS(L656="1mm","A",L656="1.2mm","B",L656="1.5mm","C",L656="2mm","D",L656="3mm","E",L656="4mm","F",L656="5mm","G",L656="6mm","H",L656="8mm","I",L656="10mm","J",L656="12mm","K",L656="14mm","L",L656="16mm","M",L656="عادة","N",L656="18mm","O",L656="20mm","P",L656="معكوسة","Q",L656="25mm","R",L656="","S",L656="30mm","T",L656="مخ واطى","U",L656="35mm","V",L656="40mm","W",L656="45mm","X",L656="50mm","Y",L656="ستاندرد","Z",L656="60mm","1",L656="سوستة","2",L656="80mm","3",L656="90mm","4",L656="100mm","5",L656="150mm","6",L656="180mm","7",L656="200mm","8",L656="250mm","9")</f>
        <v>K</v>
      </c>
      <c r="L656" t="s">
        <v>13</v>
      </c>
      <c r="M656" s="7" t="str">
        <f>C656&amp;" "&amp;E656&amp;" "&amp;G656&amp;I656&amp;" "&amp;A656&amp;" "&amp;K656&amp;"-0"&amp;"-0"&amp;"-0"&amp;"-0"&amp;"-0"&amp;"-0"&amp;"-0"&amp;"-0"</f>
        <v>E S PW F K-0-0-0-0-0-0-0-0</v>
      </c>
      <c r="N656" s="6" t="str">
        <f>D656&amp;" "&amp;F656&amp;" "&amp;H656&amp;"*"&amp;J656&amp;" "&amp;B656&amp;" "&amp;L656</f>
        <v>لوح  100*200 حديد 12mm</v>
      </c>
    </row>
    <row r="657" spans="1:14" x14ac:dyDescent="0.2">
      <c r="A657" s="8" t="str">
        <f>_xlfn.IFS(B657="حديد","F",B657="مجلفن","M",B657="استانلس","S",B657="خشب","T")</f>
        <v>F</v>
      </c>
      <c r="B657" t="s">
        <v>15</v>
      </c>
      <c r="C657" s="8" t="str">
        <f>_xlfn.IFS(D657="تيلة","A",D657="صامولة","B",D657="مسمار","C",D657="وردة","D",D657="لوح","E",D657="مخوش","F",D657="كونتر","G",D657="مسدس","H",D657="M14","I",D657="M16","J",D657="M17","K",D657="M18","L",D657="M19","M",D657="M20","N",D657="M9","O",D657=100,"P",D657=125,"Q",D657=150,"R",D657="","S",D657="30mm","T",D657="مخ واطى","U",D657="35mm","V",D657="40mm","W",D657="45mm","X",D657="50mm","Y",D657="ستاندرد","Z",D657="60mm","1",D657="سوستة","2",D657="80mm","3",D657="90mm","4",D657="100mm","5",D657="150mm","6",D657="180mm","7",D657="200mm","8",D657="250mm","9")</f>
        <v>E</v>
      </c>
      <c r="D657" t="s">
        <v>1</v>
      </c>
      <c r="E657" s="8" t="str">
        <f>_xlfn.IFS(F657="الن","A",F657="عادة","B",F657="صليبة","C",F657="سن بنطة","D",F657="سن بنطة بوردة","E",F657="مخوش","F",F657="كونتر","G",F657="M12","H",F657="M14","I",F657="M16","J",F657="M17","K",F657="M18","L",F657="M19","M",F657="M20","N",F657="M9","O",F657=100,"P",F657=125,"Q",F657=150,"R",F657="","S",F657="30mm","T",F657="مخ واطى","U",F657="35mm","V",F657="40mm","W",F657="45mm","X",F657="50mm","Y",F657="ستاندرد","Z",F657="60mm","1",F657="سوستة","2",F657="80mm","3",F657="90mm","4",F657="100mm","5",F657="150mm","6",F657="180mm","7",F657="200mm","8",F657="250mm","9")</f>
        <v>S</v>
      </c>
      <c r="G657" s="8" t="str">
        <f>_xlfn.IFS(H657="M3","A",H657="M4","B",H657="M5","C",H657="M6","D",H657="M7","E",H657="M8","F",H657="M10","G",H657="M12","H",H657="M14","I",H657="M16","J",H657="M17","K",H657="M18","L",H657="M19","M",H657="M20","N",H657="M9","O",H657=100,"P",H657=125,"Q",H657=150,"R",H657="","S",H657="30mm","T",H657="مخ واطى","U",H657="35mm","V",H657="40mm","W",H657="45mm","X",H657="50mm","Y",H657="ستاندرد","Z",H657="60mm","1",H657="سوستة","2",H657="80mm","3",H657="90mm","4",H657="100mm","5",H657="150mm","6",H657="180mm","7",H657="200mm","8",H657="250mm","9")</f>
        <v>P</v>
      </c>
      <c r="H657" s="4">
        <v>100</v>
      </c>
      <c r="I657" s="8" t="str">
        <f>_xlfn.IFS(J657=10,"A",J657=12,"B",J657=15,"C",J657=20,"D",J657=25,"E",J657=30,"F",J657=35,"G",J657=40,"H",J657=45,"I",J657=50,"J",J657=55,"K",J657=60,"L",J657=65,"M",J657=70,"N",J657=75,"O",J657=80,"P",J657=90,"Q",J657=100,"R",J657="","S",J657=120,"T",J657=125,"U",J657=150,"V",J657=200,"W",J657=250,"X",J657=280,"Y",J657=300,"Z",J657=500,"1",J657=600,"2",J657=1000,"3",J657=1200,"4",J657=6,"5",J657="150mm","6",J657="180mm","7",J657="200mm","8",J657="250mm","9")</f>
        <v>W</v>
      </c>
      <c r="J657" s="4">
        <v>200</v>
      </c>
      <c r="K657" s="8" t="str">
        <f>_xlfn.IFS(L657="1mm","A",L657="1.2mm","B",L657="1.5mm","C",L657="2mm","D",L657="3mm","E",L657="4mm","F",L657="5mm","G",L657="6mm","H",L657="8mm","I",L657="10mm","J",L657="12mm","K",L657="14mm","L",L657="16mm","M",L657="عادة","N",L657="18mm","O",L657="20mm","P",L657="معكوسة","Q",L657="25mm","R",L657="","S",L657="30mm","T",L657="مخ واطى","U",L657="35mm","V",L657="40mm","W",L657="45mm","X",L657="50mm","Y",L657="ستاندرد","Z",L657="60mm","1",L657="سوستة","2",L657="80mm","3",L657="90mm","4",L657="100mm","5",L657="150mm","6",L657="180mm","7",L657="200mm","8",L657="250mm","9")</f>
        <v>P</v>
      </c>
      <c r="L657" t="s">
        <v>16</v>
      </c>
      <c r="M657" s="7" t="str">
        <f>C657&amp;" "&amp;E657&amp;" "&amp;G657&amp;I657&amp;" "&amp;A657&amp;" "&amp;K657&amp;"-0"&amp;"-0"&amp;"-0"&amp;"-0"&amp;"-0"&amp;"-0"&amp;"-0"&amp;"-0"</f>
        <v>E S PW F P-0-0-0-0-0-0-0-0</v>
      </c>
      <c r="N657" s="6" t="str">
        <f>D657&amp;" "&amp;F657&amp;" "&amp;H657&amp;"*"&amp;J657&amp;" "&amp;B657&amp;" "&amp;L657</f>
        <v>لوح  100*200 حديد 20mm</v>
      </c>
    </row>
    <row r="658" spans="1:14" x14ac:dyDescent="0.2">
      <c r="A658" s="8" t="str">
        <f>_xlfn.IFS(B658="حديد","F",B658="مجلفن","M",B658="استانلس","S",B658="خشب","T")</f>
        <v>F</v>
      </c>
      <c r="B658" t="s">
        <v>15</v>
      </c>
      <c r="C658" s="8" t="str">
        <f>_xlfn.IFS(D658="تيلة","A",D658="صامولة","B",D658="مسمار","C",D658="وردة","D",D658="لوح","E",D658="مخوش","F",D658="كونتر","G",D658="مسدس","H",D658="M14","I",D658="M16","J",D658="M17","K",D658="M18","L",D658="M19","M",D658="M20","N",D658="M9","O",D658=100,"P",D658=125,"Q",D658=150,"R",D658="","S",D658="30mm","T",D658="مخ واطى","U",D658="35mm","V",D658="40mm","W",D658="45mm","X",D658="50mm","Y",D658="ستاندرد","Z",D658="60mm","1",D658="سوستة","2",D658="80mm","3",D658="90mm","4",D658="100mm","5",D658="150mm","6",D658="180mm","7",D658="200mm","8",D658="250mm","9")</f>
        <v>E</v>
      </c>
      <c r="D658" t="s">
        <v>1</v>
      </c>
      <c r="E658" s="8" t="str">
        <f>_xlfn.IFS(F658="الن","A",F658="عادة","B",F658="صليبة","C",F658="سن بنطة","D",F658="سن بنطة بوردة","E",F658="مخوش","F",F658="كونتر","G",F658="M12","H",F658="M14","I",F658="M16","J",F658="M17","K",F658="M18","L",F658="M19","M",F658="M20","N",F658="M9","O",F658=100,"P",F658=125,"Q",F658=150,"R",F658="","S",F658="30mm","T",F658="مخ واطى","U",F658="35mm","V",F658="40mm","W",F658="45mm","X",F658="50mm","Y",F658="ستاندرد","Z",F658="60mm","1",F658="سوستة","2",F658="80mm","3",F658="90mm","4",F658="100mm","5",F658="150mm","6",F658="180mm","7",F658="200mm","8",F658="250mm","9")</f>
        <v>S</v>
      </c>
      <c r="G658" s="8" t="str">
        <f>_xlfn.IFS(H658="M3","A",H658="M4","B",H658="M5","C",H658="M6","D",H658="M7","E",H658="M8","F",H658="M10","G",H658="M12","H",H658="M14","I",H658="M16","J",H658="M17","K",H658="M18","L",H658="M19","M",H658="M20","N",H658="M9","O",H658=100,"P",H658=125,"Q",H658=150,"R",H658="","S",H658="30mm","T",H658="مخ واطى","U",H658="35mm","V",H658="40mm","W",H658="45mm","X",H658="50mm","Y",H658="ستاندرد","Z",H658="60mm","1",H658="سوستة","2",H658="80mm","3",H658="90mm","4",H658="100mm","5",H658="150mm","6",H658="180mm","7",H658="200mm","8",H658="250mm","9")</f>
        <v>P</v>
      </c>
      <c r="H658" s="4">
        <v>100</v>
      </c>
      <c r="I658" s="8" t="str">
        <f>_xlfn.IFS(J658=10,"A",J658=12,"B",J658=15,"C",J658=20,"D",J658=25,"E",J658=30,"F",J658=35,"G",J658=40,"H",J658=45,"I",J658=50,"J",J658=55,"K",J658=60,"L",J658=65,"M",J658=70,"N",J658=75,"O",J658=80,"P",J658=90,"Q",J658=100,"R",J658="","S",J658=120,"T",J658=125,"U",J658=150,"V",J658=200,"W",J658=250,"X",J658=280,"Y",J658=300,"Z",J658=500,"1",J658=600,"2",J658=1000,"3",J658=1200,"4",J658=6,"5",J658="150mm","6",J658="180mm","7",J658="200mm","8",J658="250mm","9")</f>
        <v>W</v>
      </c>
      <c r="J658" s="4">
        <v>200</v>
      </c>
      <c r="K658" s="8" t="str">
        <f>_xlfn.IFS(L658="1mm","A",L658="1.2mm","B",L658="1.5mm","C",L658="2mm","D",L658="3mm","E",L658="4mm","F",L658="5mm","G",L658="6mm","H",L658="8mm","I",L658="10mm","J",L658="12mm","K",L658="14mm","L",L658="16mm","M",L658="عادة","N",L658="18mm","O",L658="20mm","P",L658="معكوسة","Q",L658="25mm","R",L658="","S",L658="30mm","T",L658="مخ واطى","U",L658="35mm","V",L658="40mm","W",L658="45mm","X",L658="50mm","Y",L658="ستاندرد","Z",L658="60mm","1",L658="سوستة","2",L658="80mm","3",L658="90mm","4",L658="100mm","5",L658="150mm","6",L658="180mm","7",L658="200mm","8",L658="250mm","9")</f>
        <v>R</v>
      </c>
      <c r="L658" t="s">
        <v>14</v>
      </c>
      <c r="M658" s="7" t="str">
        <f>C658&amp;" "&amp;E658&amp;" "&amp;G658&amp;I658&amp;" "&amp;A658&amp;" "&amp;K658&amp;"-0"&amp;"-0"&amp;"-0"&amp;"-0"&amp;"-0"&amp;"-0"&amp;"-0"&amp;"-0"</f>
        <v>E S PW F R-0-0-0-0-0-0-0-0</v>
      </c>
      <c r="N658" s="6" t="str">
        <f>D658&amp;" "&amp;F658&amp;" "&amp;H658&amp;"*"&amp;J658&amp;" "&amp;B658&amp;" "&amp;L658</f>
        <v>لوح  100*200 حديد 25mm</v>
      </c>
    </row>
    <row r="659" spans="1:14" x14ac:dyDescent="0.2">
      <c r="A659" s="8" t="str">
        <f>_xlfn.IFS(B659="حديد","F",B659="مجلفن","M",B659="استانلس","S",B659="خشب","T")</f>
        <v>F</v>
      </c>
      <c r="B659" t="s">
        <v>15</v>
      </c>
      <c r="C659" s="8" t="str">
        <f>_xlfn.IFS(D659="تيلة","A",D659="صامولة","B",D659="مسمار","C",D659="وردة","D",D659="لوح","E",D659="مخوش","F",D659="كونتر","G",D659="مسدس","H",D659="M14","I",D659="M16","J",D659="M17","K",D659="M18","L",D659="M19","M",D659="M20","N",D659="M9","O",D659=100,"P",D659=125,"Q",D659=150,"R",D659="","S",D659="30mm","T",D659="مخ واطى","U",D659="35mm","V",D659="40mm","W",D659="45mm","X",D659="50mm","Y",D659="ستاندرد","Z",D659="60mm","1",D659="سوستة","2",D659="80mm","3",D659="90mm","4",D659="100mm","5",D659="150mm","6",D659="180mm","7",D659="200mm","8",D659="250mm","9")</f>
        <v>E</v>
      </c>
      <c r="D659" t="s">
        <v>1</v>
      </c>
      <c r="E659" s="8" t="str">
        <f>_xlfn.IFS(F659="الن","A",F659="عادة","B",F659="صليبة","C",F659="سن بنطة","D",F659="سن بنطة بوردة","E",F659="مخوش","F",F659="كونتر","G",F659="M12","H",F659="M14","I",F659="M16","J",F659="M17","K",F659="M18","L",F659="M19","M",F659="M20","N",F659="M9","O",F659=100,"P",F659=125,"Q",F659=150,"R",F659="","S",F659="30mm","T",F659="مخ واطى","U",F659="35mm","V",F659="40mm","W",F659="45mm","X",F659="50mm","Y",F659="ستاندرد","Z",F659="60mm","1",F659="سوستة","2",F659="80mm","3",F659="90mm","4",F659="100mm","5",F659="150mm","6",F659="180mm","7",F659="200mm","8",F659="250mm","9")</f>
        <v>S</v>
      </c>
      <c r="G659" s="8" t="str">
        <f>_xlfn.IFS(H659="M3","A",H659="M4","B",H659="M5","C",H659="M6","D",H659="M7","E",H659="M8","F",H659="M10","G",H659="M12","H",H659="M14","I",H659="M16","J",H659="M17","K",H659="M18","L",H659="M19","M",H659="M20","N",H659="M9","O",H659=100,"P",H659=125,"Q",H659=150,"R",H659="","S",H659="30mm","T",H659="مخ واطى","U",H659="35mm","V",H659="40mm","W",H659="45mm","X",H659="50mm","Y",H659="ستاندرد","Z",H659="60mm","1",H659="سوستة","2",H659="80mm","3",H659="90mm","4",H659="100mm","5",H659="150mm","6",H659="180mm","7",H659="200mm","8",H659="250mm","9")</f>
        <v>Q</v>
      </c>
      <c r="H659" s="4">
        <v>125</v>
      </c>
      <c r="I659" s="8" t="str">
        <f>_xlfn.IFS(J659=10,"A",J659=12,"B",J659=15,"C",J659=20,"D",J659=25,"E",J659=30,"F",J659=35,"G",J659=40,"H",J659=45,"I",J659=50,"J",J659=55,"K",J659=60,"L",J659=65,"M",J659=70,"N",J659=75,"O",J659=80,"P",J659=90,"Q",J659=100,"R",J659="","S",J659=120,"T",J659=125,"U",J659=150,"V",J659=200,"W",J659=250,"X",J659=280,"Y",J659=300,"Z",J659=500,"1",J659=600,"2",J659=1000,"3",J659=1200,"4",J659=6,"5",J659="150mm","6",J659="180mm","7",J659="200mm","8",J659="250mm","9")</f>
        <v>X</v>
      </c>
      <c r="J659" s="4">
        <v>250</v>
      </c>
      <c r="K659" s="8" t="str">
        <f>_xlfn.IFS(L659="1mm","A",L659="1.2mm","B",L659="1.5mm","C",L659="2mm","D",L659="3mm","E",L659="4mm","F",L659="5mm","G",L659="6mm","H",L659="8mm","I",L659="10mm","J",L659="12mm","K",L659="14mm","L",L659="16mm","M",L659="عادة","N",L659="18mm","O",L659="20mm","P",L659="معكوسة","Q",L659="25mm","R",L659="","S",L659="30mm","T",L659="مخ واطى","U",L659="35mm","V",L659="40mm","W",L659="45mm","X",L659="50mm","Y",L659="ستاندرد","Z",L659="60mm","1",L659="سوستة","2",L659="80mm","3",L659="90mm","4",L659="100mm","5",L659="150mm","6",L659="180mm","7",L659="200mm","8",L659="250mm","9")</f>
        <v>A</v>
      </c>
      <c r="L659" t="s">
        <v>5</v>
      </c>
      <c r="M659" s="7" t="str">
        <f>C659&amp;" "&amp;E659&amp;" "&amp;G659&amp;I659&amp;" "&amp;A659&amp;" "&amp;K659&amp;"-0"&amp;"-0"&amp;"-0"&amp;"-0"&amp;"-0"&amp;"-0"&amp;"-0"&amp;"-0"</f>
        <v>E S QX F A-0-0-0-0-0-0-0-0</v>
      </c>
      <c r="N659" s="6" t="str">
        <f>D659&amp;" "&amp;F659&amp;" "&amp;H659&amp;"*"&amp;J659&amp;" "&amp;B659&amp;" "&amp;L659</f>
        <v>لوح  125*250 حديد 1mm</v>
      </c>
    </row>
    <row r="660" spans="1:14" x14ac:dyDescent="0.2">
      <c r="A660" s="8" t="str">
        <f>_xlfn.IFS(B660="حديد","F",B660="مجلفن","M",B660="استانلس","S",B660="خشب","T")</f>
        <v>F</v>
      </c>
      <c r="B660" t="s">
        <v>15</v>
      </c>
      <c r="C660" s="8" t="str">
        <f>_xlfn.IFS(D660="تيلة","A",D660="صامولة","B",D660="مسمار","C",D660="وردة","D",D660="لوح","E",D660="مخوش","F",D660="كونتر","G",D660="مسدس","H",D660="M14","I",D660="M16","J",D660="M17","K",D660="M18","L",D660="M19","M",D660="M20","N",D660="M9","O",D660=100,"P",D660=125,"Q",D660=150,"R",D660="","S",D660="30mm","T",D660="مخ واطى","U",D660="35mm","V",D660="40mm","W",D660="45mm","X",D660="50mm","Y",D660="ستاندرد","Z",D660="60mm","1",D660="سوستة","2",D660="80mm","3",D660="90mm","4",D660="100mm","5",D660="150mm","6",D660="180mm","7",D660="200mm","8",D660="250mm","9")</f>
        <v>E</v>
      </c>
      <c r="D660" t="s">
        <v>1</v>
      </c>
      <c r="E660" s="8" t="str">
        <f>_xlfn.IFS(F660="الن","A",F660="عادة","B",F660="صليبة","C",F660="سن بنطة","D",F660="سن بنطة بوردة","E",F660="مخوش","F",F660="كونتر","G",F660="M12","H",F660="M14","I",F660="M16","J",F660="M17","K",F660="M18","L",F660="M19","M",F660="M20","N",F660="M9","O",F660=100,"P",F660=125,"Q",F660=150,"R",F660="","S",F660="30mm","T",F660="مخ واطى","U",F660="35mm","V",F660="40mm","W",F660="45mm","X",F660="50mm","Y",F660="ستاندرد","Z",F660="60mm","1",F660="سوستة","2",F660="80mm","3",F660="90mm","4",F660="100mm","5",F660="150mm","6",F660="180mm","7",F660="200mm","8",F660="250mm","9")</f>
        <v>S</v>
      </c>
      <c r="G660" s="8" t="str">
        <f>_xlfn.IFS(H660="M3","A",H660="M4","B",H660="M5","C",H660="M6","D",H660="M7","E",H660="M8","F",H660="M10","G",H660="M12","H",H660="M14","I",H660="M16","J",H660="M17","K",H660="M18","L",H660="M19","M",H660="M20","N",H660="M9","O",H660=100,"P",H660=125,"Q",H660=150,"R",H660="","S",H660="30mm","T",H660="مخ واطى","U",H660="35mm","V",H660="40mm","W",H660="45mm","X",H660="50mm","Y",H660="ستاندرد","Z",H660="60mm","1",H660="سوستة","2",H660="80mm","3",H660="90mm","4",H660="100mm","5",H660="150mm","6",H660="180mm","7",H660="200mm","8",H660="250mm","9")</f>
        <v>Q</v>
      </c>
      <c r="H660" s="4">
        <v>125</v>
      </c>
      <c r="I660" s="8" t="str">
        <f>_xlfn.IFS(J660=10,"A",J660=12,"B",J660=15,"C",J660=20,"D",J660=25,"E",J660=30,"F",J660=35,"G",J660=40,"H",J660=45,"I",J660=50,"J",J660=55,"K",J660=60,"L",J660=65,"M",J660=70,"N",J660=75,"O",J660=80,"P",J660=90,"Q",J660=100,"R",J660="","S",J660=120,"T",J660=125,"U",J660=150,"V",J660=200,"W",J660=250,"X",J660=280,"Y",J660=300,"Z",J660=500,"1",J660=600,"2",J660=1000,"3",J660=1200,"4",J660=6,"5",J660="150mm","6",J660="180mm","7",J660="200mm","8",J660="250mm","9")</f>
        <v>X</v>
      </c>
      <c r="J660" s="4">
        <v>250</v>
      </c>
      <c r="K660" s="8" t="str">
        <f>_xlfn.IFS(L660="1mm","A",L660="1.2mm","B",L660="1.5mm","C",L660="2mm","D",L660="3mm","E",L660="4mm","F",L660="5mm","G",L660="6mm","H",L660="8mm","I",L660="10mm","J",L660="12mm","K",L660="14mm","L",L660="16mm","M",L660="عادة","N",L660="18mm","O",L660="20mm","P",L660="معكوسة","Q",L660="25mm","R",L660="","S",L660="30mm","T",L660="مخ واطى","U",L660="35mm","V",L660="40mm","W",L660="45mm","X",L660="50mm","Y",L660="ستاندرد","Z",L660="60mm","1",L660="سوستة","2",L660="80mm","3",L660="90mm","4",L660="100mm","5",L660="150mm","6",L660="180mm","7",L660="200mm","8",L660="250mm","9")</f>
        <v>B</v>
      </c>
      <c r="L660" t="s">
        <v>4</v>
      </c>
      <c r="M660" s="7" t="str">
        <f>C660&amp;" "&amp;E660&amp;" "&amp;G660&amp;I660&amp;" "&amp;A660&amp;" "&amp;K660&amp;"-0"&amp;"-0"&amp;"-0"&amp;"-0"&amp;"-0"&amp;"-0"&amp;"-0"&amp;"-0"</f>
        <v>E S QX F B-0-0-0-0-0-0-0-0</v>
      </c>
      <c r="N660" s="6" t="str">
        <f>D660&amp;" "&amp;F660&amp;" "&amp;H660&amp;"*"&amp;J660&amp;" "&amp;B660&amp;" "&amp;L660</f>
        <v>لوح  125*250 حديد 1.2mm</v>
      </c>
    </row>
    <row r="661" spans="1:14" x14ac:dyDescent="0.2">
      <c r="A661" s="8" t="str">
        <f>_xlfn.IFS(B661="حديد","F",B661="مجلفن","M",B661="استانلس","S",B661="خشب","T")</f>
        <v>F</v>
      </c>
      <c r="B661" t="s">
        <v>15</v>
      </c>
      <c r="C661" s="8" t="str">
        <f>_xlfn.IFS(D661="تيلة","A",D661="صامولة","B",D661="مسمار","C",D661="وردة","D",D661="لوح","E",D661="مخوش","F",D661="كونتر","G",D661="مسدس","H",D661="M14","I",D661="M16","J",D661="M17","K",D661="M18","L",D661="M19","M",D661="M20","N",D661="M9","O",D661=100,"P",D661=125,"Q",D661=150,"R",D661="","S",D661="30mm","T",D661="مخ واطى","U",D661="35mm","V",D661="40mm","W",D661="45mm","X",D661="50mm","Y",D661="ستاندرد","Z",D661="60mm","1",D661="سوستة","2",D661="80mm","3",D661="90mm","4",D661="100mm","5",D661="150mm","6",D661="180mm","7",D661="200mm","8",D661="250mm","9")</f>
        <v>E</v>
      </c>
      <c r="D661" t="s">
        <v>1</v>
      </c>
      <c r="E661" s="8" t="str">
        <f>_xlfn.IFS(F661="الن","A",F661="عادة","B",F661="صليبة","C",F661="سن بنطة","D",F661="سن بنطة بوردة","E",F661="مخوش","F",F661="كونتر","G",F661="M12","H",F661="M14","I",F661="M16","J",F661="M17","K",F661="M18","L",F661="M19","M",F661="M20","N",F661="M9","O",F661=100,"P",F661=125,"Q",F661=150,"R",F661="","S",F661="30mm","T",F661="مخ واطى","U",F661="35mm","V",F661="40mm","W",F661="45mm","X",F661="50mm","Y",F661="ستاندرد","Z",F661="60mm","1",F661="سوستة","2",F661="80mm","3",F661="90mm","4",F661="100mm","5",F661="150mm","6",F661="180mm","7",F661="200mm","8",F661="250mm","9")</f>
        <v>S</v>
      </c>
      <c r="G661" s="8" t="str">
        <f>_xlfn.IFS(H661="M3","A",H661="M4","B",H661="M5","C",H661="M6","D",H661="M7","E",H661="M8","F",H661="M10","G",H661="M12","H",H661="M14","I",H661="M16","J",H661="M17","K",H661="M18","L",H661="M19","M",H661="M20","N",H661="M9","O",H661=100,"P",H661=125,"Q",H661=150,"R",H661="","S",H661="30mm","T",H661="مخ واطى","U",H661="35mm","V",H661="40mm","W",H661="45mm","X",H661="50mm","Y",H661="ستاندرد","Z",H661="60mm","1",H661="سوستة","2",H661="80mm","3",H661="90mm","4",H661="100mm","5",H661="150mm","6",H661="180mm","7",H661="200mm","8",H661="250mm","9")</f>
        <v>Q</v>
      </c>
      <c r="H661" s="4">
        <v>125</v>
      </c>
      <c r="I661" s="8" t="str">
        <f>_xlfn.IFS(J661=10,"A",J661=12,"B",J661=15,"C",J661=20,"D",J661=25,"E",J661=30,"F",J661=35,"G",J661=40,"H",J661=45,"I",J661=50,"J",J661=55,"K",J661=60,"L",J661=65,"M",J661=70,"N",J661=75,"O",J661=80,"P",J661=90,"Q",J661=100,"R",J661="","S",J661=120,"T",J661=125,"U",J661=150,"V",J661=200,"W",J661=250,"X",J661=280,"Y",J661=300,"Z",J661=500,"1",J661=600,"2",J661=1000,"3",J661=1200,"4",J661=6,"5",J661="150mm","6",J661="180mm","7",J661="200mm","8",J661="250mm","9")</f>
        <v>X</v>
      </c>
      <c r="J661" s="4">
        <v>250</v>
      </c>
      <c r="K661" s="8" t="str">
        <f>_xlfn.IFS(L661="1mm","A",L661="1.2mm","B",L661="1.5mm","C",L661="2mm","D",L661="3mm","E",L661="4mm","F",L661="5mm","G",L661="6mm","H",L661="8mm","I",L661="10mm","J",L661="12mm","K",L661="14mm","L",L661="16mm","M",L661="عادة","N",L661="18mm","O",L661="20mm","P",L661="معكوسة","Q",L661="25mm","R",L661="","S",L661="30mm","T",L661="مخ واطى","U",L661="35mm","V",L661="40mm","W",L661="45mm","X",L661="50mm","Y",L661="ستاندرد","Z",L661="60mm","1",L661="سوستة","2",L661="80mm","3",L661="90mm","4",L661="100mm","5",L661="150mm","6",L661="180mm","7",L661="200mm","8",L661="250mm","9")</f>
        <v>C</v>
      </c>
      <c r="L661" t="s">
        <v>3</v>
      </c>
      <c r="M661" s="7" t="str">
        <f>C661&amp;" "&amp;E661&amp;" "&amp;G661&amp;I661&amp;" "&amp;A661&amp;" "&amp;K661&amp;"-0"&amp;"-0"&amp;"-0"&amp;"-0"&amp;"-0"&amp;"-0"&amp;"-0"&amp;"-0"</f>
        <v>E S QX F C-0-0-0-0-0-0-0-0</v>
      </c>
      <c r="N661" s="6" t="str">
        <f>D661&amp;" "&amp;F661&amp;" "&amp;H661&amp;"*"&amp;J661&amp;" "&amp;B661&amp;" "&amp;L661</f>
        <v>لوح  125*250 حديد 1.5mm</v>
      </c>
    </row>
    <row r="662" spans="1:14" x14ac:dyDescent="0.2">
      <c r="A662" s="8" t="str">
        <f>_xlfn.IFS(B662="حديد","F",B662="مجلفن","M",B662="استانلس","S",B662="خشب","T")</f>
        <v>F</v>
      </c>
      <c r="B662" t="s">
        <v>15</v>
      </c>
      <c r="C662" s="8" t="str">
        <f>_xlfn.IFS(D662="تيلة","A",D662="صامولة","B",D662="مسمار","C",D662="وردة","D",D662="لوح","E",D662="مخوش","F",D662="كونتر","G",D662="مسدس","H",D662="M14","I",D662="M16","J",D662="M17","K",D662="M18","L",D662="M19","M",D662="M20","N",D662="M9","O",D662=100,"P",D662=125,"Q",D662=150,"R",D662="","S",D662="30mm","T",D662="مخ واطى","U",D662="35mm","V",D662="40mm","W",D662="45mm","X",D662="50mm","Y",D662="ستاندرد","Z",D662="60mm","1",D662="سوستة","2",D662="80mm","3",D662="90mm","4",D662="100mm","5",D662="150mm","6",D662="180mm","7",D662="200mm","8",D662="250mm","9")</f>
        <v>E</v>
      </c>
      <c r="D662" t="s">
        <v>1</v>
      </c>
      <c r="E662" s="8" t="str">
        <f>_xlfn.IFS(F662="الن","A",F662="عادة","B",F662="صليبة","C",F662="سن بنطة","D",F662="سن بنطة بوردة","E",F662="مخوش","F",F662="كونتر","G",F662="M12","H",F662="M14","I",F662="M16","J",F662="M17","K",F662="M18","L",F662="M19","M",F662="M20","N",F662="M9","O",F662=100,"P",F662=125,"Q",F662=150,"R",F662="","S",F662="30mm","T",F662="مخ واطى","U",F662="35mm","V",F662="40mm","W",F662="45mm","X",F662="50mm","Y",F662="ستاندرد","Z",F662="60mm","1",F662="سوستة","2",F662="80mm","3",F662="90mm","4",F662="100mm","5",F662="150mm","6",F662="180mm","7",F662="200mm","8",F662="250mm","9")</f>
        <v>S</v>
      </c>
      <c r="G662" s="8" t="str">
        <f>_xlfn.IFS(H662="M3","A",H662="M4","B",H662="M5","C",H662="M6","D",H662="M7","E",H662="M8","F",H662="M10","G",H662="M12","H",H662="M14","I",H662="M16","J",H662="M17","K",H662="M18","L",H662="M19","M",H662="M20","N",H662="M9","O",H662=100,"P",H662=125,"Q",H662=150,"R",H662="","S",H662="30mm","T",H662="مخ واطى","U",H662="35mm","V",H662="40mm","W",H662="45mm","X",H662="50mm","Y",H662="ستاندرد","Z",H662="60mm","1",H662="سوستة","2",H662="80mm","3",H662="90mm","4",H662="100mm","5",H662="150mm","6",H662="180mm","7",H662="200mm","8",H662="250mm","9")</f>
        <v>Q</v>
      </c>
      <c r="H662" s="4">
        <v>125</v>
      </c>
      <c r="I662" s="8" t="str">
        <f>_xlfn.IFS(J662=10,"A",J662=12,"B",J662=15,"C",J662=20,"D",J662=25,"E",J662=30,"F",J662=35,"G",J662=40,"H",J662=45,"I",J662=50,"J",J662=55,"K",J662=60,"L",J662=65,"M",J662=70,"N",J662=75,"O",J662=80,"P",J662=90,"Q",J662=100,"R",J662="","S",J662=120,"T",J662=125,"U",J662=150,"V",J662=200,"W",J662=250,"X",J662=280,"Y",J662=300,"Z",J662=500,"1",J662=600,"2",J662=1000,"3",J662=1200,"4",J662=6,"5",J662="150mm","6",J662="180mm","7",J662="200mm","8",J662="250mm","9")</f>
        <v>X</v>
      </c>
      <c r="J662" s="4">
        <v>250</v>
      </c>
      <c r="K662" s="8" t="str">
        <f>_xlfn.IFS(L662="1mm","A",L662="1.2mm","B",L662="1.5mm","C",L662="2mm","D",L662="3mm","E",L662="4mm","F",L662="5mm","G",L662="6mm","H",L662="8mm","I",L662="10mm","J",L662="12mm","K",L662="14mm","L",L662="16mm","M",L662="عادة","N",L662="18mm","O",L662="20mm","P",L662="معكوسة","Q",L662="25mm","R",L662="","S",L662="30mm","T",L662="مخ واطى","U",L662="35mm","V",L662="40mm","W",L662="45mm","X",L662="50mm","Y",L662="ستاندرد","Z",L662="60mm","1",L662="سوستة","2",L662="80mm","3",L662="90mm","4",L662="100mm","5",L662="150mm","6",L662="180mm","7",L662="200mm","8",L662="250mm","9")</f>
        <v>D</v>
      </c>
      <c r="L662" t="s">
        <v>0</v>
      </c>
      <c r="M662" s="7" t="str">
        <f>C662&amp;" "&amp;E662&amp;" "&amp;G662&amp;I662&amp;" "&amp;A662&amp;" "&amp;K662&amp;"-0"&amp;"-0"&amp;"-0"&amp;"-0"&amp;"-0"&amp;"-0"&amp;"-0"&amp;"-0"</f>
        <v>E S QX F D-0-0-0-0-0-0-0-0</v>
      </c>
      <c r="N662" s="6" t="str">
        <f>D662&amp;" "&amp;F662&amp;" "&amp;H662&amp;"*"&amp;J662&amp;" "&amp;B662&amp;" "&amp;L662</f>
        <v>لوح  125*250 حديد 2mm</v>
      </c>
    </row>
    <row r="663" spans="1:14" x14ac:dyDescent="0.2">
      <c r="A663" s="8" t="str">
        <f>_xlfn.IFS(B663="حديد","F",B663="مجلفن","M",B663="استانلس","S",B663="خشب","T")</f>
        <v>F</v>
      </c>
      <c r="B663" t="s">
        <v>15</v>
      </c>
      <c r="C663" s="8" t="str">
        <f>_xlfn.IFS(D663="تيلة","A",D663="صامولة","B",D663="مسمار","C",D663="وردة","D",D663="لوح","E",D663="مخوش","F",D663="كونتر","G",D663="مسدس","H",D663="M14","I",D663="M16","J",D663="M17","K",D663="M18","L",D663="M19","M",D663="M20","N",D663="M9","O",D663=100,"P",D663=125,"Q",D663=150,"R",D663="","S",D663="30mm","T",D663="مخ واطى","U",D663="35mm","V",D663="40mm","W",D663="45mm","X",D663="50mm","Y",D663="ستاندرد","Z",D663="60mm","1",D663="سوستة","2",D663="80mm","3",D663="90mm","4",D663="100mm","5",D663="150mm","6",D663="180mm","7",D663="200mm","8",D663="250mm","9")</f>
        <v>E</v>
      </c>
      <c r="D663" t="s">
        <v>1</v>
      </c>
      <c r="E663" s="8" t="str">
        <f>_xlfn.IFS(F663="الن","A",F663="عادة","B",F663="صليبة","C",F663="سن بنطة","D",F663="سن بنطة بوردة","E",F663="مخوش","F",F663="كونتر","G",F663="M12","H",F663="M14","I",F663="M16","J",F663="M17","K",F663="M18","L",F663="M19","M",F663="M20","N",F663="M9","O",F663=100,"P",F663=125,"Q",F663=150,"R",F663="","S",F663="30mm","T",F663="مخ واطى","U",F663="35mm","V",F663="40mm","W",F663="45mm","X",F663="50mm","Y",F663="ستاندرد","Z",F663="60mm","1",F663="سوستة","2",F663="80mm","3",F663="90mm","4",F663="100mm","5",F663="150mm","6",F663="180mm","7",F663="200mm","8",F663="250mm","9")</f>
        <v>S</v>
      </c>
      <c r="G663" s="8" t="str">
        <f>_xlfn.IFS(H663="M3","A",H663="M4","B",H663="M5","C",H663="M6","D",H663="M7","E",H663="M8","F",H663="M10","G",H663="M12","H",H663="M14","I",H663="M16","J",H663="M17","K",H663="M18","L",H663="M19","M",H663="M20","N",H663="M9","O",H663=100,"P",H663=125,"Q",H663=150,"R",H663="","S",H663="30mm","T",H663="مخ واطى","U",H663="35mm","V",H663="40mm","W",H663="45mm","X",H663="50mm","Y",H663="ستاندرد","Z",H663="60mm","1",H663="سوستة","2",H663="80mm","3",H663="90mm","4",H663="100mm","5",H663="150mm","6",H663="180mm","7",H663="200mm","8",H663="250mm","9")</f>
        <v>Q</v>
      </c>
      <c r="H663" s="4">
        <v>125</v>
      </c>
      <c r="I663" s="8" t="str">
        <f>_xlfn.IFS(J663=10,"A",J663=12,"B",J663=15,"C",J663=20,"D",J663=25,"E",J663=30,"F",J663=35,"G",J663=40,"H",J663=45,"I",J663=50,"J",J663=55,"K",J663=60,"L",J663=65,"M",J663=70,"N",J663=75,"O",J663=80,"P",J663=90,"Q",J663=100,"R",J663="","S",J663=120,"T",J663=125,"U",J663=150,"V",J663=200,"W",J663=250,"X",J663=280,"Y",J663=300,"Z",J663=500,"1",J663=600,"2",J663=1000,"3",J663=1200,"4",J663=6,"5",J663="150mm","6",J663="180mm","7",J663="200mm","8",J663="250mm","9")</f>
        <v>X</v>
      </c>
      <c r="J663" s="4">
        <v>250</v>
      </c>
      <c r="K663" s="8" t="str">
        <f>_xlfn.IFS(L663="1mm","A",L663="1.2mm","B",L663="1.5mm","C",L663="2mm","D",L663="3mm","E",L663="4mm","F",L663="5mm","G",L663="6mm","H",L663="8mm","I",L663="10mm","J",L663="12mm","K",L663="14mm","L",L663="16mm","M",L663="عادة","N",L663="18mm","O",L663="20mm","P",L663="معكوسة","Q",L663="25mm","R",L663="","S",L663="30mm","T",L663="مخ واطى","U",L663="35mm","V",L663="40mm","W",L663="45mm","X",L663="50mm","Y",L663="ستاندرد","Z",L663="60mm","1",L663="سوستة","2",L663="80mm","3",L663="90mm","4",L663="100mm","5",L663="150mm","6",L663="180mm","7",L663="200mm","8",L663="250mm","9")</f>
        <v>E</v>
      </c>
      <c r="L663" t="s">
        <v>6</v>
      </c>
      <c r="M663" s="7" t="str">
        <f>C663&amp;" "&amp;E663&amp;" "&amp;G663&amp;I663&amp;" "&amp;A663&amp;" "&amp;K663&amp;"-0"&amp;"-0"&amp;"-0"&amp;"-0"&amp;"-0"&amp;"-0"&amp;"-0"&amp;"-0"</f>
        <v>E S QX F E-0-0-0-0-0-0-0-0</v>
      </c>
      <c r="N663" s="6" t="str">
        <f>D663&amp;" "&amp;F663&amp;" "&amp;H663&amp;"*"&amp;J663&amp;" "&amp;B663&amp;" "&amp;L663</f>
        <v>لوح  125*250 حديد 3mm</v>
      </c>
    </row>
    <row r="664" spans="1:14" x14ac:dyDescent="0.2">
      <c r="A664" s="8" t="str">
        <f>_xlfn.IFS(B664="حديد","F",B664="مجلفن","M",B664="استانلس","S",B664="خشب","T")</f>
        <v>F</v>
      </c>
      <c r="B664" t="s">
        <v>15</v>
      </c>
      <c r="C664" s="8" t="str">
        <f>_xlfn.IFS(D664="تيلة","A",D664="صامولة","B",D664="مسمار","C",D664="وردة","D",D664="لوح","E",D664="مخوش","F",D664="كونتر","G",D664="مسدس","H",D664="M14","I",D664="M16","J",D664="M17","K",D664="M18","L",D664="M19","M",D664="M20","N",D664="M9","O",D664=100,"P",D664=125,"Q",D664=150,"R",D664="","S",D664="30mm","T",D664="مخ واطى","U",D664="35mm","V",D664="40mm","W",D664="45mm","X",D664="50mm","Y",D664="ستاندرد","Z",D664="60mm","1",D664="سوستة","2",D664="80mm","3",D664="90mm","4",D664="100mm","5",D664="150mm","6",D664="180mm","7",D664="200mm","8",D664="250mm","9")</f>
        <v>E</v>
      </c>
      <c r="D664" t="s">
        <v>1</v>
      </c>
      <c r="E664" s="8" t="str">
        <f>_xlfn.IFS(F664="الن","A",F664="عادة","B",F664="صليبة","C",F664="سن بنطة","D",F664="سن بنطة بوردة","E",F664="مخوش","F",F664="كونتر","G",F664="M12","H",F664="M14","I",F664="M16","J",F664="M17","K",F664="M18","L",F664="M19","M",F664="M20","N",F664="M9","O",F664=100,"P",F664=125,"Q",F664=150,"R",F664="","S",F664="30mm","T",F664="مخ واطى","U",F664="35mm","V",F664="40mm","W",F664="45mm","X",F664="50mm","Y",F664="ستاندرد","Z",F664="60mm","1",F664="سوستة","2",F664="80mm","3",F664="90mm","4",F664="100mm","5",F664="150mm","6",F664="180mm","7",F664="200mm","8",F664="250mm","9")</f>
        <v>S</v>
      </c>
      <c r="G664" s="8" t="str">
        <f>_xlfn.IFS(H664="M3","A",H664="M4","B",H664="M5","C",H664="M6","D",H664="M7","E",H664="M8","F",H664="M10","G",H664="M12","H",H664="M14","I",H664="M16","J",H664="M17","K",H664="M18","L",H664="M19","M",H664="M20","N",H664="M9","O",H664=100,"P",H664=125,"Q",H664=150,"R",H664="","S",H664="30mm","T",H664="مخ واطى","U",H664="35mm","V",H664="40mm","W",H664="45mm","X",H664="50mm","Y",H664="ستاندرد","Z",H664="60mm","1",H664="سوستة","2",H664="80mm","3",H664="90mm","4",H664="100mm","5",H664="150mm","6",H664="180mm","7",H664="200mm","8",H664="250mm","9")</f>
        <v>Q</v>
      </c>
      <c r="H664" s="4">
        <v>125</v>
      </c>
      <c r="I664" s="8" t="str">
        <f>_xlfn.IFS(J664=10,"A",J664=12,"B",J664=15,"C",J664=20,"D",J664=25,"E",J664=30,"F",J664=35,"G",J664=40,"H",J664=45,"I",J664=50,"J",J664=55,"K",J664=60,"L",J664=65,"M",J664=70,"N",J664=75,"O",J664=80,"P",J664=90,"Q",J664=100,"R",J664="","S",J664=120,"T",J664=125,"U",J664=150,"V",J664=200,"W",J664=250,"X",J664=280,"Y",J664=300,"Z",J664=500,"1",J664=600,"2",J664=1000,"3",J664=1200,"4",J664=6,"5",J664="150mm","6",J664="180mm","7",J664="200mm","8",J664="250mm","9")</f>
        <v>X</v>
      </c>
      <c r="J664" s="4">
        <v>250</v>
      </c>
      <c r="K664" s="8" t="str">
        <f>_xlfn.IFS(L664="1mm","A",L664="1.2mm","B",L664="1.5mm","C",L664="2mm","D",L664="3mm","E",L664="4mm","F",L664="5mm","G",L664="6mm","H",L664="8mm","I",L664="10mm","J",L664="12mm","K",L664="14mm","L",L664="16mm","M",L664="عادة","N",L664="18mm","O",L664="20mm","P",L664="معكوسة","Q",L664="25mm","R",L664="","S",L664="30mm","T",L664="مخ واطى","U",L664="35mm","V",L664="40mm","W",L664="45mm","X",L664="50mm","Y",L664="ستاندرد","Z",L664="60mm","1",L664="سوستة","2",L664="80mm","3",L664="90mm","4",L664="100mm","5",L664="150mm","6",L664="180mm","7",L664="200mm","8",L664="250mm","9")</f>
        <v>F</v>
      </c>
      <c r="L664" t="s">
        <v>12</v>
      </c>
      <c r="M664" s="7" t="str">
        <f>C664&amp;" "&amp;E664&amp;" "&amp;G664&amp;I664&amp;" "&amp;A664&amp;" "&amp;K664&amp;"-0"&amp;"-0"&amp;"-0"&amp;"-0"&amp;"-0"&amp;"-0"&amp;"-0"&amp;"-0"</f>
        <v>E S QX F F-0-0-0-0-0-0-0-0</v>
      </c>
      <c r="N664" s="6" t="str">
        <f>D664&amp;" "&amp;F664&amp;" "&amp;H664&amp;"*"&amp;J664&amp;" "&amp;B664&amp;" "&amp;L664</f>
        <v>لوح  125*250 حديد 4mm</v>
      </c>
    </row>
    <row r="665" spans="1:14" x14ac:dyDescent="0.2">
      <c r="A665" s="8" t="str">
        <f>_xlfn.IFS(B665="حديد","F",B665="مجلفن","M",B665="استانلس","S",B665="خشب","T")</f>
        <v>F</v>
      </c>
      <c r="B665" t="s">
        <v>15</v>
      </c>
      <c r="C665" s="8" t="str">
        <f>_xlfn.IFS(D665="تيلة","A",D665="صامولة","B",D665="مسمار","C",D665="وردة","D",D665="لوح","E",D665="مخوش","F",D665="كونتر","G",D665="مسدس","H",D665="M14","I",D665="M16","J",D665="M17","K",D665="M18","L",D665="M19","M",D665="M20","N",D665="M9","O",D665=100,"P",D665=125,"Q",D665=150,"R",D665="","S",D665="30mm","T",D665="مخ واطى","U",D665="35mm","V",D665="40mm","W",D665="45mm","X",D665="50mm","Y",D665="ستاندرد","Z",D665="60mm","1",D665="سوستة","2",D665="80mm","3",D665="90mm","4",D665="100mm","5",D665="150mm","6",D665="180mm","7",D665="200mm","8",D665="250mm","9")</f>
        <v>E</v>
      </c>
      <c r="D665" t="s">
        <v>1</v>
      </c>
      <c r="E665" s="8" t="str">
        <f>_xlfn.IFS(F665="الن","A",F665="عادة","B",F665="صليبة","C",F665="سن بنطة","D",F665="سن بنطة بوردة","E",F665="مخوش","F",F665="كونتر","G",F665="M12","H",F665="M14","I",F665="M16","J",F665="M17","K",F665="M18","L",F665="M19","M",F665="M20","N",F665="M9","O",F665=100,"P",F665=125,"Q",F665=150,"R",F665="","S",F665="30mm","T",F665="مخ واطى","U",F665="35mm","V",F665="40mm","W",F665="45mm","X",F665="50mm","Y",F665="ستاندرد","Z",F665="60mm","1",F665="سوستة","2",F665="80mm","3",F665="90mm","4",F665="100mm","5",F665="150mm","6",F665="180mm","7",F665="200mm","8",F665="250mm","9")</f>
        <v>S</v>
      </c>
      <c r="G665" s="8" t="str">
        <f>_xlfn.IFS(H665="M3","A",H665="M4","B",H665="M5","C",H665="M6","D",H665="M7","E",H665="M8","F",H665="M10","G",H665="M12","H",H665="M14","I",H665="M16","J",H665="M17","K",H665="M18","L",H665="M19","M",H665="M20","N",H665="M9","O",H665=100,"P",H665=125,"Q",H665=150,"R",H665="","S",H665="30mm","T",H665="مخ واطى","U",H665="35mm","V",H665="40mm","W",H665="45mm","X",H665="50mm","Y",H665="ستاندرد","Z",H665="60mm","1",H665="سوستة","2",H665="80mm","3",H665="90mm","4",H665="100mm","5",H665="150mm","6",H665="180mm","7",H665="200mm","8",H665="250mm","9")</f>
        <v>Q</v>
      </c>
      <c r="H665" s="4">
        <v>125</v>
      </c>
      <c r="I665" s="8" t="str">
        <f>_xlfn.IFS(J665=10,"A",J665=12,"B",J665=15,"C",J665=20,"D",J665=25,"E",J665=30,"F",J665=35,"G",J665=40,"H",J665=45,"I",J665=50,"J",J665=55,"K",J665=60,"L",J665=65,"M",J665=70,"N",J665=75,"O",J665=80,"P",J665=90,"Q",J665=100,"R",J665="","S",J665=120,"T",J665=125,"U",J665=150,"V",J665=200,"W",J665=250,"X",J665=280,"Y",J665=300,"Z",J665=500,"1",J665=600,"2",J665=1000,"3",J665=1200,"4",J665=6,"5",J665="150mm","6",J665="180mm","7",J665="200mm","8",J665="250mm","9")</f>
        <v>X</v>
      </c>
      <c r="J665" s="4">
        <v>250</v>
      </c>
      <c r="K665" s="8" t="str">
        <f>_xlfn.IFS(L665="1mm","A",L665="1.2mm","B",L665="1.5mm","C",L665="2mm","D",L665="3mm","E",L665="4mm","F",L665="5mm","G",L665="6mm","H",L665="8mm","I",L665="10mm","J",L665="12mm","K",L665="14mm","L",L665="16mm","M",L665="عادة","N",L665="18mm","O",L665="20mm","P",L665="معكوسة","Q",L665="25mm","R",L665="","S",L665="30mm","T",L665="مخ واطى","U",L665="35mm","V",L665="40mm","W",L665="45mm","X",L665="50mm","Y",L665="ستاندرد","Z",L665="60mm","1",L665="سوستة","2",L665="80mm","3",L665="90mm","4",L665="100mm","5",L665="150mm","6",L665="180mm","7",L665="200mm","8",L665="250mm","9")</f>
        <v>G</v>
      </c>
      <c r="L665" t="s">
        <v>11</v>
      </c>
      <c r="M665" s="7" t="str">
        <f>C665&amp;" "&amp;E665&amp;" "&amp;G665&amp;I665&amp;" "&amp;A665&amp;" "&amp;K665&amp;"-0"&amp;"-0"&amp;"-0"&amp;"-0"&amp;"-0"&amp;"-0"&amp;"-0"&amp;"-0"</f>
        <v>E S QX F G-0-0-0-0-0-0-0-0</v>
      </c>
      <c r="N665" s="6" t="str">
        <f>D665&amp;" "&amp;F665&amp;" "&amp;H665&amp;"*"&amp;J665&amp;" "&amp;B665&amp;" "&amp;L665</f>
        <v>لوح  125*250 حديد 5mm</v>
      </c>
    </row>
    <row r="666" spans="1:14" x14ac:dyDescent="0.2">
      <c r="A666" s="8" t="str">
        <f>_xlfn.IFS(B666="حديد","F",B666="مجلفن","M",B666="استانلس","S",B666="خشب","T")</f>
        <v>F</v>
      </c>
      <c r="B666" t="s">
        <v>15</v>
      </c>
      <c r="C666" s="8" t="str">
        <f>_xlfn.IFS(D666="تيلة","A",D666="صامولة","B",D666="مسمار","C",D666="وردة","D",D666="لوح","E",D666="مخوش","F",D666="كونتر","G",D666="مسدس","H",D666="M14","I",D666="M16","J",D666="M17","K",D666="M18","L",D666="M19","M",D666="M20","N",D666="M9","O",D666=100,"P",D666=125,"Q",D666=150,"R",D666="","S",D666="30mm","T",D666="مخ واطى","U",D666="35mm","V",D666="40mm","W",D666="45mm","X",D666="50mm","Y",D666="ستاندرد","Z",D666="60mm","1",D666="سوستة","2",D666="80mm","3",D666="90mm","4",D666="100mm","5",D666="150mm","6",D666="180mm","7",D666="200mm","8",D666="250mm","9")</f>
        <v>E</v>
      </c>
      <c r="D666" t="s">
        <v>1</v>
      </c>
      <c r="E666" s="8" t="str">
        <f>_xlfn.IFS(F666="الن","A",F666="عادة","B",F666="صليبة","C",F666="سن بنطة","D",F666="سن بنطة بوردة","E",F666="مخوش","F",F666="كونتر","G",F666="M12","H",F666="M14","I",F666="M16","J",F666="M17","K",F666="M18","L",F666="M19","M",F666="M20","N",F666="M9","O",F666=100,"P",F666=125,"Q",F666=150,"R",F666="","S",F666="30mm","T",F666="مخ واطى","U",F666="35mm","V",F666="40mm","W",F666="45mm","X",F666="50mm","Y",F666="ستاندرد","Z",F666="60mm","1",F666="سوستة","2",F666="80mm","3",F666="90mm","4",F666="100mm","5",F666="150mm","6",F666="180mm","7",F666="200mm","8",F666="250mm","9")</f>
        <v>S</v>
      </c>
      <c r="G666" s="8" t="str">
        <f>_xlfn.IFS(H666="M3","A",H666="M4","B",H666="M5","C",H666="M6","D",H666="M7","E",H666="M8","F",H666="M10","G",H666="M12","H",H666="M14","I",H666="M16","J",H666="M17","K",H666="M18","L",H666="M19","M",H666="M20","N",H666="M9","O",H666=100,"P",H666=125,"Q",H666=150,"R",H666="","S",H666="30mm","T",H666="مخ واطى","U",H666="35mm","V",H666="40mm","W",H666="45mm","X",H666="50mm","Y",H666="ستاندرد","Z",H666="60mm","1",H666="سوستة","2",H666="80mm","3",H666="90mm","4",H666="100mm","5",H666="150mm","6",H666="180mm","7",H666="200mm","8",H666="250mm","9")</f>
        <v>Q</v>
      </c>
      <c r="H666" s="4">
        <v>125</v>
      </c>
      <c r="I666" s="8" t="str">
        <f>_xlfn.IFS(J666=10,"A",J666=12,"B",J666=15,"C",J666=20,"D",J666=25,"E",J666=30,"F",J666=35,"G",J666=40,"H",J666=45,"I",J666=50,"J",J666=55,"K",J666=60,"L",J666=65,"M",J666=70,"N",J666=75,"O",J666=80,"P",J666=90,"Q",J666=100,"R",J666="","S",J666=120,"T",J666=125,"U",J666=150,"V",J666=200,"W",J666=250,"X",J666=280,"Y",J666=300,"Z",J666=500,"1",J666=600,"2",J666=1000,"3",J666=1200,"4",J666=6,"5",J666="150mm","6",J666="180mm","7",J666="200mm","8",J666="250mm","9")</f>
        <v>X</v>
      </c>
      <c r="J666" s="4">
        <v>250</v>
      </c>
      <c r="K666" s="8" t="str">
        <f>_xlfn.IFS(L666="1mm","A",L666="1.2mm","B",L666="1.5mm","C",L666="2mm","D",L666="3mm","E",L666="4mm","F",L666="5mm","G",L666="6mm","H",L666="8mm","I",L666="10mm","J",L666="12mm","K",L666="14mm","L",L666="16mm","M",L666="عادة","N",L666="18mm","O",L666="20mm","P",L666="معكوسة","Q",L666="25mm","R",L666="","S",L666="30mm","T",L666="مخ واطى","U",L666="35mm","V",L666="40mm","W",L666="45mm","X",L666="50mm","Y",L666="ستاندرد","Z",L666="60mm","1",L666="سوستة","2",L666="80mm","3",L666="90mm","4",L666="100mm","5",L666="150mm","6",L666="180mm","7",L666="200mm","8",L666="250mm","9")</f>
        <v>H</v>
      </c>
      <c r="L666" t="s">
        <v>10</v>
      </c>
      <c r="M666" s="7" t="str">
        <f>C666&amp;" "&amp;E666&amp;" "&amp;G666&amp;I666&amp;" "&amp;A666&amp;" "&amp;K666&amp;"-0"&amp;"-0"&amp;"-0"&amp;"-0"&amp;"-0"&amp;"-0"&amp;"-0"&amp;"-0"</f>
        <v>E S QX F H-0-0-0-0-0-0-0-0</v>
      </c>
      <c r="N666" s="6" t="str">
        <f>D666&amp;" "&amp;F666&amp;" "&amp;H666&amp;"*"&amp;J666&amp;" "&amp;B666&amp;" "&amp;L666</f>
        <v>لوح  125*250 حديد 6mm</v>
      </c>
    </row>
    <row r="667" spans="1:14" x14ac:dyDescent="0.2">
      <c r="A667" s="8" t="str">
        <f>_xlfn.IFS(B667="حديد","F",B667="مجلفن","M",B667="استانلس","S",B667="خشب","T")</f>
        <v>F</v>
      </c>
      <c r="B667" t="s">
        <v>15</v>
      </c>
      <c r="C667" s="8" t="str">
        <f>_xlfn.IFS(D667="تيلة","A",D667="صامولة","B",D667="مسمار","C",D667="وردة","D",D667="لوح","E",D667="مخوش","F",D667="كونتر","G",D667="مسدس","H",D667="M14","I",D667="M16","J",D667="M17","K",D667="M18","L",D667="M19","M",D667="M20","N",D667="M9","O",D667=100,"P",D667=125,"Q",D667=150,"R",D667="","S",D667="30mm","T",D667="مخ واطى","U",D667="35mm","V",D667="40mm","W",D667="45mm","X",D667="50mm","Y",D667="ستاندرد","Z",D667="60mm","1",D667="سوستة","2",D667="80mm","3",D667="90mm","4",D667="100mm","5",D667="150mm","6",D667="180mm","7",D667="200mm","8",D667="250mm","9")</f>
        <v>E</v>
      </c>
      <c r="D667" t="s">
        <v>1</v>
      </c>
      <c r="E667" s="8" t="str">
        <f>_xlfn.IFS(F667="الن","A",F667="عادة","B",F667="صليبة","C",F667="سن بنطة","D",F667="سن بنطة بوردة","E",F667="مخوش","F",F667="كونتر","G",F667="M12","H",F667="M14","I",F667="M16","J",F667="M17","K",F667="M18","L",F667="M19","M",F667="M20","N",F667="M9","O",F667=100,"P",F667=125,"Q",F667=150,"R",F667="","S",F667="30mm","T",F667="مخ واطى","U",F667="35mm","V",F667="40mm","W",F667="45mm","X",F667="50mm","Y",F667="ستاندرد","Z",F667="60mm","1",F667="سوستة","2",F667="80mm","3",F667="90mm","4",F667="100mm","5",F667="150mm","6",F667="180mm","7",F667="200mm","8",F667="250mm","9")</f>
        <v>S</v>
      </c>
      <c r="G667" s="8" t="str">
        <f>_xlfn.IFS(H667="M3","A",H667="M4","B",H667="M5","C",H667="M6","D",H667="M7","E",H667="M8","F",H667="M10","G",H667="M12","H",H667="M14","I",H667="M16","J",H667="M17","K",H667="M18","L",H667="M19","M",H667="M20","N",H667="M9","O",H667=100,"P",H667=125,"Q",H667=150,"R",H667="","S",H667="30mm","T",H667="مخ واطى","U",H667="35mm","V",H667="40mm","W",H667="45mm","X",H667="50mm","Y",H667="ستاندرد","Z",H667="60mm","1",H667="سوستة","2",H667="80mm","3",H667="90mm","4",H667="100mm","5",H667="150mm","6",H667="180mm","7",H667="200mm","8",H667="250mm","9")</f>
        <v>Q</v>
      </c>
      <c r="H667" s="4">
        <v>125</v>
      </c>
      <c r="I667" s="8" t="str">
        <f>_xlfn.IFS(J667=10,"A",J667=12,"B",J667=15,"C",J667=20,"D",J667=25,"E",J667=30,"F",J667=35,"G",J667=40,"H",J667=45,"I",J667=50,"J",J667=55,"K",J667=60,"L",J667=65,"M",J667=70,"N",J667=75,"O",J667=80,"P",J667=90,"Q",J667=100,"R",J667="","S",J667=120,"T",J667=125,"U",J667=150,"V",J667=200,"W",J667=250,"X",J667=280,"Y",J667=300,"Z",J667=500,"1",J667=600,"2",J667=1000,"3",J667=1200,"4",J667=6,"5",J667="150mm","6",J667="180mm","7",J667="200mm","8",J667="250mm","9")</f>
        <v>X</v>
      </c>
      <c r="J667" s="4">
        <v>250</v>
      </c>
      <c r="K667" s="8" t="str">
        <f>_xlfn.IFS(L667="1mm","A",L667="1.2mm","B",L667="1.5mm","C",L667="2mm","D",L667="3mm","E",L667="4mm","F",L667="5mm","G",L667="6mm","H",L667="8mm","I",L667="10mm","J",L667="12mm","K",L667="14mm","L",L667="16mm","M",L667="عادة","N",L667="18mm","O",L667="20mm","P",L667="معكوسة","Q",L667="25mm","R",L667="","S",L667="30mm","T",L667="مخ واطى","U",L667="35mm","V",L667="40mm","W",L667="45mm","X",L667="50mm","Y",L667="ستاندرد","Z",L667="60mm","1",L667="سوستة","2",L667="80mm","3",L667="90mm","4",L667="100mm","5",L667="150mm","6",L667="180mm","7",L667="200mm","8",L667="250mm","9")</f>
        <v>I</v>
      </c>
      <c r="L667" t="s">
        <v>9</v>
      </c>
      <c r="M667" s="7" t="str">
        <f>C667&amp;" "&amp;E667&amp;" "&amp;G667&amp;I667&amp;" "&amp;A667&amp;" "&amp;K667&amp;"-0"&amp;"-0"&amp;"-0"&amp;"-0"&amp;"-0"&amp;"-0"&amp;"-0"&amp;"-0"</f>
        <v>E S QX F I-0-0-0-0-0-0-0-0</v>
      </c>
      <c r="N667" s="6" t="str">
        <f>D667&amp;" "&amp;F667&amp;" "&amp;H667&amp;"*"&amp;J667&amp;" "&amp;B667&amp;" "&amp;L667</f>
        <v>لوح  125*250 حديد 8mm</v>
      </c>
    </row>
    <row r="668" spans="1:14" x14ac:dyDescent="0.2">
      <c r="A668" s="8" t="str">
        <f>_xlfn.IFS(B668="حديد","F",B668="مجلفن","M",B668="استانلس","S",B668="خشب","T")</f>
        <v>F</v>
      </c>
      <c r="B668" t="s">
        <v>15</v>
      </c>
      <c r="C668" s="8" t="str">
        <f>_xlfn.IFS(D668="تيلة","A",D668="صامولة","B",D668="مسمار","C",D668="وردة","D",D668="لوح","E",D668="مخوش","F",D668="كونتر","G",D668="مسدس","H",D668="M14","I",D668="M16","J",D668="M17","K",D668="M18","L",D668="M19","M",D668="M20","N",D668="M9","O",D668=100,"P",D668=125,"Q",D668=150,"R",D668="","S",D668="30mm","T",D668="مخ واطى","U",D668="35mm","V",D668="40mm","W",D668="45mm","X",D668="50mm","Y",D668="ستاندرد","Z",D668="60mm","1",D668="سوستة","2",D668="80mm","3",D668="90mm","4",D668="100mm","5",D668="150mm","6",D668="180mm","7",D668="200mm","8",D668="250mm","9")</f>
        <v>E</v>
      </c>
      <c r="D668" t="s">
        <v>1</v>
      </c>
      <c r="E668" s="8" t="str">
        <f>_xlfn.IFS(F668="الن","A",F668="عادة","B",F668="صليبة","C",F668="سن بنطة","D",F668="سن بنطة بوردة","E",F668="مخوش","F",F668="كونتر","G",F668="M12","H",F668="M14","I",F668="M16","J",F668="M17","K",F668="M18","L",F668="M19","M",F668="M20","N",F668="M9","O",F668=100,"P",F668=125,"Q",F668=150,"R",F668="","S",F668="30mm","T",F668="مخ واطى","U",F668="35mm","V",F668="40mm","W",F668="45mm","X",F668="50mm","Y",F668="ستاندرد","Z",F668="60mm","1",F668="سوستة","2",F668="80mm","3",F668="90mm","4",F668="100mm","5",F668="150mm","6",F668="180mm","7",F668="200mm","8",F668="250mm","9")</f>
        <v>S</v>
      </c>
      <c r="G668" s="8" t="str">
        <f>_xlfn.IFS(H668="M3","A",H668="M4","B",H668="M5","C",H668="M6","D",H668="M7","E",H668="M8","F",H668="M10","G",H668="M12","H",H668="M14","I",H668="M16","J",H668="M17","K",H668="M18","L",H668="M19","M",H668="M20","N",H668="M9","O",H668=100,"P",H668=125,"Q",H668=150,"R",H668="","S",H668="30mm","T",H668="مخ واطى","U",H668="35mm","V",H668="40mm","W",H668="45mm","X",H668="50mm","Y",H668="ستاندرد","Z",H668="60mm","1",H668="سوستة","2",H668="80mm","3",H668="90mm","4",H668="100mm","5",H668="150mm","6",H668="180mm","7",H668="200mm","8",H668="250mm","9")</f>
        <v>Q</v>
      </c>
      <c r="H668" s="4">
        <v>125</v>
      </c>
      <c r="I668" s="8" t="str">
        <f>_xlfn.IFS(J668=10,"A",J668=12,"B",J668=15,"C",J668=20,"D",J668=25,"E",J668=30,"F",J668=35,"G",J668=40,"H",J668=45,"I",J668=50,"J",J668=55,"K",J668=60,"L",J668=65,"M",J668=70,"N",J668=75,"O",J668=80,"P",J668=90,"Q",J668=100,"R",J668="","S",J668=120,"T",J668=125,"U",J668=150,"V",J668=200,"W",J668=250,"X",J668=280,"Y",J668=300,"Z",J668=500,"1",J668=600,"2",J668=1000,"3",J668=1200,"4",J668=6,"5",J668="150mm","6",J668="180mm","7",J668="200mm","8",J668="250mm","9")</f>
        <v>X</v>
      </c>
      <c r="J668" s="4">
        <v>250</v>
      </c>
      <c r="K668" s="8" t="str">
        <f>_xlfn.IFS(L668="1mm","A",L668="1.2mm","B",L668="1.5mm","C",L668="2mm","D",L668="3mm","E",L668="4mm","F",L668="5mm","G",L668="6mm","H",L668="8mm","I",L668="10mm","J",L668="12mm","K",L668="14mm","L",L668="16mm","M",L668="عادة","N",L668="18mm","O",L668="20mm","P",L668="معكوسة","Q",L668="25mm","R",L668="","S",L668="30mm","T",L668="مخ واطى","U",L668="35mm","V",L668="40mm","W",L668="45mm","X",L668="50mm","Y",L668="ستاندرد","Z",L668="60mm","1",L668="سوستة","2",L668="80mm","3",L668="90mm","4",L668="100mm","5",L668="150mm","6",L668="180mm","7",L668="200mm","8",L668="250mm","9")</f>
        <v>J</v>
      </c>
      <c r="L668" t="s">
        <v>8</v>
      </c>
      <c r="M668" s="7" t="str">
        <f>C668&amp;" "&amp;E668&amp;" "&amp;G668&amp;I668&amp;" "&amp;A668&amp;" "&amp;K668&amp;"-0"&amp;"-0"&amp;"-0"&amp;"-0"&amp;"-0"&amp;"-0"&amp;"-0"&amp;"-0"</f>
        <v>E S QX F J-0-0-0-0-0-0-0-0</v>
      </c>
      <c r="N668" s="6" t="str">
        <f>D668&amp;" "&amp;F668&amp;" "&amp;H668&amp;"*"&amp;J668&amp;" "&amp;B668&amp;" "&amp;L668</f>
        <v>لوح  125*250 حديد 10mm</v>
      </c>
    </row>
    <row r="669" spans="1:14" x14ac:dyDescent="0.2">
      <c r="A669" s="8" t="str">
        <f>_xlfn.IFS(B669="حديد","F",B669="مجلفن","M",B669="استانلس","S",B669="خشب","T")</f>
        <v>F</v>
      </c>
      <c r="B669" t="s">
        <v>15</v>
      </c>
      <c r="C669" s="8" t="str">
        <f>_xlfn.IFS(D669="تيلة","A",D669="صامولة","B",D669="مسمار","C",D669="وردة","D",D669="لوح","E",D669="مخوش","F",D669="كونتر","G",D669="مسدس","H",D669="M14","I",D669="M16","J",D669="M17","K",D669="M18","L",D669="M19","M",D669="M20","N",D669="M9","O",D669=100,"P",D669=125,"Q",D669=150,"R",D669="","S",D669="30mm","T",D669="مخ واطى","U",D669="35mm","V",D669="40mm","W",D669="45mm","X",D669="50mm","Y",D669="ستاندرد","Z",D669="60mm","1",D669="سوستة","2",D669="80mm","3",D669="90mm","4",D669="100mm","5",D669="150mm","6",D669="180mm","7",D669="200mm","8",D669="250mm","9")</f>
        <v>E</v>
      </c>
      <c r="D669" t="s">
        <v>1</v>
      </c>
      <c r="E669" s="8" t="str">
        <f>_xlfn.IFS(F669="الن","A",F669="عادة","B",F669="صليبة","C",F669="سن بنطة","D",F669="سن بنطة بوردة","E",F669="مخوش","F",F669="كونتر","G",F669="M12","H",F669="M14","I",F669="M16","J",F669="M17","K",F669="M18","L",F669="M19","M",F669="M20","N",F669="M9","O",F669=100,"P",F669=125,"Q",F669=150,"R",F669="","S",F669="30mm","T",F669="مخ واطى","U",F669="35mm","V",F669="40mm","W",F669="45mm","X",F669="50mm","Y",F669="ستاندرد","Z",F669="60mm","1",F669="سوستة","2",F669="80mm","3",F669="90mm","4",F669="100mm","5",F669="150mm","6",F669="180mm","7",F669="200mm","8",F669="250mm","9")</f>
        <v>S</v>
      </c>
      <c r="G669" s="8" t="str">
        <f>_xlfn.IFS(H669="M3","A",H669="M4","B",H669="M5","C",H669="M6","D",H669="M7","E",H669="M8","F",H669="M10","G",H669="M12","H",H669="M14","I",H669="M16","J",H669="M17","K",H669="M18","L",H669="M19","M",H669="M20","N",H669="M9","O",H669=100,"P",H669=125,"Q",H669=150,"R",H669="","S",H669="30mm","T",H669="مخ واطى","U",H669="35mm","V",H669="40mm","W",H669="45mm","X",H669="50mm","Y",H669="ستاندرد","Z",H669="60mm","1",H669="سوستة","2",H669="80mm","3",H669="90mm","4",H669="100mm","5",H669="150mm","6",H669="180mm","7",H669="200mm","8",H669="250mm","9")</f>
        <v>R</v>
      </c>
      <c r="H669" s="4">
        <v>150</v>
      </c>
      <c r="I669" s="8" t="str">
        <f>_xlfn.IFS(J669=10,"A",J669=12,"B",J669=15,"C",J669=20,"D",J669=25,"E",J669=30,"F",J669=35,"G",J669=40,"H",J669=45,"I",J669=50,"J",J669=55,"K",J669=60,"L",J669=65,"M",J669=70,"N",J669=75,"O",J669=80,"P",J669=90,"Q",J669=100,"R",J669="","S",J669=120,"T",J669=125,"U",J669=150,"V",J669=200,"W",J669=250,"X",J669=280,"Y",J669=300,"Z",J669=500,"1",J669=600,"2",J669=1000,"3",J669=1200,"4",J669=6,"5",J669="150mm","6",J669="180mm","7",J669="200mm","8",J669="250mm","9")</f>
        <v>Z</v>
      </c>
      <c r="J669" s="4">
        <v>300</v>
      </c>
      <c r="K669" s="8" t="str">
        <f>_xlfn.IFS(L669="1mm","A",L669="1.2mm","B",L669="1.5mm","C",L669="2mm","D",L669="3mm","E",L669="4mm","F",L669="5mm","G",L669="6mm","H",L669="8mm","I",L669="10mm","J",L669="12mm","K",L669="14mm","L",L669="16mm","M",L669="عادة","N",L669="18mm","O",L669="20mm","P",L669="معكوسة","Q",L669="25mm","R",L669="","S",L669="30mm","T",L669="مخ واطى","U",L669="35mm","V",L669="40mm","W",L669="45mm","X",L669="50mm","Y",L669="ستاندرد","Z",L669="60mm","1",L669="سوستة","2",L669="80mm","3",L669="90mm","4",L669="100mm","5",L669="150mm","6",L669="180mm","7",L669="200mm","8",L669="250mm","9")</f>
        <v>A</v>
      </c>
      <c r="L669" t="s">
        <v>5</v>
      </c>
      <c r="M669" s="7" t="str">
        <f>C669&amp;" "&amp;E669&amp;" "&amp;G669&amp;I669&amp;" "&amp;A669&amp;" "&amp;K669&amp;"-0"&amp;"-0"&amp;"-0"&amp;"-0"&amp;"-0"&amp;"-0"&amp;"-0"&amp;"-0"</f>
        <v>E S RZ F A-0-0-0-0-0-0-0-0</v>
      </c>
      <c r="N669" s="6" t="str">
        <f>D669&amp;" "&amp;F669&amp;" "&amp;H669&amp;"*"&amp;J669&amp;" "&amp;B669&amp;" "&amp;L669</f>
        <v>لوح  150*300 حديد 1mm</v>
      </c>
    </row>
    <row r="670" spans="1:14" x14ac:dyDescent="0.2">
      <c r="A670" s="8" t="str">
        <f>_xlfn.IFS(B670="حديد","F",B670="مجلفن","M",B670="استانلس","S",B670="خشب","T")</f>
        <v>F</v>
      </c>
      <c r="B670" t="s">
        <v>15</v>
      </c>
      <c r="C670" s="8" t="str">
        <f>_xlfn.IFS(D670="تيلة","A",D670="صامولة","B",D670="مسمار","C",D670="وردة","D",D670="لوح","E",D670="مخوش","F",D670="كونتر","G",D670="مسدس","H",D670="M14","I",D670="M16","J",D670="M17","K",D670="M18","L",D670="M19","M",D670="M20","N",D670="M9","O",D670=100,"P",D670=125,"Q",D670=150,"R",D670="","S",D670="30mm","T",D670="مخ واطى","U",D670="35mm","V",D670="40mm","W",D670="45mm","X",D670="50mm","Y",D670="ستاندرد","Z",D670="60mm","1",D670="سوستة","2",D670="80mm","3",D670="90mm","4",D670="100mm","5",D670="150mm","6",D670="180mm","7",D670="200mm","8",D670="250mm","9")</f>
        <v>E</v>
      </c>
      <c r="D670" t="s">
        <v>1</v>
      </c>
      <c r="E670" s="8" t="str">
        <f>_xlfn.IFS(F670="الن","A",F670="عادة","B",F670="صليبة","C",F670="سن بنطة","D",F670="سن بنطة بوردة","E",F670="مخوش","F",F670="كونتر","G",F670="M12","H",F670="M14","I",F670="M16","J",F670="M17","K",F670="M18","L",F670="M19","M",F670="M20","N",F670="M9","O",F670=100,"P",F670=125,"Q",F670=150,"R",F670="","S",F670="30mm","T",F670="مخ واطى","U",F670="35mm","V",F670="40mm","W",F670="45mm","X",F670="50mm","Y",F670="ستاندرد","Z",F670="60mm","1",F670="سوستة","2",F670="80mm","3",F670="90mm","4",F670="100mm","5",F670="150mm","6",F670="180mm","7",F670="200mm","8",F670="250mm","9")</f>
        <v>S</v>
      </c>
      <c r="G670" s="8" t="str">
        <f>_xlfn.IFS(H670="M3","A",H670="M4","B",H670="M5","C",H670="M6","D",H670="M7","E",H670="M8","F",H670="M10","G",H670="M12","H",H670="M14","I",H670="M16","J",H670="M17","K",H670="M18","L",H670="M19","M",H670="M20","N",H670="M9","O",H670=100,"P",H670=125,"Q",H670=150,"R",H670="","S",H670="30mm","T",H670="مخ واطى","U",H670="35mm","V",H670="40mm","W",H670="45mm","X",H670="50mm","Y",H670="ستاندرد","Z",H670="60mm","1",H670="سوستة","2",H670="80mm","3",H670="90mm","4",H670="100mm","5",H670="150mm","6",H670="180mm","7",H670="200mm","8",H670="250mm","9")</f>
        <v>R</v>
      </c>
      <c r="H670" s="4">
        <v>150</v>
      </c>
      <c r="I670" s="8" t="str">
        <f>_xlfn.IFS(J670=10,"A",J670=12,"B",J670=15,"C",J670=20,"D",J670=25,"E",J670=30,"F",J670=35,"G",J670=40,"H",J670=45,"I",J670=50,"J",J670=55,"K",J670=60,"L",J670=65,"M",J670=70,"N",J670=75,"O",J670=80,"P",J670=90,"Q",J670=100,"R",J670="","S",J670=120,"T",J670=125,"U",J670=150,"V",J670=200,"W",J670=250,"X",J670=280,"Y",J670=300,"Z",J670=500,"1",J670=600,"2",J670=1000,"3",J670=1200,"4",J670=6,"5",J670="150mm","6",J670="180mm","7",J670="200mm","8",J670="250mm","9")</f>
        <v>Z</v>
      </c>
      <c r="J670" s="4">
        <v>300</v>
      </c>
      <c r="K670" s="8" t="str">
        <f>_xlfn.IFS(L670="1mm","A",L670="1.2mm","B",L670="1.5mm","C",L670="2mm","D",L670="3mm","E",L670="4mm","F",L670="5mm","G",L670="6mm","H",L670="8mm","I",L670="10mm","J",L670="12mm","K",L670="14mm","L",L670="16mm","M",L670="عادة","N",L670="18mm","O",L670="20mm","P",L670="معكوسة","Q",L670="25mm","R",L670="","S",L670="30mm","T",L670="مخ واطى","U",L670="35mm","V",L670="40mm","W",L670="45mm","X",L670="50mm","Y",L670="ستاندرد","Z",L670="60mm","1",L670="سوستة","2",L670="80mm","3",L670="90mm","4",L670="100mm","5",L670="150mm","6",L670="180mm","7",L670="200mm","8",L670="250mm","9")</f>
        <v>B</v>
      </c>
      <c r="L670" t="s">
        <v>4</v>
      </c>
      <c r="M670" s="7" t="str">
        <f>C670&amp;" "&amp;E670&amp;" "&amp;G670&amp;I670&amp;" "&amp;A670&amp;" "&amp;K670&amp;"-0"&amp;"-0"&amp;"-0"&amp;"-0"&amp;"-0"&amp;"-0"&amp;"-0"&amp;"-0"</f>
        <v>E S RZ F B-0-0-0-0-0-0-0-0</v>
      </c>
      <c r="N670" s="6" t="str">
        <f>D670&amp;" "&amp;F670&amp;" "&amp;H670&amp;"*"&amp;J670&amp;" "&amp;B670&amp;" "&amp;L670</f>
        <v>لوح  150*300 حديد 1.2mm</v>
      </c>
    </row>
    <row r="671" spans="1:14" x14ac:dyDescent="0.2">
      <c r="A671" s="8" t="str">
        <f>_xlfn.IFS(B671="حديد","F",B671="مجلفن","M",B671="استانلس","S",B671="خشب","T")</f>
        <v>F</v>
      </c>
      <c r="B671" t="s">
        <v>15</v>
      </c>
      <c r="C671" s="8" t="str">
        <f>_xlfn.IFS(D671="تيلة","A",D671="صامولة","B",D671="مسمار","C",D671="وردة","D",D671="لوح","E",D671="مخوش","F",D671="كونتر","G",D671="مسدس","H",D671="M14","I",D671="M16","J",D671="M17","K",D671="M18","L",D671="M19","M",D671="M20","N",D671="M9","O",D671=100,"P",D671=125,"Q",D671=150,"R",D671="","S",D671="30mm","T",D671="مخ واطى","U",D671="35mm","V",D671="40mm","W",D671="45mm","X",D671="50mm","Y",D671="ستاندرد","Z",D671="60mm","1",D671="سوستة","2",D671="80mm","3",D671="90mm","4",D671="100mm","5",D671="150mm","6",D671="180mm","7",D671="200mm","8",D671="250mm","9")</f>
        <v>E</v>
      </c>
      <c r="D671" t="s">
        <v>1</v>
      </c>
      <c r="E671" s="8" t="str">
        <f>_xlfn.IFS(F671="الن","A",F671="عادة","B",F671="صليبة","C",F671="سن بنطة","D",F671="سن بنطة بوردة","E",F671="مخوش","F",F671="كونتر","G",F671="M12","H",F671="M14","I",F671="M16","J",F671="M17","K",F671="M18","L",F671="M19","M",F671="M20","N",F671="M9","O",F671=100,"P",F671=125,"Q",F671=150,"R",F671="","S",F671="30mm","T",F671="مخ واطى","U",F671="35mm","V",F671="40mm","W",F671="45mm","X",F671="50mm","Y",F671="ستاندرد","Z",F671="60mm","1",F671="سوستة","2",F671="80mm","3",F671="90mm","4",F671="100mm","5",F671="150mm","6",F671="180mm","7",F671="200mm","8",F671="250mm","9")</f>
        <v>S</v>
      </c>
      <c r="G671" s="8" t="str">
        <f>_xlfn.IFS(H671="M3","A",H671="M4","B",H671="M5","C",H671="M6","D",H671="M7","E",H671="M8","F",H671="M10","G",H671="M12","H",H671="M14","I",H671="M16","J",H671="M17","K",H671="M18","L",H671="M19","M",H671="M20","N",H671="M9","O",H671=100,"P",H671=125,"Q",H671=150,"R",H671="","S",H671="30mm","T",H671="مخ واطى","U",H671="35mm","V",H671="40mm","W",H671="45mm","X",H671="50mm","Y",H671="ستاندرد","Z",H671="60mm","1",H671="سوستة","2",H671="80mm","3",H671="90mm","4",H671="100mm","5",H671="150mm","6",H671="180mm","7",H671="200mm","8",H671="250mm","9")</f>
        <v>R</v>
      </c>
      <c r="H671" s="4">
        <v>150</v>
      </c>
      <c r="I671" s="8" t="str">
        <f>_xlfn.IFS(J671=10,"A",J671=12,"B",J671=15,"C",J671=20,"D",J671=25,"E",J671=30,"F",J671=35,"G",J671=40,"H",J671=45,"I",J671=50,"J",J671=55,"K",J671=60,"L",J671=65,"M",J671=70,"N",J671=75,"O",J671=80,"P",J671=90,"Q",J671=100,"R",J671="","S",J671=120,"T",J671=125,"U",J671=150,"V",J671=200,"W",J671=250,"X",J671=280,"Y",J671=300,"Z",J671=500,"1",J671=600,"2",J671=1000,"3",J671=1200,"4",J671=6,"5",J671="150mm","6",J671="180mm","7",J671="200mm","8",J671="250mm","9")</f>
        <v>Z</v>
      </c>
      <c r="J671" s="4">
        <v>300</v>
      </c>
      <c r="K671" s="8" t="str">
        <f>_xlfn.IFS(L671="1mm","A",L671="1.2mm","B",L671="1.5mm","C",L671="2mm","D",L671="3mm","E",L671="4mm","F",L671="5mm","G",L671="6mm","H",L671="8mm","I",L671="10mm","J",L671="12mm","K",L671="14mm","L",L671="16mm","M",L671="عادة","N",L671="18mm","O",L671="20mm","P",L671="معكوسة","Q",L671="25mm","R",L671="","S",L671="30mm","T",L671="مخ واطى","U",L671="35mm","V",L671="40mm","W",L671="45mm","X",L671="50mm","Y",L671="ستاندرد","Z",L671="60mm","1",L671="سوستة","2",L671="80mm","3",L671="90mm","4",L671="100mm","5",L671="150mm","6",L671="180mm","7",L671="200mm","8",L671="250mm","9")</f>
        <v>C</v>
      </c>
      <c r="L671" t="s">
        <v>3</v>
      </c>
      <c r="M671" s="7" t="str">
        <f>C671&amp;" "&amp;E671&amp;" "&amp;G671&amp;I671&amp;" "&amp;A671&amp;" "&amp;K671&amp;"-0"&amp;"-0"&amp;"-0"&amp;"-0"&amp;"-0"&amp;"-0"&amp;"-0"&amp;"-0"</f>
        <v>E S RZ F C-0-0-0-0-0-0-0-0</v>
      </c>
      <c r="N671" s="6" t="str">
        <f>D671&amp;" "&amp;F671&amp;" "&amp;H671&amp;"*"&amp;J671&amp;" "&amp;B671&amp;" "&amp;L671</f>
        <v>لوح  150*300 حديد 1.5mm</v>
      </c>
    </row>
    <row r="672" spans="1:14" x14ac:dyDescent="0.2">
      <c r="A672" s="8" t="str">
        <f>_xlfn.IFS(B672="حديد","F",B672="مجلفن","M",B672="استانلس","S",B672="خشب","T")</f>
        <v>F</v>
      </c>
      <c r="B672" t="s">
        <v>15</v>
      </c>
      <c r="C672" s="8" t="str">
        <f>_xlfn.IFS(D672="تيلة","A",D672="صامولة","B",D672="مسمار","C",D672="وردة","D",D672="لوح","E",D672="مخوش","F",D672="كونتر","G",D672="مسدس","H",D672="M14","I",D672="M16","J",D672="M17","K",D672="M18","L",D672="M19","M",D672="M20","N",D672="M9","O",D672=100,"P",D672=125,"Q",D672=150,"R",D672="","S",D672="30mm","T",D672="مخ واطى","U",D672="35mm","V",D672="40mm","W",D672="45mm","X",D672="50mm","Y",D672="ستاندرد","Z",D672="60mm","1",D672="سوستة","2",D672="80mm","3",D672="90mm","4",D672="100mm","5",D672="150mm","6",D672="180mm","7",D672="200mm","8",D672="250mm","9")</f>
        <v>E</v>
      </c>
      <c r="D672" t="s">
        <v>1</v>
      </c>
      <c r="E672" s="8" t="str">
        <f>_xlfn.IFS(F672="الن","A",F672="عادة","B",F672="صليبة","C",F672="سن بنطة","D",F672="سن بنطة بوردة","E",F672="مخوش","F",F672="كونتر","G",F672="M12","H",F672="M14","I",F672="M16","J",F672="M17","K",F672="M18","L",F672="M19","M",F672="M20","N",F672="M9","O",F672=100,"P",F672=125,"Q",F672=150,"R",F672="","S",F672="30mm","T",F672="مخ واطى","U",F672="35mm","V",F672="40mm","W",F672="45mm","X",F672="50mm","Y",F672="ستاندرد","Z",F672="60mm","1",F672="سوستة","2",F672="80mm","3",F672="90mm","4",F672="100mm","5",F672="150mm","6",F672="180mm","7",F672="200mm","8",F672="250mm","9")</f>
        <v>S</v>
      </c>
      <c r="G672" s="8" t="str">
        <f>_xlfn.IFS(H672="M3","A",H672="M4","B",H672="M5","C",H672="M6","D",H672="M7","E",H672="M8","F",H672="M10","G",H672="M12","H",H672="M14","I",H672="M16","J",H672="M17","K",H672="M18","L",H672="M19","M",H672="M20","N",H672="M9","O",H672=100,"P",H672=125,"Q",H672=150,"R",H672="","S",H672="30mm","T",H672="مخ واطى","U",H672="35mm","V",H672="40mm","W",H672="45mm","X",H672="50mm","Y",H672="ستاندرد","Z",H672="60mm","1",H672="سوستة","2",H672="80mm","3",H672="90mm","4",H672="100mm","5",H672="150mm","6",H672="180mm","7",H672="200mm","8",H672="250mm","9")</f>
        <v>R</v>
      </c>
      <c r="H672" s="4">
        <v>150</v>
      </c>
      <c r="I672" s="8" t="str">
        <f>_xlfn.IFS(J672=10,"A",J672=12,"B",J672=15,"C",J672=20,"D",J672=25,"E",J672=30,"F",J672=35,"G",J672=40,"H",J672=45,"I",J672=50,"J",J672=55,"K",J672=60,"L",J672=65,"M",J672=70,"N",J672=75,"O",J672=80,"P",J672=90,"Q",J672=100,"R",J672="","S",J672=120,"T",J672=125,"U",J672=150,"V",J672=200,"W",J672=250,"X",J672=280,"Y",J672=300,"Z",J672=500,"1",J672=600,"2",J672=1000,"3",J672=1200,"4",J672=6,"5",J672="150mm","6",J672="180mm","7",J672="200mm","8",J672="250mm","9")</f>
        <v>Z</v>
      </c>
      <c r="J672" s="4">
        <v>300</v>
      </c>
      <c r="K672" s="8" t="str">
        <f>_xlfn.IFS(L672="1mm","A",L672="1.2mm","B",L672="1.5mm","C",L672="2mm","D",L672="3mm","E",L672="4mm","F",L672="5mm","G",L672="6mm","H",L672="8mm","I",L672="10mm","J",L672="12mm","K",L672="14mm","L",L672="16mm","M",L672="عادة","N",L672="18mm","O",L672="20mm","P",L672="معكوسة","Q",L672="25mm","R",L672="","S",L672="30mm","T",L672="مخ واطى","U",L672="35mm","V",L672="40mm","W",L672="45mm","X",L672="50mm","Y",L672="ستاندرد","Z",L672="60mm","1",L672="سوستة","2",L672="80mm","3",L672="90mm","4",L672="100mm","5",L672="150mm","6",L672="180mm","7",L672="200mm","8",L672="250mm","9")</f>
        <v>D</v>
      </c>
      <c r="L672" t="s">
        <v>0</v>
      </c>
      <c r="M672" s="7" t="str">
        <f>C672&amp;" "&amp;E672&amp;" "&amp;G672&amp;I672&amp;" "&amp;A672&amp;" "&amp;K672&amp;"-0"&amp;"-0"&amp;"-0"&amp;"-0"&amp;"-0"&amp;"-0"&amp;"-0"&amp;"-0"</f>
        <v>E S RZ F D-0-0-0-0-0-0-0-0</v>
      </c>
      <c r="N672" s="6" t="str">
        <f>D672&amp;" "&amp;F672&amp;" "&amp;H672&amp;"*"&amp;J672&amp;" "&amp;B672&amp;" "&amp;L672</f>
        <v>لوح  150*300 حديد 2mm</v>
      </c>
    </row>
    <row r="673" spans="1:14" x14ac:dyDescent="0.2">
      <c r="A673" s="8" t="str">
        <f>_xlfn.IFS(B673="حديد","F",B673="مجلفن","M",B673="استانلس","S",B673="خشب","T")</f>
        <v>F</v>
      </c>
      <c r="B673" t="s">
        <v>15</v>
      </c>
      <c r="C673" s="8" t="str">
        <f>_xlfn.IFS(D673="تيلة","A",D673="صامولة","B",D673="مسمار","C",D673="وردة","D",D673="لوح","E",D673="مخوش","F",D673="كونتر","G",D673="مسدس","H",D673="M14","I",D673="M16","J",D673="M17","K",D673="M18","L",D673="M19","M",D673="M20","N",D673="M9","O",D673=100,"P",D673=125,"Q",D673=150,"R",D673="","S",D673="30mm","T",D673="مخ واطى","U",D673="35mm","V",D673="40mm","W",D673="45mm","X",D673="50mm","Y",D673="ستاندرد","Z",D673="60mm","1",D673="سوستة","2",D673="80mm","3",D673="90mm","4",D673="100mm","5",D673="150mm","6",D673="180mm","7",D673="200mm","8",D673="250mm","9")</f>
        <v>E</v>
      </c>
      <c r="D673" t="s">
        <v>1</v>
      </c>
      <c r="E673" s="8" t="str">
        <f>_xlfn.IFS(F673="الن","A",F673="عادة","B",F673="صليبة","C",F673="سن بنطة","D",F673="سن بنطة بوردة","E",F673="مخوش","F",F673="كونتر","G",F673="M12","H",F673="M14","I",F673="M16","J",F673="M17","K",F673="M18","L",F673="M19","M",F673="M20","N",F673="M9","O",F673=100,"P",F673=125,"Q",F673=150,"R",F673="","S",F673="30mm","T",F673="مخ واطى","U",F673="35mm","V",F673="40mm","W",F673="45mm","X",F673="50mm","Y",F673="ستاندرد","Z",F673="60mm","1",F673="سوستة","2",F673="80mm","3",F673="90mm","4",F673="100mm","5",F673="150mm","6",F673="180mm","7",F673="200mm","8",F673="250mm","9")</f>
        <v>S</v>
      </c>
      <c r="G673" s="8" t="str">
        <f>_xlfn.IFS(H673="M3","A",H673="M4","B",H673="M5","C",H673="M6","D",H673="M7","E",H673="M8","F",H673="M10","G",H673="M12","H",H673="M14","I",H673="M16","J",H673="M17","K",H673="M18","L",H673="M19","M",H673="M20","N",H673="M9","O",H673=100,"P",H673=125,"Q",H673=150,"R",H673="","S",H673="30mm","T",H673="مخ واطى","U",H673="35mm","V",H673="40mm","W",H673="45mm","X",H673="50mm","Y",H673="ستاندرد","Z",H673="60mm","1",H673="سوستة","2",H673="80mm","3",H673="90mm","4",H673="100mm","5",H673="150mm","6",H673="180mm","7",H673="200mm","8",H673="250mm","9")</f>
        <v>R</v>
      </c>
      <c r="H673" s="4">
        <v>150</v>
      </c>
      <c r="I673" s="8" t="str">
        <f>_xlfn.IFS(J673=10,"A",J673=12,"B",J673=15,"C",J673=20,"D",J673=25,"E",J673=30,"F",J673=35,"G",J673=40,"H",J673=45,"I",J673=50,"J",J673=55,"K",J673=60,"L",J673=65,"M",J673=70,"N",J673=75,"O",J673=80,"P",J673=90,"Q",J673=100,"R",J673="","S",J673=120,"T",J673=125,"U",J673=150,"V",J673=200,"W",J673=250,"X",J673=280,"Y",J673=300,"Z",J673=500,"1",J673=600,"2",J673=1000,"3",J673=1200,"4",J673=6,"5",J673="150mm","6",J673="180mm","7",J673="200mm","8",J673="250mm","9")</f>
        <v>Z</v>
      </c>
      <c r="J673" s="4">
        <v>300</v>
      </c>
      <c r="K673" s="8" t="str">
        <f>_xlfn.IFS(L673="1mm","A",L673="1.2mm","B",L673="1.5mm","C",L673="2mm","D",L673="3mm","E",L673="4mm","F",L673="5mm","G",L673="6mm","H",L673="8mm","I",L673="10mm","J",L673="12mm","K",L673="14mm","L",L673="16mm","M",L673="عادة","N",L673="18mm","O",L673="20mm","P",L673="معكوسة","Q",L673="25mm","R",L673="","S",L673="30mm","T",L673="مخ واطى","U",L673="35mm","V",L673="40mm","W",L673="45mm","X",L673="50mm","Y",L673="ستاندرد","Z",L673="60mm","1",L673="سوستة","2",L673="80mm","3",L673="90mm","4",L673="100mm","5",L673="150mm","6",L673="180mm","7",L673="200mm","8",L673="250mm","9")</f>
        <v>E</v>
      </c>
      <c r="L673" t="s">
        <v>6</v>
      </c>
      <c r="M673" s="7" t="str">
        <f>C673&amp;" "&amp;E673&amp;" "&amp;G673&amp;I673&amp;" "&amp;A673&amp;" "&amp;K673&amp;"-0"&amp;"-0"&amp;"-0"&amp;"-0"&amp;"-0"&amp;"-0"&amp;"-0"&amp;"-0"</f>
        <v>E S RZ F E-0-0-0-0-0-0-0-0</v>
      </c>
      <c r="N673" s="6" t="str">
        <f>D673&amp;" "&amp;F673&amp;" "&amp;H673&amp;"*"&amp;J673&amp;" "&amp;B673&amp;" "&amp;L673</f>
        <v>لوح  150*300 حديد 3mm</v>
      </c>
    </row>
    <row r="674" spans="1:14" x14ac:dyDescent="0.2">
      <c r="A674" s="8" t="str">
        <f>_xlfn.IFS(B674="حديد","F",B674="مجلفن","M",B674="استانلس","S",B674="خشب","T")</f>
        <v>S</v>
      </c>
      <c r="B674" t="s">
        <v>7</v>
      </c>
      <c r="C674" s="8" t="str">
        <f>_xlfn.IFS(D674="تيلة","A",D674="صامولة","B",D674="مسمار","C",D674="وردة","D",D674="لوح","E",D674="مخوش","F",D674="كونتر","G",D674="مسدس","H",D674="M14","I",D674="M16","J",D674="M17","K",D674="M18","L",D674="M19","M",D674="M20","N",D674="M9","O",D674=100,"P",D674=125,"Q",D674=150,"R",D674="","S",D674="30mm","T",D674="مخ واطى","U",D674="35mm","V",D674="40mm","W",D674="45mm","X",D674="50mm","Y",D674="ستاندرد","Z",D674="60mm","1",D674="سوستة","2",D674="80mm","3",D674="90mm","4",D674="100mm","5",D674="150mm","6",D674="180mm","7",D674="200mm","8",D674="250mm","9")</f>
        <v>E</v>
      </c>
      <c r="D674" t="s">
        <v>1</v>
      </c>
      <c r="E674" s="8" t="str">
        <f>_xlfn.IFS(F674="الن","A",F674="عادة","B",F674="صليبة","C",F674="سن بنطة","D",F674="سن بنطة بوردة","E",F674="مخوش","F",F674="كونتر","G",F674="M12","H",F674="M14","I",F674="M16","J",F674="M17","K",F674="M18","L",F674="M19","M",F674="M20","N",F674="M9","O",F674=100,"P",F674=125,"Q",F674=150,"R",F674="","S",F674="30mm","T",F674="مخ واطى","U",F674="35mm","V",F674="40mm","W",F674="45mm","X",F674="50mm","Y",F674="ستاندرد","Z",F674="60mm","1",F674="سوستة","2",F674="80mm","3",F674="90mm","4",F674="100mm","5",F674="150mm","6",F674="180mm","7",F674="200mm","8",F674="250mm","9")</f>
        <v>S</v>
      </c>
      <c r="G674" s="8" t="str">
        <f>_xlfn.IFS(H674="M3","A",H674="M4","B",H674="M5","C",H674="M6","D",H674="M7","E",H674="M8","F",H674="M10","G",H674="M12","H",H674="M14","I",H674="M16","J",H674="M17","K",H674="M18","L",H674="M19","M",H674="M20","N",H674="M9","O",H674=100,"P",H674=125,"Q",H674=150,"R",H674="","S",H674="30mm","T",H674="مخ واطى","U",H674="35mm","V",H674="40mm","W",H674="45mm","X",H674="50mm","Y",H674="ستاندرد","Z",H674="60mm","1",H674="سوستة","2",H674="80mm","3",H674="90mm","4",H674="100mm","5",H674="150mm","6",H674="180mm","7",H674="200mm","8",H674="250mm","9")</f>
        <v>P</v>
      </c>
      <c r="H674" s="4">
        <v>100</v>
      </c>
      <c r="I674" s="8" t="str">
        <f>_xlfn.IFS(J674=10,"A",J674=12,"B",J674=15,"C",J674=20,"D",J674=25,"E",J674=30,"F",J674=35,"G",J674=40,"H",J674=45,"I",J674=50,"J",J674=55,"K",J674=60,"L",J674=65,"M",J674=70,"N",J674=75,"O",J674=80,"P",J674=90,"Q",J674=100,"R",J674="","S",J674=120,"T",J674=125,"U",J674=150,"V",J674=200,"W",J674=250,"X",J674=280,"Y",J674=300,"Z",J674=500,"1",J674=600,"2",J674=1000,"3",J674=1200,"4",J674=6,"5",J674="150mm","6",J674="180mm","7",J674="200mm","8",J674="250mm","9")</f>
        <v>W</v>
      </c>
      <c r="J674" s="4">
        <v>200</v>
      </c>
      <c r="K674" s="8" t="str">
        <f>_xlfn.IFS(L674="1mm","A",L674="1.2mm","B",L674="1.5mm","C",L674="2mm","D",L674="3mm","E",L674="4mm","F",L674="5mm","G",L674="6mm","H",L674="8mm","I",L674="10mm","J",L674="12mm","K",L674="14mm","L",L674="16mm","M",L674="عادة","N",L674="18mm","O",L674="20mm","P",L674="معكوسة","Q",L674="25mm","R",L674="","S",L674="30mm","T",L674="مخ واطى","U",L674="35mm","V",L674="40mm","W",L674="45mm","X",L674="50mm","Y",L674="ستاندرد","Z",L674="60mm","1",L674="سوستة","2",L674="80mm","3",L674="90mm","4",L674="100mm","5",L674="150mm","6",L674="180mm","7",L674="200mm","8",L674="250mm","9")</f>
        <v>R</v>
      </c>
      <c r="L674" t="s">
        <v>14</v>
      </c>
      <c r="M674" s="7" t="str">
        <f>C674&amp;" "&amp;E674&amp;" "&amp;G674&amp;I674&amp;" "&amp;A674&amp;" "&amp;K674&amp;"-0"&amp;"-0"&amp;"-0"&amp;"-0"&amp;"-0"&amp;"-0"&amp;"-0"&amp;"-0"</f>
        <v>E S PW S R-0-0-0-0-0-0-0-0</v>
      </c>
      <c r="N674" s="6" t="str">
        <f>D674&amp;" "&amp;F674&amp;" "&amp;H674&amp;"*"&amp;J674&amp;" "&amp;B674&amp;" "&amp;L674</f>
        <v>لوح  100*200 استانلس 25mm</v>
      </c>
    </row>
    <row r="675" spans="1:14" x14ac:dyDescent="0.2">
      <c r="A675" s="8" t="str">
        <f>_xlfn.IFS(B675="حديد","F",B675="مجلفن","M",B675="استانلس","S",B675="خشب","T")</f>
        <v>S</v>
      </c>
      <c r="B675" t="s">
        <v>7</v>
      </c>
      <c r="C675" s="8" t="str">
        <f>_xlfn.IFS(D675="تيلة","A",D675="صامولة","B",D675="مسمار","C",D675="وردة","D",D675="لوح","E",D675="مخوش","F",D675="كونتر","G",D675="مسدس","H",D675="M14","I",D675="M16","J",D675="M17","K",D675="M18","L",D675="M19","M",D675="M20","N",D675="M9","O",D675=100,"P",D675=125,"Q",D675=150,"R",D675="","S",D675="30mm","T",D675="مخ واطى","U",D675="35mm","V",D675="40mm","W",D675="45mm","X",D675="50mm","Y",D675="ستاندرد","Z",D675="60mm","1",D675="سوستة","2",D675="80mm","3",D675="90mm","4",D675="100mm","5",D675="150mm","6",D675="180mm","7",D675="200mm","8",D675="250mm","9")</f>
        <v>E</v>
      </c>
      <c r="D675" t="s">
        <v>1</v>
      </c>
      <c r="E675" s="8" t="str">
        <f>_xlfn.IFS(F675="الن","A",F675="عادة","B",F675="صليبة","C",F675="سن بنطة","D",F675="سن بنطة بوردة","E",F675="مخوش","F",F675="كونتر","G",F675="M12","H",F675="M14","I",F675="M16","J",F675="M17","K",F675="M18","L",F675="M19","M",F675="M20","N",F675="M9","O",F675=100,"P",F675=125,"Q",F675=150,"R",F675="","S",F675="30mm","T",F675="مخ واطى","U",F675="35mm","V",F675="40mm","W",F675="45mm","X",F675="50mm","Y",F675="ستاندرد","Z",F675="60mm","1",F675="سوستة","2",F675="80mm","3",F675="90mm","4",F675="100mm","5",F675="150mm","6",F675="180mm","7",F675="200mm","8",F675="250mm","9")</f>
        <v>S</v>
      </c>
      <c r="G675" s="8" t="str">
        <f>_xlfn.IFS(H675="M3","A",H675="M4","B",H675="M5","C",H675="M6","D",H675="M7","E",H675="M8","F",H675="M10","G",H675="M12","H",H675="M14","I",H675="M16","J",H675="M17","K",H675="M18","L",H675="M19","M",H675="M20","N",H675="M9","O",H675=100,"P",H675=125,"Q",H675=150,"R",H675="","S",H675="30mm","T",H675="مخ واطى","U",H675="35mm","V",H675="40mm","W",H675="45mm","X",H675="50mm","Y",H675="ستاندرد","Z",H675="60mm","1",H675="سوستة","2",H675="80mm","3",H675="90mm","4",H675="100mm","5",H675="150mm","6",H675="180mm","7",H675="200mm","8",H675="250mm","9")</f>
        <v>P</v>
      </c>
      <c r="H675" s="4">
        <v>100</v>
      </c>
      <c r="I675" s="8" t="str">
        <f>_xlfn.IFS(J675=10,"A",J675=12,"B",J675=15,"C",J675=20,"D",J675=25,"E",J675=30,"F",J675=35,"G",J675=40,"H",J675=45,"I",J675=50,"J",J675=55,"K",J675=60,"L",J675=65,"M",J675=70,"N",J675=75,"O",J675=80,"P",J675=90,"Q",J675=100,"R",J675="","S",J675=120,"T",J675=125,"U",J675=150,"V",J675=200,"W",J675=250,"X",J675=280,"Y",J675=300,"Z",J675=500,"1",J675=600,"2",J675=1000,"3",J675=1200,"4",J675=6,"5",J675="150mm","6",J675="180mm","7",J675="200mm","8",J675="250mm","9")</f>
        <v>W</v>
      </c>
      <c r="J675" s="4">
        <v>200</v>
      </c>
      <c r="K675" s="8" t="str">
        <f>_xlfn.IFS(L675="1mm","A",L675="1.2mm","B",L675="1.5mm","C",L675="2mm","D",L675="3mm","E",L675="4mm","F",L675="5mm","G",L675="6mm","H",L675="8mm","I",L675="10mm","J",L675="12mm","K",L675="14mm","L",L675="16mm","M",L675="عادة","N",L675="18mm","O",L675="20mm","P",L675="معكوسة","Q",L675="25mm","R",L675="","S",L675="30mm","T",L675="مخ واطى","U",L675="35mm","V",L675="40mm","W",L675="45mm","X",L675="50mm","Y",L675="ستاندرد","Z",L675="60mm","1",L675="سوستة","2",L675="80mm","3",L675="90mm","4",L675="100mm","5",L675="150mm","6",L675="180mm","7",L675="200mm","8",L675="250mm","9")</f>
        <v>A</v>
      </c>
      <c r="L675" t="s">
        <v>5</v>
      </c>
      <c r="M675" s="7" t="str">
        <f>C675&amp;" "&amp;E675&amp;" "&amp;G675&amp;I675&amp;" "&amp;A675&amp;" "&amp;K675&amp;"-0"&amp;"-0"&amp;"-0"&amp;"-0"&amp;"-0"&amp;"-0"&amp;"-0"&amp;"-0"</f>
        <v>E S PW S A-0-0-0-0-0-0-0-0</v>
      </c>
      <c r="N675" s="6" t="str">
        <f>D675&amp;" "&amp;F675&amp;" "&amp;H675&amp;"*"&amp;J675&amp;" "&amp;B675&amp;" "&amp;L675</f>
        <v>لوح  100*200 استانلس 1mm</v>
      </c>
    </row>
    <row r="676" spans="1:14" x14ac:dyDescent="0.2">
      <c r="A676" s="8" t="str">
        <f>_xlfn.IFS(B676="حديد","F",B676="مجلفن","M",B676="استانلس","S",B676="خشب","T")</f>
        <v>S</v>
      </c>
      <c r="B676" t="s">
        <v>7</v>
      </c>
      <c r="C676" s="8" t="str">
        <f>_xlfn.IFS(D676="تيلة","A",D676="صامولة","B",D676="مسمار","C",D676="وردة","D",D676="لوح","E",D676="مخوش","F",D676="كونتر","G",D676="مسدس","H",D676="M14","I",D676="M16","J",D676="M17","K",D676="M18","L",D676="M19","M",D676="M20","N",D676="M9","O",D676=100,"P",D676=125,"Q",D676=150,"R",D676="","S",D676="30mm","T",D676="مخ واطى","U",D676="35mm","V",D676="40mm","W",D676="45mm","X",D676="50mm","Y",D676="ستاندرد","Z",D676="60mm","1",D676="سوستة","2",D676="80mm","3",D676="90mm","4",D676="100mm","5",D676="150mm","6",D676="180mm","7",D676="200mm","8",D676="250mm","9")</f>
        <v>E</v>
      </c>
      <c r="D676" t="s">
        <v>1</v>
      </c>
      <c r="E676" s="8" t="str">
        <f>_xlfn.IFS(F676="الن","A",F676="عادة","B",F676="صليبة","C",F676="سن بنطة","D",F676="سن بنطة بوردة","E",F676="مخوش","F",F676="كونتر","G",F676="M12","H",F676="M14","I",F676="M16","J",F676="M17","K",F676="M18","L",F676="M19","M",F676="M20","N",F676="M9","O",F676=100,"P",F676=125,"Q",F676=150,"R",F676="","S",F676="30mm","T",F676="مخ واطى","U",F676="35mm","V",F676="40mm","W",F676="45mm","X",F676="50mm","Y",F676="ستاندرد","Z",F676="60mm","1",F676="سوستة","2",F676="80mm","3",F676="90mm","4",F676="100mm","5",F676="150mm","6",F676="180mm","7",F676="200mm","8",F676="250mm","9")</f>
        <v>S</v>
      </c>
      <c r="G676" s="8" t="str">
        <f>_xlfn.IFS(H676="M3","A",H676="M4","B",H676="M5","C",H676="M6","D",H676="M7","E",H676="M8","F",H676="M10","G",H676="M12","H",H676="M14","I",H676="M16","J",H676="M17","K",H676="M18","L",H676="M19","M",H676="M20","N",H676="M9","O",H676=100,"P",H676=125,"Q",H676=150,"R",H676="","S",H676="30mm","T",H676="مخ واطى","U",H676="35mm","V",H676="40mm","W",H676="45mm","X",H676="50mm","Y",H676="ستاندرد","Z",H676="60mm","1",H676="سوستة","2",H676="80mm","3",H676="90mm","4",H676="100mm","5",H676="150mm","6",H676="180mm","7",H676="200mm","8",H676="250mm","9")</f>
        <v>P</v>
      </c>
      <c r="H676" s="4">
        <v>100</v>
      </c>
      <c r="I676" s="8" t="str">
        <f>_xlfn.IFS(J676=10,"A",J676=12,"B",J676=15,"C",J676=20,"D",J676=25,"E",J676=30,"F",J676=35,"G",J676=40,"H",J676=45,"I",J676=50,"J",J676=55,"K",J676=60,"L",J676=65,"M",J676=70,"N",J676=75,"O",J676=80,"P",J676=90,"Q",J676=100,"R",J676="","S",J676=120,"T",J676=125,"U",J676=150,"V",J676=200,"W",J676=250,"X",J676=280,"Y",J676=300,"Z",J676=500,"1",J676=600,"2",J676=1000,"3",J676=1200,"4",J676=6,"5",J676="150mm","6",J676="180mm","7",J676="200mm","8",J676="250mm","9")</f>
        <v>W</v>
      </c>
      <c r="J676" s="4">
        <v>200</v>
      </c>
      <c r="K676" s="8" t="str">
        <f>_xlfn.IFS(L676="1mm","A",L676="1.2mm","B",L676="1.5mm","C",L676="2mm","D",L676="3mm","E",L676="4mm","F",L676="5mm","G",L676="6mm","H",L676="8mm","I",L676="10mm","J",L676="12mm","K",L676="14mm","L",L676="16mm","M",L676="عادة","N",L676="18mm","O",L676="20mm","P",L676="معكوسة","Q",L676="25mm","R",L676="","S",L676="30mm","T",L676="مخ واطى","U",L676="35mm","V",L676="40mm","W",L676="45mm","X",L676="50mm","Y",L676="ستاندرد","Z",L676="60mm","1",L676="سوستة","2",L676="80mm","3",L676="90mm","4",L676="100mm","5",L676="150mm","6",L676="180mm","7",L676="200mm","8",L676="250mm","9")</f>
        <v>B</v>
      </c>
      <c r="L676" t="s">
        <v>4</v>
      </c>
      <c r="M676" s="7" t="str">
        <f>C676&amp;" "&amp;E676&amp;" "&amp;G676&amp;I676&amp;" "&amp;A676&amp;" "&amp;K676&amp;"-0"&amp;"-0"&amp;"-0"&amp;"-0"&amp;"-0"&amp;"-0"&amp;"-0"&amp;"-0"</f>
        <v>E S PW S B-0-0-0-0-0-0-0-0</v>
      </c>
      <c r="N676" s="6" t="str">
        <f>D676&amp;" "&amp;F676&amp;" "&amp;H676&amp;"*"&amp;J676&amp;" "&amp;B676&amp;" "&amp;L676</f>
        <v>لوح  100*200 استانلس 1.2mm</v>
      </c>
    </row>
    <row r="677" spans="1:14" x14ac:dyDescent="0.2">
      <c r="A677" s="8" t="str">
        <f>_xlfn.IFS(B677="حديد","F",B677="مجلفن","M",B677="استانلس","S",B677="خشب","T")</f>
        <v>S</v>
      </c>
      <c r="B677" t="s">
        <v>7</v>
      </c>
      <c r="C677" s="8" t="str">
        <f>_xlfn.IFS(D677="تيلة","A",D677="صامولة","B",D677="مسمار","C",D677="وردة","D",D677="لوح","E",D677="مخوش","F",D677="كونتر","G",D677="مسدس","H",D677="M14","I",D677="M16","J",D677="M17","K",D677="M18","L",D677="M19","M",D677="M20","N",D677="M9","O",D677=100,"P",D677=125,"Q",D677=150,"R",D677="","S",D677="30mm","T",D677="مخ واطى","U",D677="35mm","V",D677="40mm","W",D677="45mm","X",D677="50mm","Y",D677="ستاندرد","Z",D677="60mm","1",D677="سوستة","2",D677="80mm","3",D677="90mm","4",D677="100mm","5",D677="150mm","6",D677="180mm","7",D677="200mm","8",D677="250mm","9")</f>
        <v>E</v>
      </c>
      <c r="D677" t="s">
        <v>1</v>
      </c>
      <c r="E677" s="8" t="str">
        <f>_xlfn.IFS(F677="الن","A",F677="عادة","B",F677="صليبة","C",F677="سن بنطة","D",F677="سن بنطة بوردة","E",F677="مخوش","F",F677="كونتر","G",F677="M12","H",F677="M14","I",F677="M16","J",F677="M17","K",F677="M18","L",F677="M19","M",F677="M20","N",F677="M9","O",F677=100,"P",F677=125,"Q",F677=150,"R",F677="","S",F677="30mm","T",F677="مخ واطى","U",F677="35mm","V",F677="40mm","W",F677="45mm","X",F677="50mm","Y",F677="ستاندرد","Z",F677="60mm","1",F677="سوستة","2",F677="80mm","3",F677="90mm","4",F677="100mm","5",F677="150mm","6",F677="180mm","7",F677="200mm","8",F677="250mm","9")</f>
        <v>S</v>
      </c>
      <c r="G677" s="8" t="str">
        <f>_xlfn.IFS(H677="M3","A",H677="M4","B",H677="M5","C",H677="M6","D",H677="M7","E",H677="M8","F",H677="M10","G",H677="M12","H",H677="M14","I",H677="M16","J",H677="M17","K",H677="M18","L",H677="M19","M",H677="M20","N",H677="M9","O",H677=100,"P",H677=125,"Q",H677=150,"R",H677="","S",H677="30mm","T",H677="مخ واطى","U",H677="35mm","V",H677="40mm","W",H677="45mm","X",H677="50mm","Y",H677="ستاندرد","Z",H677="60mm","1",H677="سوستة","2",H677="80mm","3",H677="90mm","4",H677="100mm","5",H677="150mm","6",H677="180mm","7",H677="200mm","8",H677="250mm","9")</f>
        <v>P</v>
      </c>
      <c r="H677" s="4">
        <v>100</v>
      </c>
      <c r="I677" s="8" t="str">
        <f>_xlfn.IFS(J677=10,"A",J677=12,"B",J677=15,"C",J677=20,"D",J677=25,"E",J677=30,"F",J677=35,"G",J677=40,"H",J677=45,"I",J677=50,"J",J677=55,"K",J677=60,"L",J677=65,"M",J677=70,"N",J677=75,"O",J677=80,"P",J677=90,"Q",J677=100,"R",J677="","S",J677=120,"T",J677=125,"U",J677=150,"V",J677=200,"W",J677=250,"X",J677=280,"Y",J677=300,"Z",J677=500,"1",J677=600,"2",J677=1000,"3",J677=1200,"4",J677=6,"5",J677="150mm","6",J677="180mm","7",J677="200mm","8",J677="250mm","9")</f>
        <v>W</v>
      </c>
      <c r="J677" s="4">
        <v>200</v>
      </c>
      <c r="K677" s="8" t="str">
        <f>_xlfn.IFS(L677="1mm","A",L677="1.2mm","B",L677="1.5mm","C",L677="2mm","D",L677="3mm","E",L677="4mm","F",L677="5mm","G",L677="6mm","H",L677="8mm","I",L677="10mm","J",L677="12mm","K",L677="14mm","L",L677="16mm","M",L677="عادة","N",L677="18mm","O",L677="20mm","P",L677="معكوسة","Q",L677="25mm","R",L677="","S",L677="30mm","T",L677="مخ واطى","U",L677="35mm","V",L677="40mm","W",L677="45mm","X",L677="50mm","Y",L677="ستاندرد","Z",L677="60mm","1",L677="سوستة","2",L677="80mm","3",L677="90mm","4",L677="100mm","5",L677="150mm","6",L677="180mm","7",L677="200mm","8",L677="250mm","9")</f>
        <v>C</v>
      </c>
      <c r="L677" t="s">
        <v>3</v>
      </c>
      <c r="M677" s="7" t="str">
        <f>C677&amp;" "&amp;E677&amp;" "&amp;G677&amp;I677&amp;" "&amp;A677&amp;" "&amp;K677&amp;"-0"&amp;"-0"&amp;"-0"&amp;"-0"&amp;"-0"&amp;"-0"&amp;"-0"&amp;"-0"</f>
        <v>E S PW S C-0-0-0-0-0-0-0-0</v>
      </c>
      <c r="N677" s="6" t="str">
        <f>D677&amp;" "&amp;F677&amp;" "&amp;H677&amp;"*"&amp;J677&amp;" "&amp;B677&amp;" "&amp;L677</f>
        <v>لوح  100*200 استانلس 1.5mm</v>
      </c>
    </row>
    <row r="678" spans="1:14" x14ac:dyDescent="0.2">
      <c r="A678" s="8" t="str">
        <f>_xlfn.IFS(B678="حديد","F",B678="مجلفن","M",B678="استانلس","S",B678="خشب","T")</f>
        <v>S</v>
      </c>
      <c r="B678" t="s">
        <v>7</v>
      </c>
      <c r="C678" s="8" t="str">
        <f>_xlfn.IFS(D678="تيلة","A",D678="صامولة","B",D678="مسمار","C",D678="وردة","D",D678="لوح","E",D678="مخوش","F",D678="كونتر","G",D678="مسدس","H",D678="M14","I",D678="M16","J",D678="M17","K",D678="M18","L",D678="M19","M",D678="M20","N",D678="M9","O",D678=100,"P",D678=125,"Q",D678=150,"R",D678="","S",D678="30mm","T",D678="مخ واطى","U",D678="35mm","V",D678="40mm","W",D678="45mm","X",D678="50mm","Y",D678="ستاندرد","Z",D678="60mm","1",D678="سوستة","2",D678="80mm","3",D678="90mm","4",D678="100mm","5",D678="150mm","6",D678="180mm","7",D678="200mm","8",D678="250mm","9")</f>
        <v>E</v>
      </c>
      <c r="D678" t="s">
        <v>1</v>
      </c>
      <c r="E678" s="8" t="str">
        <f>_xlfn.IFS(F678="الن","A",F678="عادة","B",F678="صليبة","C",F678="سن بنطة","D",F678="سن بنطة بوردة","E",F678="مخوش","F",F678="كونتر","G",F678="M12","H",F678="M14","I",F678="M16","J",F678="M17","K",F678="M18","L",F678="M19","M",F678="M20","N",F678="M9","O",F678=100,"P",F678=125,"Q",F678=150,"R",F678="","S",F678="30mm","T",F678="مخ واطى","U",F678="35mm","V",F678="40mm","W",F678="45mm","X",F678="50mm","Y",F678="ستاندرد","Z",F678="60mm","1",F678="سوستة","2",F678="80mm","3",F678="90mm","4",F678="100mm","5",F678="150mm","6",F678="180mm","7",F678="200mm","8",F678="250mm","9")</f>
        <v>S</v>
      </c>
      <c r="G678" s="8" t="str">
        <f>_xlfn.IFS(H678="M3","A",H678="M4","B",H678="M5","C",H678="M6","D",H678="M7","E",H678="M8","F",H678="M10","G",H678="M12","H",H678="M14","I",H678="M16","J",H678="M17","K",H678="M18","L",H678="M19","M",H678="M20","N",H678="M9","O",H678=100,"P",H678=125,"Q",H678=150,"R",H678="","S",H678="30mm","T",H678="مخ واطى","U",H678="35mm","V",H678="40mm","W",H678="45mm","X",H678="50mm","Y",H678="ستاندرد","Z",H678="60mm","1",H678="سوستة","2",H678="80mm","3",H678="90mm","4",H678="100mm","5",H678="150mm","6",H678="180mm","7",H678="200mm","8",H678="250mm","9")</f>
        <v>P</v>
      </c>
      <c r="H678" s="4">
        <v>100</v>
      </c>
      <c r="I678" s="8" t="str">
        <f>_xlfn.IFS(J678=10,"A",J678=12,"B",J678=15,"C",J678=20,"D",J678=25,"E",J678=30,"F",J678=35,"G",J678=40,"H",J678=45,"I",J678=50,"J",J678=55,"K",J678=60,"L",J678=65,"M",J678=70,"N",J678=75,"O",J678=80,"P",J678=90,"Q",J678=100,"R",J678="","S",J678=120,"T",J678=125,"U",J678=150,"V",J678=200,"W",J678=250,"X",J678=280,"Y",J678=300,"Z",J678=500,"1",J678=600,"2",J678=1000,"3",J678=1200,"4",J678=6,"5",J678="150mm","6",J678="180mm","7",J678="200mm","8",J678="250mm","9")</f>
        <v>W</v>
      </c>
      <c r="J678" s="4">
        <v>200</v>
      </c>
      <c r="K678" s="8" t="str">
        <f>_xlfn.IFS(L678="1mm","A",L678="1.2mm","B",L678="1.5mm","C",L678="2mm","D",L678="3mm","E",L678="4mm","F",L678="5mm","G",L678="6mm","H",L678="8mm","I",L678="10mm","J",L678="12mm","K",L678="14mm","L",L678="16mm","M",L678="عادة","N",L678="18mm","O",L678="20mm","P",L678="معكوسة","Q",L678="25mm","R",L678="","S",L678="30mm","T",L678="مخ واطى","U",L678="35mm","V",L678="40mm","W",L678="45mm","X",L678="50mm","Y",L678="ستاندرد","Z",L678="60mm","1",L678="سوستة","2",L678="80mm","3",L678="90mm","4",L678="100mm","5",L678="150mm","6",L678="180mm","7",L678="200mm","8",L678="250mm","9")</f>
        <v>D</v>
      </c>
      <c r="L678" t="s">
        <v>0</v>
      </c>
      <c r="M678" s="7" t="str">
        <f>C678&amp;" "&amp;E678&amp;" "&amp;G678&amp;I678&amp;" "&amp;A678&amp;" "&amp;K678&amp;"-0"&amp;"-0"&amp;"-0"&amp;"-0"&amp;"-0"&amp;"-0"&amp;"-0"&amp;"-0"</f>
        <v>E S PW S D-0-0-0-0-0-0-0-0</v>
      </c>
      <c r="N678" s="6" t="str">
        <f>D678&amp;" "&amp;F678&amp;" "&amp;H678&amp;"*"&amp;J678&amp;" "&amp;B678&amp;" "&amp;L678</f>
        <v>لوح  100*200 استانلس 2mm</v>
      </c>
    </row>
    <row r="679" spans="1:14" x14ac:dyDescent="0.2">
      <c r="A679" s="8" t="str">
        <f>_xlfn.IFS(B679="حديد","F",B679="مجلفن","M",B679="استانلس","S",B679="خشب","T")</f>
        <v>S</v>
      </c>
      <c r="B679" t="s">
        <v>7</v>
      </c>
      <c r="C679" s="8" t="str">
        <f>_xlfn.IFS(D679="تيلة","A",D679="صامولة","B",D679="مسمار","C",D679="وردة","D",D679="لوح","E",D679="مخوش","F",D679="كونتر","G",D679="مسدس","H",D679="M14","I",D679="M16","J",D679="M17","K",D679="M18","L",D679="M19","M",D679="M20","N",D679="M9","O",D679=100,"P",D679=125,"Q",D679=150,"R",D679="","S",D679="30mm","T",D679="مخ واطى","U",D679="35mm","V",D679="40mm","W",D679="45mm","X",D679="50mm","Y",D679="ستاندرد","Z",D679="60mm","1",D679="سوستة","2",D679="80mm","3",D679="90mm","4",D679="100mm","5",D679="150mm","6",D679="180mm","7",D679="200mm","8",D679="250mm","9")</f>
        <v>E</v>
      </c>
      <c r="D679" t="s">
        <v>1</v>
      </c>
      <c r="E679" s="8" t="str">
        <f>_xlfn.IFS(F679="الن","A",F679="عادة","B",F679="صليبة","C",F679="سن بنطة","D",F679="سن بنطة بوردة","E",F679="مخوش","F",F679="كونتر","G",F679="M12","H",F679="M14","I",F679="M16","J",F679="M17","K",F679="M18","L",F679="M19","M",F679="M20","N",F679="M9","O",F679=100,"P",F679=125,"Q",F679=150,"R",F679="","S",F679="30mm","T",F679="مخ واطى","U",F679="35mm","V",F679="40mm","W",F679="45mm","X",F679="50mm","Y",F679="ستاندرد","Z",F679="60mm","1",F679="سوستة","2",F679="80mm","3",F679="90mm","4",F679="100mm","5",F679="150mm","6",F679="180mm","7",F679="200mm","8",F679="250mm","9")</f>
        <v>S</v>
      </c>
      <c r="G679" s="8" t="str">
        <f>_xlfn.IFS(H679="M3","A",H679="M4","B",H679="M5","C",H679="M6","D",H679="M7","E",H679="M8","F",H679="M10","G",H679="M12","H",H679="M14","I",H679="M16","J",H679="M17","K",H679="M18","L",H679="M19","M",H679="M20","N",H679="M9","O",H679=100,"P",H679=125,"Q",H679=150,"R",H679="","S",H679="30mm","T",H679="مخ واطى","U",H679="35mm","V",H679="40mm","W",H679="45mm","X",H679="50mm","Y",H679="ستاندرد","Z",H679="60mm","1",H679="سوستة","2",H679="80mm","3",H679="90mm","4",H679="100mm","5",H679="150mm","6",H679="180mm","7",H679="200mm","8",H679="250mm","9")</f>
        <v>P</v>
      </c>
      <c r="H679" s="4">
        <v>100</v>
      </c>
      <c r="I679" s="8" t="str">
        <f>_xlfn.IFS(J679=10,"A",J679=12,"B",J679=15,"C",J679=20,"D",J679=25,"E",J679=30,"F",J679=35,"G",J679=40,"H",J679=45,"I",J679=50,"J",J679=55,"K",J679=60,"L",J679=65,"M",J679=70,"N",J679=75,"O",J679=80,"P",J679=90,"Q",J679=100,"R",J679="","S",J679=120,"T",J679=125,"U",J679=150,"V",J679=200,"W",J679=250,"X",J679=280,"Y",J679=300,"Z",J679=500,"1",J679=600,"2",J679=1000,"3",J679=1200,"4",J679=6,"5",J679="150mm","6",J679="180mm","7",J679="200mm","8",J679="250mm","9")</f>
        <v>W</v>
      </c>
      <c r="J679" s="4">
        <v>200</v>
      </c>
      <c r="K679" s="8" t="str">
        <f>_xlfn.IFS(L679="1mm","A",L679="1.2mm","B",L679="1.5mm","C",L679="2mm","D",L679="3mm","E",L679="4mm","F",L679="5mm","G",L679="6mm","H",L679="8mm","I",L679="10mm","J",L679="12mm","K",L679="14mm","L",L679="16mm","M",L679="عادة","N",L679="18mm","O",L679="20mm","P",L679="معكوسة","Q",L679="25mm","R",L679="","S",L679="30mm","T",L679="مخ واطى","U",L679="35mm","V",L679="40mm","W",L679="45mm","X",L679="50mm","Y",L679="ستاندرد","Z",L679="60mm","1",L679="سوستة","2",L679="80mm","3",L679="90mm","4",L679="100mm","5",L679="150mm","6",L679="180mm","7",L679="200mm","8",L679="250mm","9")</f>
        <v>E</v>
      </c>
      <c r="L679" t="s">
        <v>6</v>
      </c>
      <c r="M679" s="7" t="str">
        <f>C679&amp;" "&amp;E679&amp;" "&amp;G679&amp;I679&amp;" "&amp;A679&amp;" "&amp;K679&amp;"-0"&amp;"-0"&amp;"-0"&amp;"-0"&amp;"-0"&amp;"-0"&amp;"-0"&amp;"-0"</f>
        <v>E S PW S E-0-0-0-0-0-0-0-0</v>
      </c>
      <c r="N679" s="6" t="str">
        <f>D679&amp;" "&amp;F679&amp;" "&amp;H679&amp;"*"&amp;J679&amp;" "&amp;B679&amp;" "&amp;L679</f>
        <v>لوح  100*200 استانلس 3mm</v>
      </c>
    </row>
    <row r="680" spans="1:14" x14ac:dyDescent="0.2">
      <c r="A680" s="8" t="str">
        <f>_xlfn.IFS(B680="حديد","F",B680="مجلفن","M",B680="استانلس","S",B680="خشب","T")</f>
        <v>S</v>
      </c>
      <c r="B680" t="s">
        <v>7</v>
      </c>
      <c r="C680" s="8" t="str">
        <f>_xlfn.IFS(D680="تيلة","A",D680="صامولة","B",D680="مسمار","C",D680="وردة","D",D680="لوح","E",D680="مخوش","F",D680="كونتر","G",D680="مسدس","H",D680="M14","I",D680="M16","J",D680="M17","K",D680="M18","L",D680="M19","M",D680="M20","N",D680="M9","O",D680=100,"P",D680=125,"Q",D680=150,"R",D680="","S",D680="30mm","T",D680="مخ واطى","U",D680="35mm","V",D680="40mm","W",D680="45mm","X",D680="50mm","Y",D680="ستاندرد","Z",D680="60mm","1",D680="سوستة","2",D680="80mm","3",D680="90mm","4",D680="100mm","5",D680="150mm","6",D680="180mm","7",D680="200mm","8",D680="250mm","9")</f>
        <v>E</v>
      </c>
      <c r="D680" t="s">
        <v>1</v>
      </c>
      <c r="E680" s="8" t="str">
        <f>_xlfn.IFS(F680="الن","A",F680="عادة","B",F680="صليبة","C",F680="سن بنطة","D",F680="سن بنطة بوردة","E",F680="مخوش","F",F680="كونتر","G",F680="M12","H",F680="M14","I",F680="M16","J",F680="M17","K",F680="M18","L",F680="M19","M",F680="M20","N",F680="M9","O",F680=100,"P",F680=125,"Q",F680=150,"R",F680="","S",F680="30mm","T",F680="مخ واطى","U",F680="35mm","V",F680="40mm","W",F680="45mm","X",F680="50mm","Y",F680="ستاندرد","Z",F680="60mm","1",F680="سوستة","2",F680="80mm","3",F680="90mm","4",F680="100mm","5",F680="150mm","6",F680="180mm","7",F680="200mm","8",F680="250mm","9")</f>
        <v>S</v>
      </c>
      <c r="G680" s="8" t="str">
        <f>_xlfn.IFS(H680="M3","A",H680="M4","B",H680="M5","C",H680="M6","D",H680="M7","E",H680="M8","F",H680="M10","G",H680="M12","H",H680="M14","I",H680="M16","J",H680="M17","K",H680="M18","L",H680="M19","M",H680="M20","N",H680="M9","O",H680=100,"P",H680=125,"Q",H680=150,"R",H680="","S",H680="30mm","T",H680="مخ واطى","U",H680="35mm","V",H680="40mm","W",H680="45mm","X",H680="50mm","Y",H680="ستاندرد","Z",H680="60mm","1",H680="سوستة","2",H680="80mm","3",H680="90mm","4",H680="100mm","5",H680="150mm","6",H680="180mm","7",H680="200mm","8",H680="250mm","9")</f>
        <v>P</v>
      </c>
      <c r="H680" s="4">
        <v>100</v>
      </c>
      <c r="I680" s="8" t="str">
        <f>_xlfn.IFS(J680=10,"A",J680=12,"B",J680=15,"C",J680=20,"D",J680=25,"E",J680=30,"F",J680=35,"G",J680=40,"H",J680=45,"I",J680=50,"J",J680=55,"K",J680=60,"L",J680=65,"M",J680=70,"N",J680=75,"O",J680=80,"P",J680=90,"Q",J680=100,"R",J680="","S",J680=120,"T",J680=125,"U",J680=150,"V",J680=200,"W",J680=250,"X",J680=280,"Y",J680=300,"Z",J680=500,"1",J680=600,"2",J680=1000,"3",J680=1200,"4",J680=6,"5",J680="150mm","6",J680="180mm","7",J680="200mm","8",J680="250mm","9")</f>
        <v>W</v>
      </c>
      <c r="J680" s="4">
        <v>200</v>
      </c>
      <c r="K680" s="8" t="str">
        <f>_xlfn.IFS(L680="1mm","A",L680="1.2mm","B",L680="1.5mm","C",L680="2mm","D",L680="3mm","E",L680="4mm","F",L680="5mm","G",L680="6mm","H",L680="8mm","I",L680="10mm","J",L680="12mm","K",L680="14mm","L",L680="16mm","M",L680="عادة","N",L680="18mm","O",L680="20mm","P",L680="معكوسة","Q",L680="25mm","R",L680="","S",L680="30mm","T",L680="مخ واطى","U",L680="35mm","V",L680="40mm","W",L680="45mm","X",L680="50mm","Y",L680="ستاندرد","Z",L680="60mm","1",L680="سوستة","2",L680="80mm","3",L680="90mm","4",L680="100mm","5",L680="150mm","6",L680="180mm","7",L680="200mm","8",L680="250mm","9")</f>
        <v>F</v>
      </c>
      <c r="L680" t="s">
        <v>12</v>
      </c>
      <c r="M680" s="7" t="str">
        <f>C680&amp;" "&amp;E680&amp;" "&amp;G680&amp;I680&amp;" "&amp;A680&amp;" "&amp;K680&amp;"-0"&amp;"-0"&amp;"-0"&amp;"-0"&amp;"-0"&amp;"-0"&amp;"-0"&amp;"-0"</f>
        <v>E S PW S F-0-0-0-0-0-0-0-0</v>
      </c>
      <c r="N680" s="6" t="str">
        <f>D680&amp;" "&amp;F680&amp;" "&amp;H680&amp;"*"&amp;J680&amp;" "&amp;B680&amp;" "&amp;L680</f>
        <v>لوح  100*200 استانلس 4mm</v>
      </c>
    </row>
    <row r="681" spans="1:14" x14ac:dyDescent="0.2">
      <c r="A681" s="8" t="str">
        <f>_xlfn.IFS(B681="حديد","F",B681="مجلفن","M",B681="استانلس","S",B681="خشب","T")</f>
        <v>S</v>
      </c>
      <c r="B681" t="s">
        <v>7</v>
      </c>
      <c r="C681" s="8" t="str">
        <f>_xlfn.IFS(D681="تيلة","A",D681="صامولة","B",D681="مسمار","C",D681="وردة","D",D681="لوح","E",D681="مخوش","F",D681="كونتر","G",D681="مسدس","H",D681="M14","I",D681="M16","J",D681="M17","K",D681="M18","L",D681="M19","M",D681="M20","N",D681="M9","O",D681=100,"P",D681=125,"Q",D681=150,"R",D681="","S",D681="30mm","T",D681="مخ واطى","U",D681="35mm","V",D681="40mm","W",D681="45mm","X",D681="50mm","Y",D681="ستاندرد","Z",D681="60mm","1",D681="سوستة","2",D681="80mm","3",D681="90mm","4",D681="100mm","5",D681="150mm","6",D681="180mm","7",D681="200mm","8",D681="250mm","9")</f>
        <v>E</v>
      </c>
      <c r="D681" t="s">
        <v>1</v>
      </c>
      <c r="E681" s="8" t="str">
        <f>_xlfn.IFS(F681="الن","A",F681="عادة","B",F681="صليبة","C",F681="سن بنطة","D",F681="سن بنطة بوردة","E",F681="مخوش","F",F681="كونتر","G",F681="M12","H",F681="M14","I",F681="M16","J",F681="M17","K",F681="M18","L",F681="M19","M",F681="M20","N",F681="M9","O",F681=100,"P",F681=125,"Q",F681=150,"R",F681="","S",F681="30mm","T",F681="مخ واطى","U",F681="35mm","V",F681="40mm","W",F681="45mm","X",F681="50mm","Y",F681="ستاندرد","Z",F681="60mm","1",F681="سوستة","2",F681="80mm","3",F681="90mm","4",F681="100mm","5",F681="150mm","6",F681="180mm","7",F681="200mm","8",F681="250mm","9")</f>
        <v>S</v>
      </c>
      <c r="G681" s="8" t="str">
        <f>_xlfn.IFS(H681="M3","A",H681="M4","B",H681="M5","C",H681="M6","D",H681="M7","E",H681="M8","F",H681="M10","G",H681="M12","H",H681="M14","I",H681="M16","J",H681="M17","K",H681="M18","L",H681="M19","M",H681="M20","N",H681="M9","O",H681=100,"P",H681=125,"Q",H681=150,"R",H681="","S",H681="30mm","T",H681="مخ واطى","U",H681="35mm","V",H681="40mm","W",H681="45mm","X",H681="50mm","Y",H681="ستاندرد","Z",H681="60mm","1",H681="سوستة","2",H681="80mm","3",H681="90mm","4",H681="100mm","5",H681="150mm","6",H681="180mm","7",H681="200mm","8",H681="250mm","9")</f>
        <v>P</v>
      </c>
      <c r="H681" s="4">
        <v>100</v>
      </c>
      <c r="I681" s="8" t="str">
        <f>_xlfn.IFS(J681=10,"A",J681=12,"B",J681=15,"C",J681=20,"D",J681=25,"E",J681=30,"F",J681=35,"G",J681=40,"H",J681=45,"I",J681=50,"J",J681=55,"K",J681=60,"L",J681=65,"M",J681=70,"N",J681=75,"O",J681=80,"P",J681=90,"Q",J681=100,"R",J681="","S",J681=120,"T",J681=125,"U",J681=150,"V",J681=200,"W",J681=250,"X",J681=280,"Y",J681=300,"Z",J681=500,"1",J681=600,"2",J681=1000,"3",J681=1200,"4",J681=6,"5",J681="150mm","6",J681="180mm","7",J681="200mm","8",J681="250mm","9")</f>
        <v>W</v>
      </c>
      <c r="J681" s="4">
        <v>200</v>
      </c>
      <c r="K681" s="8" t="str">
        <f>_xlfn.IFS(L681="1mm","A",L681="1.2mm","B",L681="1.5mm","C",L681="2mm","D",L681="3mm","E",L681="4mm","F",L681="5mm","G",L681="6mm","H",L681="8mm","I",L681="10mm","J",L681="12mm","K",L681="14mm","L",L681="16mm","M",L681="عادة","N",L681="18mm","O",L681="20mm","P",L681="معكوسة","Q",L681="25mm","R",L681="","S",L681="30mm","T",L681="مخ واطى","U",L681="35mm","V",L681="40mm","W",L681="45mm","X",L681="50mm","Y",L681="ستاندرد","Z",L681="60mm","1",L681="سوستة","2",L681="80mm","3",L681="90mm","4",L681="100mm","5",L681="150mm","6",L681="180mm","7",L681="200mm","8",L681="250mm","9")</f>
        <v>G</v>
      </c>
      <c r="L681" t="s">
        <v>11</v>
      </c>
      <c r="M681" s="7" t="str">
        <f>C681&amp;" "&amp;E681&amp;" "&amp;G681&amp;I681&amp;" "&amp;A681&amp;" "&amp;K681&amp;"-0"&amp;"-0"&amp;"-0"&amp;"-0"&amp;"-0"&amp;"-0"&amp;"-0"&amp;"-0"</f>
        <v>E S PW S G-0-0-0-0-0-0-0-0</v>
      </c>
      <c r="N681" s="6" t="str">
        <f>D681&amp;" "&amp;F681&amp;" "&amp;H681&amp;"*"&amp;J681&amp;" "&amp;B681&amp;" "&amp;L681</f>
        <v>لوح  100*200 استانلس 5mm</v>
      </c>
    </row>
    <row r="682" spans="1:14" x14ac:dyDescent="0.2">
      <c r="A682" s="8" t="str">
        <f>_xlfn.IFS(B682="حديد","F",B682="مجلفن","M",B682="استانلس","S",B682="خشب","T")</f>
        <v>S</v>
      </c>
      <c r="B682" t="s">
        <v>7</v>
      </c>
      <c r="C682" s="8" t="str">
        <f>_xlfn.IFS(D682="تيلة","A",D682="صامولة","B",D682="مسمار","C",D682="وردة","D",D682="لوح","E",D682="مخوش","F",D682="كونتر","G",D682="مسدس","H",D682="M14","I",D682="M16","J",D682="M17","K",D682="M18","L",D682="M19","M",D682="M20","N",D682="M9","O",D682=100,"P",D682=125,"Q",D682=150,"R",D682="","S",D682="30mm","T",D682="مخ واطى","U",D682="35mm","V",D682="40mm","W",D682="45mm","X",D682="50mm","Y",D682="ستاندرد","Z",D682="60mm","1",D682="سوستة","2",D682="80mm","3",D682="90mm","4",D682="100mm","5",D682="150mm","6",D682="180mm","7",D682="200mm","8",D682="250mm","9")</f>
        <v>E</v>
      </c>
      <c r="D682" t="s">
        <v>1</v>
      </c>
      <c r="E682" s="8" t="str">
        <f>_xlfn.IFS(F682="الن","A",F682="عادة","B",F682="صليبة","C",F682="سن بنطة","D",F682="سن بنطة بوردة","E",F682="مخوش","F",F682="كونتر","G",F682="M12","H",F682="M14","I",F682="M16","J",F682="M17","K",F682="M18","L",F682="M19","M",F682="M20","N",F682="M9","O",F682=100,"P",F682=125,"Q",F682=150,"R",F682="","S",F682="30mm","T",F682="مخ واطى","U",F682="35mm","V",F682="40mm","W",F682="45mm","X",F682="50mm","Y",F682="ستاندرد","Z",F682="60mm","1",F682="سوستة","2",F682="80mm","3",F682="90mm","4",F682="100mm","5",F682="150mm","6",F682="180mm","7",F682="200mm","8",F682="250mm","9")</f>
        <v>S</v>
      </c>
      <c r="G682" s="8" t="str">
        <f>_xlfn.IFS(H682="M3","A",H682="M4","B",H682="M5","C",H682="M6","D",H682="M7","E",H682="M8","F",H682="M10","G",H682="M12","H",H682="M14","I",H682="M16","J",H682="M17","K",H682="M18","L",H682="M19","M",H682="M20","N",H682="M9","O",H682=100,"P",H682=125,"Q",H682=150,"R",H682="","S",H682="30mm","T",H682="مخ واطى","U",H682="35mm","V",H682="40mm","W",H682="45mm","X",H682="50mm","Y",H682="ستاندرد","Z",H682="60mm","1",H682="سوستة","2",H682="80mm","3",H682="90mm","4",H682="100mm","5",H682="150mm","6",H682="180mm","7",H682="200mm","8",H682="250mm","9")</f>
        <v>P</v>
      </c>
      <c r="H682" s="4">
        <v>100</v>
      </c>
      <c r="I682" s="8" t="str">
        <f>_xlfn.IFS(J682=10,"A",J682=12,"B",J682=15,"C",J682=20,"D",J682=25,"E",J682=30,"F",J682=35,"G",J682=40,"H",J682=45,"I",J682=50,"J",J682=55,"K",J682=60,"L",J682=65,"M",J682=70,"N",J682=75,"O",J682=80,"P",J682=90,"Q",J682=100,"R",J682="","S",J682=120,"T",J682=125,"U",J682=150,"V",J682=200,"W",J682=250,"X",J682=280,"Y",J682=300,"Z",J682=500,"1",J682=600,"2",J682=1000,"3",J682=1200,"4",J682=6,"5",J682="150mm","6",J682="180mm","7",J682="200mm","8",J682="250mm","9")</f>
        <v>W</v>
      </c>
      <c r="J682" s="4">
        <v>200</v>
      </c>
      <c r="K682" s="8" t="str">
        <f>_xlfn.IFS(L682="1mm","A",L682="1.2mm","B",L682="1.5mm","C",L682="2mm","D",L682="3mm","E",L682="4mm","F",L682="5mm","G",L682="6mm","H",L682="8mm","I",L682="10mm","J",L682="12mm","K",L682="14mm","L",L682="16mm","M",L682="عادة","N",L682="18mm","O",L682="20mm","P",L682="معكوسة","Q",L682="25mm","R",L682="","S",L682="30mm","T",L682="مخ واطى","U",L682="35mm","V",L682="40mm","W",L682="45mm","X",L682="50mm","Y",L682="ستاندرد","Z",L682="60mm","1",L682="سوستة","2",L682="80mm","3",L682="90mm","4",L682="100mm","5",L682="150mm","6",L682="180mm","7",L682="200mm","8",L682="250mm","9")</f>
        <v>H</v>
      </c>
      <c r="L682" t="s">
        <v>10</v>
      </c>
      <c r="M682" s="7" t="str">
        <f>C682&amp;" "&amp;E682&amp;" "&amp;G682&amp;I682&amp;" "&amp;A682&amp;" "&amp;K682&amp;"-0"&amp;"-0"&amp;"-0"&amp;"-0"&amp;"-0"&amp;"-0"&amp;"-0"&amp;"-0"</f>
        <v>E S PW S H-0-0-0-0-0-0-0-0</v>
      </c>
      <c r="N682" s="6" t="str">
        <f>D682&amp;" "&amp;F682&amp;" "&amp;H682&amp;"*"&amp;J682&amp;" "&amp;B682&amp;" "&amp;L682</f>
        <v>لوح  100*200 استانلس 6mm</v>
      </c>
    </row>
    <row r="683" spans="1:14" x14ac:dyDescent="0.2">
      <c r="A683" s="8" t="str">
        <f>_xlfn.IFS(B683="حديد","F",B683="مجلفن","M",B683="استانلس","S",B683="خشب","T")</f>
        <v>S</v>
      </c>
      <c r="B683" t="s">
        <v>7</v>
      </c>
      <c r="C683" s="8" t="str">
        <f>_xlfn.IFS(D683="تيلة","A",D683="صامولة","B",D683="مسمار","C",D683="وردة","D",D683="لوح","E",D683="مخوش","F",D683="كونتر","G",D683="مسدس","H",D683="M14","I",D683="M16","J",D683="M17","K",D683="M18","L",D683="M19","M",D683="M20","N",D683="M9","O",D683=100,"P",D683=125,"Q",D683=150,"R",D683="","S",D683="30mm","T",D683="مخ واطى","U",D683="35mm","V",D683="40mm","W",D683="45mm","X",D683="50mm","Y",D683="ستاندرد","Z",D683="60mm","1",D683="سوستة","2",D683="80mm","3",D683="90mm","4",D683="100mm","5",D683="150mm","6",D683="180mm","7",D683="200mm","8",D683="250mm","9")</f>
        <v>E</v>
      </c>
      <c r="D683" t="s">
        <v>1</v>
      </c>
      <c r="E683" s="8" t="str">
        <f>_xlfn.IFS(F683="الن","A",F683="عادة","B",F683="صليبة","C",F683="سن بنطة","D",F683="سن بنطة بوردة","E",F683="مخوش","F",F683="كونتر","G",F683="M12","H",F683="M14","I",F683="M16","J",F683="M17","K",F683="M18","L",F683="M19","M",F683="M20","N",F683="M9","O",F683=100,"P",F683=125,"Q",F683=150,"R",F683="","S",F683="30mm","T",F683="مخ واطى","U",F683="35mm","V",F683="40mm","W",F683="45mm","X",F683="50mm","Y",F683="ستاندرد","Z",F683="60mm","1",F683="سوستة","2",F683="80mm","3",F683="90mm","4",F683="100mm","5",F683="150mm","6",F683="180mm","7",F683="200mm","8",F683="250mm","9")</f>
        <v>S</v>
      </c>
      <c r="G683" s="8" t="str">
        <f>_xlfn.IFS(H683="M3","A",H683="M4","B",H683="M5","C",H683="M6","D",H683="M7","E",H683="M8","F",H683="M10","G",H683="M12","H",H683="M14","I",H683="M16","J",H683="M17","K",H683="M18","L",H683="M19","M",H683="M20","N",H683="M9","O",H683=100,"P",H683=125,"Q",H683=150,"R",H683="","S",H683="30mm","T",H683="مخ واطى","U",H683="35mm","V",H683="40mm","W",H683="45mm","X",H683="50mm","Y",H683="ستاندرد","Z",H683="60mm","1",H683="سوستة","2",H683="80mm","3",H683="90mm","4",H683="100mm","5",H683="150mm","6",H683="180mm","7",H683="200mm","8",H683="250mm","9")</f>
        <v>P</v>
      </c>
      <c r="H683" s="4">
        <v>100</v>
      </c>
      <c r="I683" s="8" t="str">
        <f>_xlfn.IFS(J683=10,"A",J683=12,"B",J683=15,"C",J683=20,"D",J683=25,"E",J683=30,"F",J683=35,"G",J683=40,"H",J683=45,"I",J683=50,"J",J683=55,"K",J683=60,"L",J683=65,"M",J683=70,"N",J683=75,"O",J683=80,"P",J683=90,"Q",J683=100,"R",J683="","S",J683=120,"T",J683=125,"U",J683=150,"V",J683=200,"W",J683=250,"X",J683=280,"Y",J683=300,"Z",J683=500,"1",J683=600,"2",J683=1000,"3",J683=1200,"4",J683=6,"5",J683="150mm","6",J683="180mm","7",J683="200mm","8",J683="250mm","9")</f>
        <v>W</v>
      </c>
      <c r="J683" s="4">
        <v>200</v>
      </c>
      <c r="K683" s="8" t="str">
        <f>_xlfn.IFS(L683="1mm","A",L683="1.2mm","B",L683="1.5mm","C",L683="2mm","D",L683="3mm","E",L683="4mm","F",L683="5mm","G",L683="6mm","H",L683="8mm","I",L683="10mm","J",L683="12mm","K",L683="14mm","L",L683="16mm","M",L683="عادة","N",L683="18mm","O",L683="20mm","P",L683="معكوسة","Q",L683="25mm","R",L683="","S",L683="30mm","T",L683="مخ واطى","U",L683="35mm","V",L683="40mm","W",L683="45mm","X",L683="50mm","Y",L683="ستاندرد","Z",L683="60mm","1",L683="سوستة","2",L683="80mm","3",L683="90mm","4",L683="100mm","5",L683="150mm","6",L683="180mm","7",L683="200mm","8",L683="250mm","9")</f>
        <v>I</v>
      </c>
      <c r="L683" t="s">
        <v>9</v>
      </c>
      <c r="M683" s="7" t="str">
        <f>C683&amp;" "&amp;E683&amp;" "&amp;G683&amp;I683&amp;" "&amp;A683&amp;" "&amp;K683&amp;"-0"&amp;"-0"&amp;"-0"&amp;"-0"&amp;"-0"&amp;"-0"&amp;"-0"&amp;"-0"</f>
        <v>E S PW S I-0-0-0-0-0-0-0-0</v>
      </c>
      <c r="N683" s="6" t="str">
        <f>D683&amp;" "&amp;F683&amp;" "&amp;H683&amp;"*"&amp;J683&amp;" "&amp;B683&amp;" "&amp;L683</f>
        <v>لوح  100*200 استانلس 8mm</v>
      </c>
    </row>
    <row r="684" spans="1:14" x14ac:dyDescent="0.2">
      <c r="A684" s="8" t="str">
        <f>_xlfn.IFS(B684="حديد","F",B684="مجلفن","M",B684="استانلس","S",B684="خشب","T")</f>
        <v>S</v>
      </c>
      <c r="B684" t="s">
        <v>7</v>
      </c>
      <c r="C684" s="8" t="str">
        <f>_xlfn.IFS(D684="تيلة","A",D684="صامولة","B",D684="مسمار","C",D684="وردة","D",D684="لوح","E",D684="مخوش","F",D684="كونتر","G",D684="مسدس","H",D684="M14","I",D684="M16","J",D684="M17","K",D684="M18","L",D684="M19","M",D684="M20","N",D684="M9","O",D684=100,"P",D684=125,"Q",D684=150,"R",D684="","S",D684="30mm","T",D684="مخ واطى","U",D684="35mm","V",D684="40mm","W",D684="45mm","X",D684="50mm","Y",D684="ستاندرد","Z",D684="60mm","1",D684="سوستة","2",D684="80mm","3",D684="90mm","4",D684="100mm","5",D684="150mm","6",D684="180mm","7",D684="200mm","8",D684="250mm","9")</f>
        <v>E</v>
      </c>
      <c r="D684" t="s">
        <v>1</v>
      </c>
      <c r="E684" s="8" t="str">
        <f>_xlfn.IFS(F684="الن","A",F684="عادة","B",F684="صليبة","C",F684="سن بنطة","D",F684="سن بنطة بوردة","E",F684="مخوش","F",F684="كونتر","G",F684="M12","H",F684="M14","I",F684="M16","J",F684="M17","K",F684="M18","L",F684="M19","M",F684="M20","N",F684="M9","O",F684=100,"P",F684=125,"Q",F684=150,"R",F684="","S",F684="30mm","T",F684="مخ واطى","U",F684="35mm","V",F684="40mm","W",F684="45mm","X",F684="50mm","Y",F684="ستاندرد","Z",F684="60mm","1",F684="سوستة","2",F684="80mm","3",F684="90mm","4",F684="100mm","5",F684="150mm","6",F684="180mm","7",F684="200mm","8",F684="250mm","9")</f>
        <v>S</v>
      </c>
      <c r="G684" s="8" t="str">
        <f>_xlfn.IFS(H684="M3","A",H684="M4","B",H684="M5","C",H684="M6","D",H684="M7","E",H684="M8","F",H684="M10","G",H684="M12","H",H684="M14","I",H684="M16","J",H684="M17","K",H684="M18","L",H684="M19","M",H684="M20","N",H684="M9","O",H684=100,"P",H684=125,"Q",H684=150,"R",H684="","S",H684="30mm","T",H684="مخ واطى","U",H684="35mm","V",H684="40mm","W",H684="45mm","X",H684="50mm","Y",H684="ستاندرد","Z",H684="60mm","1",H684="سوستة","2",H684="80mm","3",H684="90mm","4",H684="100mm","5",H684="150mm","6",H684="180mm","7",H684="200mm","8",H684="250mm","9")</f>
        <v>P</v>
      </c>
      <c r="H684" s="4">
        <v>100</v>
      </c>
      <c r="I684" s="8" t="str">
        <f>_xlfn.IFS(J684=10,"A",J684=12,"B",J684=15,"C",J684=20,"D",J684=25,"E",J684=30,"F",J684=35,"G",J684=40,"H",J684=45,"I",J684=50,"J",J684=55,"K",J684=60,"L",J684=65,"M",J684=70,"N",J684=75,"O",J684=80,"P",J684=90,"Q",J684=100,"R",J684="","S",J684=120,"T",J684=125,"U",J684=150,"V",J684=200,"W",J684=250,"X",J684=280,"Y",J684=300,"Z",J684=500,"1",J684=600,"2",J684=1000,"3",J684=1200,"4",J684=6,"5",J684="150mm","6",J684="180mm","7",J684="200mm","8",J684="250mm","9")</f>
        <v>W</v>
      </c>
      <c r="J684" s="4">
        <v>200</v>
      </c>
      <c r="K684" s="8" t="str">
        <f>_xlfn.IFS(L684="1mm","A",L684="1.2mm","B",L684="1.5mm","C",L684="2mm","D",L684="3mm","E",L684="4mm","F",L684="5mm","G",L684="6mm","H",L684="8mm","I",L684="10mm","J",L684="12mm","K",L684="14mm","L",L684="16mm","M",L684="عادة","N",L684="18mm","O",L684="20mm","P",L684="معكوسة","Q",L684="25mm","R",L684="","S",L684="30mm","T",L684="مخ واطى","U",L684="35mm","V",L684="40mm","W",L684="45mm","X",L684="50mm","Y",L684="ستاندرد","Z",L684="60mm","1",L684="سوستة","2",L684="80mm","3",L684="90mm","4",L684="100mm","5",L684="150mm","6",L684="180mm","7",L684="200mm","8",L684="250mm","9")</f>
        <v>J</v>
      </c>
      <c r="L684" t="s">
        <v>8</v>
      </c>
      <c r="M684" s="7" t="str">
        <f>C684&amp;" "&amp;E684&amp;" "&amp;G684&amp;I684&amp;" "&amp;A684&amp;" "&amp;K684&amp;"-0"&amp;"-0"&amp;"-0"&amp;"-0"&amp;"-0"&amp;"-0"&amp;"-0"&amp;"-0"</f>
        <v>E S PW S J-0-0-0-0-0-0-0-0</v>
      </c>
      <c r="N684" s="6" t="str">
        <f>D684&amp;" "&amp;F684&amp;" "&amp;H684&amp;"*"&amp;J684&amp;" "&amp;B684&amp;" "&amp;L684</f>
        <v>لوح  100*200 استانلس 10mm</v>
      </c>
    </row>
    <row r="685" spans="1:14" x14ac:dyDescent="0.2">
      <c r="A685" s="8" t="str">
        <f>_xlfn.IFS(B685="حديد","F",B685="مجلفن","M",B685="استانلس","S",B685="خشب","T")</f>
        <v>S</v>
      </c>
      <c r="B685" t="s">
        <v>7</v>
      </c>
      <c r="C685" s="8" t="str">
        <f>_xlfn.IFS(D685="تيلة","A",D685="صامولة","B",D685="مسمار","C",D685="وردة","D",D685="لوح","E",D685="مخوش","F",D685="كونتر","G",D685="مسدس","H",D685="M14","I",D685="M16","J",D685="M17","K",D685="M18","L",D685="M19","M",D685="M20","N",D685="M9","O",D685=100,"P",D685=125,"Q",D685=150,"R",D685="","S",D685="30mm","T",D685="مخ واطى","U",D685="35mm","V",D685="40mm","W",D685="45mm","X",D685="50mm","Y",D685="ستاندرد","Z",D685="60mm","1",D685="سوستة","2",D685="80mm","3",D685="90mm","4",D685="100mm","5",D685="150mm","6",D685="180mm","7",D685="200mm","8",D685="250mm","9")</f>
        <v>E</v>
      </c>
      <c r="D685" t="s">
        <v>1</v>
      </c>
      <c r="E685" s="8" t="str">
        <f>_xlfn.IFS(F685="الن","A",F685="عادة","B",F685="صليبة","C",F685="سن بنطة","D",F685="سن بنطة بوردة","E",F685="مخوش","F",F685="كونتر","G",F685="M12","H",F685="M14","I",F685="M16","J",F685="M17","K",F685="M18","L",F685="M19","M",F685="M20","N",F685="M9","O",F685=100,"P",F685=125,"Q",F685=150,"R",F685="","S",F685="30mm","T",F685="مخ واطى","U",F685="35mm","V",F685="40mm","W",F685="45mm","X",F685="50mm","Y",F685="ستاندرد","Z",F685="60mm","1",F685="سوستة","2",F685="80mm","3",F685="90mm","4",F685="100mm","5",F685="150mm","6",F685="180mm","7",F685="200mm","8",F685="250mm","9")</f>
        <v>S</v>
      </c>
      <c r="G685" s="8" t="str">
        <f>_xlfn.IFS(H685="M3","A",H685="M4","B",H685="M5","C",H685="M6","D",H685="M7","E",H685="M8","F",H685="M10","G",H685="M12","H",H685="M14","I",H685="M16","J",H685="M17","K",H685="M18","L",H685="M19","M",H685="M20","N",H685="M9","O",H685=100,"P",H685=125,"Q",H685=150,"R",H685="","S",H685="30mm","T",H685="مخ واطى","U",H685="35mm","V",H685="40mm","W",H685="45mm","X",H685="50mm","Y",H685="ستاندرد","Z",H685="60mm","1",H685="سوستة","2",H685="80mm","3",H685="90mm","4",H685="100mm","5",H685="150mm","6",H685="180mm","7",H685="200mm","8",H685="250mm","9")</f>
        <v>P</v>
      </c>
      <c r="H685" s="4">
        <v>100</v>
      </c>
      <c r="I685" s="8" t="str">
        <f>_xlfn.IFS(J685=10,"A",J685=12,"B",J685=15,"C",J685=20,"D",J685=25,"E",J685=30,"F",J685=35,"G",J685=40,"H",J685=45,"I",J685=50,"J",J685=55,"K",J685=60,"L",J685=65,"M",J685=70,"N",J685=75,"O",J685=80,"P",J685=90,"Q",J685=100,"R",J685="","S",J685=120,"T",J685=125,"U",J685=150,"V",J685=200,"W",J685=250,"X",J685=280,"Y",J685=300,"Z",J685=500,"1",J685=600,"2",J685=1000,"3",J685=1200,"4",J685=6,"5",J685="150mm","6",J685="180mm","7",J685="200mm","8",J685="250mm","9")</f>
        <v>W</v>
      </c>
      <c r="J685" s="4">
        <v>200</v>
      </c>
      <c r="K685" s="8" t="str">
        <f>_xlfn.IFS(L685="1mm","A",L685="1.2mm","B",L685="1.5mm","C",L685="2mm","D",L685="3mm","E",L685="4mm","F",L685="5mm","G",L685="6mm","H",L685="8mm","I",L685="10mm","J",L685="12mm","K",L685="14mm","L",L685="16mm","M",L685="عادة","N",L685="18mm","O",L685="20mm","P",L685="معكوسة","Q",L685="25mm","R",L685="","S",L685="30mm","T",L685="مخ واطى","U",L685="35mm","V",L685="40mm","W",L685="45mm","X",L685="50mm","Y",L685="ستاندرد","Z",L685="60mm","1",L685="سوستة","2",L685="80mm","3",L685="90mm","4",L685="100mm","5",L685="150mm","6",L685="180mm","7",L685="200mm","8",L685="250mm","9")</f>
        <v>K</v>
      </c>
      <c r="L685" t="s">
        <v>13</v>
      </c>
      <c r="M685" s="7" t="str">
        <f>C685&amp;" "&amp;E685&amp;" "&amp;G685&amp;I685&amp;" "&amp;A685&amp;" "&amp;K685&amp;"-0"&amp;"-0"&amp;"-0"&amp;"-0"&amp;"-0"&amp;"-0"&amp;"-0"&amp;"-0"</f>
        <v>E S PW S K-0-0-0-0-0-0-0-0</v>
      </c>
      <c r="N685" s="6" t="str">
        <f>D685&amp;" "&amp;F685&amp;" "&amp;H685&amp;"*"&amp;J685&amp;" "&amp;B685&amp;" "&amp;L685</f>
        <v>لوح  100*200 استانلس 12mm</v>
      </c>
    </row>
    <row r="686" spans="1:14" x14ac:dyDescent="0.2">
      <c r="A686" s="8" t="str">
        <f>_xlfn.IFS(B686="حديد","F",B686="مجلفن","M",B686="استانلس","S",B686="خشب","T")</f>
        <v>S</v>
      </c>
      <c r="B686" t="s">
        <v>7</v>
      </c>
      <c r="C686" s="8" t="str">
        <f>_xlfn.IFS(D686="تيلة","A",D686="صامولة","B",D686="مسمار","C",D686="وردة","D",D686="لوح","E",D686="مخوش","F",D686="كونتر","G",D686="مسدس","H",D686="M14","I",D686="M16","J",D686="M17","K",D686="M18","L",D686="M19","M",D686="M20","N",D686="M9","O",D686=100,"P",D686=125,"Q",D686=150,"R",D686="","S",D686="30mm","T",D686="مخ واطى","U",D686="35mm","V",D686="40mm","W",D686="45mm","X",D686="50mm","Y",D686="ستاندرد","Z",D686="60mm","1",D686="سوستة","2",D686="80mm","3",D686="90mm","4",D686="100mm","5",D686="150mm","6",D686="180mm","7",D686="200mm","8",D686="250mm","9")</f>
        <v>E</v>
      </c>
      <c r="D686" t="s">
        <v>1</v>
      </c>
      <c r="E686" s="8" t="str">
        <f>_xlfn.IFS(F686="الن","A",F686="عادة","B",F686="صليبة","C",F686="سن بنطة","D",F686="سن بنطة بوردة","E",F686="مخوش","F",F686="كونتر","G",F686="M12","H",F686="M14","I",F686="M16","J",F686="M17","K",F686="M18","L",F686="M19","M",F686="M20","N",F686="M9","O",F686=100,"P",F686=125,"Q",F686=150,"R",F686="","S",F686="30mm","T",F686="مخ واطى","U",F686="35mm","V",F686="40mm","W",F686="45mm","X",F686="50mm","Y",F686="ستاندرد","Z",F686="60mm","1",F686="سوستة","2",F686="80mm","3",F686="90mm","4",F686="100mm","5",F686="150mm","6",F686="180mm","7",F686="200mm","8",F686="250mm","9")</f>
        <v>S</v>
      </c>
      <c r="G686" s="8" t="str">
        <f>_xlfn.IFS(H686="M3","A",H686="M4","B",H686="M5","C",H686="M6","D",H686="M7","E",H686="M8","F",H686="M10","G",H686="M12","H",H686="M14","I",H686="M16","J",H686="M17","K",H686="M18","L",H686="M19","M",H686="M20","N",H686="M9","O",H686=100,"P",H686=125,"Q",H686=150,"R",H686="","S",H686="30mm","T",H686="مخ واطى","U",H686="35mm","V",H686="40mm","W",H686="45mm","X",H686="50mm","Y",H686="ستاندرد","Z",H686="60mm","1",H686="سوستة","2",H686="80mm","3",H686="90mm","4",H686="100mm","5",H686="150mm","6",H686="180mm","7",H686="200mm","8",H686="250mm","9")</f>
        <v>Q</v>
      </c>
      <c r="H686" s="4">
        <v>125</v>
      </c>
      <c r="I686" s="8" t="str">
        <f>_xlfn.IFS(J686=10,"A",J686=12,"B",J686=15,"C",J686=20,"D",J686=25,"E",J686=30,"F",J686=35,"G",J686=40,"H",J686=45,"I",J686=50,"J",J686=55,"K",J686=60,"L",J686=65,"M",J686=70,"N",J686=75,"O",J686=80,"P",J686=90,"Q",J686=100,"R",J686="","S",J686=120,"T",J686=125,"U",J686=150,"V",J686=200,"W",J686=250,"X",J686=280,"Y",J686=300,"Z",J686=500,"1",J686=600,"2",J686=1000,"3",J686=1200,"4",J686=6,"5",J686="150mm","6",J686="180mm","7",J686="200mm","8",J686="250mm","9")</f>
        <v>X</v>
      </c>
      <c r="J686" s="4">
        <v>250</v>
      </c>
      <c r="K686" s="8" t="str">
        <f>_xlfn.IFS(L686="1mm","A",L686="1.2mm","B",L686="1.5mm","C",L686="2mm","D",L686="3mm","E",L686="4mm","F",L686="5mm","G",L686="6mm","H",L686="8mm","I",L686="10mm","J",L686="12mm","K",L686="14mm","L",L686="16mm","M",L686="عادة","N",L686="18mm","O",L686="20mm","P",L686="معكوسة","Q",L686="25mm","R",L686="","S",L686="30mm","T",L686="مخ واطى","U",L686="35mm","V",L686="40mm","W",L686="45mm","X",L686="50mm","Y",L686="ستاندرد","Z",L686="60mm","1",L686="سوستة","2",L686="80mm","3",L686="90mm","4",L686="100mm","5",L686="150mm","6",L686="180mm","7",L686="200mm","8",L686="250mm","9")</f>
        <v>A</v>
      </c>
      <c r="L686" t="s">
        <v>5</v>
      </c>
      <c r="M686" s="7" t="str">
        <f>C686&amp;" "&amp;E686&amp;" "&amp;G686&amp;I686&amp;" "&amp;A686&amp;" "&amp;K686&amp;"-0"&amp;"-0"&amp;"-0"&amp;"-0"&amp;"-0"&amp;"-0"&amp;"-0"&amp;"-0"</f>
        <v>E S QX S A-0-0-0-0-0-0-0-0</v>
      </c>
      <c r="N686" s="6" t="str">
        <f>D686&amp;" "&amp;F686&amp;" "&amp;H686&amp;"*"&amp;J686&amp;" "&amp;B686&amp;" "&amp;L686</f>
        <v>لوح  125*250 استانلس 1mm</v>
      </c>
    </row>
    <row r="687" spans="1:14" x14ac:dyDescent="0.2">
      <c r="A687" s="8" t="str">
        <f>_xlfn.IFS(B687="حديد","F",B687="مجلفن","M",B687="استانلس","S",B687="خشب","T")</f>
        <v>S</v>
      </c>
      <c r="B687" t="s">
        <v>7</v>
      </c>
      <c r="C687" s="8" t="str">
        <f>_xlfn.IFS(D687="تيلة","A",D687="صامولة","B",D687="مسمار","C",D687="وردة","D",D687="لوح","E",D687="مخوش","F",D687="كونتر","G",D687="مسدس","H",D687="M14","I",D687="M16","J",D687="M17","K",D687="M18","L",D687="M19","M",D687="M20","N",D687="M9","O",D687=100,"P",D687=125,"Q",D687=150,"R",D687="","S",D687="30mm","T",D687="مخ واطى","U",D687="35mm","V",D687="40mm","W",D687="45mm","X",D687="50mm","Y",D687="ستاندرد","Z",D687="60mm","1",D687="سوستة","2",D687="80mm","3",D687="90mm","4",D687="100mm","5",D687="150mm","6",D687="180mm","7",D687="200mm","8",D687="250mm","9")</f>
        <v>E</v>
      </c>
      <c r="D687" t="s">
        <v>1</v>
      </c>
      <c r="E687" s="8" t="str">
        <f>_xlfn.IFS(F687="الن","A",F687="عادة","B",F687="صليبة","C",F687="سن بنطة","D",F687="سن بنطة بوردة","E",F687="مخوش","F",F687="كونتر","G",F687="M12","H",F687="M14","I",F687="M16","J",F687="M17","K",F687="M18","L",F687="M19","M",F687="M20","N",F687="M9","O",F687=100,"P",F687=125,"Q",F687=150,"R",F687="","S",F687="30mm","T",F687="مخ واطى","U",F687="35mm","V",F687="40mm","W",F687="45mm","X",F687="50mm","Y",F687="ستاندرد","Z",F687="60mm","1",F687="سوستة","2",F687="80mm","3",F687="90mm","4",F687="100mm","5",F687="150mm","6",F687="180mm","7",F687="200mm","8",F687="250mm","9")</f>
        <v>S</v>
      </c>
      <c r="G687" s="8" t="str">
        <f>_xlfn.IFS(H687="M3","A",H687="M4","B",H687="M5","C",H687="M6","D",H687="M7","E",H687="M8","F",H687="M10","G",H687="M12","H",H687="M14","I",H687="M16","J",H687="M17","K",H687="M18","L",H687="M19","M",H687="M20","N",H687="M9","O",H687=100,"P",H687=125,"Q",H687=150,"R",H687="","S",H687="30mm","T",H687="مخ واطى","U",H687="35mm","V",H687="40mm","W",H687="45mm","X",H687="50mm","Y",H687="ستاندرد","Z",H687="60mm","1",H687="سوستة","2",H687="80mm","3",H687="90mm","4",H687="100mm","5",H687="150mm","6",H687="180mm","7",H687="200mm","8",H687="250mm","9")</f>
        <v>Q</v>
      </c>
      <c r="H687" s="4">
        <v>125</v>
      </c>
      <c r="I687" s="8" t="str">
        <f>_xlfn.IFS(J687=10,"A",J687=12,"B",J687=15,"C",J687=20,"D",J687=25,"E",J687=30,"F",J687=35,"G",J687=40,"H",J687=45,"I",J687=50,"J",J687=55,"K",J687=60,"L",J687=65,"M",J687=70,"N",J687=75,"O",J687=80,"P",J687=90,"Q",J687=100,"R",J687="","S",J687=120,"T",J687=125,"U",J687=150,"V",J687=200,"W",J687=250,"X",J687=280,"Y",J687=300,"Z",J687=500,"1",J687=600,"2",J687=1000,"3",J687=1200,"4",J687=6,"5",J687="150mm","6",J687="180mm","7",J687="200mm","8",J687="250mm","9")</f>
        <v>X</v>
      </c>
      <c r="J687" s="4">
        <v>250</v>
      </c>
      <c r="K687" s="8" t="str">
        <f>_xlfn.IFS(L687="1mm","A",L687="1.2mm","B",L687="1.5mm","C",L687="2mm","D",L687="3mm","E",L687="4mm","F",L687="5mm","G",L687="6mm","H",L687="8mm","I",L687="10mm","J",L687="12mm","K",L687="14mm","L",L687="16mm","M",L687="عادة","N",L687="18mm","O",L687="20mm","P",L687="معكوسة","Q",L687="25mm","R",L687="","S",L687="30mm","T",L687="مخ واطى","U",L687="35mm","V",L687="40mm","W",L687="45mm","X",L687="50mm","Y",L687="ستاندرد","Z",L687="60mm","1",L687="سوستة","2",L687="80mm","3",L687="90mm","4",L687="100mm","5",L687="150mm","6",L687="180mm","7",L687="200mm","8",L687="250mm","9")</f>
        <v>B</v>
      </c>
      <c r="L687" t="s">
        <v>4</v>
      </c>
      <c r="M687" s="7" t="str">
        <f>C687&amp;" "&amp;E687&amp;" "&amp;G687&amp;I687&amp;" "&amp;A687&amp;" "&amp;K687&amp;"-0"&amp;"-0"&amp;"-0"&amp;"-0"&amp;"-0"&amp;"-0"&amp;"-0"&amp;"-0"</f>
        <v>E S QX S B-0-0-0-0-0-0-0-0</v>
      </c>
      <c r="N687" s="6" t="str">
        <f>D687&amp;" "&amp;F687&amp;" "&amp;H687&amp;"*"&amp;J687&amp;" "&amp;B687&amp;" "&amp;L687</f>
        <v>لوح  125*250 استانلس 1.2mm</v>
      </c>
    </row>
    <row r="688" spans="1:14" x14ac:dyDescent="0.2">
      <c r="A688" s="8" t="str">
        <f>_xlfn.IFS(B688="حديد","F",B688="مجلفن","M",B688="استانلس","S",B688="خشب","T")</f>
        <v>S</v>
      </c>
      <c r="B688" t="s">
        <v>7</v>
      </c>
      <c r="C688" s="8" t="str">
        <f>_xlfn.IFS(D688="تيلة","A",D688="صامولة","B",D688="مسمار","C",D688="وردة","D",D688="لوح","E",D688="مخوش","F",D688="كونتر","G",D688="مسدس","H",D688="M14","I",D688="M16","J",D688="M17","K",D688="M18","L",D688="M19","M",D688="M20","N",D688="M9","O",D688=100,"P",D688=125,"Q",D688=150,"R",D688="","S",D688="30mm","T",D688="مخ واطى","U",D688="35mm","V",D688="40mm","W",D688="45mm","X",D688="50mm","Y",D688="ستاندرد","Z",D688="60mm","1",D688="سوستة","2",D688="80mm","3",D688="90mm","4",D688="100mm","5",D688="150mm","6",D688="180mm","7",D688="200mm","8",D688="250mm","9")</f>
        <v>E</v>
      </c>
      <c r="D688" t="s">
        <v>1</v>
      </c>
      <c r="E688" s="8" t="str">
        <f>_xlfn.IFS(F688="الن","A",F688="عادة","B",F688="صليبة","C",F688="سن بنطة","D",F688="سن بنطة بوردة","E",F688="مخوش","F",F688="كونتر","G",F688="M12","H",F688="M14","I",F688="M16","J",F688="M17","K",F688="M18","L",F688="M19","M",F688="M20","N",F688="M9","O",F688=100,"P",F688=125,"Q",F688=150,"R",F688="","S",F688="30mm","T",F688="مخ واطى","U",F688="35mm","V",F688="40mm","W",F688="45mm","X",F688="50mm","Y",F688="ستاندرد","Z",F688="60mm","1",F688="سوستة","2",F688="80mm","3",F688="90mm","4",F688="100mm","5",F688="150mm","6",F688="180mm","7",F688="200mm","8",F688="250mm","9")</f>
        <v>S</v>
      </c>
      <c r="G688" s="8" t="str">
        <f>_xlfn.IFS(H688="M3","A",H688="M4","B",H688="M5","C",H688="M6","D",H688="M7","E",H688="M8","F",H688="M10","G",H688="M12","H",H688="M14","I",H688="M16","J",H688="M17","K",H688="M18","L",H688="M19","M",H688="M20","N",H688="M9","O",H688=100,"P",H688=125,"Q",H688=150,"R",H688="","S",H688="30mm","T",H688="مخ واطى","U",H688="35mm","V",H688="40mm","W",H688="45mm","X",H688="50mm","Y",H688="ستاندرد","Z",H688="60mm","1",H688="سوستة","2",H688="80mm","3",H688="90mm","4",H688="100mm","5",H688="150mm","6",H688="180mm","7",H688="200mm","8",H688="250mm","9")</f>
        <v>Q</v>
      </c>
      <c r="H688" s="4">
        <v>125</v>
      </c>
      <c r="I688" s="8" t="str">
        <f>_xlfn.IFS(J688=10,"A",J688=12,"B",J688=15,"C",J688=20,"D",J688=25,"E",J688=30,"F",J688=35,"G",J688=40,"H",J688=45,"I",J688=50,"J",J688=55,"K",J688=60,"L",J688=65,"M",J688=70,"N",J688=75,"O",J688=80,"P",J688=90,"Q",J688=100,"R",J688="","S",J688=120,"T",J688=125,"U",J688=150,"V",J688=200,"W",J688=250,"X",J688=280,"Y",J688=300,"Z",J688=500,"1",J688=600,"2",J688=1000,"3",J688=1200,"4",J688=6,"5",J688="150mm","6",J688="180mm","7",J688="200mm","8",J688="250mm","9")</f>
        <v>X</v>
      </c>
      <c r="J688" s="4">
        <v>250</v>
      </c>
      <c r="K688" s="8" t="str">
        <f>_xlfn.IFS(L688="1mm","A",L688="1.2mm","B",L688="1.5mm","C",L688="2mm","D",L688="3mm","E",L688="4mm","F",L688="5mm","G",L688="6mm","H",L688="8mm","I",L688="10mm","J",L688="12mm","K",L688="14mm","L",L688="16mm","M",L688="عادة","N",L688="18mm","O",L688="20mm","P",L688="معكوسة","Q",L688="25mm","R",L688="","S",L688="30mm","T",L688="مخ واطى","U",L688="35mm","V",L688="40mm","W",L688="45mm","X",L688="50mm","Y",L688="ستاندرد","Z",L688="60mm","1",L688="سوستة","2",L688="80mm","3",L688="90mm","4",L688="100mm","5",L688="150mm","6",L688="180mm","7",L688="200mm","8",L688="250mm","9")</f>
        <v>C</v>
      </c>
      <c r="L688" t="s">
        <v>3</v>
      </c>
      <c r="M688" s="7" t="str">
        <f>C688&amp;" "&amp;E688&amp;" "&amp;G688&amp;I688&amp;" "&amp;A688&amp;" "&amp;K688&amp;"-0"&amp;"-0"&amp;"-0"&amp;"-0"&amp;"-0"&amp;"-0"&amp;"-0"&amp;"-0"</f>
        <v>E S QX S C-0-0-0-0-0-0-0-0</v>
      </c>
      <c r="N688" s="6" t="str">
        <f>D688&amp;" "&amp;F688&amp;" "&amp;H688&amp;"*"&amp;J688&amp;" "&amp;B688&amp;" "&amp;L688</f>
        <v>لوح  125*250 استانلس 1.5mm</v>
      </c>
    </row>
    <row r="689" spans="1:14" x14ac:dyDescent="0.2">
      <c r="A689" s="8" t="str">
        <f>_xlfn.IFS(B689="حديد","F",B689="مجلفن","M",B689="استانلس","S",B689="خشب","T")</f>
        <v>S</v>
      </c>
      <c r="B689" t="s">
        <v>7</v>
      </c>
      <c r="C689" s="8" t="str">
        <f>_xlfn.IFS(D689="تيلة","A",D689="صامولة","B",D689="مسمار","C",D689="وردة","D",D689="لوح","E",D689="مخوش","F",D689="كونتر","G",D689="مسدس","H",D689="M14","I",D689="M16","J",D689="M17","K",D689="M18","L",D689="M19","M",D689="M20","N",D689="M9","O",D689=100,"P",D689=125,"Q",D689=150,"R",D689="","S",D689="30mm","T",D689="مخ واطى","U",D689="35mm","V",D689="40mm","W",D689="45mm","X",D689="50mm","Y",D689="ستاندرد","Z",D689="60mm","1",D689="سوستة","2",D689="80mm","3",D689="90mm","4",D689="100mm","5",D689="150mm","6",D689="180mm","7",D689="200mm","8",D689="250mm","9")</f>
        <v>E</v>
      </c>
      <c r="D689" t="s">
        <v>1</v>
      </c>
      <c r="E689" s="8" t="str">
        <f>_xlfn.IFS(F689="الن","A",F689="عادة","B",F689="صليبة","C",F689="سن بنطة","D",F689="سن بنطة بوردة","E",F689="مخوش","F",F689="كونتر","G",F689="M12","H",F689="M14","I",F689="M16","J",F689="M17","K",F689="M18","L",F689="M19","M",F689="M20","N",F689="M9","O",F689=100,"P",F689=125,"Q",F689=150,"R",F689="","S",F689="30mm","T",F689="مخ واطى","U",F689="35mm","V",F689="40mm","W",F689="45mm","X",F689="50mm","Y",F689="ستاندرد","Z",F689="60mm","1",F689="سوستة","2",F689="80mm","3",F689="90mm","4",F689="100mm","5",F689="150mm","6",F689="180mm","7",F689="200mm","8",F689="250mm","9")</f>
        <v>S</v>
      </c>
      <c r="G689" s="8" t="str">
        <f>_xlfn.IFS(H689="M3","A",H689="M4","B",H689="M5","C",H689="M6","D",H689="M7","E",H689="M8","F",H689="M10","G",H689="M12","H",H689="M14","I",H689="M16","J",H689="M17","K",H689="M18","L",H689="M19","M",H689="M20","N",H689="M9","O",H689=100,"P",H689=125,"Q",H689=150,"R",H689="","S",H689="30mm","T",H689="مخ واطى","U",H689="35mm","V",H689="40mm","W",H689="45mm","X",H689="50mm","Y",H689="ستاندرد","Z",H689="60mm","1",H689="سوستة","2",H689="80mm","3",H689="90mm","4",H689="100mm","5",H689="150mm","6",H689="180mm","7",H689="200mm","8",H689="250mm","9")</f>
        <v>Q</v>
      </c>
      <c r="H689" s="4">
        <v>125</v>
      </c>
      <c r="I689" s="8" t="str">
        <f>_xlfn.IFS(J689=10,"A",J689=12,"B",J689=15,"C",J689=20,"D",J689=25,"E",J689=30,"F",J689=35,"G",J689=40,"H",J689=45,"I",J689=50,"J",J689=55,"K",J689=60,"L",J689=65,"M",J689=70,"N",J689=75,"O",J689=80,"P",J689=90,"Q",J689=100,"R",J689="","S",J689=120,"T",J689=125,"U",J689=150,"V",J689=200,"W",J689=250,"X",J689=280,"Y",J689=300,"Z",J689=500,"1",J689=600,"2",J689=1000,"3",J689=1200,"4",J689=6,"5",J689="150mm","6",J689="180mm","7",J689="200mm","8",J689="250mm","9")</f>
        <v>X</v>
      </c>
      <c r="J689" s="4">
        <v>250</v>
      </c>
      <c r="K689" s="8" t="str">
        <f>_xlfn.IFS(L689="1mm","A",L689="1.2mm","B",L689="1.5mm","C",L689="2mm","D",L689="3mm","E",L689="4mm","F",L689="5mm","G",L689="6mm","H",L689="8mm","I",L689="10mm","J",L689="12mm","K",L689="14mm","L",L689="16mm","M",L689="عادة","N",L689="18mm","O",L689="20mm","P",L689="معكوسة","Q",L689="25mm","R",L689="","S",L689="30mm","T",L689="مخ واطى","U",L689="35mm","V",L689="40mm","W",L689="45mm","X",L689="50mm","Y",L689="ستاندرد","Z",L689="60mm","1",L689="سوستة","2",L689="80mm","3",L689="90mm","4",L689="100mm","5",L689="150mm","6",L689="180mm","7",L689="200mm","8",L689="250mm","9")</f>
        <v>D</v>
      </c>
      <c r="L689" t="s">
        <v>0</v>
      </c>
      <c r="M689" s="7" t="str">
        <f>C689&amp;" "&amp;E689&amp;" "&amp;G689&amp;I689&amp;" "&amp;A689&amp;" "&amp;K689&amp;"-0"&amp;"-0"&amp;"-0"&amp;"-0"&amp;"-0"&amp;"-0"&amp;"-0"&amp;"-0"</f>
        <v>E S QX S D-0-0-0-0-0-0-0-0</v>
      </c>
      <c r="N689" s="6" t="str">
        <f>D689&amp;" "&amp;F689&amp;" "&amp;H689&amp;"*"&amp;J689&amp;" "&amp;B689&amp;" "&amp;L689</f>
        <v>لوح  125*250 استانلس 2mm</v>
      </c>
    </row>
    <row r="690" spans="1:14" x14ac:dyDescent="0.2">
      <c r="A690" s="8" t="str">
        <f>_xlfn.IFS(B690="حديد","F",B690="مجلفن","M",B690="استانلس","S",B690="خشب","T")</f>
        <v>S</v>
      </c>
      <c r="B690" t="s">
        <v>7</v>
      </c>
      <c r="C690" s="8" t="str">
        <f>_xlfn.IFS(D690="تيلة","A",D690="صامولة","B",D690="مسمار","C",D690="وردة","D",D690="لوح","E",D690="مخوش","F",D690="كونتر","G",D690="مسدس","H",D690="M14","I",D690="M16","J",D690="M17","K",D690="M18","L",D690="M19","M",D690="M20","N",D690="M9","O",D690=100,"P",D690=125,"Q",D690=150,"R",D690="","S",D690="30mm","T",D690="مخ واطى","U",D690="35mm","V",D690="40mm","W",D690="45mm","X",D690="50mm","Y",D690="ستاندرد","Z",D690="60mm","1",D690="سوستة","2",D690="80mm","3",D690="90mm","4",D690="100mm","5",D690="150mm","6",D690="180mm","7",D690="200mm","8",D690="250mm","9")</f>
        <v>E</v>
      </c>
      <c r="D690" t="s">
        <v>1</v>
      </c>
      <c r="E690" s="8" t="str">
        <f>_xlfn.IFS(F690="الن","A",F690="عادة","B",F690="صليبة","C",F690="سن بنطة","D",F690="سن بنطة بوردة","E",F690="مخوش","F",F690="كونتر","G",F690="M12","H",F690="M14","I",F690="M16","J",F690="M17","K",F690="M18","L",F690="M19","M",F690="M20","N",F690="M9","O",F690=100,"P",F690=125,"Q",F690=150,"R",F690="","S",F690="30mm","T",F690="مخ واطى","U",F690="35mm","V",F690="40mm","W",F690="45mm","X",F690="50mm","Y",F690="ستاندرد","Z",F690="60mm","1",F690="سوستة","2",F690="80mm","3",F690="90mm","4",F690="100mm","5",F690="150mm","6",F690="180mm","7",F690="200mm","8",F690="250mm","9")</f>
        <v>S</v>
      </c>
      <c r="G690" s="8" t="str">
        <f>_xlfn.IFS(H690="M3","A",H690="M4","B",H690="M5","C",H690="M6","D",H690="M7","E",H690="M8","F",H690="M10","G",H690="M12","H",H690="M14","I",H690="M16","J",H690="M17","K",H690="M18","L",H690="M19","M",H690="M20","N",H690="M9","O",H690=100,"P",H690=125,"Q",H690=150,"R",H690="","S",H690="30mm","T",H690="مخ واطى","U",H690="35mm","V",H690="40mm","W",H690="45mm","X",H690="50mm","Y",H690="ستاندرد","Z",H690="60mm","1",H690="سوستة","2",H690="80mm","3",H690="90mm","4",H690="100mm","5",H690="150mm","6",H690="180mm","7",H690="200mm","8",H690="250mm","9")</f>
        <v>Q</v>
      </c>
      <c r="H690" s="4">
        <v>125</v>
      </c>
      <c r="I690" s="8" t="str">
        <f>_xlfn.IFS(J690=10,"A",J690=12,"B",J690=15,"C",J690=20,"D",J690=25,"E",J690=30,"F",J690=35,"G",J690=40,"H",J690=45,"I",J690=50,"J",J690=55,"K",J690=60,"L",J690=65,"M",J690=70,"N",J690=75,"O",J690=80,"P",J690=90,"Q",J690=100,"R",J690="","S",J690=120,"T",J690=125,"U",J690=150,"V",J690=200,"W",J690=250,"X",J690=280,"Y",J690=300,"Z",J690=500,"1",J690=600,"2",J690=1000,"3",J690=1200,"4",J690=6,"5",J690="150mm","6",J690="180mm","7",J690="200mm","8",J690="250mm","9")</f>
        <v>X</v>
      </c>
      <c r="J690" s="4">
        <v>250</v>
      </c>
      <c r="K690" s="8" t="str">
        <f>_xlfn.IFS(L690="1mm","A",L690="1.2mm","B",L690="1.5mm","C",L690="2mm","D",L690="3mm","E",L690="4mm","F",L690="5mm","G",L690="6mm","H",L690="8mm","I",L690="10mm","J",L690="12mm","K",L690="14mm","L",L690="16mm","M",L690="عادة","N",L690="18mm","O",L690="20mm","P",L690="معكوسة","Q",L690="25mm","R",L690="","S",L690="30mm","T",L690="مخ واطى","U",L690="35mm","V",L690="40mm","W",L690="45mm","X",L690="50mm","Y",L690="ستاندرد","Z",L690="60mm","1",L690="سوستة","2",L690="80mm","3",L690="90mm","4",L690="100mm","5",L690="150mm","6",L690="180mm","7",L690="200mm","8",L690="250mm","9")</f>
        <v>E</v>
      </c>
      <c r="L690" t="s">
        <v>6</v>
      </c>
      <c r="M690" s="7" t="str">
        <f>C690&amp;" "&amp;E690&amp;" "&amp;G690&amp;I690&amp;" "&amp;A690&amp;" "&amp;K690&amp;"-0"&amp;"-0"&amp;"-0"&amp;"-0"&amp;"-0"&amp;"-0"&amp;"-0"&amp;"-0"</f>
        <v>E S QX S E-0-0-0-0-0-0-0-0</v>
      </c>
      <c r="N690" s="6" t="str">
        <f>D690&amp;" "&amp;F690&amp;" "&amp;H690&amp;"*"&amp;J690&amp;" "&amp;B690&amp;" "&amp;L690</f>
        <v>لوح  125*250 استانلس 3mm</v>
      </c>
    </row>
    <row r="691" spans="1:14" x14ac:dyDescent="0.2">
      <c r="A691" s="8" t="str">
        <f>_xlfn.IFS(B691="حديد","F",B691="مجلفن","M",B691="استانلس","S",B691="خشب","T")</f>
        <v>S</v>
      </c>
      <c r="B691" t="s">
        <v>7</v>
      </c>
      <c r="C691" s="8" t="str">
        <f>_xlfn.IFS(D691="تيلة","A",D691="صامولة","B",D691="مسمار","C",D691="وردة","D",D691="لوح","E",D691="مخوش","F",D691="كونتر","G",D691="مسدس","H",D691="M14","I",D691="M16","J",D691="M17","K",D691="M18","L",D691="M19","M",D691="M20","N",D691="M9","O",D691=100,"P",D691=125,"Q",D691=150,"R",D691="","S",D691="30mm","T",D691="مخ واطى","U",D691="35mm","V",D691="40mm","W",D691="45mm","X",D691="50mm","Y",D691="ستاندرد","Z",D691="60mm","1",D691="سوستة","2",D691="80mm","3",D691="90mm","4",D691="100mm","5",D691="150mm","6",D691="180mm","7",D691="200mm","8",D691="250mm","9")</f>
        <v>E</v>
      </c>
      <c r="D691" t="s">
        <v>1</v>
      </c>
      <c r="E691" s="8" t="str">
        <f>_xlfn.IFS(F691="الن","A",F691="عادة","B",F691="صليبة","C",F691="سن بنطة","D",F691="سن بنطة بوردة","E",F691="مخوش","F",F691="كونتر","G",F691="M12","H",F691="M14","I",F691="M16","J",F691="M17","K",F691="M18","L",F691="M19","M",F691="M20","N",F691="M9","O",F691=100,"P",F691=125,"Q",F691=150,"R",F691="","S",F691="30mm","T",F691="مخ واطى","U",F691="35mm","V",F691="40mm","W",F691="45mm","X",F691="50mm","Y",F691="ستاندرد","Z",F691="60mm","1",F691="سوستة","2",F691="80mm","3",F691="90mm","4",F691="100mm","5",F691="150mm","6",F691="180mm","7",F691="200mm","8",F691="250mm","9")</f>
        <v>S</v>
      </c>
      <c r="G691" s="8" t="str">
        <f>_xlfn.IFS(H691="M3","A",H691="M4","B",H691="M5","C",H691="M6","D",H691="M7","E",H691="M8","F",H691="M10","G",H691="M12","H",H691="M14","I",H691="M16","J",H691="M17","K",H691="M18","L",H691="M19","M",H691="M20","N",H691="M9","O",H691=100,"P",H691=125,"Q",H691=150,"R",H691="","S",H691="30mm","T",H691="مخ واطى","U",H691="35mm","V",H691="40mm","W",H691="45mm","X",H691="50mm","Y",H691="ستاندرد","Z",H691="60mm","1",H691="سوستة","2",H691="80mm","3",H691="90mm","4",H691="100mm","5",H691="150mm","6",H691="180mm","7",H691="200mm","8",H691="250mm","9")</f>
        <v>Q</v>
      </c>
      <c r="H691" s="4">
        <v>125</v>
      </c>
      <c r="I691" s="8" t="str">
        <f>_xlfn.IFS(J691=10,"A",J691=12,"B",J691=15,"C",J691=20,"D",J691=25,"E",J691=30,"F",J691=35,"G",J691=40,"H",J691=45,"I",J691=50,"J",J691=55,"K",J691=60,"L",J691=65,"M",J691=70,"N",J691=75,"O",J691=80,"P",J691=90,"Q",J691=100,"R",J691="","S",J691=120,"T",J691=125,"U",J691=150,"V",J691=200,"W",J691=250,"X",J691=280,"Y",J691=300,"Z",J691=500,"1",J691=600,"2",J691=1000,"3",J691=1200,"4",J691=6,"5",J691="150mm","6",J691="180mm","7",J691="200mm","8",J691="250mm","9")</f>
        <v>X</v>
      </c>
      <c r="J691" s="4">
        <v>250</v>
      </c>
      <c r="K691" s="8" t="str">
        <f>_xlfn.IFS(L691="1mm","A",L691="1.2mm","B",L691="1.5mm","C",L691="2mm","D",L691="3mm","E",L691="4mm","F",L691="5mm","G",L691="6mm","H",L691="8mm","I",L691="10mm","J",L691="12mm","K",L691="14mm","L",L691="16mm","M",L691="عادة","N",L691="18mm","O",L691="20mm","P",L691="معكوسة","Q",L691="25mm","R",L691="","S",L691="30mm","T",L691="مخ واطى","U",L691="35mm","V",L691="40mm","W",L691="45mm","X",L691="50mm","Y",L691="ستاندرد","Z",L691="60mm","1",L691="سوستة","2",L691="80mm","3",L691="90mm","4",L691="100mm","5",L691="150mm","6",L691="180mm","7",L691="200mm","8",L691="250mm","9")</f>
        <v>F</v>
      </c>
      <c r="L691" t="s">
        <v>12</v>
      </c>
      <c r="M691" s="7" t="str">
        <f>C691&amp;" "&amp;E691&amp;" "&amp;G691&amp;I691&amp;" "&amp;A691&amp;" "&amp;K691&amp;"-0"&amp;"-0"&amp;"-0"&amp;"-0"&amp;"-0"&amp;"-0"&amp;"-0"&amp;"-0"</f>
        <v>E S QX S F-0-0-0-0-0-0-0-0</v>
      </c>
      <c r="N691" s="6" t="str">
        <f>D691&amp;" "&amp;F691&amp;" "&amp;H691&amp;"*"&amp;J691&amp;" "&amp;B691&amp;" "&amp;L691</f>
        <v>لوح  125*250 استانلس 4mm</v>
      </c>
    </row>
    <row r="692" spans="1:14" x14ac:dyDescent="0.2">
      <c r="A692" s="8" t="str">
        <f>_xlfn.IFS(B692="حديد","F",B692="مجلفن","M",B692="استانلس","S",B692="خشب","T")</f>
        <v>S</v>
      </c>
      <c r="B692" t="s">
        <v>7</v>
      </c>
      <c r="C692" s="8" t="str">
        <f>_xlfn.IFS(D692="تيلة","A",D692="صامولة","B",D692="مسمار","C",D692="وردة","D",D692="لوح","E",D692="مخوش","F",D692="كونتر","G",D692="مسدس","H",D692="M14","I",D692="M16","J",D692="M17","K",D692="M18","L",D692="M19","M",D692="M20","N",D692="M9","O",D692=100,"P",D692=125,"Q",D692=150,"R",D692="","S",D692="30mm","T",D692="مخ واطى","U",D692="35mm","V",D692="40mm","W",D692="45mm","X",D692="50mm","Y",D692="ستاندرد","Z",D692="60mm","1",D692="سوستة","2",D692="80mm","3",D692="90mm","4",D692="100mm","5",D692="150mm","6",D692="180mm","7",D692="200mm","8",D692="250mm","9")</f>
        <v>E</v>
      </c>
      <c r="D692" t="s">
        <v>1</v>
      </c>
      <c r="E692" s="8" t="str">
        <f>_xlfn.IFS(F692="الن","A",F692="عادة","B",F692="صليبة","C",F692="سن بنطة","D",F692="سن بنطة بوردة","E",F692="مخوش","F",F692="كونتر","G",F692="M12","H",F692="M14","I",F692="M16","J",F692="M17","K",F692="M18","L",F692="M19","M",F692="M20","N",F692="M9","O",F692=100,"P",F692=125,"Q",F692=150,"R",F692="","S",F692="30mm","T",F692="مخ واطى","U",F692="35mm","V",F692="40mm","W",F692="45mm","X",F692="50mm","Y",F692="ستاندرد","Z",F692="60mm","1",F692="سوستة","2",F692="80mm","3",F692="90mm","4",F692="100mm","5",F692="150mm","6",F692="180mm","7",F692="200mm","8",F692="250mm","9")</f>
        <v>S</v>
      </c>
      <c r="G692" s="8" t="str">
        <f>_xlfn.IFS(H692="M3","A",H692="M4","B",H692="M5","C",H692="M6","D",H692="M7","E",H692="M8","F",H692="M10","G",H692="M12","H",H692="M14","I",H692="M16","J",H692="M17","K",H692="M18","L",H692="M19","M",H692="M20","N",H692="M9","O",H692=100,"P",H692=125,"Q",H692=150,"R",H692="","S",H692="30mm","T",H692="مخ واطى","U",H692="35mm","V",H692="40mm","W",H692="45mm","X",H692="50mm","Y",H692="ستاندرد","Z",H692="60mm","1",H692="سوستة","2",H692="80mm","3",H692="90mm","4",H692="100mm","5",H692="150mm","6",H692="180mm","7",H692="200mm","8",H692="250mm","9")</f>
        <v>Q</v>
      </c>
      <c r="H692" s="4">
        <v>125</v>
      </c>
      <c r="I692" s="8" t="str">
        <f>_xlfn.IFS(J692=10,"A",J692=12,"B",J692=15,"C",J692=20,"D",J692=25,"E",J692=30,"F",J692=35,"G",J692=40,"H",J692=45,"I",J692=50,"J",J692=55,"K",J692=60,"L",J692=65,"M",J692=70,"N",J692=75,"O",J692=80,"P",J692=90,"Q",J692=100,"R",J692="","S",J692=120,"T",J692=125,"U",J692=150,"V",J692=200,"W",J692=250,"X",J692=280,"Y",J692=300,"Z",J692=500,"1",J692=600,"2",J692=1000,"3",J692=1200,"4",J692=6,"5",J692="150mm","6",J692="180mm","7",J692="200mm","8",J692="250mm","9")</f>
        <v>X</v>
      </c>
      <c r="J692" s="4">
        <v>250</v>
      </c>
      <c r="K692" s="8" t="str">
        <f>_xlfn.IFS(L692="1mm","A",L692="1.2mm","B",L692="1.5mm","C",L692="2mm","D",L692="3mm","E",L692="4mm","F",L692="5mm","G",L692="6mm","H",L692="8mm","I",L692="10mm","J",L692="12mm","K",L692="14mm","L",L692="16mm","M",L692="عادة","N",L692="18mm","O",L692="20mm","P",L692="معكوسة","Q",L692="25mm","R",L692="","S",L692="30mm","T",L692="مخ واطى","U",L692="35mm","V",L692="40mm","W",L692="45mm","X",L692="50mm","Y",L692="ستاندرد","Z",L692="60mm","1",L692="سوستة","2",L692="80mm","3",L692="90mm","4",L692="100mm","5",L692="150mm","6",L692="180mm","7",L692="200mm","8",L692="250mm","9")</f>
        <v>G</v>
      </c>
      <c r="L692" t="s">
        <v>11</v>
      </c>
      <c r="M692" s="7" t="str">
        <f>C692&amp;" "&amp;E692&amp;" "&amp;G692&amp;I692&amp;" "&amp;A692&amp;" "&amp;K692&amp;"-0"&amp;"-0"&amp;"-0"&amp;"-0"&amp;"-0"&amp;"-0"&amp;"-0"&amp;"-0"</f>
        <v>E S QX S G-0-0-0-0-0-0-0-0</v>
      </c>
      <c r="N692" s="6" t="str">
        <f>D692&amp;" "&amp;F692&amp;" "&amp;H692&amp;"*"&amp;J692&amp;" "&amp;B692&amp;" "&amp;L692</f>
        <v>لوح  125*250 استانلس 5mm</v>
      </c>
    </row>
    <row r="693" spans="1:14" x14ac:dyDescent="0.2">
      <c r="A693" s="8" t="str">
        <f>_xlfn.IFS(B693="حديد","F",B693="مجلفن","M",B693="استانلس","S",B693="خشب","T")</f>
        <v>S</v>
      </c>
      <c r="B693" t="s">
        <v>7</v>
      </c>
      <c r="C693" s="8" t="str">
        <f>_xlfn.IFS(D693="تيلة","A",D693="صامولة","B",D693="مسمار","C",D693="وردة","D",D693="لوح","E",D693="مخوش","F",D693="كونتر","G",D693="مسدس","H",D693="M14","I",D693="M16","J",D693="M17","K",D693="M18","L",D693="M19","M",D693="M20","N",D693="M9","O",D693=100,"P",D693=125,"Q",D693=150,"R",D693="","S",D693="30mm","T",D693="مخ واطى","U",D693="35mm","V",D693="40mm","W",D693="45mm","X",D693="50mm","Y",D693="ستاندرد","Z",D693="60mm","1",D693="سوستة","2",D693="80mm","3",D693="90mm","4",D693="100mm","5",D693="150mm","6",D693="180mm","7",D693="200mm","8",D693="250mm","9")</f>
        <v>E</v>
      </c>
      <c r="D693" t="s">
        <v>1</v>
      </c>
      <c r="E693" s="8" t="str">
        <f>_xlfn.IFS(F693="الن","A",F693="عادة","B",F693="صليبة","C",F693="سن بنطة","D",F693="سن بنطة بوردة","E",F693="مخوش","F",F693="كونتر","G",F693="M12","H",F693="M14","I",F693="M16","J",F693="M17","K",F693="M18","L",F693="M19","M",F693="M20","N",F693="M9","O",F693=100,"P",F693=125,"Q",F693=150,"R",F693="","S",F693="30mm","T",F693="مخ واطى","U",F693="35mm","V",F693="40mm","W",F693="45mm","X",F693="50mm","Y",F693="ستاندرد","Z",F693="60mm","1",F693="سوستة","2",F693="80mm","3",F693="90mm","4",F693="100mm","5",F693="150mm","6",F693="180mm","7",F693="200mm","8",F693="250mm","9")</f>
        <v>S</v>
      </c>
      <c r="G693" s="8" t="str">
        <f>_xlfn.IFS(H693="M3","A",H693="M4","B",H693="M5","C",H693="M6","D",H693="M7","E",H693="M8","F",H693="M10","G",H693="M12","H",H693="M14","I",H693="M16","J",H693="M17","K",H693="M18","L",H693="M19","M",H693="M20","N",H693="M9","O",H693=100,"P",H693=125,"Q",H693=150,"R",H693="","S",H693="30mm","T",H693="مخ واطى","U",H693="35mm","V",H693="40mm","W",H693="45mm","X",H693="50mm","Y",H693="ستاندرد","Z",H693="60mm","1",H693="سوستة","2",H693="80mm","3",H693="90mm","4",H693="100mm","5",H693="150mm","6",H693="180mm","7",H693="200mm","8",H693="250mm","9")</f>
        <v>Q</v>
      </c>
      <c r="H693" s="4">
        <v>125</v>
      </c>
      <c r="I693" s="8" t="str">
        <f>_xlfn.IFS(J693=10,"A",J693=12,"B",J693=15,"C",J693=20,"D",J693=25,"E",J693=30,"F",J693=35,"G",J693=40,"H",J693=45,"I",J693=50,"J",J693=55,"K",J693=60,"L",J693=65,"M",J693=70,"N",J693=75,"O",J693=80,"P",J693=90,"Q",J693=100,"R",J693="","S",J693=120,"T",J693=125,"U",J693=150,"V",J693=200,"W",J693=250,"X",J693=280,"Y",J693=300,"Z",J693=500,"1",J693=600,"2",J693=1000,"3",J693=1200,"4",J693=6,"5",J693="150mm","6",J693="180mm","7",J693="200mm","8",J693="250mm","9")</f>
        <v>X</v>
      </c>
      <c r="J693" s="4">
        <v>250</v>
      </c>
      <c r="K693" s="8" t="str">
        <f>_xlfn.IFS(L693="1mm","A",L693="1.2mm","B",L693="1.5mm","C",L693="2mm","D",L693="3mm","E",L693="4mm","F",L693="5mm","G",L693="6mm","H",L693="8mm","I",L693="10mm","J",L693="12mm","K",L693="14mm","L",L693="16mm","M",L693="عادة","N",L693="18mm","O",L693="20mm","P",L693="معكوسة","Q",L693="25mm","R",L693="","S",L693="30mm","T",L693="مخ واطى","U",L693="35mm","V",L693="40mm","W",L693="45mm","X",L693="50mm","Y",L693="ستاندرد","Z",L693="60mm","1",L693="سوستة","2",L693="80mm","3",L693="90mm","4",L693="100mm","5",L693="150mm","6",L693="180mm","7",L693="200mm","8",L693="250mm","9")</f>
        <v>H</v>
      </c>
      <c r="L693" t="s">
        <v>10</v>
      </c>
      <c r="M693" s="7" t="str">
        <f>C693&amp;" "&amp;E693&amp;" "&amp;G693&amp;I693&amp;" "&amp;A693&amp;" "&amp;K693&amp;"-0"&amp;"-0"&amp;"-0"&amp;"-0"&amp;"-0"&amp;"-0"&amp;"-0"&amp;"-0"</f>
        <v>E S QX S H-0-0-0-0-0-0-0-0</v>
      </c>
      <c r="N693" s="6" t="str">
        <f>D693&amp;" "&amp;F693&amp;" "&amp;H693&amp;"*"&amp;J693&amp;" "&amp;B693&amp;" "&amp;L693</f>
        <v>لوح  125*250 استانلس 6mm</v>
      </c>
    </row>
    <row r="694" spans="1:14" x14ac:dyDescent="0.2">
      <c r="A694" s="8" t="str">
        <f>_xlfn.IFS(B694="حديد","F",B694="مجلفن","M",B694="استانلس","S",B694="خشب","T")</f>
        <v>S</v>
      </c>
      <c r="B694" t="s">
        <v>7</v>
      </c>
      <c r="C694" s="8" t="str">
        <f>_xlfn.IFS(D694="تيلة","A",D694="صامولة","B",D694="مسمار","C",D694="وردة","D",D694="لوح","E",D694="مخوش","F",D694="كونتر","G",D694="مسدس","H",D694="M14","I",D694="M16","J",D694="M17","K",D694="M18","L",D694="M19","M",D694="M20","N",D694="M9","O",D694=100,"P",D694=125,"Q",D694=150,"R",D694="","S",D694="30mm","T",D694="مخ واطى","U",D694="35mm","V",D694="40mm","W",D694="45mm","X",D694="50mm","Y",D694="ستاندرد","Z",D694="60mm","1",D694="سوستة","2",D694="80mm","3",D694="90mm","4",D694="100mm","5",D694="150mm","6",D694="180mm","7",D694="200mm","8",D694="250mm","9")</f>
        <v>E</v>
      </c>
      <c r="D694" t="s">
        <v>1</v>
      </c>
      <c r="E694" s="8" t="str">
        <f>_xlfn.IFS(F694="الن","A",F694="عادة","B",F694="صليبة","C",F694="سن بنطة","D",F694="سن بنطة بوردة","E",F694="مخوش","F",F694="كونتر","G",F694="M12","H",F694="M14","I",F694="M16","J",F694="M17","K",F694="M18","L",F694="M19","M",F694="M20","N",F694="M9","O",F694=100,"P",F694=125,"Q",F694=150,"R",F694="","S",F694="30mm","T",F694="مخ واطى","U",F694="35mm","V",F694="40mm","W",F694="45mm","X",F694="50mm","Y",F694="ستاندرد","Z",F694="60mm","1",F694="سوستة","2",F694="80mm","3",F694="90mm","4",F694="100mm","5",F694="150mm","6",F694="180mm","7",F694="200mm","8",F694="250mm","9")</f>
        <v>S</v>
      </c>
      <c r="G694" s="8" t="str">
        <f>_xlfn.IFS(H694="M3","A",H694="M4","B",H694="M5","C",H694="M6","D",H694="M7","E",H694="M8","F",H694="M10","G",H694="M12","H",H694="M14","I",H694="M16","J",H694="M17","K",H694="M18","L",H694="M19","M",H694="M20","N",H694="M9","O",H694=100,"P",H694=125,"Q",H694=150,"R",H694="","S",H694="30mm","T",H694="مخ واطى","U",H694="35mm","V",H694="40mm","W",H694="45mm","X",H694="50mm","Y",H694="ستاندرد","Z",H694="60mm","1",H694="سوستة","2",H694="80mm","3",H694="90mm","4",H694="100mm","5",H694="150mm","6",H694="180mm","7",H694="200mm","8",H694="250mm","9")</f>
        <v>Q</v>
      </c>
      <c r="H694" s="4">
        <v>125</v>
      </c>
      <c r="I694" s="8" t="str">
        <f>_xlfn.IFS(J694=10,"A",J694=12,"B",J694=15,"C",J694=20,"D",J694=25,"E",J694=30,"F",J694=35,"G",J694=40,"H",J694=45,"I",J694=50,"J",J694=55,"K",J694=60,"L",J694=65,"M",J694=70,"N",J694=75,"O",J694=80,"P",J694=90,"Q",J694=100,"R",J694="","S",J694=120,"T",J694=125,"U",J694=150,"V",J694=200,"W",J694=250,"X",J694=280,"Y",J694=300,"Z",J694=500,"1",J694=600,"2",J694=1000,"3",J694=1200,"4",J694=6,"5",J694="150mm","6",J694="180mm","7",J694="200mm","8",J694="250mm","9")</f>
        <v>X</v>
      </c>
      <c r="J694" s="4">
        <v>250</v>
      </c>
      <c r="K694" s="8" t="str">
        <f>_xlfn.IFS(L694="1mm","A",L694="1.2mm","B",L694="1.5mm","C",L694="2mm","D",L694="3mm","E",L694="4mm","F",L694="5mm","G",L694="6mm","H",L694="8mm","I",L694="10mm","J",L694="12mm","K",L694="14mm","L",L694="16mm","M",L694="عادة","N",L694="18mm","O",L694="20mm","P",L694="معكوسة","Q",L694="25mm","R",L694="","S",L694="30mm","T",L694="مخ واطى","U",L694="35mm","V",L694="40mm","W",L694="45mm","X",L694="50mm","Y",L694="ستاندرد","Z",L694="60mm","1",L694="سوستة","2",L694="80mm","3",L694="90mm","4",L694="100mm","5",L694="150mm","6",L694="180mm","7",L694="200mm","8",L694="250mm","9")</f>
        <v>I</v>
      </c>
      <c r="L694" t="s">
        <v>9</v>
      </c>
      <c r="M694" s="7" t="str">
        <f>C694&amp;" "&amp;E694&amp;" "&amp;G694&amp;I694&amp;" "&amp;A694&amp;" "&amp;K694&amp;"-0"&amp;"-0"&amp;"-0"&amp;"-0"&amp;"-0"&amp;"-0"&amp;"-0"&amp;"-0"</f>
        <v>E S QX S I-0-0-0-0-0-0-0-0</v>
      </c>
      <c r="N694" s="6" t="str">
        <f>D694&amp;" "&amp;F694&amp;" "&amp;H694&amp;"*"&amp;J694&amp;" "&amp;B694&amp;" "&amp;L694</f>
        <v>لوح  125*250 استانلس 8mm</v>
      </c>
    </row>
    <row r="695" spans="1:14" x14ac:dyDescent="0.2">
      <c r="A695" s="8" t="str">
        <f>_xlfn.IFS(B695="حديد","F",B695="مجلفن","M",B695="استانلس","S",B695="خشب","T")</f>
        <v>S</v>
      </c>
      <c r="B695" t="s">
        <v>7</v>
      </c>
      <c r="C695" s="8" t="str">
        <f>_xlfn.IFS(D695="تيلة","A",D695="صامولة","B",D695="مسمار","C",D695="وردة","D",D695="لوح","E",D695="مخوش","F",D695="كونتر","G",D695="مسدس","H",D695="M14","I",D695="M16","J",D695="M17","K",D695="M18","L",D695="M19","M",D695="M20","N",D695="M9","O",D695=100,"P",D695=125,"Q",D695=150,"R",D695="","S",D695="30mm","T",D695="مخ واطى","U",D695="35mm","V",D695="40mm","W",D695="45mm","X",D695="50mm","Y",D695="ستاندرد","Z",D695="60mm","1",D695="سوستة","2",D695="80mm","3",D695="90mm","4",D695="100mm","5",D695="150mm","6",D695="180mm","7",D695="200mm","8",D695="250mm","9")</f>
        <v>E</v>
      </c>
      <c r="D695" t="s">
        <v>1</v>
      </c>
      <c r="E695" s="8" t="str">
        <f>_xlfn.IFS(F695="الن","A",F695="عادة","B",F695="صليبة","C",F695="سن بنطة","D",F695="سن بنطة بوردة","E",F695="مخوش","F",F695="كونتر","G",F695="M12","H",F695="M14","I",F695="M16","J",F695="M17","K",F695="M18","L",F695="M19","M",F695="M20","N",F695="M9","O",F695=100,"P",F695=125,"Q",F695=150,"R",F695="","S",F695="30mm","T",F695="مخ واطى","U",F695="35mm","V",F695="40mm","W",F695="45mm","X",F695="50mm","Y",F695="ستاندرد","Z",F695="60mm","1",F695="سوستة","2",F695="80mm","3",F695="90mm","4",F695="100mm","5",F695="150mm","6",F695="180mm","7",F695="200mm","8",F695="250mm","9")</f>
        <v>S</v>
      </c>
      <c r="G695" s="8" t="str">
        <f>_xlfn.IFS(H695="M3","A",H695="M4","B",H695="M5","C",H695="M6","D",H695="M7","E",H695="M8","F",H695="M10","G",H695="M12","H",H695="M14","I",H695="M16","J",H695="M17","K",H695="M18","L",H695="M19","M",H695="M20","N",H695="M9","O",H695=100,"P",H695=125,"Q",H695=150,"R",H695="","S",H695="30mm","T",H695="مخ واطى","U",H695="35mm","V",H695="40mm","W",H695="45mm","X",H695="50mm","Y",H695="ستاندرد","Z",H695="60mm","1",H695="سوستة","2",H695="80mm","3",H695="90mm","4",H695="100mm","5",H695="150mm","6",H695="180mm","7",H695="200mm","8",H695="250mm","9")</f>
        <v>Q</v>
      </c>
      <c r="H695" s="4">
        <v>125</v>
      </c>
      <c r="I695" s="8" t="str">
        <f>_xlfn.IFS(J695=10,"A",J695=12,"B",J695=15,"C",J695=20,"D",J695=25,"E",J695=30,"F",J695=35,"G",J695=40,"H",J695=45,"I",J695=50,"J",J695=55,"K",J695=60,"L",J695=65,"M",J695=70,"N",J695=75,"O",J695=80,"P",J695=90,"Q",J695=100,"R",J695="","S",J695=120,"T",J695=125,"U",J695=150,"V",J695=200,"W",J695=250,"X",J695=280,"Y",J695=300,"Z",J695=500,"1",J695=600,"2",J695=1000,"3",J695=1200,"4",J695=6,"5",J695="150mm","6",J695="180mm","7",J695="200mm","8",J695="250mm","9")</f>
        <v>X</v>
      </c>
      <c r="J695" s="4">
        <v>250</v>
      </c>
      <c r="K695" s="8" t="str">
        <f>_xlfn.IFS(L695="1mm","A",L695="1.2mm","B",L695="1.5mm","C",L695="2mm","D",L695="3mm","E",L695="4mm","F",L695="5mm","G",L695="6mm","H",L695="8mm","I",L695="10mm","J",L695="12mm","K",L695="14mm","L",L695="16mm","M",L695="عادة","N",L695="18mm","O",L695="20mm","P",L695="معكوسة","Q",L695="25mm","R",L695="","S",L695="30mm","T",L695="مخ واطى","U",L695="35mm","V",L695="40mm","W",L695="45mm","X",L695="50mm","Y",L695="ستاندرد","Z",L695="60mm","1",L695="سوستة","2",L695="80mm","3",L695="90mm","4",L695="100mm","5",L695="150mm","6",L695="180mm","7",L695="200mm","8",L695="250mm","9")</f>
        <v>J</v>
      </c>
      <c r="L695" t="s">
        <v>8</v>
      </c>
      <c r="M695" s="7" t="str">
        <f>C695&amp;" "&amp;E695&amp;" "&amp;G695&amp;I695&amp;" "&amp;A695&amp;" "&amp;K695&amp;"-0"&amp;"-0"&amp;"-0"&amp;"-0"&amp;"-0"&amp;"-0"&amp;"-0"&amp;"-0"</f>
        <v>E S QX S J-0-0-0-0-0-0-0-0</v>
      </c>
      <c r="N695" s="6" t="str">
        <f>D695&amp;" "&amp;F695&amp;" "&amp;H695&amp;"*"&amp;J695&amp;" "&amp;B695&amp;" "&amp;L695</f>
        <v>لوح  125*250 استانلس 10mm</v>
      </c>
    </row>
    <row r="696" spans="1:14" x14ac:dyDescent="0.2">
      <c r="A696" s="8" t="str">
        <f>_xlfn.IFS(B696="حديد","F",B696="مجلفن","M",B696="استانلس","S",B696="خشب","T")</f>
        <v>S</v>
      </c>
      <c r="B696" t="s">
        <v>7</v>
      </c>
      <c r="C696" s="8" t="str">
        <f>_xlfn.IFS(D696="تيلة","A",D696="صامولة","B",D696="مسمار","C",D696="وردة","D",D696="لوح","E",D696="مخوش","F",D696="كونتر","G",D696="مسدس","H",D696="M14","I",D696="M16","J",D696="M17","K",D696="M18","L",D696="M19","M",D696="M20","N",D696="M9","O",D696=100,"P",D696=125,"Q",D696=150,"R",D696="","S",D696="30mm","T",D696="مخ واطى","U",D696="35mm","V",D696="40mm","W",D696="45mm","X",D696="50mm","Y",D696="ستاندرد","Z",D696="60mm","1",D696="سوستة","2",D696="80mm","3",D696="90mm","4",D696="100mm","5",D696="150mm","6",D696="180mm","7",D696="200mm","8",D696="250mm","9")</f>
        <v>E</v>
      </c>
      <c r="D696" t="s">
        <v>1</v>
      </c>
      <c r="E696" s="8" t="str">
        <f>_xlfn.IFS(F696="الن","A",F696="عادة","B",F696="صليبة","C",F696="سن بنطة","D",F696="سن بنطة بوردة","E",F696="مخوش","F",F696="كونتر","G",F696="M12","H",F696="M14","I",F696="M16","J",F696="M17","K",F696="M18","L",F696="M19","M",F696="M20","N",F696="M9","O",F696=100,"P",F696=125,"Q",F696=150,"R",F696="","S",F696="30mm","T",F696="مخ واطى","U",F696="35mm","V",F696="40mm","W",F696="45mm","X",F696="50mm","Y",F696="ستاندرد","Z",F696="60mm","1",F696="سوستة","2",F696="80mm","3",F696="90mm","4",F696="100mm","5",F696="150mm","6",F696="180mm","7",F696="200mm","8",F696="250mm","9")</f>
        <v>S</v>
      </c>
      <c r="G696" s="8" t="str">
        <f>_xlfn.IFS(H696="M3","A",H696="M4","B",H696="M5","C",H696="M6","D",H696="M7","E",H696="M8","F",H696="M10","G",H696="M12","H",H696="M14","I",H696="M16","J",H696="M17","K",H696="M18","L",H696="M19","M",H696="M20","N",H696="M9","O",H696=100,"P",H696=125,"Q",H696=150,"R",H696="","S",H696="30mm","T",H696="مخ واطى","U",H696="35mm","V",H696="40mm","W",H696="45mm","X",H696="50mm","Y",H696="ستاندرد","Z",H696="60mm","1",H696="سوستة","2",H696="80mm","3",H696="90mm","4",H696="100mm","5",H696="150mm","6",H696="180mm","7",H696="200mm","8",H696="250mm","9")</f>
        <v>R</v>
      </c>
      <c r="H696" s="4">
        <v>150</v>
      </c>
      <c r="I696" s="8" t="str">
        <f>_xlfn.IFS(J696=10,"A",J696=12,"B",J696=15,"C",J696=20,"D",J696=25,"E",J696=30,"F",J696=35,"G",J696=40,"H",J696=45,"I",J696=50,"J",J696=55,"K",J696=60,"L",J696=65,"M",J696=70,"N",J696=75,"O",J696=80,"P",J696=90,"Q",J696=100,"R",J696="","S",J696=120,"T",J696=125,"U",J696=150,"V",J696=200,"W",J696=250,"X",J696=280,"Y",J696=300,"Z",J696=500,"1",J696=600,"2",J696=1000,"3",J696=1200,"4",J696=6,"5",J696="150mm","6",J696="180mm","7",J696="200mm","8",J696="250mm","9")</f>
        <v>Z</v>
      </c>
      <c r="J696" s="4">
        <v>300</v>
      </c>
      <c r="K696" s="8" t="str">
        <f>_xlfn.IFS(L696="1mm","A",L696="1.2mm","B",L696="1.5mm","C",L696="2mm","D",L696="3mm","E",L696="4mm","F",L696="5mm","G",L696="6mm","H",L696="8mm","I",L696="10mm","J",L696="12mm","K",L696="14mm","L",L696="16mm","M",L696="عادة","N",L696="18mm","O",L696="20mm","P",L696="معكوسة","Q",L696="25mm","R",L696="","S",L696="30mm","T",L696="مخ واطى","U",L696="35mm","V",L696="40mm","W",L696="45mm","X",L696="50mm","Y",L696="ستاندرد","Z",L696="60mm","1",L696="سوستة","2",L696="80mm","3",L696="90mm","4",L696="100mm","5",L696="150mm","6",L696="180mm","7",L696="200mm","8",L696="250mm","9")</f>
        <v>A</v>
      </c>
      <c r="L696" t="s">
        <v>5</v>
      </c>
      <c r="M696" s="7" t="str">
        <f>C696&amp;" "&amp;E696&amp;" "&amp;G696&amp;I696&amp;" "&amp;A696&amp;" "&amp;K696&amp;"-0"&amp;"-0"&amp;"-0"&amp;"-0"&amp;"-0"&amp;"-0"&amp;"-0"&amp;"-0"</f>
        <v>E S RZ S A-0-0-0-0-0-0-0-0</v>
      </c>
      <c r="N696" s="6" t="str">
        <f>D696&amp;" "&amp;F696&amp;" "&amp;H696&amp;"*"&amp;J696&amp;" "&amp;B696&amp;" "&amp;L696</f>
        <v>لوح  150*300 استانلس 1mm</v>
      </c>
    </row>
    <row r="697" spans="1:14" x14ac:dyDescent="0.2">
      <c r="A697" s="8" t="str">
        <f>_xlfn.IFS(B697="حديد","F",B697="مجلفن","M",B697="استانلس","S",B697="خشب","T")</f>
        <v>S</v>
      </c>
      <c r="B697" t="s">
        <v>7</v>
      </c>
      <c r="C697" s="8" t="str">
        <f>_xlfn.IFS(D697="تيلة","A",D697="صامولة","B",D697="مسمار","C",D697="وردة","D",D697="لوح","E",D697="مخوش","F",D697="كونتر","G",D697="مسدس","H",D697="M14","I",D697="M16","J",D697="M17","K",D697="M18","L",D697="M19","M",D697="M20","N",D697="M9","O",D697=100,"P",D697=125,"Q",D697=150,"R",D697="","S",D697="30mm","T",D697="مخ واطى","U",D697="35mm","V",D697="40mm","W",D697="45mm","X",D697="50mm","Y",D697="ستاندرد","Z",D697="60mm","1",D697="سوستة","2",D697="80mm","3",D697="90mm","4",D697="100mm","5",D697="150mm","6",D697="180mm","7",D697="200mm","8",D697="250mm","9")</f>
        <v>E</v>
      </c>
      <c r="D697" t="s">
        <v>1</v>
      </c>
      <c r="E697" s="8" t="str">
        <f>_xlfn.IFS(F697="الن","A",F697="عادة","B",F697="صليبة","C",F697="سن بنطة","D",F697="سن بنطة بوردة","E",F697="مخوش","F",F697="كونتر","G",F697="M12","H",F697="M14","I",F697="M16","J",F697="M17","K",F697="M18","L",F697="M19","M",F697="M20","N",F697="M9","O",F697=100,"P",F697=125,"Q",F697=150,"R",F697="","S",F697="30mm","T",F697="مخ واطى","U",F697="35mm","V",F697="40mm","W",F697="45mm","X",F697="50mm","Y",F697="ستاندرد","Z",F697="60mm","1",F697="سوستة","2",F697="80mm","3",F697="90mm","4",F697="100mm","5",F697="150mm","6",F697="180mm","7",F697="200mm","8",F697="250mm","9")</f>
        <v>S</v>
      </c>
      <c r="G697" s="8" t="str">
        <f>_xlfn.IFS(H697="M3","A",H697="M4","B",H697="M5","C",H697="M6","D",H697="M7","E",H697="M8","F",H697="M10","G",H697="M12","H",H697="M14","I",H697="M16","J",H697="M17","K",H697="M18","L",H697="M19","M",H697="M20","N",H697="M9","O",H697=100,"P",H697=125,"Q",H697=150,"R",H697="","S",H697="30mm","T",H697="مخ واطى","U",H697="35mm","V",H697="40mm","W",H697="45mm","X",H697="50mm","Y",H697="ستاندرد","Z",H697="60mm","1",H697="سوستة","2",H697="80mm","3",H697="90mm","4",H697="100mm","5",H697="150mm","6",H697="180mm","7",H697="200mm","8",H697="250mm","9")</f>
        <v>R</v>
      </c>
      <c r="H697" s="4">
        <v>150</v>
      </c>
      <c r="I697" s="8" t="str">
        <f>_xlfn.IFS(J697=10,"A",J697=12,"B",J697=15,"C",J697=20,"D",J697=25,"E",J697=30,"F",J697=35,"G",J697=40,"H",J697=45,"I",J697=50,"J",J697=55,"K",J697=60,"L",J697=65,"M",J697=70,"N",J697=75,"O",J697=80,"P",J697=90,"Q",J697=100,"R",J697="","S",J697=120,"T",J697=125,"U",J697=150,"V",J697=200,"W",J697=250,"X",J697=280,"Y",J697=300,"Z",J697=500,"1",J697=600,"2",J697=1000,"3",J697=1200,"4",J697=6,"5",J697="150mm","6",J697="180mm","7",J697="200mm","8",J697="250mm","9")</f>
        <v>Z</v>
      </c>
      <c r="J697" s="4">
        <v>300</v>
      </c>
      <c r="K697" s="8" t="str">
        <f>_xlfn.IFS(L697="1mm","A",L697="1.2mm","B",L697="1.5mm","C",L697="2mm","D",L697="3mm","E",L697="4mm","F",L697="5mm","G",L697="6mm","H",L697="8mm","I",L697="10mm","J",L697="12mm","K",L697="14mm","L",L697="16mm","M",L697="عادة","N",L697="18mm","O",L697="20mm","P",L697="معكوسة","Q",L697="25mm","R",L697="","S",L697="30mm","T",L697="مخ واطى","U",L697="35mm","V",L697="40mm","W",L697="45mm","X",L697="50mm","Y",L697="ستاندرد","Z",L697="60mm","1",L697="سوستة","2",L697="80mm","3",L697="90mm","4",L697="100mm","5",L697="150mm","6",L697="180mm","7",L697="200mm","8",L697="250mm","9")</f>
        <v>B</v>
      </c>
      <c r="L697" t="s">
        <v>4</v>
      </c>
      <c r="M697" s="7" t="str">
        <f>C697&amp;" "&amp;E697&amp;" "&amp;G697&amp;I697&amp;" "&amp;A697&amp;" "&amp;K697&amp;"-0"&amp;"-0"&amp;"-0"&amp;"-0"&amp;"-0"&amp;"-0"&amp;"-0"&amp;"-0"</f>
        <v>E S RZ S B-0-0-0-0-0-0-0-0</v>
      </c>
      <c r="N697" s="6" t="str">
        <f>D697&amp;" "&amp;F697&amp;" "&amp;H697&amp;"*"&amp;J697&amp;" "&amp;B697&amp;" "&amp;L697</f>
        <v>لوح  150*300 استانلس 1.2mm</v>
      </c>
    </row>
    <row r="698" spans="1:14" x14ac:dyDescent="0.2">
      <c r="A698" s="8" t="str">
        <f>_xlfn.IFS(B698="حديد","F",B698="مجلفن","M",B698="استانلس","S",B698="خشب","T")</f>
        <v>S</v>
      </c>
      <c r="B698" t="s">
        <v>7</v>
      </c>
      <c r="C698" s="8" t="str">
        <f>_xlfn.IFS(D698="تيلة","A",D698="صامولة","B",D698="مسمار","C",D698="وردة","D",D698="لوح","E",D698="مخوش","F",D698="كونتر","G",D698="مسدس","H",D698="M14","I",D698="M16","J",D698="M17","K",D698="M18","L",D698="M19","M",D698="M20","N",D698="M9","O",D698=100,"P",D698=125,"Q",D698=150,"R",D698="","S",D698="30mm","T",D698="مخ واطى","U",D698="35mm","V",D698="40mm","W",D698="45mm","X",D698="50mm","Y",D698="ستاندرد","Z",D698="60mm","1",D698="سوستة","2",D698="80mm","3",D698="90mm","4",D698="100mm","5",D698="150mm","6",D698="180mm","7",D698="200mm","8",D698="250mm","9")</f>
        <v>E</v>
      </c>
      <c r="D698" t="s">
        <v>1</v>
      </c>
      <c r="E698" s="8" t="str">
        <f>_xlfn.IFS(F698="الن","A",F698="عادة","B",F698="صليبة","C",F698="سن بنطة","D",F698="سن بنطة بوردة","E",F698="مخوش","F",F698="كونتر","G",F698="M12","H",F698="M14","I",F698="M16","J",F698="M17","K",F698="M18","L",F698="M19","M",F698="M20","N",F698="M9","O",F698=100,"P",F698=125,"Q",F698=150,"R",F698="","S",F698="30mm","T",F698="مخ واطى","U",F698="35mm","V",F698="40mm","W",F698="45mm","X",F698="50mm","Y",F698="ستاندرد","Z",F698="60mm","1",F698="سوستة","2",F698="80mm","3",F698="90mm","4",F698="100mm","5",F698="150mm","6",F698="180mm","7",F698="200mm","8",F698="250mm","9")</f>
        <v>S</v>
      </c>
      <c r="G698" s="8" t="str">
        <f>_xlfn.IFS(H698="M3","A",H698="M4","B",H698="M5","C",H698="M6","D",H698="M7","E",H698="M8","F",H698="M10","G",H698="M12","H",H698="M14","I",H698="M16","J",H698="M17","K",H698="M18","L",H698="M19","M",H698="M20","N",H698="M9","O",H698=100,"P",H698=125,"Q",H698=150,"R",H698="","S",H698="30mm","T",H698="مخ واطى","U",H698="35mm","V",H698="40mm","W",H698="45mm","X",H698="50mm","Y",H698="ستاندرد","Z",H698="60mm","1",H698="سوستة","2",H698="80mm","3",H698="90mm","4",H698="100mm","5",H698="150mm","6",H698="180mm","7",H698="200mm","8",H698="250mm","9")</f>
        <v>R</v>
      </c>
      <c r="H698" s="4">
        <v>150</v>
      </c>
      <c r="I698" s="8" t="str">
        <f>_xlfn.IFS(J698=10,"A",J698=12,"B",J698=15,"C",J698=20,"D",J698=25,"E",J698=30,"F",J698=35,"G",J698=40,"H",J698=45,"I",J698=50,"J",J698=55,"K",J698=60,"L",J698=65,"M",J698=70,"N",J698=75,"O",J698=80,"P",J698=90,"Q",J698=100,"R",J698="","S",J698=120,"T",J698=125,"U",J698=150,"V",J698=200,"W",J698=250,"X",J698=280,"Y",J698=300,"Z",J698=500,"1",J698=600,"2",J698=1000,"3",J698=1200,"4",J698=6,"5",J698="150mm","6",J698="180mm","7",J698="200mm","8",J698="250mm","9")</f>
        <v>Z</v>
      </c>
      <c r="J698" s="4">
        <v>300</v>
      </c>
      <c r="K698" s="8" t="str">
        <f>_xlfn.IFS(L698="1mm","A",L698="1.2mm","B",L698="1.5mm","C",L698="2mm","D",L698="3mm","E",L698="4mm","F",L698="5mm","G",L698="6mm","H",L698="8mm","I",L698="10mm","J",L698="12mm","K",L698="14mm","L",L698="16mm","M",L698="عادة","N",L698="18mm","O",L698="20mm","P",L698="معكوسة","Q",L698="25mm","R",L698="","S",L698="30mm","T",L698="مخ واطى","U",L698="35mm","V",L698="40mm","W",L698="45mm","X",L698="50mm","Y",L698="ستاندرد","Z",L698="60mm","1",L698="سوستة","2",L698="80mm","3",L698="90mm","4",L698="100mm","5",L698="150mm","6",L698="180mm","7",L698="200mm","8",L698="250mm","9")</f>
        <v>C</v>
      </c>
      <c r="L698" t="s">
        <v>3</v>
      </c>
      <c r="M698" s="7" t="str">
        <f>C698&amp;" "&amp;E698&amp;" "&amp;G698&amp;I698&amp;" "&amp;A698&amp;" "&amp;K698&amp;"-0"&amp;"-0"&amp;"-0"&amp;"-0"&amp;"-0"&amp;"-0"&amp;"-0"&amp;"-0"</f>
        <v>E S RZ S C-0-0-0-0-0-0-0-0</v>
      </c>
      <c r="N698" s="6" t="str">
        <f>D698&amp;" "&amp;F698&amp;" "&amp;H698&amp;"*"&amp;J698&amp;" "&amp;B698&amp;" "&amp;L698</f>
        <v>لوح  150*300 استانلس 1.5mm</v>
      </c>
    </row>
    <row r="699" spans="1:14" x14ac:dyDescent="0.2">
      <c r="A699" s="8" t="str">
        <f>_xlfn.IFS(B699="حديد","F",B699="مجلفن","M",B699="استانلس","S",B699="خشب","T")</f>
        <v>S</v>
      </c>
      <c r="B699" t="s">
        <v>7</v>
      </c>
      <c r="C699" s="8" t="str">
        <f>_xlfn.IFS(D699="تيلة","A",D699="صامولة","B",D699="مسمار","C",D699="وردة","D",D699="لوح","E",D699="مخوش","F",D699="كونتر","G",D699="مسدس","H",D699="M14","I",D699="M16","J",D699="M17","K",D699="M18","L",D699="M19","M",D699="M20","N",D699="M9","O",D699=100,"P",D699=125,"Q",D699=150,"R",D699="","S",D699="30mm","T",D699="مخ واطى","U",D699="35mm","V",D699="40mm","W",D699="45mm","X",D699="50mm","Y",D699="ستاندرد","Z",D699="60mm","1",D699="سوستة","2",D699="80mm","3",D699="90mm","4",D699="100mm","5",D699="150mm","6",D699="180mm","7",D699="200mm","8",D699="250mm","9")</f>
        <v>E</v>
      </c>
      <c r="D699" t="s">
        <v>1</v>
      </c>
      <c r="E699" s="8" t="str">
        <f>_xlfn.IFS(F699="الن","A",F699="عادة","B",F699="صليبة","C",F699="سن بنطة","D",F699="سن بنطة بوردة","E",F699="مخوش","F",F699="كونتر","G",F699="M12","H",F699="M14","I",F699="M16","J",F699="M17","K",F699="M18","L",F699="M19","M",F699="M20","N",F699="M9","O",F699=100,"P",F699=125,"Q",F699=150,"R",F699="","S",F699="30mm","T",F699="مخ واطى","U",F699="35mm","V",F699="40mm","W",F699="45mm","X",F699="50mm","Y",F699="ستاندرد","Z",F699="60mm","1",F699="سوستة","2",F699="80mm","3",F699="90mm","4",F699="100mm","5",F699="150mm","6",F699="180mm","7",F699="200mm","8",F699="250mm","9")</f>
        <v>S</v>
      </c>
      <c r="G699" s="8" t="str">
        <f>_xlfn.IFS(H699="M3","A",H699="M4","B",H699="M5","C",H699="M6","D",H699="M7","E",H699="M8","F",H699="M10","G",H699="M12","H",H699="M14","I",H699="M16","J",H699="M17","K",H699="M18","L",H699="M19","M",H699="M20","N",H699="M9","O",H699=100,"P",H699=125,"Q",H699=150,"R",H699="","S",H699="30mm","T",H699="مخ واطى","U",H699="35mm","V",H699="40mm","W",H699="45mm","X",H699="50mm","Y",H699="ستاندرد","Z",H699="60mm","1",H699="سوستة","2",H699="80mm","3",H699="90mm","4",H699="100mm","5",H699="150mm","6",H699="180mm","7",H699="200mm","8",H699="250mm","9")</f>
        <v>R</v>
      </c>
      <c r="H699" s="4">
        <v>150</v>
      </c>
      <c r="I699" s="8" t="str">
        <f>_xlfn.IFS(J699=10,"A",J699=12,"B",J699=15,"C",J699=20,"D",J699=25,"E",J699=30,"F",J699=35,"G",J699=40,"H",J699=45,"I",J699=50,"J",J699=55,"K",J699=60,"L",J699=65,"M",J699=70,"N",J699=75,"O",J699=80,"P",J699=90,"Q",J699=100,"R",J699="","S",J699=120,"T",J699=125,"U",J699=150,"V",J699=200,"W",J699=250,"X",J699=280,"Y",J699=300,"Z",J699=500,"1",J699=600,"2",J699=1000,"3",J699=1200,"4",J699=6,"5",J699="150mm","6",J699="180mm","7",J699="200mm","8",J699="250mm","9")</f>
        <v>Z</v>
      </c>
      <c r="J699" s="4">
        <v>300</v>
      </c>
      <c r="K699" s="8" t="str">
        <f>_xlfn.IFS(L699="1mm","A",L699="1.2mm","B",L699="1.5mm","C",L699="2mm","D",L699="3mm","E",L699="4mm","F",L699="5mm","G",L699="6mm","H",L699="8mm","I",L699="10mm","J",L699="12mm","K",L699="14mm","L",L699="16mm","M",L699="عادة","N",L699="18mm","O",L699="20mm","P",L699="معكوسة","Q",L699="25mm","R",L699="","S",L699="30mm","T",L699="مخ واطى","U",L699="35mm","V",L699="40mm","W",L699="45mm","X",L699="50mm","Y",L699="ستاندرد","Z",L699="60mm","1",L699="سوستة","2",L699="80mm","3",L699="90mm","4",L699="100mm","5",L699="150mm","6",L699="180mm","7",L699="200mm","8",L699="250mm","9")</f>
        <v>D</v>
      </c>
      <c r="L699" t="s">
        <v>0</v>
      </c>
      <c r="M699" s="7" t="str">
        <f>C699&amp;" "&amp;E699&amp;" "&amp;G699&amp;I699&amp;" "&amp;A699&amp;" "&amp;K699&amp;"-0"&amp;"-0"&amp;"-0"&amp;"-0"&amp;"-0"&amp;"-0"&amp;"-0"&amp;"-0"</f>
        <v>E S RZ S D-0-0-0-0-0-0-0-0</v>
      </c>
      <c r="N699" s="6" t="str">
        <f>D699&amp;" "&amp;F699&amp;" "&amp;H699&amp;"*"&amp;J699&amp;" "&amp;B699&amp;" "&amp;L699</f>
        <v>لوح  150*300 استانلس 2mm</v>
      </c>
    </row>
    <row r="700" spans="1:14" x14ac:dyDescent="0.2">
      <c r="A700" s="8" t="str">
        <f>_xlfn.IFS(B700="حديد","F",B700="مجلفن","M",B700="استانلس","S",B700="خشب","T")</f>
        <v>S</v>
      </c>
      <c r="B700" t="s">
        <v>7</v>
      </c>
      <c r="C700" s="8" t="str">
        <f>_xlfn.IFS(D700="تيلة","A",D700="صامولة","B",D700="مسمار","C",D700="وردة","D",D700="لوح","E",D700="مخوش","F",D700="كونتر","G",D700="مسدس","H",D700="M14","I",D700="M16","J",D700="M17","K",D700="M18","L",D700="M19","M",D700="M20","N",D700="M9","O",D700=100,"P",D700=125,"Q",D700=150,"R",D700="","S",D700="30mm","T",D700="مخ واطى","U",D700="35mm","V",D700="40mm","W",D700="45mm","X",D700="50mm","Y",D700="ستاندرد","Z",D700="60mm","1",D700="سوستة","2",D700="80mm","3",D700="90mm","4",D700="100mm","5",D700="150mm","6",D700="180mm","7",D700="200mm","8",D700="250mm","9")</f>
        <v>E</v>
      </c>
      <c r="D700" t="s">
        <v>1</v>
      </c>
      <c r="E700" s="8" t="str">
        <f>_xlfn.IFS(F700="الن","A",F700="عادة","B",F700="صليبة","C",F700="سن بنطة","D",F700="سن بنطة بوردة","E",F700="مخوش","F",F700="كونتر","G",F700="M12","H",F700="M14","I",F700="M16","J",F700="M17","K",F700="M18","L",F700="M19","M",F700="M20","N",F700="M9","O",F700=100,"P",F700=125,"Q",F700=150,"R",F700="","S",F700="30mm","T",F700="مخ واطى","U",F700="35mm","V",F700="40mm","W",F700="45mm","X",F700="50mm","Y",F700="ستاندرد","Z",F700="60mm","1",F700="سوستة","2",F700="80mm","3",F700="90mm","4",F700="100mm","5",F700="150mm","6",F700="180mm","7",F700="200mm","8",F700="250mm","9")</f>
        <v>S</v>
      </c>
      <c r="G700" s="8" t="str">
        <f>_xlfn.IFS(H700="M3","A",H700="M4","B",H700="M5","C",H700="M6","D",H700="M7","E",H700="M8","F",H700="M10","G",H700="M12","H",H700="M14","I",H700="M16","J",H700="M17","K",H700="M18","L",H700="M19","M",H700="M20","N",H700="M9","O",H700=100,"P",H700=125,"Q",H700=150,"R",H700="","S",H700="30mm","T",H700="مخ واطى","U",H700="35mm","V",H700="40mm","W",H700="45mm","X",H700="50mm","Y",H700="ستاندرد","Z",H700="60mm","1",H700="سوستة","2",H700="80mm","3",H700="90mm","4",H700="100mm","5",H700="150mm","6",H700="180mm","7",H700="200mm","8",H700="250mm","9")</f>
        <v>R</v>
      </c>
      <c r="H700" s="4">
        <v>150</v>
      </c>
      <c r="I700" s="8" t="str">
        <f>_xlfn.IFS(J700=10,"A",J700=12,"B",J700=15,"C",J700=20,"D",J700=25,"E",J700=30,"F",J700=35,"G",J700=40,"H",J700=45,"I",J700=50,"J",J700=55,"K",J700=60,"L",J700=65,"M",J700=70,"N",J700=75,"O",J700=80,"P",J700=90,"Q",J700=100,"R",J700="","S",J700=120,"T",J700=125,"U",J700=150,"V",J700=200,"W",J700=250,"X",J700=280,"Y",J700=300,"Z",J700=500,"1",J700=600,"2",J700=1000,"3",J700=1200,"4",J700=6,"5",J700="150mm","6",J700="180mm","7",J700="200mm","8",J700="250mm","9")</f>
        <v>Z</v>
      </c>
      <c r="J700" s="4">
        <v>300</v>
      </c>
      <c r="K700" s="8" t="str">
        <f>_xlfn.IFS(L700="1mm","A",L700="1.2mm","B",L700="1.5mm","C",L700="2mm","D",L700="3mm","E",L700="4mm","F",L700="5mm","G",L700="6mm","H",L700="8mm","I",L700="10mm","J",L700="12mm","K",L700="14mm","L",L700="16mm","M",L700="عادة","N",L700="18mm","O",L700="20mm","P",L700="معكوسة","Q",L700="25mm","R",L700="","S",L700="30mm","T",L700="مخ واطى","U",L700="35mm","V",L700="40mm","W",L700="45mm","X",L700="50mm","Y",L700="ستاندرد","Z",L700="60mm","1",L700="سوستة","2",L700="80mm","3",L700="90mm","4",L700="100mm","5",L700="150mm","6",L700="180mm","7",L700="200mm","8",L700="250mm","9")</f>
        <v>E</v>
      </c>
      <c r="L700" t="s">
        <v>6</v>
      </c>
      <c r="M700" s="7" t="str">
        <f>C700&amp;" "&amp;E700&amp;" "&amp;G700&amp;I700&amp;" "&amp;A700&amp;" "&amp;K700&amp;"-0"&amp;"-0"&amp;"-0"&amp;"-0"&amp;"-0"&amp;"-0"&amp;"-0"&amp;"-0"</f>
        <v>E S RZ S E-0-0-0-0-0-0-0-0</v>
      </c>
      <c r="N700" s="6" t="str">
        <f>D700&amp;" "&amp;F700&amp;" "&amp;H700&amp;"*"&amp;J700&amp;" "&amp;B700&amp;" "&amp;L700</f>
        <v>لوح  150*300 استانلس 3mm</v>
      </c>
    </row>
    <row r="701" spans="1:14" x14ac:dyDescent="0.2">
      <c r="A701" s="8" t="str">
        <f>_xlfn.IFS(B701="حديد","F",B701="مجلفن","M",B701="استانلس","S",B701="خشب","T")</f>
        <v>M</v>
      </c>
      <c r="B701" t="s">
        <v>2</v>
      </c>
      <c r="C701" s="8" t="str">
        <f>_xlfn.IFS(D701="تيلة","A",D701="صامولة","B",D701="مسمار","C",D701="وردة","D",D701="لوح","E",D701="مخوش","F",D701="كونتر","G",D701="مسدس","H",D701="M14","I",D701="M16","J",D701="M17","K",D701="M18","L",D701="M19","M",D701="M20","N",D701="M9","O",D701=100,"P",D701=125,"Q",D701=150,"R",D701="","S",D701="30mm","T",D701="مخ واطى","U",D701="35mm","V",D701="40mm","W",D701="45mm","X",D701="50mm","Y",D701="ستاندرد","Z",D701="60mm","1",D701="سوستة","2",D701="80mm","3",D701="90mm","4",D701="100mm","5",D701="150mm","6",D701="180mm","7",D701="200mm","8",D701="250mm","9")</f>
        <v>E</v>
      </c>
      <c r="D701" t="s">
        <v>1</v>
      </c>
      <c r="E701" s="8" t="str">
        <f>_xlfn.IFS(F701="الن","A",F701="عادة","B",F701="صليبة","C",F701="سن بنطة","D",F701="سن بنطة بوردة","E",F701="مخوش","F",F701="كونتر","G",F701="M12","H",F701="M14","I",F701="M16","J",F701="M17","K",F701="M18","L",F701="M19","M",F701="M20","N",F701="M9","O",F701=100,"P",F701=125,"Q",F701=150,"R",F701="","S",F701="30mm","T",F701="مخ واطى","U",F701="35mm","V",F701="40mm","W",F701="45mm","X",F701="50mm","Y",F701="ستاندرد","Z",F701="60mm","1",F701="سوستة","2",F701="80mm","3",F701="90mm","4",F701="100mm","5",F701="150mm","6",F701="180mm","7",F701="200mm","8",F701="250mm","9")</f>
        <v>S</v>
      </c>
      <c r="G701" s="8" t="str">
        <f>_xlfn.IFS(H701="M3","A",H701="M4","B",H701="M5","C",H701="M6","D",H701="M7","E",H701="M8","F",H701="M10","G",H701="M12","H",H701="M14","I",H701="M16","J",H701="M17","K",H701="M18","L",H701="M19","M",H701="M20","N",H701="M9","O",H701=100,"P",H701=125,"Q",H701=150,"R",H701="","S",H701="30mm","T",H701="مخ واطى","U",H701="35mm","V",H701="40mm","W",H701="45mm","X",H701="50mm","Y",H701="ستاندرد","Z",H701="60mm","1",H701="سوستة","2",H701="80mm","3",H701="90mm","4",H701="100mm","5",H701="150mm","6",H701="180mm","7",H701="200mm","8",H701="250mm","9")</f>
        <v>P</v>
      </c>
      <c r="H701" s="4">
        <v>100</v>
      </c>
      <c r="I701" s="8" t="str">
        <f>_xlfn.IFS(J701=10,"A",J701=12,"B",J701=15,"C",J701=20,"D",J701=25,"E",J701=30,"F",J701=35,"G",J701=40,"H",J701=45,"I",J701=50,"J",J701=55,"K",J701=60,"L",J701=65,"M",J701=70,"N",J701=75,"O",J701=80,"P",J701=90,"Q",J701=100,"R",J701="","S",J701=120,"T",J701=125,"U",J701=150,"V",J701=200,"W",J701=250,"X",J701=280,"Y",J701=300,"Z",J701=500,"1",J701=600,"2",J701=1000,"3",J701=1200,"4",J701=6,"5",J701="150mm","6",J701="180mm","7",J701="200mm","8",J701="250mm","9")</f>
        <v>W</v>
      </c>
      <c r="J701" s="4">
        <v>200</v>
      </c>
      <c r="K701" s="8" t="str">
        <f>_xlfn.IFS(L701="1mm","A",L701="1.2mm","B",L701="1.5mm","C",L701="2mm","D",L701="3mm","E",L701="4mm","F",L701="5mm","G",L701="6mm","H",L701="8mm","I",L701="10mm","J",L701="12mm","K",L701="14mm","L",L701="16mm","M",L701="عادة","N",L701="18mm","O",L701="20mm","P",L701="معكوسة","Q",L701="25mm","R",L701="","S",L701="30mm","T",L701="مخ واطى","U",L701="35mm","V",L701="40mm","W",L701="45mm","X",L701="50mm","Y",L701="ستاندرد","Z",L701="60mm","1",L701="سوستة","2",L701="80mm","3",L701="90mm","4",L701="100mm","5",L701="150mm","6",L701="180mm","7",L701="200mm","8",L701="250mm","9")</f>
        <v>A</v>
      </c>
      <c r="L701" t="s">
        <v>5</v>
      </c>
      <c r="M701" s="7" t="str">
        <f>C701&amp;" "&amp;E701&amp;" "&amp;G701&amp;I701&amp;" "&amp;A701&amp;" "&amp;K701&amp;"-0"&amp;"-0"&amp;"-0"&amp;"-0"&amp;"-0"&amp;"-0"&amp;"-0"&amp;"-0"</f>
        <v>E S PW M A-0-0-0-0-0-0-0-0</v>
      </c>
      <c r="N701" s="6" t="str">
        <f>D701&amp;" "&amp;F701&amp;" "&amp;H701&amp;"*"&amp;J701&amp;" "&amp;B701&amp;" "&amp;L701</f>
        <v>لوح  100*200 مجلفن 1mm</v>
      </c>
    </row>
    <row r="702" spans="1:14" x14ac:dyDescent="0.2">
      <c r="A702" s="8" t="str">
        <f>_xlfn.IFS(B702="حديد","F",B702="مجلفن","M",B702="استانلس","S",B702="خشب","T")</f>
        <v>M</v>
      </c>
      <c r="B702" t="s">
        <v>2</v>
      </c>
      <c r="C702" s="8" t="str">
        <f>_xlfn.IFS(D702="تيلة","A",D702="صامولة","B",D702="مسمار","C",D702="وردة","D",D702="لوح","E",D702="مخوش","F",D702="كونتر","G",D702="مسدس","H",D702="M14","I",D702="M16","J",D702="M17","K",D702="M18","L",D702="M19","M",D702="M20","N",D702="M9","O",D702=100,"P",D702=125,"Q",D702=150,"R",D702="","S",D702="30mm","T",D702="مخ واطى","U",D702="35mm","V",D702="40mm","W",D702="45mm","X",D702="50mm","Y",D702="ستاندرد","Z",D702="60mm","1",D702="سوستة","2",D702="80mm","3",D702="90mm","4",D702="100mm","5",D702="150mm","6",D702="180mm","7",D702="200mm","8",D702="250mm","9")</f>
        <v>E</v>
      </c>
      <c r="D702" t="s">
        <v>1</v>
      </c>
      <c r="E702" s="8" t="str">
        <f>_xlfn.IFS(F702="الن","A",F702="عادة","B",F702="صليبة","C",F702="سن بنطة","D",F702="سن بنطة بوردة","E",F702="مخوش","F",F702="كونتر","G",F702="M12","H",F702="M14","I",F702="M16","J",F702="M17","K",F702="M18","L",F702="M19","M",F702="M20","N",F702="M9","O",F702=100,"P",F702=125,"Q",F702=150,"R",F702="","S",F702="30mm","T",F702="مخ واطى","U",F702="35mm","V",F702="40mm","W",F702="45mm","X",F702="50mm","Y",F702="ستاندرد","Z",F702="60mm","1",F702="سوستة","2",F702="80mm","3",F702="90mm","4",F702="100mm","5",F702="150mm","6",F702="180mm","7",F702="200mm","8",F702="250mm","9")</f>
        <v>S</v>
      </c>
      <c r="G702" s="8" t="str">
        <f>_xlfn.IFS(H702="M3","A",H702="M4","B",H702="M5","C",H702="M6","D",H702="M7","E",H702="M8","F",H702="M10","G",H702="M12","H",H702="M14","I",H702="M16","J",H702="M17","K",H702="M18","L",H702="M19","M",H702="M20","N",H702="M9","O",H702=100,"P",H702=125,"Q",H702=150,"R",H702="","S",H702="30mm","T",H702="مخ واطى","U",H702="35mm","V",H702="40mm","W",H702="45mm","X",H702="50mm","Y",H702="ستاندرد","Z",H702="60mm","1",H702="سوستة","2",H702="80mm","3",H702="90mm","4",H702="100mm","5",H702="150mm","6",H702="180mm","7",H702="200mm","8",H702="250mm","9")</f>
        <v>P</v>
      </c>
      <c r="H702" s="4">
        <v>100</v>
      </c>
      <c r="I702" s="8" t="str">
        <f>_xlfn.IFS(J702=10,"A",J702=12,"B",J702=15,"C",J702=20,"D",J702=25,"E",J702=30,"F",J702=35,"G",J702=40,"H",J702=45,"I",J702=50,"J",J702=55,"K",J702=60,"L",J702=65,"M",J702=70,"N",J702=75,"O",J702=80,"P",J702=90,"Q",J702=100,"R",J702="","S",J702=120,"T",J702=125,"U",J702=150,"V",J702=200,"W",J702=250,"X",J702=280,"Y",J702=300,"Z",J702=500,"1",J702=600,"2",J702=1000,"3",J702=1200,"4",J702=6,"5",J702="150mm","6",J702="180mm","7",J702="200mm","8",J702="250mm","9")</f>
        <v>W</v>
      </c>
      <c r="J702" s="4">
        <v>200</v>
      </c>
      <c r="K702" s="8" t="str">
        <f>_xlfn.IFS(L702="1mm","A",L702="1.2mm","B",L702="1.5mm","C",L702="2mm","D",L702="3mm","E",L702="4mm","F",L702="5mm","G",L702="6mm","H",L702="8mm","I",L702="10mm","J",L702="12mm","K",L702="14mm","L",L702="16mm","M",L702="عادة","N",L702="18mm","O",L702="20mm","P",L702="معكوسة","Q",L702="25mm","R",L702="","S",L702="30mm","T",L702="مخ واطى","U",L702="35mm","V",L702="40mm","W",L702="45mm","X",L702="50mm","Y",L702="ستاندرد","Z",L702="60mm","1",L702="سوستة","2",L702="80mm","3",L702="90mm","4",L702="100mm","5",L702="150mm","6",L702="180mm","7",L702="200mm","8",L702="250mm","9")</f>
        <v>B</v>
      </c>
      <c r="L702" t="s">
        <v>4</v>
      </c>
      <c r="M702" s="7" t="str">
        <f>C702&amp;" "&amp;E702&amp;" "&amp;G702&amp;I702&amp;" "&amp;A702&amp;" "&amp;K702&amp;"-0"&amp;"-0"&amp;"-0"&amp;"-0"&amp;"-0"&amp;"-0"&amp;"-0"&amp;"-0"</f>
        <v>E S PW M B-0-0-0-0-0-0-0-0</v>
      </c>
      <c r="N702" s="6" t="str">
        <f>D702&amp;" "&amp;F702&amp;" "&amp;H702&amp;"*"&amp;J702&amp;" "&amp;B702&amp;" "&amp;L702</f>
        <v>لوح  100*200 مجلفن 1.2mm</v>
      </c>
    </row>
    <row r="703" spans="1:14" x14ac:dyDescent="0.2">
      <c r="A703" s="8" t="str">
        <f>_xlfn.IFS(B703="حديد","F",B703="مجلفن","M",B703="استانلس","S",B703="خشب","T")</f>
        <v>M</v>
      </c>
      <c r="B703" t="s">
        <v>2</v>
      </c>
      <c r="C703" s="8" t="str">
        <f>_xlfn.IFS(D703="تيلة","A",D703="صامولة","B",D703="مسمار","C",D703="وردة","D",D703="لوح","E",D703="مخوش","F",D703="كونتر","G",D703="مسدس","H",D703="M14","I",D703="M16","J",D703="M17","K",D703="M18","L",D703="M19","M",D703="M20","N",D703="M9","O",D703=100,"P",D703=125,"Q",D703=150,"R",D703="","S",D703="30mm","T",D703="مخ واطى","U",D703="35mm","V",D703="40mm","W",D703="45mm","X",D703="50mm","Y",D703="ستاندرد","Z",D703="60mm","1",D703="سوستة","2",D703="80mm","3",D703="90mm","4",D703="100mm","5",D703="150mm","6",D703="180mm","7",D703="200mm","8",D703="250mm","9")</f>
        <v>E</v>
      </c>
      <c r="D703" t="s">
        <v>1</v>
      </c>
      <c r="E703" s="8" t="str">
        <f>_xlfn.IFS(F703="الن","A",F703="عادة","B",F703="صليبة","C",F703="سن بنطة","D",F703="سن بنطة بوردة","E",F703="مخوش","F",F703="كونتر","G",F703="M12","H",F703="M14","I",F703="M16","J",F703="M17","K",F703="M18","L",F703="M19","M",F703="M20","N",F703="M9","O",F703=100,"P",F703=125,"Q",F703=150,"R",F703="","S",F703="30mm","T",F703="مخ واطى","U",F703="35mm","V",F703="40mm","W",F703="45mm","X",F703="50mm","Y",F703="ستاندرد","Z",F703="60mm","1",F703="سوستة","2",F703="80mm","3",F703="90mm","4",F703="100mm","5",F703="150mm","6",F703="180mm","7",F703="200mm","8",F703="250mm","9")</f>
        <v>S</v>
      </c>
      <c r="G703" s="8" t="str">
        <f>_xlfn.IFS(H703="M3","A",H703="M4","B",H703="M5","C",H703="M6","D",H703="M7","E",H703="M8","F",H703="M10","G",H703="M12","H",H703="M14","I",H703="M16","J",H703="M17","K",H703="M18","L",H703="M19","M",H703="M20","N",H703="M9","O",H703=100,"P",H703=125,"Q",H703=150,"R",H703="","S",H703="30mm","T",H703="مخ واطى","U",H703="35mm","V",H703="40mm","W",H703="45mm","X",H703="50mm","Y",H703="ستاندرد","Z",H703="60mm","1",H703="سوستة","2",H703="80mm","3",H703="90mm","4",H703="100mm","5",H703="150mm","6",H703="180mm","7",H703="200mm","8",H703="250mm","9")</f>
        <v>P</v>
      </c>
      <c r="H703" s="4">
        <v>100</v>
      </c>
      <c r="I703" s="8" t="str">
        <f>_xlfn.IFS(J703=10,"A",J703=12,"B",J703=15,"C",J703=20,"D",J703=25,"E",J703=30,"F",J703=35,"G",J703=40,"H",J703=45,"I",J703=50,"J",J703=55,"K",J703=60,"L",J703=65,"M",J703=70,"N",J703=75,"O",J703=80,"P",J703=90,"Q",J703=100,"R",J703="","S",J703=120,"T",J703=125,"U",J703=150,"V",J703=200,"W",J703=250,"X",J703=280,"Y",J703=300,"Z",J703=500,"1",J703=600,"2",J703=1000,"3",J703=1200,"4",J703=6,"5",J703="150mm","6",J703="180mm","7",J703="200mm","8",J703="250mm","9")</f>
        <v>W</v>
      </c>
      <c r="J703" s="4">
        <v>200</v>
      </c>
      <c r="K703" s="8" t="str">
        <f>_xlfn.IFS(L703="1mm","A",L703="1.2mm","B",L703="1.5mm","C",L703="2mm","D",L703="3mm","E",L703="4mm","F",L703="5mm","G",L703="6mm","H",L703="8mm","I",L703="10mm","J",L703="12mm","K",L703="14mm","L",L703="16mm","M",L703="عادة","N",L703="18mm","O",L703="20mm","P",L703="معكوسة","Q",L703="25mm","R",L703="","S",L703="30mm","T",L703="مخ واطى","U",L703="35mm","V",L703="40mm","W",L703="45mm","X",L703="50mm","Y",L703="ستاندرد","Z",L703="60mm","1",L703="سوستة","2",L703="80mm","3",L703="90mm","4",L703="100mm","5",L703="150mm","6",L703="180mm","7",L703="200mm","8",L703="250mm","9")</f>
        <v>C</v>
      </c>
      <c r="L703" t="s">
        <v>3</v>
      </c>
      <c r="M703" s="7" t="str">
        <f>C703&amp;" "&amp;E703&amp;" "&amp;G703&amp;I703&amp;" "&amp;A703&amp;" "&amp;K703&amp;"-0"&amp;"-0"&amp;"-0"&amp;"-0"&amp;"-0"&amp;"-0"&amp;"-0"&amp;"-0"</f>
        <v>E S PW M C-0-0-0-0-0-0-0-0</v>
      </c>
      <c r="N703" s="6" t="str">
        <f>D703&amp;" "&amp;F703&amp;" "&amp;H703&amp;"*"&amp;J703&amp;" "&amp;B703&amp;" "&amp;L703</f>
        <v>لوح  100*200 مجلفن 1.5mm</v>
      </c>
    </row>
    <row r="704" spans="1:14" x14ac:dyDescent="0.2">
      <c r="A704" s="8" t="str">
        <f>_xlfn.IFS(B704="حديد","F",B704="مجلفن","M",B704="استانلس","S",B704="خشب","T")</f>
        <v>M</v>
      </c>
      <c r="B704" t="s">
        <v>2</v>
      </c>
      <c r="C704" s="8" t="str">
        <f>_xlfn.IFS(D704="تيلة","A",D704="صامولة","B",D704="مسمار","C",D704="وردة","D",D704="لوح","E",D704="مخوش","F",D704="كونتر","G",D704="مسدس","H",D704="M14","I",D704="M16","J",D704="M17","K",D704="M18","L",D704="M19","M",D704="M20","N",D704="M9","O",D704=100,"P",D704=125,"Q",D704=150,"R",D704="","S",D704="30mm","T",D704="مخ واطى","U",D704="35mm","V",D704="40mm","W",D704="45mm","X",D704="50mm","Y",D704="ستاندرد","Z",D704="60mm","1",D704="سوستة","2",D704="80mm","3",D704="90mm","4",D704="100mm","5",D704="150mm","6",D704="180mm","7",D704="200mm","8",D704="250mm","9")</f>
        <v>E</v>
      </c>
      <c r="D704" t="s">
        <v>1</v>
      </c>
      <c r="E704" s="8" t="str">
        <f>_xlfn.IFS(F704="الن","A",F704="عادة","B",F704="صليبة","C",F704="سن بنطة","D",F704="سن بنطة بوردة","E",F704="مخوش","F",F704="كونتر","G",F704="M12","H",F704="M14","I",F704="M16","J",F704="M17","K",F704="M18","L",F704="M19","M",F704="M20","N",F704="M9","O",F704=100,"P",F704=125,"Q",F704=150,"R",F704="","S",F704="30mm","T",F704="مخ واطى","U",F704="35mm","V",F704="40mm","W",F704="45mm","X",F704="50mm","Y",F704="ستاندرد","Z",F704="60mm","1",F704="سوستة","2",F704="80mm","3",F704="90mm","4",F704="100mm","5",F704="150mm","6",F704="180mm","7",F704="200mm","8",F704="250mm","9")</f>
        <v>S</v>
      </c>
      <c r="G704" s="8" t="str">
        <f>_xlfn.IFS(H704="M3","A",H704="M4","B",H704="M5","C",H704="M6","D",H704="M7","E",H704="M8","F",H704="M10","G",H704="M12","H",H704="M14","I",H704="M16","J",H704="M17","K",H704="M18","L",H704="M19","M",H704="M20","N",H704="M9","O",H704=100,"P",H704=125,"Q",H704=150,"R",H704="","S",H704="30mm","T",H704="مخ واطى","U",H704="35mm","V",H704="40mm","W",H704="45mm","X",H704="50mm","Y",H704="ستاندرد","Z",H704="60mm","1",H704="سوستة","2",H704="80mm","3",H704="90mm","4",H704="100mm","5",H704="150mm","6",H704="180mm","7",H704="200mm","8",H704="250mm","9")</f>
        <v>P</v>
      </c>
      <c r="H704" s="4">
        <v>100</v>
      </c>
      <c r="I704" s="8" t="str">
        <f>_xlfn.IFS(J704=10,"A",J704=12,"B",J704=15,"C",J704=20,"D",J704=25,"E",J704=30,"F",J704=35,"G",J704=40,"H",J704=45,"I",J704=50,"J",J704=55,"K",J704=60,"L",J704=65,"M",J704=70,"N",J704=75,"O",J704=80,"P",J704=90,"Q",J704=100,"R",J704="","S",J704=120,"T",J704=125,"U",J704=150,"V",J704=200,"W",J704=250,"X",J704=280,"Y",J704=300,"Z",J704=500,"1",J704=600,"2",J704=1000,"3",J704=1200,"4",J704=6,"5",J704="150mm","6",J704="180mm","7",J704="200mm","8",J704="250mm","9")</f>
        <v>W</v>
      </c>
      <c r="J704" s="4">
        <v>200</v>
      </c>
      <c r="K704" s="8" t="str">
        <f>_xlfn.IFS(L704="1mm","A",L704="1.2mm","B",L704="1.5mm","C",L704="2mm","D",L704="3mm","E",L704="4mm","F",L704="5mm","G",L704="6mm","H",L704="8mm","I",L704="10mm","J",L704="12mm","K",L704="14mm","L",L704="16mm","M",L704="عادة","N",L704="18mm","O",L704="20mm","P",L704="معكوسة","Q",L704="25mm","R",L704="","S",L704="30mm","T",L704="مخ واطى","U",L704="35mm","V",L704="40mm","W",L704="45mm","X",L704="50mm","Y",L704="ستاندرد","Z",L704="60mm","1",L704="سوستة","2",L704="80mm","3",L704="90mm","4",L704="100mm","5",L704="150mm","6",L704="180mm","7",L704="200mm","8",L704="250mm","9")</f>
        <v>D</v>
      </c>
      <c r="L704" t="s">
        <v>0</v>
      </c>
      <c r="M704" s="7" t="str">
        <f>C704&amp;" "&amp;E704&amp;" "&amp;G704&amp;I704&amp;" "&amp;A704&amp;" "&amp;K704&amp;"-0"&amp;"-0"&amp;"-0"&amp;"-0"&amp;"-0"&amp;"-0"&amp;"-0"&amp;"-0"</f>
        <v>E S PW M D-0-0-0-0-0-0-0-0</v>
      </c>
      <c r="N704" s="6" t="str">
        <f>D704&amp;" "&amp;F704&amp;" "&amp;H704&amp;"*"&amp;J704&amp;" "&amp;B704&amp;" "&amp;L704</f>
        <v>لوح  100*200 مجلفن 2mm</v>
      </c>
    </row>
    <row r="705" spans="1:14" x14ac:dyDescent="0.2">
      <c r="A705" s="8" t="str">
        <f>_xlfn.IFS(B705="حديد","F",B705="مجلفن","M",B705="استانلس","S",B705="خشب","T")</f>
        <v>M</v>
      </c>
      <c r="B705" t="s">
        <v>2</v>
      </c>
      <c r="C705" s="8" t="str">
        <f>_xlfn.IFS(D705="تيلة","A",D705="صامولة","B",D705="مسمار","C",D705="وردة","D",D705="لوح","E",D705="مخوش","F",D705="كونتر","G",D705="مسدس","H",D705="M14","I",D705="M16","J",D705="M17","K",D705="M18","L",D705="M19","M",D705="M20","N",D705="M9","O",D705=100,"P",D705=125,"Q",D705=150,"R",D705="","S",D705="30mm","T",D705="مخ واطى","U",D705="35mm","V",D705="40mm","W",D705="45mm","X",D705="50mm","Y",D705="ستاندرد","Z",D705="60mm","1",D705="سوستة","2",D705="80mm","3",D705="90mm","4",D705="100mm","5",D705="150mm","6",D705="180mm","7",D705="200mm","8",D705="250mm","9")</f>
        <v>E</v>
      </c>
      <c r="D705" t="s">
        <v>1</v>
      </c>
      <c r="E705" s="8" t="str">
        <f>_xlfn.IFS(F705="الن","A",F705="عادة","B",F705="صليبة","C",F705="سن بنطة","D",F705="سن بنطة بوردة","E",F705="مخوش","F",F705="كونتر","G",F705="M12","H",F705="M14","I",F705="M16","J",F705="M17","K",F705="M18","L",F705="M19","M",F705="M20","N",F705="M9","O",F705=100,"P",F705=125,"Q",F705=150,"R",F705="","S",F705="30mm","T",F705="مخ واطى","U",F705="35mm","V",F705="40mm","W",F705="45mm","X",F705="50mm","Y",F705="ستاندرد","Z",F705="60mm","1",F705="سوستة","2",F705="80mm","3",F705="90mm","4",F705="100mm","5",F705="150mm","6",F705="180mm","7",F705="200mm","8",F705="250mm","9")</f>
        <v>S</v>
      </c>
      <c r="G705" s="8" t="str">
        <f>_xlfn.IFS(H705="M3","A",H705="M4","B",H705="M5","C",H705="M6","D",H705="M7","E",H705="M8","F",H705="M10","G",H705="M12","H",H705="M14","I",H705="M16","J",H705="M17","K",H705="M18","L",H705="M19","M",H705="M20","N",H705="M9","O",H705=100,"P",H705=125,"Q",H705=150,"R",H705="","S",H705="30mm","T",H705="مخ واطى","U",H705="35mm","V",H705="40mm","W",H705="45mm","X",H705="50mm","Y",H705="ستاندرد","Z",H705="60mm","1",H705="سوستة","2",H705="80mm","3",H705="90mm","4",H705="100mm","5",H705="150mm","6",H705="180mm","7",H705="200mm","8",H705="250mm","9")</f>
        <v>Q</v>
      </c>
      <c r="H705" s="4">
        <v>125</v>
      </c>
      <c r="I705" s="8" t="str">
        <f>_xlfn.IFS(J705=10,"A",J705=12,"B",J705=15,"C",J705=20,"D",J705=25,"E",J705=30,"F",J705=35,"G",J705=40,"H",J705=45,"I",J705=50,"J",J705=55,"K",J705=60,"L",J705=65,"M",J705=70,"N",J705=75,"O",J705=80,"P",J705=90,"Q",J705=100,"R",J705="","S",J705=120,"T",J705=125,"U",J705=150,"V",J705=200,"W",J705=250,"X",J705=280,"Y",J705=300,"Z",J705=500,"1",J705=600,"2",J705=1000,"3",J705=1200,"4",J705=6,"5",J705="150mm","6",J705="180mm","7",J705="200mm","8",J705="250mm","9")</f>
        <v>X</v>
      </c>
      <c r="J705" s="4">
        <v>250</v>
      </c>
      <c r="K705" s="8" t="str">
        <f>_xlfn.IFS(L705="1mm","A",L705="1.2mm","B",L705="1.5mm","C",L705="2mm","D",L705="3mm","E",L705="4mm","F",L705="5mm","G",L705="6mm","H",L705="8mm","I",L705="10mm","J",L705="12mm","K",L705="14mm","L",L705="16mm","M",L705="عادة","N",L705="18mm","O",L705="20mm","P",L705="معكوسة","Q",L705="25mm","R",L705="","S",L705="30mm","T",L705="مخ واطى","U",L705="35mm","V",L705="40mm","W",L705="45mm","X",L705="50mm","Y",L705="ستاندرد","Z",L705="60mm","1",L705="سوستة","2",L705="80mm","3",L705="90mm","4",L705="100mm","5",L705="150mm","6",L705="180mm","7",L705="200mm","8",L705="250mm","9")</f>
        <v>A</v>
      </c>
      <c r="L705" t="s">
        <v>5</v>
      </c>
      <c r="M705" s="7" t="str">
        <f>C705&amp;" "&amp;E705&amp;" "&amp;G705&amp;I705&amp;" "&amp;A705&amp;" "&amp;K705&amp;"-0"&amp;"-0"&amp;"-0"&amp;"-0"&amp;"-0"&amp;"-0"&amp;"-0"&amp;"-0"</f>
        <v>E S QX M A-0-0-0-0-0-0-0-0</v>
      </c>
      <c r="N705" s="6" t="str">
        <f>D705&amp;" "&amp;F705&amp;" "&amp;H705&amp;"*"&amp;J705&amp;" "&amp;B705&amp;" "&amp;L705</f>
        <v>لوح  125*250 مجلفن 1mm</v>
      </c>
    </row>
    <row r="706" spans="1:14" x14ac:dyDescent="0.2">
      <c r="A706" s="8" t="str">
        <f>_xlfn.IFS(B706="حديد","F",B706="مجلفن","M",B706="استانلس","S",B706="خشب","T")</f>
        <v>M</v>
      </c>
      <c r="B706" t="s">
        <v>2</v>
      </c>
      <c r="C706" s="8" t="str">
        <f>_xlfn.IFS(D706="تيلة","A",D706="صامولة","B",D706="مسمار","C",D706="وردة","D",D706="لوح","E",D706="مخوش","F",D706="كونتر","G",D706="مسدس","H",D706="M14","I",D706="M16","J",D706="M17","K",D706="M18","L",D706="M19","M",D706="M20","N",D706="M9","O",D706=100,"P",D706=125,"Q",D706=150,"R",D706="","S",D706="30mm","T",D706="مخ واطى","U",D706="35mm","V",D706="40mm","W",D706="45mm","X",D706="50mm","Y",D706="ستاندرد","Z",D706="60mm","1",D706="سوستة","2",D706="80mm","3",D706="90mm","4",D706="100mm","5",D706="150mm","6",D706="180mm","7",D706="200mm","8",D706="250mm","9")</f>
        <v>E</v>
      </c>
      <c r="D706" t="s">
        <v>1</v>
      </c>
      <c r="E706" s="8" t="str">
        <f>_xlfn.IFS(F706="الن","A",F706="عادة","B",F706="صليبة","C",F706="سن بنطة","D",F706="سن بنطة بوردة","E",F706="مخوش","F",F706="كونتر","G",F706="M12","H",F706="M14","I",F706="M16","J",F706="M17","K",F706="M18","L",F706="M19","M",F706="M20","N",F706="M9","O",F706=100,"P",F706=125,"Q",F706=150,"R",F706="","S",F706="30mm","T",F706="مخ واطى","U",F706="35mm","V",F706="40mm","W",F706="45mm","X",F706="50mm","Y",F706="ستاندرد","Z",F706="60mm","1",F706="سوستة","2",F706="80mm","3",F706="90mm","4",F706="100mm","5",F706="150mm","6",F706="180mm","7",F706="200mm","8",F706="250mm","9")</f>
        <v>S</v>
      </c>
      <c r="G706" s="8" t="str">
        <f>_xlfn.IFS(H706="M3","A",H706="M4","B",H706="M5","C",H706="M6","D",H706="M7","E",H706="M8","F",H706="M10","G",H706="M12","H",H706="M14","I",H706="M16","J",H706="M17","K",H706="M18","L",H706="M19","M",H706="M20","N",H706="M9","O",H706=100,"P",H706=125,"Q",H706=150,"R",H706="","S",H706="30mm","T",H706="مخ واطى","U",H706="35mm","V",H706="40mm","W",H706="45mm","X",H706="50mm","Y",H706="ستاندرد","Z",H706="60mm","1",H706="سوستة","2",H706="80mm","3",H706="90mm","4",H706="100mm","5",H706="150mm","6",H706="180mm","7",H706="200mm","8",H706="250mm","9")</f>
        <v>Q</v>
      </c>
      <c r="H706" s="4">
        <v>125</v>
      </c>
      <c r="I706" s="8" t="str">
        <f>_xlfn.IFS(J706=10,"A",J706=12,"B",J706=15,"C",J706=20,"D",J706=25,"E",J706=30,"F",J706=35,"G",J706=40,"H",J706=45,"I",J706=50,"J",J706=55,"K",J706=60,"L",J706=65,"M",J706=70,"N",J706=75,"O",J706=80,"P",J706=90,"Q",J706=100,"R",J706="","S",J706=120,"T",J706=125,"U",J706=150,"V",J706=200,"W",J706=250,"X",J706=280,"Y",J706=300,"Z",J706=500,"1",J706=600,"2",J706=1000,"3",J706=1200,"4",J706=6,"5",J706="150mm","6",J706="180mm","7",J706="200mm","8",J706="250mm","9")</f>
        <v>X</v>
      </c>
      <c r="J706" s="4">
        <v>250</v>
      </c>
      <c r="K706" s="8" t="str">
        <f>_xlfn.IFS(L706="1mm","A",L706="1.2mm","B",L706="1.5mm","C",L706="2mm","D",L706="3mm","E",L706="4mm","F",L706="5mm","G",L706="6mm","H",L706="8mm","I",L706="10mm","J",L706="12mm","K",L706="14mm","L",L706="16mm","M",L706="عادة","N",L706="18mm","O",L706="20mm","P",L706="معكوسة","Q",L706="25mm","R",L706="","S",L706="30mm","T",L706="مخ واطى","U",L706="35mm","V",L706="40mm","W",L706="45mm","X",L706="50mm","Y",L706="ستاندرد","Z",L706="60mm","1",L706="سوستة","2",L706="80mm","3",L706="90mm","4",L706="100mm","5",L706="150mm","6",L706="180mm","7",L706="200mm","8",L706="250mm","9")</f>
        <v>B</v>
      </c>
      <c r="L706" t="s">
        <v>4</v>
      </c>
      <c r="M706" s="7" t="str">
        <f>C706&amp;" "&amp;E706&amp;" "&amp;G706&amp;I706&amp;" "&amp;A706&amp;" "&amp;K706&amp;"-0"&amp;"-0"&amp;"-0"&amp;"-0"&amp;"-0"&amp;"-0"&amp;"-0"&amp;"-0"</f>
        <v>E S QX M B-0-0-0-0-0-0-0-0</v>
      </c>
      <c r="N706" s="6" t="str">
        <f>D706&amp;" "&amp;F706&amp;" "&amp;H706&amp;"*"&amp;J706&amp;" "&amp;B706&amp;" "&amp;L706</f>
        <v>لوح  125*250 مجلفن 1.2mm</v>
      </c>
    </row>
    <row r="707" spans="1:14" x14ac:dyDescent="0.2">
      <c r="A707" s="8" t="str">
        <f>_xlfn.IFS(B707="حديد","F",B707="مجلفن","M",B707="استانلس","S",B707="خشب","T")</f>
        <v>M</v>
      </c>
      <c r="B707" t="s">
        <v>2</v>
      </c>
      <c r="C707" s="8" t="str">
        <f>_xlfn.IFS(D707="تيلة","A",D707="صامولة","B",D707="مسمار","C",D707="وردة","D",D707="لوح","E",D707="مخوش","F",D707="كونتر","G",D707="مسدس","H",D707="M14","I",D707="M16","J",D707="M17","K",D707="M18","L",D707="M19","M",D707="M20","N",D707="M9","O",D707=100,"P",D707=125,"Q",D707=150,"R",D707="","S",D707="30mm","T",D707="مخ واطى","U",D707="35mm","V",D707="40mm","W",D707="45mm","X",D707="50mm","Y",D707="ستاندرد","Z",D707="60mm","1",D707="سوستة","2",D707="80mm","3",D707="90mm","4",D707="100mm","5",D707="150mm","6",D707="180mm","7",D707="200mm","8",D707="250mm","9")</f>
        <v>E</v>
      </c>
      <c r="D707" t="s">
        <v>1</v>
      </c>
      <c r="E707" s="8" t="str">
        <f>_xlfn.IFS(F707="الن","A",F707="عادة","B",F707="صليبة","C",F707="سن بنطة","D",F707="سن بنطة بوردة","E",F707="مخوش","F",F707="كونتر","G",F707="M12","H",F707="M14","I",F707="M16","J",F707="M17","K",F707="M18","L",F707="M19","M",F707="M20","N",F707="M9","O",F707=100,"P",F707=125,"Q",F707=150,"R",F707="","S",F707="30mm","T",F707="مخ واطى","U",F707="35mm","V",F707="40mm","W",F707="45mm","X",F707="50mm","Y",F707="ستاندرد","Z",F707="60mm","1",F707="سوستة","2",F707="80mm","3",F707="90mm","4",F707="100mm","5",F707="150mm","6",F707="180mm","7",F707="200mm","8",F707="250mm","9")</f>
        <v>S</v>
      </c>
      <c r="G707" s="8" t="str">
        <f>_xlfn.IFS(H707="M3","A",H707="M4","B",H707="M5","C",H707="M6","D",H707="M7","E",H707="M8","F",H707="M10","G",H707="M12","H",H707="M14","I",H707="M16","J",H707="M17","K",H707="M18","L",H707="M19","M",H707="M20","N",H707="M9","O",H707=100,"P",H707=125,"Q",H707=150,"R",H707="","S",H707="30mm","T",H707="مخ واطى","U",H707="35mm","V",H707="40mm","W",H707="45mm","X",H707="50mm","Y",H707="ستاندرد","Z",H707="60mm","1",H707="سوستة","2",H707="80mm","3",H707="90mm","4",H707="100mm","5",H707="150mm","6",H707="180mm","7",H707="200mm","8",H707="250mm","9")</f>
        <v>Q</v>
      </c>
      <c r="H707" s="4">
        <v>125</v>
      </c>
      <c r="I707" s="8" t="str">
        <f>_xlfn.IFS(J707=10,"A",J707=12,"B",J707=15,"C",J707=20,"D",J707=25,"E",J707=30,"F",J707=35,"G",J707=40,"H",J707=45,"I",J707=50,"J",J707=55,"K",J707=60,"L",J707=65,"M",J707=70,"N",J707=75,"O",J707=80,"P",J707=90,"Q",J707=100,"R",J707="","S",J707=120,"T",J707=125,"U",J707=150,"V",J707=200,"W",J707=250,"X",J707=280,"Y",J707=300,"Z",J707=500,"1",J707=600,"2",J707=1000,"3",J707=1200,"4",J707=6,"5",J707="150mm","6",J707="180mm","7",J707="200mm","8",J707="250mm","9")</f>
        <v>X</v>
      </c>
      <c r="J707" s="4">
        <v>250</v>
      </c>
      <c r="K707" s="8" t="str">
        <f>_xlfn.IFS(L707="1mm","A",L707="1.2mm","B",L707="1.5mm","C",L707="2mm","D",L707="3mm","E",L707="4mm","F",L707="5mm","G",L707="6mm","H",L707="8mm","I",L707="10mm","J",L707="12mm","K",L707="14mm","L",L707="16mm","M",L707="عادة","N",L707="18mm","O",L707="20mm","P",L707="معكوسة","Q",L707="25mm","R",L707="","S",L707="30mm","T",L707="مخ واطى","U",L707="35mm","V",L707="40mm","W",L707="45mm","X",L707="50mm","Y",L707="ستاندرد","Z",L707="60mm","1",L707="سوستة","2",L707="80mm","3",L707="90mm","4",L707="100mm","5",L707="150mm","6",L707="180mm","7",L707="200mm","8",L707="250mm","9")</f>
        <v>C</v>
      </c>
      <c r="L707" t="s">
        <v>3</v>
      </c>
      <c r="M707" s="7" t="str">
        <f>C707&amp;" "&amp;E707&amp;" "&amp;G707&amp;I707&amp;" "&amp;A707&amp;" "&amp;K707&amp;"-0"&amp;"-0"&amp;"-0"&amp;"-0"&amp;"-0"&amp;"-0"&amp;"-0"&amp;"-0"</f>
        <v>E S QX M C-0-0-0-0-0-0-0-0</v>
      </c>
      <c r="N707" s="6" t="str">
        <f>D707&amp;" "&amp;F707&amp;" "&amp;H707&amp;"*"&amp;J707&amp;" "&amp;B707&amp;" "&amp;L707</f>
        <v>لوح  125*250 مجلفن 1.5mm</v>
      </c>
    </row>
    <row r="708" spans="1:14" x14ac:dyDescent="0.2">
      <c r="A708" s="8" t="str">
        <f>_xlfn.IFS(B708="حديد","F",B708="مجلفن","M",B708="استانلس","S",B708="خشب","T")</f>
        <v>M</v>
      </c>
      <c r="B708" t="s">
        <v>2</v>
      </c>
      <c r="C708" s="8" t="str">
        <f>_xlfn.IFS(D708="تيلة","A",D708="صامولة","B",D708="مسمار","C",D708="وردة","D",D708="لوح","E",D708="مخوش","F",D708="كونتر","G",D708="مسدس","H",D708="M14","I",D708="M16","J",D708="M17","K",D708="M18","L",D708="M19","M",D708="M20","N",D708="M9","O",D708=100,"P",D708=125,"Q",D708=150,"R",D708="","S",D708="30mm","T",D708="مخ واطى","U",D708="35mm","V",D708="40mm","W",D708="45mm","X",D708="50mm","Y",D708="ستاندرد","Z",D708="60mm","1",D708="سوستة","2",D708="80mm","3",D708="90mm","4",D708="100mm","5",D708="150mm","6",D708="180mm","7",D708="200mm","8",D708="250mm","9")</f>
        <v>E</v>
      </c>
      <c r="D708" t="s">
        <v>1</v>
      </c>
      <c r="E708" s="8" t="str">
        <f>_xlfn.IFS(F708="الن","A",F708="عادة","B",F708="صليبة","C",F708="سن بنطة","D",F708="سن بنطة بوردة","E",F708="مخوش","F",F708="كونتر","G",F708="M12","H",F708="M14","I",F708="M16","J",F708="M17","K",F708="M18","L",F708="M19","M",F708="M20","N",F708="M9","O",F708=100,"P",F708=125,"Q",F708=150,"R",F708="","S",F708="30mm","T",F708="مخ واطى","U",F708="35mm","V",F708="40mm","W",F708="45mm","X",F708="50mm","Y",F708="ستاندرد","Z",F708="60mm","1",F708="سوستة","2",F708="80mm","3",F708="90mm","4",F708="100mm","5",F708="150mm","6",F708="180mm","7",F708="200mm","8",F708="250mm","9")</f>
        <v>S</v>
      </c>
      <c r="G708" s="8" t="str">
        <f>_xlfn.IFS(H708="M3","A",H708="M4","B",H708="M5","C",H708="M6","D",H708="M7","E",H708="M8","F",H708="M10","G",H708="M12","H",H708="M14","I",H708="M16","J",H708="M17","K",H708="M18","L",H708="M19","M",H708="M20","N",H708="M9","O",H708=100,"P",H708=125,"Q",H708=150,"R",H708="","S",H708="30mm","T",H708="مخ واطى","U",H708="35mm","V",H708="40mm","W",H708="45mm","X",H708="50mm","Y",H708="ستاندرد","Z",H708="60mm","1",H708="سوستة","2",H708="80mm","3",H708="90mm","4",H708="100mm","5",H708="150mm","6",H708="180mm","7",H708="200mm","8",H708="250mm","9")</f>
        <v>Q</v>
      </c>
      <c r="H708" s="4">
        <v>125</v>
      </c>
      <c r="I708" s="8" t="str">
        <f>_xlfn.IFS(J708=10,"A",J708=12,"B",J708=15,"C",J708=20,"D",J708=25,"E",J708=30,"F",J708=35,"G",J708=40,"H",J708=45,"I",J708=50,"J",J708=55,"K",J708=60,"L",J708=65,"M",J708=70,"N",J708=75,"O",J708=80,"P",J708=90,"Q",J708=100,"R",J708="","S",J708=120,"T",J708=125,"U",J708=150,"V",J708=200,"W",J708=250,"X",J708=280,"Y",J708=300,"Z",J708=500,"1",J708=600,"2",J708=1000,"3",J708=1200,"4",J708=6,"5",J708="150mm","6",J708="180mm","7",J708="200mm","8",J708="250mm","9")</f>
        <v>X</v>
      </c>
      <c r="J708" s="4">
        <v>250</v>
      </c>
      <c r="K708" s="8" t="str">
        <f>_xlfn.IFS(L708="1mm","A",L708="1.2mm","B",L708="1.5mm","C",L708="2mm","D",L708="3mm","E",L708="4mm","F",L708="5mm","G",L708="6mm","H",L708="8mm","I",L708="10mm","J",L708="12mm","K",L708="14mm","L",L708="16mm","M",L708="عادة","N",L708="18mm","O",L708="20mm","P",L708="معكوسة","Q",L708="25mm","R",L708="","S",L708="30mm","T",L708="مخ واطى","U",L708="35mm","V",L708="40mm","W",L708="45mm","X",L708="50mm","Y",L708="ستاندرد","Z",L708="60mm","1",L708="سوستة","2",L708="80mm","3",L708="90mm","4",L708="100mm","5",L708="150mm","6",L708="180mm","7",L708="200mm","8",L708="250mm","9")</f>
        <v>D</v>
      </c>
      <c r="L708" t="s">
        <v>0</v>
      </c>
      <c r="M708" s="7" t="str">
        <f>C708&amp;" "&amp;E708&amp;" "&amp;G708&amp;I708&amp;" "&amp;A708&amp;" "&amp;K708&amp;"-0"&amp;"-0"&amp;"-0"&amp;"-0"&amp;"-0"&amp;"-0"&amp;"-0"&amp;"-0"</f>
        <v>E S QX M D-0-0-0-0-0-0-0-0</v>
      </c>
      <c r="N708" s="6" t="str">
        <f>D708&amp;" "&amp;F708&amp;" "&amp;H708&amp;"*"&amp;J708&amp;" "&amp;B708&amp;" "&amp;L708</f>
        <v>لوح  125*250 مجلفن 2mm</v>
      </c>
    </row>
    <row r="709" spans="1:14" x14ac:dyDescent="0.2">
      <c r="A709" s="8" t="str">
        <f>_xlfn.IFS(B709="حديد","F",B709="مجلفن","M",B709="استانلس","S",B709="خشب","T")</f>
        <v>M</v>
      </c>
      <c r="B709" t="s">
        <v>2</v>
      </c>
      <c r="C709" s="8" t="str">
        <f>_xlfn.IFS(D709="تيلة","A",D709="صامولة","B",D709="مسمار","C",D709="وردة","D",D709="لوح","E",D709="مخوش","F",D709="كونتر","G",D709="مسدس","H",D709="M14","I",D709="M16","J",D709="M17","K",D709="M18","L",D709="M19","M",D709="M20","N",D709="M9","O",D709=100,"P",D709=125,"Q",D709=150,"R",D709="","S",D709="30mm","T",D709="مخ واطى","U",D709="35mm","V",D709="40mm","W",D709="45mm","X",D709="50mm","Y",D709="ستاندرد","Z",D709="60mm","1",D709="سوستة","2",D709="80mm","3",D709="90mm","4",D709="100mm","5",D709="150mm","6",D709="180mm","7",D709="200mm","8",D709="250mm","9")</f>
        <v>E</v>
      </c>
      <c r="D709" t="s">
        <v>1</v>
      </c>
      <c r="E709" s="8" t="str">
        <f>_xlfn.IFS(F709="الن","A",F709="عادة","B",F709="صليبة","C",F709="سن بنطة","D",F709="سن بنطة بوردة","E",F709="مخوش","F",F709="كونتر","G",F709="M12","H",F709="M14","I",F709="M16","J",F709="M17","K",F709="M18","L",F709="M19","M",F709="M20","N",F709="M9","O",F709=100,"P",F709=125,"Q",F709=150,"R",F709="","S",F709="30mm","T",F709="مخ واطى","U",F709="35mm","V",F709="40mm","W",F709="45mm","X",F709="50mm","Y",F709="ستاندرد","Z",F709="60mm","1",F709="سوستة","2",F709="80mm","3",F709="90mm","4",F709="100mm","5",F709="150mm","6",F709="180mm","7",F709="200mm","8",F709="250mm","9")</f>
        <v>S</v>
      </c>
      <c r="G709" s="8" t="str">
        <f>_xlfn.IFS(H709="M3","A",H709="M4","B",H709="M5","C",H709="M6","D",H709="M7","E",H709="M8","F",H709="M10","G",H709="M12","H",H709="M14","I",H709="M16","J",H709="M17","K",H709="M18","L",H709="M19","M",H709="M20","N",H709="M9","O",H709=100,"P",H709=125,"Q",H709=150,"R",H709="","S",H709="30mm","T",H709="مخ واطى","U",H709="35mm","V",H709="40mm","W",H709="45mm","X",H709="50mm","Y",H709="ستاندرد","Z",H709="60mm","1",H709="سوستة","2",H709="80mm","3",H709="90mm","4",H709="100mm","5",H709="150mm","6",H709="180mm","7",H709="200mm","8",H709="250mm","9")</f>
        <v>R</v>
      </c>
      <c r="H709" s="4">
        <v>150</v>
      </c>
      <c r="I709" s="8" t="str">
        <f>_xlfn.IFS(J709=10,"A",J709=12,"B",J709=15,"C",J709=20,"D",J709=25,"E",J709=30,"F",J709=35,"G",J709=40,"H",J709=45,"I",J709=50,"J",J709=55,"K",J709=60,"L",J709=65,"M",J709=70,"N",J709=75,"O",J709=80,"P",J709=90,"Q",J709=100,"R",J709="","S",J709=120,"T",J709=125,"U",J709=150,"V",J709=200,"W",J709=250,"X",J709=280,"Y",J709=300,"Z",J709=500,"1",J709=600,"2",J709=1000,"3",J709=1200,"4",J709=6,"5",J709="150mm","6",J709="180mm","7",J709="200mm","8",J709="250mm","9")</f>
        <v>Z</v>
      </c>
      <c r="J709" s="4">
        <v>300</v>
      </c>
      <c r="K709" s="8" t="str">
        <f>_xlfn.IFS(L709="1mm","A",L709="1.2mm","B",L709="1.5mm","C",L709="2mm","D",L709="3mm","E",L709="4mm","F",L709="5mm","G",L709="6mm","H",L709="8mm","I",L709="10mm","J",L709="12mm","K",L709="14mm","L",L709="16mm","M",L709="عادة","N",L709="18mm","O",L709="20mm","P",L709="معكوسة","Q",L709="25mm","R",L709="","S",L709="30mm","T",L709="مخ واطى","U",L709="35mm","V",L709="40mm","W",L709="45mm","X",L709="50mm","Y",L709="ستاندرد","Z",L709="60mm","1",L709="سوستة","2",L709="80mm","3",L709="90mm","4",L709="100mm","5",L709="150mm","6",L709="180mm","7",L709="200mm","8",L709="250mm","9")</f>
        <v>A</v>
      </c>
      <c r="L709" t="s">
        <v>5</v>
      </c>
      <c r="M709" s="7" t="str">
        <f>C709&amp;" "&amp;E709&amp;" "&amp;G709&amp;I709&amp;" "&amp;A709&amp;" "&amp;K709&amp;"-0"&amp;"-0"&amp;"-0"&amp;"-0"&amp;"-0"&amp;"-0"&amp;"-0"&amp;"-0"</f>
        <v>E S RZ M A-0-0-0-0-0-0-0-0</v>
      </c>
      <c r="N709" s="6" t="str">
        <f>D709&amp;" "&amp;F709&amp;" "&amp;H709&amp;"*"&amp;J709&amp;" "&amp;B709&amp;" "&amp;L709</f>
        <v>لوح  150*300 مجلفن 1mm</v>
      </c>
    </row>
    <row r="710" spans="1:14" x14ac:dyDescent="0.2">
      <c r="A710" s="8" t="str">
        <f>_xlfn.IFS(B710="حديد","F",B710="مجلفن","M",B710="استانلس","S",B710="خشب","T")</f>
        <v>M</v>
      </c>
      <c r="B710" t="s">
        <v>2</v>
      </c>
      <c r="C710" s="8" t="str">
        <f>_xlfn.IFS(D710="تيلة","A",D710="صامولة","B",D710="مسمار","C",D710="وردة","D",D710="لوح","E",D710="مخوش","F",D710="كونتر","G",D710="مسدس","H",D710="M14","I",D710="M16","J",D710="M17","K",D710="M18","L",D710="M19","M",D710="M20","N",D710="M9","O",D710=100,"P",D710=125,"Q",D710=150,"R",D710="","S",D710="30mm","T",D710="مخ واطى","U",D710="35mm","V",D710="40mm","W",D710="45mm","X",D710="50mm","Y",D710="ستاندرد","Z",D710="60mm","1",D710="سوستة","2",D710="80mm","3",D710="90mm","4",D710="100mm","5",D710="150mm","6",D710="180mm","7",D710="200mm","8",D710="250mm","9")</f>
        <v>E</v>
      </c>
      <c r="D710" t="s">
        <v>1</v>
      </c>
      <c r="E710" s="8" t="str">
        <f>_xlfn.IFS(F710="الن","A",F710="عادة","B",F710="صليبة","C",F710="سن بنطة","D",F710="سن بنطة بوردة","E",F710="مخوش","F",F710="كونتر","G",F710="M12","H",F710="M14","I",F710="M16","J",F710="M17","K",F710="M18","L",F710="M19","M",F710="M20","N",F710="M9","O",F710=100,"P",F710=125,"Q",F710=150,"R",F710="","S",F710="30mm","T",F710="مخ واطى","U",F710="35mm","V",F710="40mm","W",F710="45mm","X",F710="50mm","Y",F710="ستاندرد","Z",F710="60mm","1",F710="سوستة","2",F710="80mm","3",F710="90mm","4",F710="100mm","5",F710="150mm","6",F710="180mm","7",F710="200mm","8",F710="250mm","9")</f>
        <v>S</v>
      </c>
      <c r="G710" s="8" t="str">
        <f>_xlfn.IFS(H710="M3","A",H710="M4","B",H710="M5","C",H710="M6","D",H710="M7","E",H710="M8","F",H710="M10","G",H710="M12","H",H710="M14","I",H710="M16","J",H710="M17","K",H710="M18","L",H710="M19","M",H710="M20","N",H710="M9","O",H710=100,"P",H710=125,"Q",H710=150,"R",H710="","S",H710="30mm","T",H710="مخ واطى","U",H710="35mm","V",H710="40mm","W",H710="45mm","X",H710="50mm","Y",H710="ستاندرد","Z",H710="60mm","1",H710="سوستة","2",H710="80mm","3",H710="90mm","4",H710="100mm","5",H710="150mm","6",H710="180mm","7",H710="200mm","8",H710="250mm","9")</f>
        <v>R</v>
      </c>
      <c r="H710" s="4">
        <v>150</v>
      </c>
      <c r="I710" s="8" t="str">
        <f>_xlfn.IFS(J710=10,"A",J710=12,"B",J710=15,"C",J710=20,"D",J710=25,"E",J710=30,"F",J710=35,"G",J710=40,"H",J710=45,"I",J710=50,"J",J710=55,"K",J710=60,"L",J710=65,"M",J710=70,"N",J710=75,"O",J710=80,"P",J710=90,"Q",J710=100,"R",J710="","S",J710=120,"T",J710=125,"U",J710=150,"V",J710=200,"W",J710=250,"X",J710=280,"Y",J710=300,"Z",J710=500,"1",J710=600,"2",J710=1000,"3",J710=1200,"4",J710=6,"5",J710="150mm","6",J710="180mm","7",J710="200mm","8",J710="250mm","9")</f>
        <v>Z</v>
      </c>
      <c r="J710" s="4">
        <v>300</v>
      </c>
      <c r="K710" s="8" t="str">
        <f>_xlfn.IFS(L710="1mm","A",L710="1.2mm","B",L710="1.5mm","C",L710="2mm","D",L710="3mm","E",L710="4mm","F",L710="5mm","G",L710="6mm","H",L710="8mm","I",L710="10mm","J",L710="12mm","K",L710="14mm","L",L710="16mm","M",L710="عادة","N",L710="18mm","O",L710="20mm","P",L710="معكوسة","Q",L710="25mm","R",L710="","-0",L710="30mm","T",L710="مخ واطى","U",L710="35mm","V",L710="40mm","W",L710="45mm","X",L710="50mm","Y",L710="ستاندرد","Z",L710="60mm","1",L710="سوستة","2",L710="80mm","3",L710="90mm","4",L710="100mm","5",L710="150mm","6",L710="180mm","7",L710="200mm","8",L710="250mm","9")</f>
        <v>B</v>
      </c>
      <c r="L710" t="s">
        <v>4</v>
      </c>
      <c r="M710" s="7" t="str">
        <f>C710&amp;" "&amp;E710&amp;" "&amp;G710&amp;I710&amp;" "&amp;A710&amp;" "&amp;K710&amp;"-0"&amp;"-0"&amp;"-0"&amp;"-0"&amp;"-0"&amp;"-0"&amp;"-0"&amp;"-0"</f>
        <v>E S RZ M B-0-0-0-0-0-0-0-0</v>
      </c>
      <c r="N710" s="6" t="str">
        <f>D710&amp;" "&amp;F710&amp;" "&amp;H710&amp;"*"&amp;J710&amp;" "&amp;B710&amp;" "&amp;L710</f>
        <v>لوح  150*300 مجلفن 1.2mm</v>
      </c>
    </row>
    <row r="711" spans="1:14" x14ac:dyDescent="0.2">
      <c r="A711" s="8" t="str">
        <f>_xlfn.IFS(B711="حديد","F",B711="مجلفن","M",B711="استانلس","S",B711="خشب","T")</f>
        <v>M</v>
      </c>
      <c r="B711" t="s">
        <v>2</v>
      </c>
      <c r="C711" s="8" t="str">
        <f>_xlfn.IFS(D711="تيلة","A",D711="صامولة","B",D711="مسمار","C",D711="وردة","D",D711="لوح","E",D711="مخوش","F",D711="كونتر","G",D711="مسدس","H",D711="M14","I",D711="M16","J",D711="M17","K",D711="M18","L",D711="M19","M",D711="M20","N",D711="M9","O",D711=100,"P",D711=125,"Q",D711=150,"R",D711="","S",D711="30mm","T",D711="مخ واطى","U",D711="35mm","V",D711="40mm","W",D711="45mm","X",D711="50mm","Y",D711="ستاندرد","Z",D711="60mm","1",D711="سوستة","2",D711="80mm","3",D711="90mm","4",D711="100mm","5",D711="150mm","6",D711="180mm","7",D711="200mm","8",D711="250mm","9")</f>
        <v>E</v>
      </c>
      <c r="D711" t="s">
        <v>1</v>
      </c>
      <c r="E711" s="8" t="str">
        <f>_xlfn.IFS(F711="الن","A",F711="عادة","B",F711="صليبة","C",F711="سن بنطة","D",F711="سن بنطة بوردة","E",F711="مخوش","F",F711="كونتر","G",F711="M12","H",F711="M14","I",F711="M16","J",F711="M17","K",F711="M18","L",F711="M19","M",F711="M20","N",F711="M9","O",F711=100,"P",F711=125,"Q",F711=150,"R",F711="","S",F711="30mm","T",F711="مخ واطى","U",F711="35mm","V",F711="40mm","W",F711="45mm","X",F711="50mm","Y",F711="ستاندرد","Z",F711="60mm","1",F711="سوستة","2",F711="80mm","3",F711="90mm","4",F711="100mm","5",F711="150mm","6",F711="180mm","7",F711="200mm","8",F711="250mm","9")</f>
        <v>S</v>
      </c>
      <c r="G711" s="8" t="str">
        <f>_xlfn.IFS(H711="M3","A",H711="M4","B",H711="M5","C",H711="M6","D",H711="M7","E",H711="M8","F",H711="M10","G",H711="M12","H",H711="M14","I",H711="M16","J",H711="M17","K",H711="M18","L",H711="M19","M",H711="M20","N",H711="M9","O",H711=100,"P",H711=125,"Q",H711=150,"R",H711="","S",H711="30mm","T",H711="مخ واطى","U",H711="35mm","V",H711="40mm","W",H711="45mm","X",H711="50mm","Y",H711="ستاندرد","Z",H711="60mm","1",H711="سوستة","2",H711="80mm","3",H711="90mm","4",H711="100mm","5",H711="150mm","6",H711="180mm","7",H711="200mm","8",H711="250mm","9")</f>
        <v>R</v>
      </c>
      <c r="H711" s="4">
        <v>150</v>
      </c>
      <c r="I711" s="8" t="str">
        <f>_xlfn.IFS(J711=10,"A",J711=12,"B",J711=15,"C",J711=20,"D",J711=25,"E",J711=30,"F",J711=35,"G",J711=40,"H",J711=45,"I",J711=50,"J",J711=55,"K",J711=60,"L",J711=65,"M",J711=70,"N",J711=75,"O",J711=80,"P",J711=90,"Q",J711=100,"R",J711="","S",J711=120,"T",J711=125,"U",J711=150,"V",J711=200,"W",J711=250,"X",J711=280,"Y",J711=300,"Z",J711=500,"1",J711=600,"2",J711=1000,"3",J711=1200,"4",J711=6,"5",J711="150mm","6",J711="180mm","7",J711="200mm","8",J711="250mm","9")</f>
        <v>Z</v>
      </c>
      <c r="J711" s="4">
        <v>300</v>
      </c>
      <c r="K711" s="8" t="str">
        <f>_xlfn.IFS(L711="1mm","A",L711="1.2mm","B",L711="1.5mm","C",L711="2mm","D",L711="3mm","E",L711="4mm","F",L711="5mm","G",L711="6mm","H",L711="8mm","I",L711="10mm","J",L711="12mm","K",L711="14mm","L",L711="16mm","M",L711="عادة","N",L711="18mm","O",L711="20mm","P",L711="معكوسة","Q",L711="25mm","R",L711="","-0",L711="30mm","T",L711="مخ واطى","U",L711="35mm","V",L711="40mm","W",L711="45mm","X",L711="50mm","Y",L711="ستاندرد","Z",L711="60mm","1",L711="سوستة","2",L711="80mm","3",L711="90mm","4",L711="100mm","5",L711="150mm","6",L711="180mm","7",L711="200mm","8",L711="250mm","9")</f>
        <v>C</v>
      </c>
      <c r="L711" t="s">
        <v>3</v>
      </c>
      <c r="M711" s="7" t="str">
        <f>C711&amp;" "&amp;E711&amp;" "&amp;G711&amp;I711&amp;" "&amp;A711&amp;" "&amp;K711&amp;"-0"&amp;"-0"&amp;"-0"&amp;"-0"&amp;"-0"&amp;"-0"&amp;"-0"&amp;"-0"</f>
        <v>E S RZ M C-0-0-0-0-0-0-0-0</v>
      </c>
      <c r="N711" s="6" t="str">
        <f>D711&amp;" "&amp;F711&amp;" "&amp;H711&amp;"*"&amp;J711&amp;" "&amp;B711&amp;" "&amp;L711</f>
        <v>لوح  150*300 مجلفن 1.5mm</v>
      </c>
    </row>
    <row r="712" spans="1:14" x14ac:dyDescent="0.2">
      <c r="A712" s="8" t="str">
        <f>_xlfn.IFS(B712="حديد","F",B712="مجلفن","M",B712="استانلس","S",B712="خشب","T")</f>
        <v>M</v>
      </c>
      <c r="B712" t="s">
        <v>2</v>
      </c>
      <c r="C712" s="8" t="str">
        <f>_xlfn.IFS(D712="تيلة","A",D712="صامولة","B",D712="مسمار","C",D712="وردة","D",D712="لوح","E",D712="مخوش","F",D712="كونتر","G",D712="مسدس","H",D712="M14","I",D712="M16","J",D712="M17","K",D712="M18","L",D712="M19","M",D712="M20","N",D712="M9","O",D712=100,"P",D712=125,"Q",D712=150,"R",D712="","S",D712="30mm","T",D712="مخ واطى","U",D712="35mm","V",D712="40mm","W",D712="45mm","X",D712="50mm","Y",D712="ستاندرد","Z",D712="60mm","1",D712="سوستة","2",D712="80mm","3",D712="90mm","4",D712="100mm","5",D712="150mm","6",D712="180mm","7",D712="200mm","8",D712="250mm","9")</f>
        <v>E</v>
      </c>
      <c r="D712" t="s">
        <v>1</v>
      </c>
      <c r="E712" s="8" t="str">
        <f>_xlfn.IFS(F712="الن","A",F712="عادة","B",F712="صليبة","C",F712="سن بنطة","D",F712="سن بنطة بوردة","E",F712="مخوش","F",F712="كونتر","G",F712="M12","H",F712="M14","I",F712="M16","J",F712="M17","K",F712="M18","L",F712="M19","M",F712="M20","N",F712="M9","O",F712=100,"P",F712=125,"Q",F712=150,"R",F712="","S",F712="30mm","T",F712="مخ واطى","U",F712="35mm","V",F712="40mm","W",F712="45mm","X",F712="50mm","Y",F712="ستاندرد","Z",F712="60mm","1",F712="سوستة","2",F712="80mm","3",F712="90mm","4",F712="100mm","5",F712="150mm","6",F712="180mm","7",F712="200mm","8",F712="250mm","9")</f>
        <v>S</v>
      </c>
      <c r="G712" s="8" t="str">
        <f>_xlfn.IFS(H712="M3","A",H712="M4","B",H712="M5","C",H712="M6","D",H712="M7","E",H712="M8","F",H712="M10","G",H712="M12","H",H712="M14","I",H712="M16","J",H712="M17","K",H712="M18","L",H712="M19","M",H712="M20","N",H712="M9","O",H712=100,"P",H712=125,"Q",H712=150,"R",H712="","S",H712="30mm","T",H712="مخ واطى","U",H712="35mm","V",H712="40mm","W",H712="45mm","X",H712="50mm","Y",H712="ستاندرد","Z",H712="60mm","1",H712="سوستة","2",H712="80mm","3",H712="90mm","4",H712="100mm","5",H712="150mm","6",H712="180mm","7",H712="200mm","8",H712="250mm","9")</f>
        <v>R</v>
      </c>
      <c r="H712" s="4">
        <v>150</v>
      </c>
      <c r="I712" s="8" t="str">
        <f>_xlfn.IFS(J712=10,"A",J712=12,"B",J712=15,"C",J712=20,"D",J712=25,"E",J712=30,"F",J712=35,"G",J712=40,"H",J712=45,"I",J712=50,"J",J712=55,"K",J712=60,"L",J712=65,"M",J712=70,"N",J712=75,"O",J712=80,"P",J712=90,"Q",J712=100,"R",J712="","S",J712=120,"T",J712=125,"U",J712=150,"V",J712=200,"W",J712=250,"X",J712=280,"Y",J712=300,"Z",J712=500,"1",J712=600,"2",J712=1000,"3",J712=1200,"4",J712=6,"5",J712="150mm","6",J712="180mm","7",J712="200mm","8",J712="250mm","9")</f>
        <v>Z</v>
      </c>
      <c r="J712" s="4">
        <v>300</v>
      </c>
      <c r="K712" s="8" t="str">
        <f>_xlfn.IFS(L712="1mm","A",L712="1.2mm","B",L712="1.5mm","C",L712="2mm","D",L712="3mm","E",L712="4mm","F",L712="5mm","G",L712="6mm","H",L712="8mm","I",L712="10mm","J",L712="12mm","K",L712="14mm","L",L712="16mm","M",L712="عادة","N",L712="18mm","O",L712="20mm","P",L712="معكوسة","Q",L712="25mm","R",L712="","-0",L712="30mm","T",L712="مخ واطى","U",L712="35mm","V",L712="40mm","W",L712="45mm","X",L712="50mm","Y",L712="ستاندرد","Z",L712="60mm","1",L712="سوستة","2",L712="80mm","3",L712="90mm","4",L712="100mm","5",L712="150mm","6",L712="180mm","7",L712="200mm","8",L712="250mm","9")</f>
        <v>D</v>
      </c>
      <c r="L712" t="s">
        <v>0</v>
      </c>
      <c r="M712" s="7" t="str">
        <f>C712&amp;" "&amp;E712&amp;" "&amp;G712&amp;I712&amp;" "&amp;A712&amp;" "&amp;K712&amp;"-0"&amp;"-0"&amp;"-0"&amp;"-0"&amp;"-0"&amp;"-0"&amp;"-0"&amp;"-0"</f>
        <v>E S RZ M D-0-0-0-0-0-0-0-0</v>
      </c>
      <c r="N712" s="6" t="str">
        <f>D712&amp;" "&amp;F712&amp;" "&amp;H712&amp;"*"&amp;J712&amp;" "&amp;B712&amp;" "&amp;L712</f>
        <v>لوح  150*300 مجلفن 2mm</v>
      </c>
    </row>
    <row r="713" spans="1:14" x14ac:dyDescent="0.2">
      <c r="A713" s="8" t="str">
        <f>_xlfn.IFS(B713="الن","A",B713="عادة","B",B713="صليبة","C",B713="سن بنطة","D",B713="سن بنطة بوردة","E",B713="مخوش","F",B713="كونتر","G",B713="M12","H",B713="M14","I",B713="M16","J",B713="M17","K",B713="M18","L",B713="M19","M",B713="M20","N",B713="M9","O",B713=100,"P",B713=125,"Q",B713=150,"R",B713="","S",B713="30mm","T",B713="مخ واطى","U",B713="35mm","V",B713="40mm","W",B713="45mm","X",B713="50mm","Y",B713="ستاندرد","Z",B713="60mm","1",B713="سوستة","2",B713="80mm","3",B713="90mm","4",B713="100mm","5",B713="150mm","6",B713="180mm","7",B713="200mm","8",B713="250mm","9")</f>
        <v>S</v>
      </c>
      <c r="E713" s="8" t="str">
        <f>_xlfn.IFS(F713="الن","A",F713="عادة","B",F713="صليبة","C",F713="سن بنطة","D",F713="سن بنطة بوردة","E",F713="مخوش","F",F713="كونتر","G",F713="M12","H",F713="M14","I",F713="M16","J",F713="M17","K",F713="M18","L",F713="M19","M",F713="M20","N",F713="M9","O",F713=100,"P",F713=125,"Q",F713=150,"R",F713="","S",F713="30mm","T",F713="مخ واطى","U",F713="35mm","V",F713="40mm","W",F713="45mm","X",F713="50mm","Y",F713="ستاندرد","Z",F713="60mm","1",F713="سوستة","2",F713="80mm","3",F713="90mm","4",F713="100mm","5",F713="150mm","6",F713="180mm","7",F713="200mm","8",F713="250mm","9")</f>
        <v>S</v>
      </c>
      <c r="G713" s="8" t="str">
        <f>_xlfn.IFS(H713="M3","A",H713="M4","B",H713="M5","C",H713="M6","D",H713="M7","E",H713="M8","F",H713="M10","G",H713="M12","H",H713="M14","I",H713="M16","J",H713="M17","K",H713="M18","L",H713="M19","M",H713="M20","N",H713="M9","O",H713=100,"P",H713=125,"Q",H713=150,"R",H713="","S",H713="30mm","T",H713="مخ واطى","U",H713="35mm","V",H713="40mm","W",H713="45mm","X",H713="50mm","Y",H713="ستاندرد","Z",H713="60mm","1",H713="سوستة","2",H713="80mm","3",H713="90mm","4",H713="100mm","5",H713="150mm","6",H713="180mm","7",H713="200mm","8",H713="250mm","9")</f>
        <v>S</v>
      </c>
      <c r="I713" s="8" t="str">
        <f>_xlfn.IFS(J713=10,"A",J713=12,"B",J713=15,"C",J713=20,"D",J713=25,"E",J713=30,"F",J713=35,"G",J713=40,"H",J713=45,"I",J713=50,"J",J713=55,"K",J713=60,"L",J713=65,"M",J713=70,"N",J713=75,"O",J713=80,"P",J713=90,"Q",J713=100,"R",J713="","S",J713=120,"T",J713=125,"U",J713=150,"V",J713=200,"W",J713=250,"X",J713=280,"Y",J713=300,"Z",J713=500,"1",J713=600,"2",J713=1000,"3",J713=1200,"4",J713=6,"5",J713="150mm","6",J713="180mm","7",J713="200mm","8",J713="250mm","9")</f>
        <v>S</v>
      </c>
      <c r="K713" s="8" t="str">
        <f>_xlfn.IFS(L713="1mm","A",L713="1.2mm","B",L713="1.5mm","C",L713="2mm","D",L713="3mm","E",L713="4mm","F",L713="5mm","G",L713="6mm","H",L713="8mm","I",L713="10mm","J",L713="12mm","K",L713="14mm","L",L713="16mm","M",L713="عادة","N",L713="18mm","O",L713="20mm","P",L713="معكوسة","Q",L713="25mm","R",L713="","-0",L713="30mm","T",L713="مخ واطى","U",L713="35mm","V",L713="40mm","W",L713="45mm","X",L713="50mm","Y",L713="ستاندرد","Z",L713="60mm","1",L713="سوستة","2",L713="80mm","3",L713="90mm","4",L713="100mm","5",L713="150mm","6",L713="180mm","7",L713="200mm","8",L713="250mm","9")</f>
        <v>-0</v>
      </c>
      <c r="M713" s="7" t="str">
        <f>C713&amp;" "&amp;E713&amp;" "&amp;G713&amp;I713&amp;" "&amp;A713&amp;" "&amp;K713&amp;"-0"&amp;"-0"&amp;"-0"&amp;"-0"&amp;"-0"&amp;"-0"&amp;"-0"&amp;"-0"</f>
        <v xml:space="preserve"> S SS S -0-0-0-0-0-0-0-0-0</v>
      </c>
      <c r="N713" s="6" t="str">
        <f>D713&amp;" "&amp;F713&amp;" "&amp;H713&amp;"*"&amp;J713&amp;" "&amp;B713&amp;" "&amp;L713</f>
        <v xml:space="preserve">  *  </v>
      </c>
    </row>
    <row r="714" spans="1:14" x14ac:dyDescent="0.2">
      <c r="M714" s="5"/>
    </row>
    <row r="715" spans="1:14" x14ac:dyDescent="0.2">
      <c r="M715" s="5"/>
    </row>
    <row r="716" spans="1:14" x14ac:dyDescent="0.2">
      <c r="M716" s="5"/>
    </row>
    <row r="717" spans="1:14" x14ac:dyDescent="0.2">
      <c r="M717" s="5"/>
    </row>
    <row r="718" spans="1:14" x14ac:dyDescent="0.2">
      <c r="M718" s="5"/>
    </row>
    <row r="719" spans="1:14" x14ac:dyDescent="0.2">
      <c r="M719" s="5"/>
    </row>
    <row r="720" spans="1:14" x14ac:dyDescent="0.2">
      <c r="M720" s="5"/>
    </row>
    <row r="721" spans="13:13" x14ac:dyDescent="0.2">
      <c r="M721" s="5"/>
    </row>
    <row r="722" spans="13:13" x14ac:dyDescent="0.2">
      <c r="M722" s="5"/>
    </row>
    <row r="723" spans="13:13" x14ac:dyDescent="0.2">
      <c r="M723" s="5"/>
    </row>
    <row r="724" spans="13:13" x14ac:dyDescent="0.2">
      <c r="M724" s="5"/>
    </row>
    <row r="725" spans="13:13" x14ac:dyDescent="0.2">
      <c r="M725" s="5"/>
    </row>
    <row r="726" spans="13:13" x14ac:dyDescent="0.2">
      <c r="M726" s="5"/>
    </row>
    <row r="727" spans="13:13" x14ac:dyDescent="0.2">
      <c r="M727" s="5"/>
    </row>
    <row r="728" spans="13:13" x14ac:dyDescent="0.2">
      <c r="M728" s="5"/>
    </row>
    <row r="729" spans="13:13" x14ac:dyDescent="0.2">
      <c r="M729" s="5"/>
    </row>
    <row r="730" spans="13:13" x14ac:dyDescent="0.2">
      <c r="M730" s="5"/>
    </row>
    <row r="731" spans="13:13" x14ac:dyDescent="0.2">
      <c r="M731" s="5"/>
    </row>
    <row r="732" spans="13:13" x14ac:dyDescent="0.2">
      <c r="M732" s="5"/>
    </row>
    <row r="733" spans="13:13" x14ac:dyDescent="0.2">
      <c r="M733" s="5"/>
    </row>
    <row r="734" spans="13:13" x14ac:dyDescent="0.2">
      <c r="M734" s="5"/>
    </row>
    <row r="735" spans="13:13" x14ac:dyDescent="0.2">
      <c r="M735" s="5"/>
    </row>
    <row r="736" spans="13:13" x14ac:dyDescent="0.2">
      <c r="M736" s="5"/>
    </row>
    <row r="737" spans="13:13" x14ac:dyDescent="0.2">
      <c r="M737" s="5"/>
    </row>
    <row r="738" spans="13:13" x14ac:dyDescent="0.2">
      <c r="M738" s="5"/>
    </row>
    <row r="739" spans="13:13" x14ac:dyDescent="0.2">
      <c r="M739" s="5"/>
    </row>
    <row r="740" spans="13:13" x14ac:dyDescent="0.2">
      <c r="M740" s="5"/>
    </row>
    <row r="741" spans="13:13" x14ac:dyDescent="0.2">
      <c r="M741" s="5"/>
    </row>
    <row r="742" spans="13:13" x14ac:dyDescent="0.2">
      <c r="M742" s="5"/>
    </row>
    <row r="743" spans="13:13" x14ac:dyDescent="0.2">
      <c r="M743" s="5"/>
    </row>
    <row r="744" spans="13:13" x14ac:dyDescent="0.2">
      <c r="M744" s="5"/>
    </row>
    <row r="745" spans="13:13" x14ac:dyDescent="0.2">
      <c r="M745" s="5"/>
    </row>
    <row r="746" spans="13:13" x14ac:dyDescent="0.2">
      <c r="M746" s="5"/>
    </row>
    <row r="747" spans="13:13" x14ac:dyDescent="0.2">
      <c r="M747" s="5"/>
    </row>
    <row r="748" spans="13:13" x14ac:dyDescent="0.2">
      <c r="M748" s="5"/>
    </row>
    <row r="749" spans="13:13" x14ac:dyDescent="0.2">
      <c r="M749" s="5"/>
    </row>
    <row r="750" spans="13:13" x14ac:dyDescent="0.2">
      <c r="M750" s="5"/>
    </row>
    <row r="751" spans="13:13" x14ac:dyDescent="0.2">
      <c r="M751" s="5"/>
    </row>
    <row r="752" spans="13:13" x14ac:dyDescent="0.2">
      <c r="M752" s="5"/>
    </row>
    <row r="753" spans="13:13" x14ac:dyDescent="0.2">
      <c r="M753" s="5"/>
    </row>
    <row r="754" spans="13:13" x14ac:dyDescent="0.2">
      <c r="M754" s="5"/>
    </row>
    <row r="755" spans="13:13" x14ac:dyDescent="0.2">
      <c r="M755" s="5"/>
    </row>
    <row r="756" spans="13:13" x14ac:dyDescent="0.2">
      <c r="M756" s="5"/>
    </row>
    <row r="757" spans="13:13" x14ac:dyDescent="0.2">
      <c r="M757" s="5"/>
    </row>
    <row r="758" spans="13:13" x14ac:dyDescent="0.2">
      <c r="M758" s="5"/>
    </row>
    <row r="759" spans="13:13" x14ac:dyDescent="0.2">
      <c r="M759" s="5"/>
    </row>
    <row r="760" spans="13:13" x14ac:dyDescent="0.2">
      <c r="M760" s="5"/>
    </row>
    <row r="761" spans="13:13" x14ac:dyDescent="0.2">
      <c r="M761" s="5"/>
    </row>
    <row r="762" spans="13:13" x14ac:dyDescent="0.2">
      <c r="M762" s="5"/>
    </row>
    <row r="763" spans="13:13" x14ac:dyDescent="0.2">
      <c r="M763" s="5"/>
    </row>
    <row r="764" spans="13:13" x14ac:dyDescent="0.2">
      <c r="M764" s="5"/>
    </row>
    <row r="765" spans="13:13" x14ac:dyDescent="0.2">
      <c r="M765" s="5"/>
    </row>
    <row r="766" spans="13:13" x14ac:dyDescent="0.2">
      <c r="M766" s="5"/>
    </row>
    <row r="767" spans="13:13" x14ac:dyDescent="0.2">
      <c r="M767" s="5"/>
    </row>
    <row r="768" spans="13:13" x14ac:dyDescent="0.2">
      <c r="M768" s="5"/>
    </row>
    <row r="769" spans="13:13" x14ac:dyDescent="0.2">
      <c r="M769" s="5"/>
    </row>
    <row r="770" spans="13:13" x14ac:dyDescent="0.2">
      <c r="M770" s="5"/>
    </row>
    <row r="771" spans="13:13" x14ac:dyDescent="0.2">
      <c r="M771" s="5"/>
    </row>
    <row r="772" spans="13:13" x14ac:dyDescent="0.2">
      <c r="M772" s="5"/>
    </row>
    <row r="773" spans="13:13" x14ac:dyDescent="0.2">
      <c r="M773" s="5"/>
    </row>
    <row r="774" spans="13:13" x14ac:dyDescent="0.2">
      <c r="M774" s="5"/>
    </row>
    <row r="775" spans="13:13" x14ac:dyDescent="0.2">
      <c r="M775" s="5"/>
    </row>
    <row r="776" spans="13:13" x14ac:dyDescent="0.2">
      <c r="M776" s="5"/>
    </row>
    <row r="777" spans="13:13" x14ac:dyDescent="0.2">
      <c r="M777" s="5"/>
    </row>
    <row r="778" spans="13:13" x14ac:dyDescent="0.2">
      <c r="M778" s="5"/>
    </row>
    <row r="779" spans="13:13" x14ac:dyDescent="0.2">
      <c r="M779" s="5"/>
    </row>
    <row r="780" spans="13:13" x14ac:dyDescent="0.2">
      <c r="M780" s="5"/>
    </row>
    <row r="781" spans="13:13" x14ac:dyDescent="0.2">
      <c r="M781" s="5"/>
    </row>
    <row r="782" spans="13:13" x14ac:dyDescent="0.2">
      <c r="M782" s="5"/>
    </row>
    <row r="783" spans="13:13" x14ac:dyDescent="0.2">
      <c r="M783" s="5"/>
    </row>
    <row r="784" spans="13:13" x14ac:dyDescent="0.2">
      <c r="M784" s="5"/>
    </row>
    <row r="785" spans="13:13" x14ac:dyDescent="0.2">
      <c r="M785" s="5"/>
    </row>
    <row r="786" spans="13:13" x14ac:dyDescent="0.2">
      <c r="M786" s="5"/>
    </row>
    <row r="787" spans="13:13" x14ac:dyDescent="0.2">
      <c r="M787" s="5"/>
    </row>
    <row r="788" spans="13:13" x14ac:dyDescent="0.2">
      <c r="M788" s="5"/>
    </row>
    <row r="789" spans="13:13" x14ac:dyDescent="0.2">
      <c r="M789" s="5"/>
    </row>
    <row r="790" spans="13:13" x14ac:dyDescent="0.2">
      <c r="M790" s="5"/>
    </row>
    <row r="791" spans="13:13" x14ac:dyDescent="0.2">
      <c r="M791" s="5"/>
    </row>
    <row r="792" spans="13:13" x14ac:dyDescent="0.2">
      <c r="M792" s="5"/>
    </row>
    <row r="793" spans="13:13" x14ac:dyDescent="0.2">
      <c r="M793" s="5"/>
    </row>
    <row r="794" spans="13:13" x14ac:dyDescent="0.2">
      <c r="M794" s="5"/>
    </row>
    <row r="795" spans="13:13" x14ac:dyDescent="0.2">
      <c r="M795" s="5"/>
    </row>
    <row r="796" spans="13:13" x14ac:dyDescent="0.2">
      <c r="M796" s="5"/>
    </row>
    <row r="797" spans="13:13" x14ac:dyDescent="0.2">
      <c r="M797" s="5"/>
    </row>
    <row r="798" spans="13:13" x14ac:dyDescent="0.2">
      <c r="M798" s="5"/>
    </row>
    <row r="799" spans="13:13" x14ac:dyDescent="0.2">
      <c r="M799" s="5"/>
    </row>
    <row r="800" spans="13:13" x14ac:dyDescent="0.2">
      <c r="M800" s="5"/>
    </row>
    <row r="801" spans="13:13" x14ac:dyDescent="0.2">
      <c r="M801" s="5"/>
    </row>
    <row r="802" spans="13:13" x14ac:dyDescent="0.2">
      <c r="M802" s="5"/>
    </row>
    <row r="803" spans="13:13" x14ac:dyDescent="0.2">
      <c r="M803" s="5"/>
    </row>
    <row r="804" spans="13:13" x14ac:dyDescent="0.2">
      <c r="M804" s="5"/>
    </row>
    <row r="805" spans="13:13" x14ac:dyDescent="0.2">
      <c r="M805" s="5"/>
    </row>
    <row r="806" spans="13:13" x14ac:dyDescent="0.2">
      <c r="M806" s="5"/>
    </row>
    <row r="807" spans="13:13" x14ac:dyDescent="0.2">
      <c r="M807" s="5"/>
    </row>
    <row r="808" spans="13:13" x14ac:dyDescent="0.2">
      <c r="M808" s="5"/>
    </row>
    <row r="809" spans="13:13" x14ac:dyDescent="0.2">
      <c r="M809" s="5"/>
    </row>
    <row r="810" spans="13:13" x14ac:dyDescent="0.2">
      <c r="M810" s="5"/>
    </row>
  </sheetData>
  <mergeCells count="6">
    <mergeCell ref="A2:B2"/>
    <mergeCell ref="K2:L2"/>
    <mergeCell ref="I2:J2"/>
    <mergeCell ref="G2:H2"/>
    <mergeCell ref="E2:F2"/>
    <mergeCell ref="C2:D2"/>
  </mergeCells>
  <pageMargins left="0.25" right="0.84" top="0.63" bottom="0.74" header="0.3" footer="0.3"/>
  <pageSetup paperSize="9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BARCODE 2023 (2)</vt:lpstr>
      <vt:lpstr>BARCODE 2023</vt:lpstr>
      <vt:lpstr>BARCODE 2023!Print_Titles</vt:lpstr>
      <vt:lpstr>BARCODE 2023 (2)!Print_Titles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Refky Elbadry</dc:creator>
  <cp:lastModifiedBy>Refky Elbadry</cp:lastModifiedBy>
  <dcterms:created xsi:type="dcterms:W3CDTF">2023-01-11T22:07:08Z</dcterms:created>
  <dcterms:modified xsi:type="dcterms:W3CDTF">2023-01-11T22:15:26Z</dcterms:modified>
</cp:coreProperties>
</file>