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li\Downloads\PowerBi Repository\Excel\"/>
    </mc:Choice>
  </mc:AlternateContent>
  <xr:revisionPtr revIDLastSave="0" documentId="13_ncr:1_{669D0BEE-AF6C-4E6C-A10F-5DAE69970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cutive Summary" sheetId="5" r:id="rId1"/>
    <sheet name="Working Sheet" sheetId="6" r:id="rId2"/>
    <sheet name="Dataset" sheetId="1" r:id="rId3"/>
  </sheets>
  <externalReferences>
    <externalReference r:id="rId4"/>
  </externalReferences>
  <calcPr calcId="191029"/>
  <pivotCaches>
    <pivotCache cacheId="4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" i="6" l="1"/>
  <c r="V34" i="6"/>
  <c r="V33" i="6"/>
  <c r="V32" i="6"/>
  <c r="U34" i="6"/>
  <c r="W34" i="6" s="1"/>
  <c r="U33" i="6"/>
  <c r="T33" i="6"/>
  <c r="U32" i="6"/>
  <c r="T32" i="6"/>
  <c r="W9" i="6"/>
  <c r="W8" i="6"/>
  <c r="V9" i="6"/>
  <c r="V8" i="6"/>
  <c r="W23" i="6"/>
  <c r="W24" i="6"/>
  <c r="W25" i="6"/>
  <c r="V22" i="6"/>
  <c r="V23" i="6"/>
  <c r="V24" i="6"/>
  <c r="V25" i="6"/>
  <c r="V21" i="6"/>
  <c r="U22" i="6"/>
  <c r="W22" i="6" s="1"/>
  <c r="U23" i="6"/>
  <c r="U24" i="6"/>
  <c r="U25" i="6"/>
  <c r="U21" i="6"/>
  <c r="W21" i="6" s="1"/>
  <c r="T22" i="6"/>
  <c r="T23" i="6"/>
  <c r="T24" i="6"/>
  <c r="T25" i="6"/>
  <c r="T21" i="6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U9" i="6"/>
  <c r="U8" i="6"/>
  <c r="T9" i="6"/>
  <c r="T8" i="6"/>
  <c r="M33" i="6"/>
  <c r="N33" i="6"/>
  <c r="M34" i="6"/>
  <c r="N34" i="6"/>
  <c r="M35" i="6"/>
  <c r="N35" i="6"/>
  <c r="M36" i="6"/>
  <c r="N36" i="6"/>
  <c r="N32" i="6"/>
  <c r="M32" i="6"/>
  <c r="N23" i="6"/>
  <c r="N22" i="6"/>
  <c r="N21" i="6"/>
  <c r="M23" i="6"/>
  <c r="N9" i="6"/>
  <c r="N10" i="6"/>
  <c r="N8" i="6"/>
  <c r="M10" i="6"/>
  <c r="M9" i="6"/>
  <c r="M8" i="6"/>
  <c r="E32" i="6"/>
  <c r="F32" i="6"/>
  <c r="E33" i="6"/>
  <c r="F33" i="6"/>
  <c r="E34" i="6"/>
  <c r="F34" i="6"/>
  <c r="E35" i="6"/>
  <c r="F35" i="6"/>
  <c r="F31" i="6"/>
  <c r="E31" i="6"/>
  <c r="F22" i="6"/>
  <c r="E22" i="6"/>
  <c r="F21" i="6"/>
  <c r="E21" i="6"/>
  <c r="E9" i="6"/>
  <c r="E10" i="6"/>
  <c r="E8" i="6"/>
  <c r="F9" i="6"/>
  <c r="F10" i="6"/>
  <c r="F8" i="6"/>
  <c r="W33" i="6" l="1"/>
  <c r="W32" i="6"/>
</calcChain>
</file>

<file path=xl/sharedStrings.xml><?xml version="1.0" encoding="utf-8"?>
<sst xmlns="http://schemas.openxmlformats.org/spreadsheetml/2006/main" count="2202" uniqueCount="342">
  <si>
    <t>CustomerID</t>
  </si>
  <si>
    <t>Gender</t>
  </si>
  <si>
    <t>SeniorCitizen</t>
  </si>
  <si>
    <t>Tenure</t>
  </si>
  <si>
    <t>PhoneService</t>
  </si>
  <si>
    <t>InternetService</t>
  </si>
  <si>
    <t>Contract</t>
  </si>
  <si>
    <t>MonthlyCharges</t>
  </si>
  <si>
    <t>TotalCharges</t>
  </si>
  <si>
    <t>Churn</t>
  </si>
  <si>
    <t>CUST_0001</t>
  </si>
  <si>
    <t>Male</t>
  </si>
  <si>
    <t>Yes</t>
  </si>
  <si>
    <t>No</t>
  </si>
  <si>
    <t>Month-to-month</t>
  </si>
  <si>
    <t>CUST_0002</t>
  </si>
  <si>
    <t>Female</t>
  </si>
  <si>
    <t>Fiber optic</t>
  </si>
  <si>
    <t>Two year</t>
  </si>
  <si>
    <t>CUST_0003</t>
  </si>
  <si>
    <t>DSL</t>
  </si>
  <si>
    <t>CUST_0004</t>
  </si>
  <si>
    <t>CUST_0005</t>
  </si>
  <si>
    <t>CUST_0006</t>
  </si>
  <si>
    <t>CUST_0007</t>
  </si>
  <si>
    <t>One year</t>
  </si>
  <si>
    <t>CUST_0008</t>
  </si>
  <si>
    <t>CUST_0009</t>
  </si>
  <si>
    <t>CUST_0010</t>
  </si>
  <si>
    <t>CUST_0011</t>
  </si>
  <si>
    <t>CUST_0012</t>
  </si>
  <si>
    <t>CUST_0013</t>
  </si>
  <si>
    <t>CUST_0014</t>
  </si>
  <si>
    <t>CUST_0015</t>
  </si>
  <si>
    <t>CUST_0016</t>
  </si>
  <si>
    <t>CUST_0017</t>
  </si>
  <si>
    <t>CUST_0018</t>
  </si>
  <si>
    <t>CUST_0019</t>
  </si>
  <si>
    <t>CUST_0020</t>
  </si>
  <si>
    <t>CUST_0021</t>
  </si>
  <si>
    <t>CUST_0022</t>
  </si>
  <si>
    <t>CUST_0023</t>
  </si>
  <si>
    <t>CUST_0024</t>
  </si>
  <si>
    <t>CUST_0025</t>
  </si>
  <si>
    <t>CUST_0026</t>
  </si>
  <si>
    <t>CUST_0027</t>
  </si>
  <si>
    <t>CUST_0028</t>
  </si>
  <si>
    <t>CUST_0029</t>
  </si>
  <si>
    <t>CUST_0030</t>
  </si>
  <si>
    <t>CUST_0031</t>
  </si>
  <si>
    <t>CUST_0032</t>
  </si>
  <si>
    <t>CUST_0033</t>
  </si>
  <si>
    <t>CUST_0034</t>
  </si>
  <si>
    <t>CUST_0035</t>
  </si>
  <si>
    <t>CUST_0036</t>
  </si>
  <si>
    <t>CUST_0037</t>
  </si>
  <si>
    <t>CUST_0038</t>
  </si>
  <si>
    <t>CUST_0039</t>
  </si>
  <si>
    <t>CUST_0040</t>
  </si>
  <si>
    <t>CUST_0041</t>
  </si>
  <si>
    <t>CUST_0042</t>
  </si>
  <si>
    <t>CUST_0043</t>
  </si>
  <si>
    <t>CUST_0044</t>
  </si>
  <si>
    <t>CUST_0045</t>
  </si>
  <si>
    <t>CUST_0046</t>
  </si>
  <si>
    <t>CUST_0047</t>
  </si>
  <si>
    <t>CUST_0048</t>
  </si>
  <si>
    <t>CUST_0049</t>
  </si>
  <si>
    <t>CUST_0050</t>
  </si>
  <si>
    <t>CUST_0051</t>
  </si>
  <si>
    <t>CUST_0052</t>
  </si>
  <si>
    <t>CUST_0053</t>
  </si>
  <si>
    <t>CUST_0054</t>
  </si>
  <si>
    <t>CUST_0055</t>
  </si>
  <si>
    <t>CUST_0056</t>
  </si>
  <si>
    <t>CUST_0057</t>
  </si>
  <si>
    <t>CUST_0058</t>
  </si>
  <si>
    <t>CUST_0059</t>
  </si>
  <si>
    <t>CUST_0060</t>
  </si>
  <si>
    <t>CUST_0061</t>
  </si>
  <si>
    <t>CUST_0062</t>
  </si>
  <si>
    <t>CUST_0063</t>
  </si>
  <si>
    <t>CUST_0064</t>
  </si>
  <si>
    <t>CUST_0065</t>
  </si>
  <si>
    <t>CUST_0066</t>
  </si>
  <si>
    <t>CUST_0067</t>
  </si>
  <si>
    <t>CUST_0068</t>
  </si>
  <si>
    <t>CUST_0069</t>
  </si>
  <si>
    <t>CUST_0070</t>
  </si>
  <si>
    <t>CUST_0071</t>
  </si>
  <si>
    <t>CUST_0072</t>
  </si>
  <si>
    <t>CUST_0073</t>
  </si>
  <si>
    <t>CUST_0074</t>
  </si>
  <si>
    <t>CUST_0075</t>
  </si>
  <si>
    <t>CUST_0076</t>
  </si>
  <si>
    <t>CUST_0077</t>
  </si>
  <si>
    <t>CUST_0078</t>
  </si>
  <si>
    <t>CUST_0079</t>
  </si>
  <si>
    <t>CUST_0080</t>
  </si>
  <si>
    <t>CUST_0081</t>
  </si>
  <si>
    <t>CUST_0082</t>
  </si>
  <si>
    <t>CUST_0083</t>
  </si>
  <si>
    <t>CUST_0084</t>
  </si>
  <si>
    <t>CUST_0085</t>
  </si>
  <si>
    <t>CUST_0086</t>
  </si>
  <si>
    <t>CUST_0087</t>
  </si>
  <si>
    <t>CUST_0088</t>
  </si>
  <si>
    <t>CUST_0089</t>
  </si>
  <si>
    <t>CUST_0090</t>
  </si>
  <si>
    <t>CUST_0091</t>
  </si>
  <si>
    <t>CUST_0092</t>
  </si>
  <si>
    <t>CUST_0093</t>
  </si>
  <si>
    <t>CUST_0094</t>
  </si>
  <si>
    <t>CUST_0095</t>
  </si>
  <si>
    <t>CUST_0096</t>
  </si>
  <si>
    <t>CUST_0097</t>
  </si>
  <si>
    <t>CUST_0098</t>
  </si>
  <si>
    <t>CUST_0099</t>
  </si>
  <si>
    <t>CUST_0100</t>
  </si>
  <si>
    <t>CUST_0101</t>
  </si>
  <si>
    <t>CUST_0102</t>
  </si>
  <si>
    <t>CUST_0103</t>
  </si>
  <si>
    <t>CUST_0104</t>
  </si>
  <si>
    <t>CUST_0105</t>
  </si>
  <si>
    <t>CUST_0106</t>
  </si>
  <si>
    <t>CUST_0107</t>
  </si>
  <si>
    <t>CUST_0108</t>
  </si>
  <si>
    <t>CUST_0109</t>
  </si>
  <si>
    <t>CUST_0110</t>
  </si>
  <si>
    <t>CUST_0111</t>
  </si>
  <si>
    <t>CUST_0112</t>
  </si>
  <si>
    <t>CUST_0113</t>
  </si>
  <si>
    <t>CUST_0114</t>
  </si>
  <si>
    <t>CUST_0115</t>
  </si>
  <si>
    <t>CUST_0116</t>
  </si>
  <si>
    <t>CUST_0117</t>
  </si>
  <si>
    <t>CUST_0118</t>
  </si>
  <si>
    <t>CUST_0119</t>
  </si>
  <si>
    <t>CUST_0120</t>
  </si>
  <si>
    <t>CUST_0121</t>
  </si>
  <si>
    <t>CUST_0122</t>
  </si>
  <si>
    <t>CUST_0123</t>
  </si>
  <si>
    <t>CUST_0124</t>
  </si>
  <si>
    <t>CUST_0125</t>
  </si>
  <si>
    <t>CUST_0126</t>
  </si>
  <si>
    <t>CUST_0127</t>
  </si>
  <si>
    <t>CUST_0128</t>
  </si>
  <si>
    <t>CUST_0129</t>
  </si>
  <si>
    <t>CUST_0130</t>
  </si>
  <si>
    <t>CUST_0131</t>
  </si>
  <si>
    <t>CUST_0132</t>
  </si>
  <si>
    <t>CUST_0133</t>
  </si>
  <si>
    <t>CUST_0134</t>
  </si>
  <si>
    <t>CUST_0135</t>
  </si>
  <si>
    <t>CUST_0136</t>
  </si>
  <si>
    <t>CUST_0137</t>
  </si>
  <si>
    <t>CUST_0138</t>
  </si>
  <si>
    <t>CUST_0139</t>
  </si>
  <si>
    <t>CUST_0140</t>
  </si>
  <si>
    <t>CUST_0141</t>
  </si>
  <si>
    <t>CUST_0142</t>
  </si>
  <si>
    <t>CUST_0143</t>
  </si>
  <si>
    <t>CUST_0144</t>
  </si>
  <si>
    <t>CUST_0145</t>
  </si>
  <si>
    <t>CUST_0146</t>
  </si>
  <si>
    <t>CUST_0147</t>
  </si>
  <si>
    <t>CUST_0148</t>
  </si>
  <si>
    <t>CUST_0149</t>
  </si>
  <si>
    <t>CUST_0150</t>
  </si>
  <si>
    <t>CUST_0151</t>
  </si>
  <si>
    <t>CUST_0152</t>
  </si>
  <si>
    <t>CUST_0153</t>
  </si>
  <si>
    <t>CUST_0154</t>
  </si>
  <si>
    <t>CUST_0155</t>
  </si>
  <si>
    <t>CUST_0156</t>
  </si>
  <si>
    <t>CUST_0157</t>
  </si>
  <si>
    <t>CUST_0158</t>
  </si>
  <si>
    <t>CUST_0159</t>
  </si>
  <si>
    <t>CUST_0160</t>
  </si>
  <si>
    <t>CUST_0161</t>
  </si>
  <si>
    <t>CUST_0162</t>
  </si>
  <si>
    <t>CUST_0163</t>
  </si>
  <si>
    <t>CUST_0164</t>
  </si>
  <si>
    <t>CUST_0165</t>
  </si>
  <si>
    <t>CUST_0166</t>
  </si>
  <si>
    <t>CUST_0167</t>
  </si>
  <si>
    <t>CUST_0168</t>
  </si>
  <si>
    <t>CUST_0169</t>
  </si>
  <si>
    <t>CUST_0170</t>
  </si>
  <si>
    <t>CUST_0171</t>
  </si>
  <si>
    <t>CUST_0172</t>
  </si>
  <si>
    <t>CUST_0173</t>
  </si>
  <si>
    <t>CUST_0174</t>
  </si>
  <si>
    <t>CUST_0175</t>
  </si>
  <si>
    <t>CUST_0176</t>
  </si>
  <si>
    <t>CUST_0177</t>
  </si>
  <si>
    <t>CUST_0178</t>
  </si>
  <si>
    <t>CUST_0179</t>
  </si>
  <si>
    <t>CUST_0180</t>
  </si>
  <si>
    <t>CUST_0181</t>
  </si>
  <si>
    <t>CUST_0182</t>
  </si>
  <si>
    <t>CUST_0183</t>
  </si>
  <si>
    <t>CUST_0184</t>
  </si>
  <si>
    <t>CUST_0185</t>
  </si>
  <si>
    <t>CUST_0186</t>
  </si>
  <si>
    <t>CUST_0187</t>
  </si>
  <si>
    <t>CUST_0188</t>
  </si>
  <si>
    <t>CUST_0189</t>
  </si>
  <si>
    <t>CUST_0190</t>
  </si>
  <si>
    <t>CUST_0191</t>
  </si>
  <si>
    <t>CUST_0192</t>
  </si>
  <si>
    <t>CUST_0193</t>
  </si>
  <si>
    <t>CUST_0194</t>
  </si>
  <si>
    <t>CUST_0195</t>
  </si>
  <si>
    <t>CUST_0196</t>
  </si>
  <si>
    <t>CUST_0197</t>
  </si>
  <si>
    <t>CUST_0198</t>
  </si>
  <si>
    <t>CUST_0199</t>
  </si>
  <si>
    <t>CUST_0200</t>
  </si>
  <si>
    <t>CUST_0201</t>
  </si>
  <si>
    <t>CUST_0202</t>
  </si>
  <si>
    <t>CUST_0203</t>
  </si>
  <si>
    <t>CUST_0204</t>
  </si>
  <si>
    <t>CUST_0205</t>
  </si>
  <si>
    <t>CUST_0206</t>
  </si>
  <si>
    <t>CUST_0207</t>
  </si>
  <si>
    <t>CUST_0208</t>
  </si>
  <si>
    <t>CUST_0209</t>
  </si>
  <si>
    <t>CUST_0210</t>
  </si>
  <si>
    <t>CUST_0211</t>
  </si>
  <si>
    <t>CUST_0212</t>
  </si>
  <si>
    <t>CUST_0213</t>
  </si>
  <si>
    <t>CUST_0214</t>
  </si>
  <si>
    <t>CUST_0215</t>
  </si>
  <si>
    <t>CUST_0216</t>
  </si>
  <si>
    <t>CUST_0217</t>
  </si>
  <si>
    <t>CUST_0218</t>
  </si>
  <si>
    <t>CUST_0219</t>
  </si>
  <si>
    <t>CUST_0220</t>
  </si>
  <si>
    <t>CUST_0221</t>
  </si>
  <si>
    <t>CUST_0222</t>
  </si>
  <si>
    <t>CUST_0223</t>
  </si>
  <si>
    <t>CUST_0224</t>
  </si>
  <si>
    <t>CUST_0225</t>
  </si>
  <si>
    <t>CUST_0226</t>
  </si>
  <si>
    <t>CUST_0227</t>
  </si>
  <si>
    <t>CUST_0228</t>
  </si>
  <si>
    <t>CUST_0229</t>
  </si>
  <si>
    <t>CUST_0230</t>
  </si>
  <si>
    <t>CUST_0231</t>
  </si>
  <si>
    <t>CUST_0232</t>
  </si>
  <si>
    <t>CUST_0233</t>
  </si>
  <si>
    <t>CUST_0234</t>
  </si>
  <si>
    <t>CUST_0235</t>
  </si>
  <si>
    <t>CUST_0236</t>
  </si>
  <si>
    <t>CUST_0237</t>
  </si>
  <si>
    <t>CUST_0238</t>
  </si>
  <si>
    <t>CUST_0239</t>
  </si>
  <si>
    <t>CUST_0240</t>
  </si>
  <si>
    <t>CUST_0241</t>
  </si>
  <si>
    <t>CUST_0242</t>
  </si>
  <si>
    <t>CUST_0243</t>
  </si>
  <si>
    <t>CUST_0244</t>
  </si>
  <si>
    <t>CUST_0245</t>
  </si>
  <si>
    <t>CUST_0246</t>
  </si>
  <si>
    <t>CUST_0247</t>
  </si>
  <si>
    <t>CUST_0248</t>
  </si>
  <si>
    <t>CUST_0249</t>
  </si>
  <si>
    <t>CUST_0250</t>
  </si>
  <si>
    <t>CUST_0251</t>
  </si>
  <si>
    <t>CUST_0252</t>
  </si>
  <si>
    <t>CUST_0253</t>
  </si>
  <si>
    <t>CUST_0254</t>
  </si>
  <si>
    <t>CUST_0255</t>
  </si>
  <si>
    <t>CUST_0256</t>
  </si>
  <si>
    <t>CUST_0257</t>
  </si>
  <si>
    <t>CUST_0258</t>
  </si>
  <si>
    <t>CUST_0259</t>
  </si>
  <si>
    <t>CUST_0260</t>
  </si>
  <si>
    <t>CUST_0261</t>
  </si>
  <si>
    <t>CUST_0262</t>
  </si>
  <si>
    <t>CUST_0263</t>
  </si>
  <si>
    <t>CUST_0264</t>
  </si>
  <si>
    <t>CUST_0265</t>
  </si>
  <si>
    <t>CUST_0266</t>
  </si>
  <si>
    <t>CUST_0267</t>
  </si>
  <si>
    <t>CUST_0268</t>
  </si>
  <si>
    <t>CUST_0269</t>
  </si>
  <si>
    <t>CUST_0270</t>
  </si>
  <si>
    <t>CUST_0271</t>
  </si>
  <si>
    <t>CUST_0272</t>
  </si>
  <si>
    <t>CUST_0273</t>
  </si>
  <si>
    <t>CUST_0274</t>
  </si>
  <si>
    <t>CUST_0275</t>
  </si>
  <si>
    <t>CUST_0276</t>
  </si>
  <si>
    <t>CUST_0277</t>
  </si>
  <si>
    <t>CUST_0278</t>
  </si>
  <si>
    <t>CUST_0279</t>
  </si>
  <si>
    <t>CUST_0280</t>
  </si>
  <si>
    <t>CUST_0281</t>
  </si>
  <si>
    <t>CUST_0282</t>
  </si>
  <si>
    <t>CUST_0283</t>
  </si>
  <si>
    <t>CUST_0284</t>
  </si>
  <si>
    <t>CUST_0285</t>
  </si>
  <si>
    <t>CUST_0286</t>
  </si>
  <si>
    <t>CUST_0287</t>
  </si>
  <si>
    <t>CUST_0288</t>
  </si>
  <si>
    <t>CUST_0289</t>
  </si>
  <si>
    <t>CUST_0290</t>
  </si>
  <si>
    <t>CUST_0291</t>
  </si>
  <si>
    <t>CUST_0292</t>
  </si>
  <si>
    <t>CUST_0293</t>
  </si>
  <si>
    <t>CUST_0294</t>
  </si>
  <si>
    <t>CUST_0295</t>
  </si>
  <si>
    <t>CUST_0296</t>
  </si>
  <si>
    <t>CUST_0297</t>
  </si>
  <si>
    <t>CUST_0298</t>
  </si>
  <si>
    <t>CUST_0299</t>
  </si>
  <si>
    <t>CUST_0300</t>
  </si>
  <si>
    <t>Churn by Contract Type</t>
  </si>
  <si>
    <t>Row Labels</t>
  </si>
  <si>
    <t>Grand Total</t>
  </si>
  <si>
    <t>Count of CustomerID</t>
  </si>
  <si>
    <t>(All)</t>
  </si>
  <si>
    <t>Churn by Gender</t>
  </si>
  <si>
    <t>City</t>
  </si>
  <si>
    <t>Zurich</t>
  </si>
  <si>
    <t>Geneva</t>
  </si>
  <si>
    <t>Zug</t>
  </si>
  <si>
    <t>Lausanne</t>
  </si>
  <si>
    <t>Bern</t>
  </si>
  <si>
    <t>Churn by CITY</t>
  </si>
  <si>
    <t>Revenue by Contract Type</t>
  </si>
  <si>
    <t>Sum of TotalCharges</t>
  </si>
  <si>
    <t>No Internet</t>
  </si>
  <si>
    <t>Gender Split</t>
  </si>
  <si>
    <t>Tenure Helper Column</t>
  </si>
  <si>
    <t>0 to 6 Months</t>
  </si>
  <si>
    <t>13 to 24 Months</t>
  </si>
  <si>
    <t>25 to 36 Months</t>
  </si>
  <si>
    <t>7 to 12 Months</t>
  </si>
  <si>
    <t>More than 36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</si>
</sst>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166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12">
    <dxf>
      <numFmt numFmtId="166" formatCode="_ * #,##0_ ;_ * \-#,##0_ ;_ * &quot;-&quot;??_ ;_ @_ "/>
    </dxf>
    <dxf>
      <numFmt numFmtId="0" formatCode="General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166" formatCode="_ * #,##0_ ;_ * \-#,##0_ ;_ * &quot;-&quot;??_ ;_ @_ "/>
    </dxf>
    <dxf>
      <numFmt numFmtId="0" formatCode="General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SlicerStyleLight1 3" pivot="0" table="0" count="10" xr9:uid="{025E44D2-E8C8-46BE-9124-628054BE731A}">
      <tableStyleElement type="wholeTable" dxfId="11"/>
      <tableStyleElement type="headerRow" dxfId="10"/>
    </tableStyle>
    <tableStyle name="SlicerStyleLight1 3 2" pivot="0" table="0" count="10" xr9:uid="{8A8934D4-56F7-47A6-AC1E-92141E91D3DC}">
      <tableStyleElement type="wholeTable" dxfId="9"/>
      <tableStyleElement type="headerRow" dxfId="8"/>
    </tableStyle>
  </tableStyles>
  <colors>
    <mruColors>
      <color rgb="FF219EBC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gradientFill degree="90">
              <stop position="0">
                <color rgb="FF297F73"/>
              </stop>
              <stop position="1">
                <color rgb="FF9FE1D8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gradientFill degree="90">
              <stop position="0">
                <color rgb="FF297F73"/>
              </stop>
              <stop position="1">
                <color rgb="FF9FE1D8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3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Sheet'!$F$7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Sheet'!$E$8:$E$10</c:f>
              <c:strCache>
                <c:ptCount val="3"/>
                <c:pt idx="0">
                  <c:v>Month-to-month</c:v>
                </c:pt>
                <c:pt idx="1">
                  <c:v>Two year</c:v>
                </c:pt>
                <c:pt idx="2">
                  <c:v>One year</c:v>
                </c:pt>
              </c:strCache>
            </c:strRef>
          </c:cat>
          <c:val>
            <c:numRef>
              <c:f>'Working Sheet'!$F$8:$F$10</c:f>
              <c:numCache>
                <c:formatCode>0%</c:formatCode>
                <c:ptCount val="3"/>
                <c:pt idx="0">
                  <c:v>0.69387755102040816</c:v>
                </c:pt>
                <c:pt idx="1">
                  <c:v>0.16326530612244897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Sheet'!$F$20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Sheet'!$E$21:$E$22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'Working Sheet'!$F$21:$F$22</c:f>
              <c:numCache>
                <c:formatCode>0%</c:formatCode>
                <c:ptCount val="2"/>
                <c:pt idx="0">
                  <c:v>0.52040816326530615</c:v>
                </c:pt>
                <c:pt idx="1">
                  <c:v>0.47959183673469385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Sheet'!$F$30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Sheet'!$E$31:$E$35</c:f>
              <c:strCache>
                <c:ptCount val="5"/>
                <c:pt idx="0">
                  <c:v>Zug</c:v>
                </c:pt>
                <c:pt idx="1">
                  <c:v>Lausanne</c:v>
                </c:pt>
                <c:pt idx="2">
                  <c:v>Zurich</c:v>
                </c:pt>
                <c:pt idx="3">
                  <c:v>Bern</c:v>
                </c:pt>
                <c:pt idx="4">
                  <c:v>Geneva</c:v>
                </c:pt>
              </c:strCache>
            </c:strRef>
          </c:cat>
          <c:val>
            <c:numRef>
              <c:f>'Working Sheet'!$F$31:$F$35</c:f>
              <c:numCache>
                <c:formatCode>0%</c:formatCode>
                <c:ptCount val="5"/>
                <c:pt idx="0">
                  <c:v>0.25510204081632654</c:v>
                </c:pt>
                <c:pt idx="1">
                  <c:v>0.23469387755102042</c:v>
                </c:pt>
                <c:pt idx="2">
                  <c:v>0.20408163265306123</c:v>
                </c:pt>
                <c:pt idx="3">
                  <c:v>0.16326530612244897</c:v>
                </c:pt>
                <c:pt idx="4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Sheet'!$N$7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Sheet'!$M$8:$M$10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'Working Sheet'!$N$8:$N$10</c:f>
              <c:numCache>
                <c:formatCode>_ * #,##0_ ;_ * \-#,##0_ ;_ * "-"??_ ;_ @_ </c:formatCode>
                <c:ptCount val="3"/>
                <c:pt idx="0">
                  <c:v>427943.05</c:v>
                </c:pt>
                <c:pt idx="1">
                  <c:v>160100.26999999996</c:v>
                </c:pt>
                <c:pt idx="2">
                  <c:v>130207.78000000003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Sheet'!$N$20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Sheet'!$M$21:$M$23</c:f>
              <c:strCache>
                <c:ptCount val="3"/>
                <c:pt idx="0">
                  <c:v>No Internet</c:v>
                </c:pt>
                <c:pt idx="1">
                  <c:v>Fiber optic</c:v>
                </c:pt>
                <c:pt idx="2">
                  <c:v>DSL</c:v>
                </c:pt>
              </c:strCache>
            </c:strRef>
          </c:cat>
          <c:val>
            <c:numRef>
              <c:f>'Working Sheet'!$N$21:$N$23</c:f>
              <c:numCache>
                <c:formatCode>_ * #,##0_ ;_ * \-#,##0_ ;_ * "-"??_ ;_ @_ </c:formatCode>
                <c:ptCount val="3"/>
                <c:pt idx="0">
                  <c:v>251849.71</c:v>
                </c:pt>
                <c:pt idx="1">
                  <c:v>245305.10000000003</c:v>
                </c:pt>
                <c:pt idx="2">
                  <c:v>221096.28999999995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Sheet'!$N$31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'Working Sheet'!$M$32:$M$36</c:f>
              <c:strCache>
                <c:ptCount val="5"/>
                <c:pt idx="0">
                  <c:v>Zurich</c:v>
                </c:pt>
                <c:pt idx="1">
                  <c:v>Zug</c:v>
                </c:pt>
                <c:pt idx="2">
                  <c:v>Lausanne</c:v>
                </c:pt>
                <c:pt idx="3">
                  <c:v>Bern</c:v>
                </c:pt>
                <c:pt idx="4">
                  <c:v>Geneva</c:v>
                </c:pt>
              </c:strCache>
            </c:strRef>
          </c:cat>
          <c:val>
            <c:numRef>
              <c:f>'Working Sheet'!$N$32:$N$36</c:f>
              <c:numCache>
                <c:formatCode>_ * #,##0_ ;_ * \-#,##0_ ;_ * "-"??_ ;_ @_ </c:formatCode>
                <c:ptCount val="5"/>
                <c:pt idx="0">
                  <c:v>170751.71</c:v>
                </c:pt>
                <c:pt idx="1">
                  <c:v>170153.93000000011</c:v>
                </c:pt>
                <c:pt idx="2">
                  <c:v>161490.87999999995</c:v>
                </c:pt>
                <c:pt idx="3">
                  <c:v>128602.47000000002</c:v>
                </c:pt>
                <c:pt idx="4">
                  <c:v>87252.110000000015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'Working Sheet'!$U$7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Pt>
            <c:idx val="1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423-498B-8B8B-3F90116727D9}"/>
              </c:ext>
            </c:extLst>
          </c:dPt>
          <c:dLbls>
            <c:dLbl>
              <c:idx val="0"/>
              <c:layout>
                <c:manualLayout>
                  <c:x val="0.1163914418317732"/>
                  <c:y val="-0.12747511797542554"/>
                </c:manualLayout>
              </c:layout>
              <c:tx>
                <c:rich>
                  <a:bodyPr/>
                  <a:lstStyle/>
                  <a:p>
                    <a:fld id="{17169D52-F57E-41C0-A50F-62647ECAC2A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08B1128-2E6E-4A15-90A7-B84896C9A5BC}" type="CATEGORYNAME">
                      <a:rPr lang="en-US"/>
                      <a:pPr/>
                      <a:t>[CATEGORY NAME]</a:t>
                    </a:fld>
                    <a:endParaRPr lang="en-IN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6E2-4B83-AA19-37DC05AAA1C4}"/>
                </c:ext>
              </c:extLst>
            </c:dLbl>
            <c:dLbl>
              <c:idx val="1"/>
              <c:layout>
                <c:manualLayout>
                  <c:x val="-0.1204049398259722"/>
                  <c:y val="-5.4632193418039522E-2"/>
                </c:manualLayout>
              </c:layout>
              <c:tx>
                <c:rich>
                  <a:bodyPr/>
                  <a:lstStyle/>
                  <a:p>
                    <a:fld id="{C9F112AA-48E1-4872-BB45-9E5486F8F3C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B2793F5-FA9C-47A2-BD3C-D3134B89584F}" type="CATEGORYNAME">
                      <a:rPr lang="en-US"/>
                      <a:pPr/>
                      <a:t>[CATEGORY NAME]</a:t>
                    </a:fld>
                    <a:endParaRPr lang="en-IN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423-498B-8B8B-3F90116727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'Working Sheet'!$T$8:$T$9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'Working Sheet'!$U$8:$U$9</c:f>
              <c:numCache>
                <c:formatCode>0%</c:formatCode>
                <c:ptCount val="2"/>
                <c:pt idx="0">
                  <c:v>0.5033333333333333</c:v>
                </c:pt>
                <c:pt idx="1">
                  <c:v>0.49666666666666665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'Working Sheet'!$W$8:$W$9</c15:f>
                <c15:dlblRangeCache>
                  <c:ptCount val="2"/>
                  <c:pt idx="0">
                    <c:v>151 (50%)</c:v>
                  </c:pt>
                  <c:pt idx="1">
                    <c:v>149 (50%)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Sheet'!$U$20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Pt>
            <c:idx val="4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606-444D-AD2B-8F44AF2D16D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476E3B14-F232-4F15-9384-A63AB79560A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6E2-4B83-AA19-37DC05AAA1C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EE0D92-10A4-488E-8A08-9BF259E6209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606-444D-AD2B-8F44AF2D16D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0CECFE-FA02-4EEA-AC38-A3249ABF9F6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606-444D-AD2B-8F44AF2D16D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EDA111-9DDC-4C95-871D-E2A48BB8785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606-444D-AD2B-8F44AF2D16D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F337202-1653-43DB-8100-540B1DC556D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606-444D-AD2B-8F44AF2D16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'Working Sheet'!$T$21:$T$25</c:f>
              <c:strCache>
                <c:ptCount val="5"/>
                <c:pt idx="0">
                  <c:v>0 to 6 Months</c:v>
                </c:pt>
                <c:pt idx="1">
                  <c:v>7 to 12 Months</c:v>
                </c:pt>
                <c:pt idx="2">
                  <c:v>13 to 24 Months</c:v>
                </c:pt>
                <c:pt idx="3">
                  <c:v>25 to 36 Months</c:v>
                </c:pt>
                <c:pt idx="4">
                  <c:v>More than 36 Months</c:v>
                </c:pt>
              </c:strCache>
            </c:strRef>
          </c:cat>
          <c:val>
            <c:numRef>
              <c:f>'Working Sheet'!$V$21:$V$25</c:f>
              <c:numCache>
                <c:formatCode>0%</c:formatCode>
                <c:ptCount val="5"/>
                <c:pt idx="0">
                  <c:v>0.13333333333333333</c:v>
                </c:pt>
                <c:pt idx="1">
                  <c:v>7.6666666666666661E-2</c:v>
                </c:pt>
                <c:pt idx="2">
                  <c:v>0.17</c:v>
                </c:pt>
                <c:pt idx="3">
                  <c:v>0.15</c:v>
                </c:pt>
                <c:pt idx="4">
                  <c:v>0.47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'Working Sheet'!$W$21:$W$25</c15:f>
                <c15:dlblRangeCache>
                  <c:ptCount val="5"/>
                  <c:pt idx="0">
                    <c:v>40 (13%)</c:v>
                  </c:pt>
                  <c:pt idx="1">
                    <c:v>23 (8%)</c:v>
                  </c:pt>
                  <c:pt idx="2">
                    <c:v>51 (17%)</c:v>
                  </c:pt>
                  <c:pt idx="3">
                    <c:v>45 (15%)</c:v>
                  </c:pt>
                  <c:pt idx="4">
                    <c:v>141 (47%)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Sheet'!$U$31</c:f>
              <c:strCache>
                <c:ptCount val="1"/>
                <c:pt idx="0">
                  <c:v>Count of CustomerID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9EB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2-4B83-AA19-37DC05AAA1C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C5D0EF5-7ABE-41A1-B854-A6857DD798A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6E2-4B83-AA19-37DC05AAA1C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AF05666-CDF0-42F8-8EFD-5EC3B478B6F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A7D-41F4-9BE9-15F1DADB779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7F23011-A2DA-4272-BC06-9CA616DE96F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A7D-41F4-9BE9-15F1DADB77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'Working Sheet'!$T$32:$T$34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 Internet</c:v>
                </c:pt>
              </c:strCache>
            </c:strRef>
          </c:cat>
          <c:val>
            <c:numRef>
              <c:f>'Working Sheet'!$U$32:$U$34</c:f>
              <c:numCache>
                <c:formatCode>_ * #,##0_ ;_ * \-#,##0_ ;_ * "-"??_ ;_ @_ </c:formatCode>
                <c:ptCount val="3"/>
                <c:pt idx="0">
                  <c:v>103</c:v>
                </c:pt>
                <c:pt idx="1">
                  <c:v>99</c:v>
                </c:pt>
                <c:pt idx="2">
                  <c:v>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'Working Sheet'!$W$32:$W$34</c15:f>
                <c15:dlblRangeCache>
                  <c:ptCount val="3"/>
                  <c:pt idx="0">
                    <c:v>103 (34%)</c:v>
                  </c:pt>
                  <c:pt idx="1">
                    <c:v>99 (33%)</c:v>
                  </c:pt>
                  <c:pt idx="2">
                    <c:v>98 (33%)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86E2-4B83-AA19-37DC05AAA1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737402640"/>
        <c:axId val="737403120"/>
      </c:barChart>
      <c:catAx>
        <c:axId val="7374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03120"/>
        <c:crosses val="autoZero"/>
        <c:auto val="1"/>
        <c:lblAlgn val="ctr"/>
        <c:lblOffset val="100"/>
        <c:noMultiLvlLbl val="0"/>
      </c:catAx>
      <c:valAx>
        <c:axId val="737403120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374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38100</xdr:rowOff>
    </xdr:from>
    <xdr:to>
      <xdr:col>19</xdr:col>
      <xdr:colOff>257175</xdr:colOff>
      <xdr:row>7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1FB6B2-C2D6-1B57-BE6E-AA17D0C39FFD}"/>
            </a:ext>
          </a:extLst>
        </xdr:cNvPr>
        <xdr:cNvSpPr/>
      </xdr:nvSpPr>
      <xdr:spPr>
        <a:xfrm>
          <a:off x="390525" y="228600"/>
          <a:ext cx="11449050" cy="126682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 b="1"/>
            <a:t>  Telecom Customer &amp; Business Insights Dashboard</a:t>
          </a:r>
        </a:p>
      </xdr:txBody>
    </xdr:sp>
    <xdr:clientData/>
  </xdr:twoCellAnchor>
  <xdr:twoCellAnchor>
    <xdr:from>
      <xdr:col>0</xdr:col>
      <xdr:colOff>590549</xdr:colOff>
      <xdr:row>5</xdr:row>
      <xdr:rowOff>161924</xdr:rowOff>
    </xdr:from>
    <xdr:to>
      <xdr:col>19</xdr:col>
      <xdr:colOff>66676</xdr:colOff>
      <xdr:row>36</xdr:row>
      <xdr:rowOff>57149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193ADF7-D1B9-685E-A96D-6ECAED2546FE}"/>
            </a:ext>
          </a:extLst>
        </xdr:cNvPr>
        <xdr:cNvGrpSpPr/>
      </xdr:nvGrpSpPr>
      <xdr:grpSpPr>
        <a:xfrm>
          <a:off x="590549" y="1009649"/>
          <a:ext cx="11058527" cy="5800725"/>
          <a:chOff x="590549" y="1009649"/>
          <a:chExt cx="9208794" cy="580072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1E8E7B5-214B-F821-91B5-7E2006CF8910}"/>
              </a:ext>
            </a:extLst>
          </xdr:cNvPr>
          <xdr:cNvSpPr/>
        </xdr:nvSpPr>
        <xdr:spPr>
          <a:xfrm>
            <a:off x="590549" y="1009649"/>
            <a:ext cx="2771775" cy="580072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0662B67-F12D-5893-3979-BCD13B2E8987}"/>
              </a:ext>
            </a:extLst>
          </xdr:cNvPr>
          <xdr:cNvSpPr/>
        </xdr:nvSpPr>
        <xdr:spPr>
          <a:xfrm>
            <a:off x="3809058" y="1009649"/>
            <a:ext cx="2771775" cy="580072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11ABB46-6C80-2280-BFE2-29A7835BE4BA}"/>
              </a:ext>
            </a:extLst>
          </xdr:cNvPr>
          <xdr:cNvSpPr/>
        </xdr:nvSpPr>
        <xdr:spPr>
          <a:xfrm>
            <a:off x="7027568" y="1009649"/>
            <a:ext cx="2771775" cy="5800725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oneCellAnchor>
    <xdr:from>
      <xdr:col>0</xdr:col>
      <xdr:colOff>590550</xdr:colOff>
      <xdr:row>3</xdr:row>
      <xdr:rowOff>152400</xdr:rowOff>
    </xdr:from>
    <xdr:ext cx="1283428" cy="25673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FB4D352-C11E-5B61-C38A-DF563726481E}"/>
            </a:ext>
          </a:extLst>
        </xdr:cNvPr>
        <xdr:cNvSpPr txBox="1"/>
      </xdr:nvSpPr>
      <xdr:spPr>
        <a:xfrm>
          <a:off x="590550" y="619125"/>
          <a:ext cx="1283428" cy="256737"/>
        </a:xfrm>
        <a:prstGeom prst="rect">
          <a:avLst/>
        </a:prstGeom>
        <a:noFill/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b="1">
              <a:solidFill>
                <a:schemeClr val="bg1"/>
              </a:solidFill>
            </a:rPr>
            <a:t>Executive Summary</a:t>
          </a:r>
        </a:p>
      </xdr:txBody>
    </xdr:sp>
    <xdr:clientData/>
  </xdr:oneCellAnchor>
  <xdr:twoCellAnchor>
    <xdr:from>
      <xdr:col>1</xdr:col>
      <xdr:colOff>9525</xdr:colOff>
      <xdr:row>5</xdr:row>
      <xdr:rowOff>28575</xdr:rowOff>
    </xdr:from>
    <xdr:to>
      <xdr:col>2</xdr:col>
      <xdr:colOff>551925</xdr:colOff>
      <xdr:row>5</xdr:row>
      <xdr:rowOff>28575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E37784D-16E0-4721-905E-F666C13D7FB6}"/>
            </a:ext>
          </a:extLst>
        </xdr:cNvPr>
        <xdr:cNvCxnSpPr/>
      </xdr:nvCxnSpPr>
      <xdr:spPr>
        <a:xfrm>
          <a:off x="619125" y="876300"/>
          <a:ext cx="1152000" cy="0"/>
        </a:xfrm>
        <a:prstGeom prst="line">
          <a:avLst/>
        </a:prstGeom>
        <a:ln>
          <a:solidFill>
            <a:schemeClr val="bg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209549</xdr:colOff>
      <xdr:row>6</xdr:row>
      <xdr:rowOff>47625</xdr:rowOff>
    </xdr:from>
    <xdr:to>
      <xdr:col>12</xdr:col>
      <xdr:colOff>365549</xdr:colOff>
      <xdr:row>35</xdr:row>
      <xdr:rowOff>114300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F008FA3-FC65-43D3-6262-74E3A7064E53}"/>
            </a:ext>
          </a:extLst>
        </xdr:cNvPr>
        <xdr:cNvGrpSpPr/>
      </xdr:nvGrpSpPr>
      <xdr:grpSpPr>
        <a:xfrm>
          <a:off x="4476749" y="1085850"/>
          <a:ext cx="3204000" cy="5591175"/>
          <a:chOff x="609600" y="1047750"/>
          <a:chExt cx="3076575" cy="5591175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B3E7A7A4-F395-4F92-3DE4-CBFA29031C9C}"/>
              </a:ext>
            </a:extLst>
          </xdr:cNvPr>
          <xdr:cNvGrpSpPr/>
        </xdr:nvGrpSpPr>
        <xdr:grpSpPr>
          <a:xfrm>
            <a:off x="609600" y="1047750"/>
            <a:ext cx="3076575" cy="1781175"/>
            <a:chOff x="609600" y="1047750"/>
            <a:chExt cx="3076575" cy="1317241"/>
          </a:xfrm>
        </xdr:grpSpPr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6529EAA-5AFD-4A2F-B1EF-0E4959335F58}"/>
                </a:ext>
              </a:extLst>
            </xdr:cNvPr>
            <xdr:cNvGraphicFramePr>
              <a:graphicFrameLocks/>
            </xdr:cNvGraphicFramePr>
          </xdr:nvGraphicFramePr>
          <xdr:xfrm>
            <a:off x="647700" y="1333501"/>
            <a:ext cx="3038475" cy="10314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337F2FC-BFD7-3C20-7524-C2866E6DE3B8}"/>
                </a:ext>
              </a:extLst>
            </xdr:cNvPr>
            <xdr:cNvSpPr txBox="1"/>
          </xdr:nvSpPr>
          <xdr:spPr>
            <a:xfrm>
              <a:off x="609600" y="1047750"/>
              <a:ext cx="1935915" cy="280205"/>
            </a:xfrm>
            <a:prstGeom prst="rect">
              <a:avLst/>
            </a:prstGeom>
            <a:noFill/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N" sz="1200" b="0"/>
                <a:t>CHURN BY CONTRACT TYPE</a:t>
              </a:r>
              <a:endParaRPr lang="en-IN" sz="1200" b="0">
                <a:solidFill>
                  <a:schemeClr val="tx2">
                    <a:lumMod val="75000"/>
                  </a:schemeClr>
                </a:solidFill>
              </a:endParaRP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5C37F915-9DC1-700A-73C2-EDD60DEA301B}"/>
              </a:ext>
            </a:extLst>
          </xdr:cNvPr>
          <xdr:cNvGrpSpPr/>
        </xdr:nvGrpSpPr>
        <xdr:grpSpPr>
          <a:xfrm>
            <a:off x="609600" y="2952750"/>
            <a:ext cx="3076575" cy="1781175"/>
            <a:chOff x="609600" y="1047750"/>
            <a:chExt cx="3076575" cy="1317241"/>
          </a:xfrm>
        </xdr:grpSpPr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B39E9DBF-A59C-7EF2-6897-23AF28AE4B6F}"/>
                </a:ext>
              </a:extLst>
            </xdr:cNvPr>
            <xdr:cNvGraphicFramePr>
              <a:graphicFrameLocks/>
            </xdr:cNvGraphicFramePr>
          </xdr:nvGraphicFramePr>
          <xdr:xfrm>
            <a:off x="647700" y="1333501"/>
            <a:ext cx="3038475" cy="10314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19DF9FFE-F987-5C46-A1F4-645CC35245B1}"/>
                </a:ext>
              </a:extLst>
            </xdr:cNvPr>
            <xdr:cNvSpPr txBox="1"/>
          </xdr:nvSpPr>
          <xdr:spPr>
            <a:xfrm>
              <a:off x="609600" y="1047750"/>
              <a:ext cx="1397498" cy="207221"/>
            </a:xfrm>
            <a:prstGeom prst="rect">
              <a:avLst/>
            </a:prstGeom>
            <a:noFill/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N" sz="1200" b="0"/>
                <a:t>CHURN BY GENDER</a:t>
              </a:r>
              <a:endParaRPr lang="en-IN" sz="1200" b="0">
                <a:solidFill>
                  <a:schemeClr val="tx2">
                    <a:lumMod val="75000"/>
                  </a:schemeClr>
                </a:solidFill>
              </a:endParaRPr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A07AFB08-E190-5A44-2CD3-7F00ED44FD5F}"/>
              </a:ext>
            </a:extLst>
          </xdr:cNvPr>
          <xdr:cNvGrpSpPr/>
        </xdr:nvGrpSpPr>
        <xdr:grpSpPr>
          <a:xfrm>
            <a:off x="609600" y="4857750"/>
            <a:ext cx="3076575" cy="1781175"/>
            <a:chOff x="609600" y="1047750"/>
            <a:chExt cx="3076575" cy="1317241"/>
          </a:xfrm>
        </xdr:grpSpPr>
        <xdr:graphicFrame macro="">
          <xdr:nvGraphicFramePr>
            <xdr:cNvPr id="33" name="Chart 32">
              <a:extLst>
                <a:ext uri="{FF2B5EF4-FFF2-40B4-BE49-F238E27FC236}">
                  <a16:creationId xmlns:a16="http://schemas.microsoft.com/office/drawing/2014/main" id="{D9C8A24F-F9BA-6C0F-1EB6-9CCBF8B298DC}"/>
                </a:ext>
              </a:extLst>
            </xdr:cNvPr>
            <xdr:cNvGraphicFramePr>
              <a:graphicFrameLocks/>
            </xdr:cNvGraphicFramePr>
          </xdr:nvGraphicFramePr>
          <xdr:xfrm>
            <a:off x="647700" y="1333501"/>
            <a:ext cx="3038475" cy="10314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87E70FF6-0246-97BF-97E3-E8FCC9001B96}"/>
                </a:ext>
              </a:extLst>
            </xdr:cNvPr>
            <xdr:cNvSpPr txBox="1"/>
          </xdr:nvSpPr>
          <xdr:spPr>
            <a:xfrm>
              <a:off x="609600" y="1047750"/>
              <a:ext cx="1143455" cy="207221"/>
            </a:xfrm>
            <a:prstGeom prst="rect">
              <a:avLst/>
            </a:prstGeom>
            <a:noFill/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N" sz="1200" b="0"/>
                <a:t>CHURN BY CITY</a:t>
              </a:r>
              <a:endParaRPr lang="en-IN" sz="1200" b="0">
                <a:solidFill>
                  <a:schemeClr val="tx2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0</xdr:col>
      <xdr:colOff>542925</xdr:colOff>
      <xdr:row>36</xdr:row>
      <xdr:rowOff>85725</xdr:rowOff>
    </xdr:from>
    <xdr:ext cx="5390771" cy="2332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E0EF444-21B7-2937-8407-B908E08048A4}"/>
            </a:ext>
          </a:extLst>
        </xdr:cNvPr>
        <xdr:cNvSpPr txBox="1"/>
      </xdr:nvSpPr>
      <xdr:spPr>
        <a:xfrm>
          <a:off x="542925" y="6838950"/>
          <a:ext cx="539077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900"/>
            <a:t>Disclaimer:</a:t>
          </a:r>
          <a:r>
            <a:rPr lang="en-IN" sz="900" baseline="0"/>
            <a:t> </a:t>
          </a:r>
          <a:r>
            <a:rPr lang="en-IN" sz="900"/>
            <a:t>The data presented in this dashboard is entirely fictional and intended for illustrative purposes only.</a:t>
          </a:r>
        </a:p>
      </xdr:txBody>
    </xdr:sp>
    <xdr:clientData/>
  </xdr:oneCellAnchor>
  <xdr:twoCellAnchor>
    <xdr:from>
      <xdr:col>13</xdr:col>
      <xdr:colOff>428624</xdr:colOff>
      <xdr:row>6</xdr:row>
      <xdr:rowOff>47625</xdr:rowOff>
    </xdr:from>
    <xdr:to>
      <xdr:col>18</xdr:col>
      <xdr:colOff>584624</xdr:colOff>
      <xdr:row>35</xdr:row>
      <xdr:rowOff>114300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20B154E1-6CBF-D3F4-4F4C-9799232FD0BD}"/>
            </a:ext>
          </a:extLst>
        </xdr:cNvPr>
        <xdr:cNvGrpSpPr/>
      </xdr:nvGrpSpPr>
      <xdr:grpSpPr>
        <a:xfrm>
          <a:off x="8353424" y="1085850"/>
          <a:ext cx="3204000" cy="5591175"/>
          <a:chOff x="609600" y="1047750"/>
          <a:chExt cx="3076575" cy="5591175"/>
        </a:xfrm>
      </xdr:grpSpPr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7A03C0CA-52FF-522A-A91F-2798F5373697}"/>
              </a:ext>
            </a:extLst>
          </xdr:cNvPr>
          <xdr:cNvGrpSpPr/>
        </xdr:nvGrpSpPr>
        <xdr:grpSpPr>
          <a:xfrm>
            <a:off x="609600" y="1047750"/>
            <a:ext cx="3076575" cy="1781175"/>
            <a:chOff x="609600" y="1047750"/>
            <a:chExt cx="3076575" cy="1317241"/>
          </a:xfrm>
        </xdr:grpSpPr>
        <xdr:graphicFrame macro="">
          <xdr:nvGraphicFramePr>
            <xdr:cNvPr id="51" name="Chart 50">
              <a:extLst>
                <a:ext uri="{FF2B5EF4-FFF2-40B4-BE49-F238E27FC236}">
                  <a16:creationId xmlns:a16="http://schemas.microsoft.com/office/drawing/2014/main" id="{EF3B41B0-F318-CC48-D41B-2BFB5325222A}"/>
                </a:ext>
              </a:extLst>
            </xdr:cNvPr>
            <xdr:cNvGraphicFramePr>
              <a:graphicFrameLocks/>
            </xdr:cNvGraphicFramePr>
          </xdr:nvGraphicFramePr>
          <xdr:xfrm>
            <a:off x="647700" y="1333501"/>
            <a:ext cx="3038475" cy="10314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5DD4DB1-4300-5510-30B8-B1F5011C52D6}"/>
                </a:ext>
              </a:extLst>
            </xdr:cNvPr>
            <xdr:cNvSpPr txBox="1"/>
          </xdr:nvSpPr>
          <xdr:spPr>
            <a:xfrm>
              <a:off x="609600" y="1047750"/>
              <a:ext cx="2034916" cy="207221"/>
            </a:xfrm>
            <a:prstGeom prst="rect">
              <a:avLst/>
            </a:prstGeom>
            <a:noFill/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N" sz="1200" b="0"/>
                <a:t>REVENUE BY CONTRACT TYPE</a:t>
              </a:r>
              <a:endParaRPr lang="en-IN" sz="1200" b="0">
                <a:solidFill>
                  <a:schemeClr val="tx2">
                    <a:lumMod val="75000"/>
                  </a:schemeClr>
                </a:solidFill>
              </a:endParaRPr>
            </a:p>
          </xdr:txBody>
        </xdr:sp>
      </xdr:grp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64027521-5873-25F1-0F1A-F2505F3CB16E}"/>
              </a:ext>
            </a:extLst>
          </xdr:cNvPr>
          <xdr:cNvGrpSpPr/>
        </xdr:nvGrpSpPr>
        <xdr:grpSpPr>
          <a:xfrm>
            <a:off x="609600" y="2952750"/>
            <a:ext cx="3076575" cy="1781175"/>
            <a:chOff x="609600" y="1047750"/>
            <a:chExt cx="3076575" cy="1317241"/>
          </a:xfrm>
        </xdr:grpSpPr>
        <xdr:graphicFrame macro="">
          <xdr:nvGraphicFramePr>
            <xdr:cNvPr id="49" name="Chart 48">
              <a:extLst>
                <a:ext uri="{FF2B5EF4-FFF2-40B4-BE49-F238E27FC236}">
                  <a16:creationId xmlns:a16="http://schemas.microsoft.com/office/drawing/2014/main" id="{F6D24BE6-8A35-12DD-ADEC-A281C6D2BB5F}"/>
                </a:ext>
              </a:extLst>
            </xdr:cNvPr>
            <xdr:cNvGraphicFramePr>
              <a:graphicFrameLocks/>
            </xdr:cNvGraphicFramePr>
          </xdr:nvGraphicFramePr>
          <xdr:xfrm>
            <a:off x="647700" y="1333501"/>
            <a:ext cx="3038475" cy="10314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DF6947B8-5E13-45F5-E60E-BC331393EA68}"/>
                </a:ext>
              </a:extLst>
            </xdr:cNvPr>
            <xdr:cNvSpPr txBox="1"/>
          </xdr:nvSpPr>
          <xdr:spPr>
            <a:xfrm>
              <a:off x="609600" y="1047750"/>
              <a:ext cx="1408655" cy="195651"/>
            </a:xfrm>
            <a:prstGeom prst="rect">
              <a:avLst/>
            </a:prstGeom>
            <a:noFill/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N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REVENUE BY SERVICE</a:t>
              </a:r>
              <a:endParaRPr lang="en-IN" sz="1200">
                <a:effectLst/>
              </a:endParaRPr>
            </a:p>
          </xdr:txBody>
        </xdr:sp>
      </xdr:grp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D0E3656C-C3B4-325D-C1FF-130106BD9D44}"/>
              </a:ext>
            </a:extLst>
          </xdr:cNvPr>
          <xdr:cNvGrpSpPr/>
        </xdr:nvGrpSpPr>
        <xdr:grpSpPr>
          <a:xfrm>
            <a:off x="609600" y="4857750"/>
            <a:ext cx="3076575" cy="1781175"/>
            <a:chOff x="609600" y="1047750"/>
            <a:chExt cx="3076575" cy="1317241"/>
          </a:xfrm>
        </xdr:grpSpPr>
        <xdr:graphicFrame macro="">
          <xdr:nvGraphicFramePr>
            <xdr:cNvPr id="47" name="Chart 46">
              <a:extLst>
                <a:ext uri="{FF2B5EF4-FFF2-40B4-BE49-F238E27FC236}">
                  <a16:creationId xmlns:a16="http://schemas.microsoft.com/office/drawing/2014/main" id="{320247E6-8C83-5B4B-FCB3-1AD9625920B4}"/>
                </a:ext>
              </a:extLst>
            </xdr:cNvPr>
            <xdr:cNvGraphicFramePr>
              <a:graphicFrameLocks/>
            </xdr:cNvGraphicFramePr>
          </xdr:nvGraphicFramePr>
          <xdr:xfrm>
            <a:off x="647700" y="1333501"/>
            <a:ext cx="3038475" cy="103149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DB0E8DB1-2167-7110-89C3-0C8CB3CB8D6E}"/>
                </a:ext>
              </a:extLst>
            </xdr:cNvPr>
            <xdr:cNvSpPr txBox="1"/>
          </xdr:nvSpPr>
          <xdr:spPr>
            <a:xfrm>
              <a:off x="609600" y="1047750"/>
              <a:ext cx="1143455" cy="207221"/>
            </a:xfrm>
            <a:prstGeom prst="rect">
              <a:avLst/>
            </a:prstGeom>
            <a:noFill/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IN" sz="1200" b="0"/>
                <a:t>CHURN BY CITY</a:t>
              </a:r>
              <a:endParaRPr lang="en-IN" sz="1200" b="0">
                <a:solidFill>
                  <a:schemeClr val="tx2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19049</xdr:colOff>
      <xdr:row>6</xdr:row>
      <xdr:rowOff>47625</xdr:rowOff>
    </xdr:from>
    <xdr:to>
      <xdr:col>6</xdr:col>
      <xdr:colOff>175049</xdr:colOff>
      <xdr:row>15</xdr:row>
      <xdr:rowOff>114300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D1AC231E-DD89-F014-2729-EDFD519139BA}"/>
            </a:ext>
          </a:extLst>
        </xdr:cNvPr>
        <xdr:cNvGrpSpPr/>
      </xdr:nvGrpSpPr>
      <xdr:grpSpPr>
        <a:xfrm>
          <a:off x="628649" y="1085850"/>
          <a:ext cx="3204000" cy="1781175"/>
          <a:chOff x="609600" y="1047750"/>
          <a:chExt cx="3076575" cy="1317241"/>
        </a:xfrm>
      </xdr:grpSpPr>
      <xdr:graphicFrame macro="">
        <xdr:nvGraphicFramePr>
          <xdr:cNvPr id="61" name="Chart 60">
            <a:extLst>
              <a:ext uri="{FF2B5EF4-FFF2-40B4-BE49-F238E27FC236}">
                <a16:creationId xmlns:a16="http://schemas.microsoft.com/office/drawing/2014/main" id="{8620E82D-2FC2-F8D1-F4DA-41A09E758345}"/>
              </a:ext>
            </a:extLst>
          </xdr:cNvPr>
          <xdr:cNvGraphicFramePr>
            <a:graphicFrameLocks/>
          </xdr:cNvGraphicFramePr>
        </xdr:nvGraphicFramePr>
        <xdr:xfrm>
          <a:off x="647700" y="1333501"/>
          <a:ext cx="3038475" cy="10314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A21A7C24-EE95-F78C-784B-B971CA1F7E26}"/>
              </a:ext>
            </a:extLst>
          </xdr:cNvPr>
          <xdr:cNvSpPr txBox="1"/>
        </xdr:nvSpPr>
        <xdr:spPr>
          <a:xfrm>
            <a:off x="609600" y="1047750"/>
            <a:ext cx="1030498" cy="207221"/>
          </a:xfrm>
          <a:prstGeom prst="rect">
            <a:avLst/>
          </a:prstGeom>
          <a:noFill/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200" b="0"/>
              <a:t>GENDER SPLIT</a:t>
            </a:r>
            <a:endParaRPr lang="en-IN" sz="1200" b="0">
              <a:solidFill>
                <a:schemeClr val="tx2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19049</xdr:colOff>
      <xdr:row>16</xdr:row>
      <xdr:rowOff>47625</xdr:rowOff>
    </xdr:from>
    <xdr:to>
      <xdr:col>6</xdr:col>
      <xdr:colOff>175049</xdr:colOff>
      <xdr:row>25</xdr:row>
      <xdr:rowOff>114300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C672B222-E12C-9E96-9E21-C5C1A1635735}"/>
            </a:ext>
          </a:extLst>
        </xdr:cNvPr>
        <xdr:cNvGrpSpPr/>
      </xdr:nvGrpSpPr>
      <xdr:grpSpPr>
        <a:xfrm>
          <a:off x="628649" y="2990850"/>
          <a:ext cx="3204000" cy="1781175"/>
          <a:chOff x="609600" y="1047750"/>
          <a:chExt cx="3076575" cy="1317241"/>
        </a:xfrm>
      </xdr:grpSpPr>
      <xdr:graphicFrame macro="">
        <xdr:nvGraphicFramePr>
          <xdr:cNvPr id="59" name="Chart 58">
            <a:extLst>
              <a:ext uri="{FF2B5EF4-FFF2-40B4-BE49-F238E27FC236}">
                <a16:creationId xmlns:a16="http://schemas.microsoft.com/office/drawing/2014/main" id="{38E9117C-9A65-9958-01A6-51D0C2511536}"/>
              </a:ext>
            </a:extLst>
          </xdr:cNvPr>
          <xdr:cNvGraphicFramePr>
            <a:graphicFrameLocks/>
          </xdr:cNvGraphicFramePr>
        </xdr:nvGraphicFramePr>
        <xdr:xfrm>
          <a:off x="647700" y="1333501"/>
          <a:ext cx="3038475" cy="10314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076A7F32-B48C-1282-58A5-57D86DACDA7D}"/>
              </a:ext>
            </a:extLst>
          </xdr:cNvPr>
          <xdr:cNvSpPr txBox="1"/>
        </xdr:nvSpPr>
        <xdr:spPr>
          <a:xfrm>
            <a:off x="609600" y="1047750"/>
            <a:ext cx="1013197" cy="207221"/>
          </a:xfrm>
          <a:prstGeom prst="rect">
            <a:avLst/>
          </a:prstGeom>
          <a:noFill/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200" b="0"/>
              <a:t>TENURE</a:t>
            </a:r>
            <a:r>
              <a:rPr lang="en-IN" sz="1200" b="0" baseline="0"/>
              <a:t> SPLIT</a:t>
            </a:r>
            <a:endParaRPr lang="en-IN" sz="1200" b="0">
              <a:solidFill>
                <a:schemeClr val="tx2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19049</xdr:colOff>
      <xdr:row>26</xdr:row>
      <xdr:rowOff>47625</xdr:rowOff>
    </xdr:from>
    <xdr:to>
      <xdr:col>6</xdr:col>
      <xdr:colOff>175049</xdr:colOff>
      <xdr:row>35</xdr:row>
      <xdr:rowOff>114300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2145E5D9-2C30-EF6B-AE16-4650E2CB7F53}"/>
            </a:ext>
          </a:extLst>
        </xdr:cNvPr>
        <xdr:cNvGrpSpPr/>
      </xdr:nvGrpSpPr>
      <xdr:grpSpPr>
        <a:xfrm>
          <a:off x="628649" y="4895850"/>
          <a:ext cx="3204000" cy="1781175"/>
          <a:chOff x="609600" y="1047750"/>
          <a:chExt cx="3076575" cy="1317241"/>
        </a:xfrm>
      </xdr:grpSpPr>
      <xdr:graphicFrame macro="">
        <xdr:nvGraphicFramePr>
          <xdr:cNvPr id="57" name="Chart 56">
            <a:extLst>
              <a:ext uri="{FF2B5EF4-FFF2-40B4-BE49-F238E27FC236}">
                <a16:creationId xmlns:a16="http://schemas.microsoft.com/office/drawing/2014/main" id="{D6C3CCBC-77F1-1895-A009-D4AD44E4CAA7}"/>
              </a:ext>
            </a:extLst>
          </xdr:cNvPr>
          <xdr:cNvGraphicFramePr>
            <a:graphicFrameLocks/>
          </xdr:cNvGraphicFramePr>
        </xdr:nvGraphicFramePr>
        <xdr:xfrm>
          <a:off x="647700" y="1333501"/>
          <a:ext cx="3038475" cy="10314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27D50519-F9E9-F807-BFAD-B4A825A6DEE4}"/>
              </a:ext>
            </a:extLst>
          </xdr:cNvPr>
          <xdr:cNvSpPr txBox="1"/>
        </xdr:nvSpPr>
        <xdr:spPr>
          <a:xfrm>
            <a:off x="609600" y="1047750"/>
            <a:ext cx="2189492" cy="207221"/>
          </a:xfrm>
          <a:prstGeom prst="rect">
            <a:avLst/>
          </a:prstGeom>
          <a:noFill/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200" b="0"/>
              <a:t>INTERNET</a:t>
            </a:r>
            <a:r>
              <a:rPr lang="en-IN" sz="1200" b="0" baseline="0"/>
              <a:t> SERVICE PENETRATION</a:t>
            </a:r>
            <a:endParaRPr lang="en-IN" sz="1200" b="0">
              <a:solidFill>
                <a:schemeClr val="tx2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dali\Downloads\excel-dashboard-for-managing-business-projects-from-tablet.xlsx" TargetMode="External"/><Relationship Id="rId1" Type="http://schemas.openxmlformats.org/officeDocument/2006/relationships/externalLinkPath" Target="/Users/mdali/Downloads/excel-dashboard-for-managing-business-projects-from-tabl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Visitors &amp; Buyers"/>
      <sheetName val="Conversion"/>
      <sheetName val="Profit"/>
      <sheetName val="Tasks"/>
      <sheetName val="Processing"/>
      <sheetName val="Control"/>
      <sheetName val="Data"/>
      <sheetName val="Resource"/>
    </sheetNames>
    <sheetDataSet>
      <sheetData sheetId="0"/>
      <sheetData sheetId="1"/>
      <sheetData sheetId="2"/>
      <sheetData sheetId="3"/>
      <sheetData sheetId="4"/>
      <sheetData sheetId="5">
        <row r="1">
          <cell r="F1">
            <v>72</v>
          </cell>
          <cell r="G1">
            <v>72</v>
          </cell>
          <cell r="H1">
            <v>72</v>
          </cell>
          <cell r="I1">
            <v>72</v>
          </cell>
          <cell r="J1">
            <v>72</v>
          </cell>
        </row>
        <row r="2">
          <cell r="F2">
            <v>72</v>
          </cell>
          <cell r="G2">
            <v>72</v>
          </cell>
          <cell r="H2">
            <v>72</v>
          </cell>
          <cell r="I2">
            <v>72</v>
          </cell>
          <cell r="J2">
            <v>72</v>
          </cell>
        </row>
        <row r="3">
          <cell r="A3" t="str">
            <v>Conversion</v>
          </cell>
          <cell r="B3">
            <v>0.12</v>
          </cell>
          <cell r="C3">
            <v>0.88</v>
          </cell>
          <cell r="F3">
            <v>72</v>
          </cell>
          <cell r="G3">
            <v>72</v>
          </cell>
          <cell r="H3">
            <v>72</v>
          </cell>
          <cell r="I3">
            <v>72</v>
          </cell>
          <cell r="J3">
            <v>72</v>
          </cell>
        </row>
        <row r="5">
          <cell r="B5">
            <v>0.15600000000000003</v>
          </cell>
          <cell r="C5">
            <v>0.05</v>
          </cell>
          <cell r="D5">
            <v>0.84399999999999997</v>
          </cell>
        </row>
        <row r="6">
          <cell r="F6" t="str">
            <v>Funding Sources by Tasks</v>
          </cell>
        </row>
        <row r="7">
          <cell r="A7" t="str">
            <v>Task Manager</v>
          </cell>
          <cell r="D7" t="str">
            <v>Indent</v>
          </cell>
        </row>
        <row r="8">
          <cell r="A8" t="str">
            <v>Task 1</v>
          </cell>
          <cell r="B8">
            <v>7.0000000000000007E-2</v>
          </cell>
          <cell r="C8">
            <v>0.92999999999999994</v>
          </cell>
          <cell r="D8">
            <v>2.3E-2</v>
          </cell>
          <cell r="F8" t="str">
            <v>Task 1</v>
          </cell>
          <cell r="G8">
            <v>44641</v>
          </cell>
          <cell r="H8">
            <v>21807</v>
          </cell>
        </row>
        <row r="9">
          <cell r="A9" t="str">
            <v>Task 2</v>
          </cell>
          <cell r="B9">
            <v>0.23</v>
          </cell>
          <cell r="C9">
            <v>0.77</v>
          </cell>
          <cell r="D9">
            <v>2.3E-2</v>
          </cell>
          <cell r="F9" t="str">
            <v>Task 2</v>
          </cell>
          <cell r="G9">
            <v>29129</v>
          </cell>
          <cell r="H9">
            <v>25386</v>
          </cell>
        </row>
        <row r="10">
          <cell r="A10" t="str">
            <v>Task 3</v>
          </cell>
          <cell r="B10">
            <v>0.17</v>
          </cell>
          <cell r="C10">
            <v>0.83</v>
          </cell>
          <cell r="D10">
            <v>2.3E-2</v>
          </cell>
          <cell r="F10" t="str">
            <v>Task 3</v>
          </cell>
          <cell r="G10">
            <v>12241</v>
          </cell>
          <cell r="H10">
            <v>32377</v>
          </cell>
        </row>
        <row r="11">
          <cell r="A11" t="str">
            <v>Task 4</v>
          </cell>
          <cell r="B11">
            <v>0.18</v>
          </cell>
          <cell r="C11">
            <v>0.82000000000000006</v>
          </cell>
          <cell r="D11">
            <v>2.3E-2</v>
          </cell>
          <cell r="F11" t="str">
            <v>Task 4</v>
          </cell>
          <cell r="G11">
            <v>20588</v>
          </cell>
          <cell r="H11">
            <v>35110</v>
          </cell>
        </row>
        <row r="12">
          <cell r="A12" t="str">
            <v>Task 5</v>
          </cell>
          <cell r="B12">
            <v>0.13</v>
          </cell>
          <cell r="C12">
            <v>0.87</v>
          </cell>
          <cell r="D12">
            <v>2.3E-2</v>
          </cell>
          <cell r="F12" t="str">
            <v>Task 5</v>
          </cell>
          <cell r="G12">
            <v>47242</v>
          </cell>
          <cell r="H12">
            <v>33712</v>
          </cell>
        </row>
        <row r="15">
          <cell r="B15" t="str">
            <v>Visitors &amp; Buyers</v>
          </cell>
          <cell r="H15" t="str">
            <v>Profit Performance</v>
          </cell>
        </row>
        <row r="16">
          <cell r="B16" t="str">
            <v>Visitors</v>
          </cell>
          <cell r="C16" t="str">
            <v>Buyers</v>
          </cell>
          <cell r="D16" t="str">
            <v>Cursor V</v>
          </cell>
          <cell r="E16" t="str">
            <v>Cursor B</v>
          </cell>
          <cell r="H16" t="str">
            <v>Profit</v>
          </cell>
          <cell r="I16" t="str">
            <v>Plan</v>
          </cell>
          <cell r="J16" t="str">
            <v>Break-Even Point</v>
          </cell>
          <cell r="K16" t="str">
            <v>Debt</v>
          </cell>
          <cell r="L16" t="str">
            <v>Cursor</v>
          </cell>
        </row>
        <row r="17">
          <cell r="A17" t="str">
            <v>JAN</v>
          </cell>
          <cell r="B17">
            <v>8333</v>
          </cell>
          <cell r="C17">
            <v>4500</v>
          </cell>
          <cell r="D17" t="e">
            <v>#N/A</v>
          </cell>
          <cell r="E17" t="e">
            <v>#N/A</v>
          </cell>
          <cell r="G17" t="str">
            <v>JAN</v>
          </cell>
          <cell r="H17">
            <v>5000</v>
          </cell>
          <cell r="I17">
            <v>8200</v>
          </cell>
          <cell r="J17">
            <v>5350</v>
          </cell>
          <cell r="K17">
            <v>7600</v>
          </cell>
          <cell r="L17" t="e">
            <v>#N/A</v>
          </cell>
        </row>
        <row r="18">
          <cell r="A18" t="str">
            <v>FEB</v>
          </cell>
          <cell r="B18">
            <v>10021</v>
          </cell>
          <cell r="C18">
            <v>5311</v>
          </cell>
          <cell r="D18">
            <v>10021</v>
          </cell>
          <cell r="E18">
            <v>5311</v>
          </cell>
          <cell r="G18" t="str">
            <v>FEB</v>
          </cell>
          <cell r="H18">
            <v>5900</v>
          </cell>
          <cell r="I18">
            <v>6700</v>
          </cell>
          <cell r="J18">
            <v>4100</v>
          </cell>
          <cell r="K18">
            <v>6900</v>
          </cell>
          <cell r="L18">
            <v>5900</v>
          </cell>
        </row>
        <row r="19">
          <cell r="A19" t="str">
            <v>MAR</v>
          </cell>
          <cell r="B19">
            <v>11177</v>
          </cell>
          <cell r="C19">
            <v>6147</v>
          </cell>
          <cell r="D19" t="e">
            <v>#N/A</v>
          </cell>
          <cell r="E19" t="e">
            <v>#N/A</v>
          </cell>
          <cell r="G19" t="str">
            <v>MAR</v>
          </cell>
          <cell r="H19">
            <v>7300</v>
          </cell>
          <cell r="I19">
            <v>6000</v>
          </cell>
          <cell r="J19">
            <v>4700</v>
          </cell>
          <cell r="K19">
            <v>6100</v>
          </cell>
          <cell r="L19" t="e">
            <v>#N/A</v>
          </cell>
        </row>
        <row r="20">
          <cell r="A20" t="str">
            <v>APR</v>
          </cell>
          <cell r="B20">
            <v>11427</v>
          </cell>
          <cell r="C20">
            <v>5256</v>
          </cell>
          <cell r="D20" t="e">
            <v>#N/A</v>
          </cell>
          <cell r="E20" t="e">
            <v>#N/A</v>
          </cell>
          <cell r="G20" t="str">
            <v>APR</v>
          </cell>
          <cell r="H20">
            <v>9000</v>
          </cell>
          <cell r="I20">
            <v>6200</v>
          </cell>
          <cell r="J20">
            <v>5200</v>
          </cell>
          <cell r="K20">
            <v>6400</v>
          </cell>
          <cell r="L20" t="e">
            <v>#N/A</v>
          </cell>
        </row>
        <row r="21">
          <cell r="A21" t="str">
            <v>MAY</v>
          </cell>
          <cell r="B21">
            <v>10698</v>
          </cell>
          <cell r="C21">
            <v>4921</v>
          </cell>
          <cell r="D21" t="e">
            <v>#N/A</v>
          </cell>
          <cell r="E21" t="e">
            <v>#N/A</v>
          </cell>
          <cell r="G21" t="str">
            <v>MAY</v>
          </cell>
          <cell r="H21">
            <v>10100</v>
          </cell>
          <cell r="I21">
            <v>7400</v>
          </cell>
          <cell r="J21">
            <v>5700</v>
          </cell>
          <cell r="K21">
            <v>7300</v>
          </cell>
          <cell r="L21" t="e">
            <v>#N/A</v>
          </cell>
        </row>
        <row r="22">
          <cell r="A22" t="str">
            <v>JUN</v>
          </cell>
          <cell r="B22">
            <v>9219</v>
          </cell>
          <cell r="C22">
            <v>5070</v>
          </cell>
          <cell r="D22" t="e">
            <v>#N/A</v>
          </cell>
          <cell r="E22" t="e">
            <v>#N/A</v>
          </cell>
          <cell r="G22" t="str">
            <v>JUN</v>
          </cell>
          <cell r="H22">
            <v>11100</v>
          </cell>
          <cell r="I22">
            <v>7900</v>
          </cell>
          <cell r="J22">
            <v>5250</v>
          </cell>
          <cell r="K22">
            <v>7800</v>
          </cell>
          <cell r="L22" t="e">
            <v>#N/A</v>
          </cell>
        </row>
        <row r="23">
          <cell r="A23" t="str">
            <v>JUL</v>
          </cell>
          <cell r="B23">
            <v>7448</v>
          </cell>
          <cell r="C23">
            <v>4022</v>
          </cell>
          <cell r="D23" t="e">
            <v>#N/A</v>
          </cell>
          <cell r="E23" t="e">
            <v>#N/A</v>
          </cell>
          <cell r="G23" t="str">
            <v>JUL</v>
          </cell>
          <cell r="H23">
            <v>10900</v>
          </cell>
          <cell r="I23">
            <v>7100</v>
          </cell>
          <cell r="J23">
            <v>5750</v>
          </cell>
          <cell r="K23">
            <v>7400</v>
          </cell>
          <cell r="L23" t="e">
            <v>#N/A</v>
          </cell>
        </row>
        <row r="24">
          <cell r="A24" t="str">
            <v>AUG</v>
          </cell>
          <cell r="B24">
            <v>5969</v>
          </cell>
          <cell r="C24">
            <v>3462</v>
          </cell>
          <cell r="D24" t="e">
            <v>#N/A</v>
          </cell>
          <cell r="E24" t="e">
            <v>#N/A</v>
          </cell>
          <cell r="G24" t="str">
            <v>AUG</v>
          </cell>
          <cell r="H24">
            <v>9800</v>
          </cell>
          <cell r="I24">
            <v>6500</v>
          </cell>
          <cell r="J24">
            <v>4800</v>
          </cell>
          <cell r="K24">
            <v>6800</v>
          </cell>
          <cell r="L24" t="e">
            <v>#N/A</v>
          </cell>
        </row>
        <row r="25">
          <cell r="A25" t="str">
            <v>SEP</v>
          </cell>
          <cell r="B25">
            <v>5240</v>
          </cell>
          <cell r="C25">
            <v>2987</v>
          </cell>
          <cell r="D25" t="e">
            <v>#N/A</v>
          </cell>
          <cell r="E25" t="e">
            <v>#N/A</v>
          </cell>
          <cell r="G25" t="str">
            <v>SEP</v>
          </cell>
          <cell r="H25">
            <v>8200</v>
          </cell>
          <cell r="I25">
            <v>7000</v>
          </cell>
          <cell r="J25">
            <v>5300</v>
          </cell>
          <cell r="K25">
            <v>7200</v>
          </cell>
          <cell r="L25" t="e">
            <v>#N/A</v>
          </cell>
        </row>
        <row r="26">
          <cell r="A26" t="str">
            <v>OCT</v>
          </cell>
          <cell r="B26">
            <v>5490</v>
          </cell>
          <cell r="C26">
            <v>3020</v>
          </cell>
          <cell r="D26" t="e">
            <v>#N/A</v>
          </cell>
          <cell r="E26" t="e">
            <v>#N/A</v>
          </cell>
          <cell r="G26" t="str">
            <v>OCT</v>
          </cell>
          <cell r="H26">
            <v>6700</v>
          </cell>
          <cell r="I26">
            <v>8100</v>
          </cell>
          <cell r="J26">
            <v>5000</v>
          </cell>
          <cell r="K26">
            <v>8000</v>
          </cell>
          <cell r="L26" t="e">
            <v>#N/A</v>
          </cell>
        </row>
        <row r="27">
          <cell r="A27" t="str">
            <v>NOV</v>
          </cell>
          <cell r="B27">
            <v>6646</v>
          </cell>
          <cell r="C27">
            <v>3722</v>
          </cell>
          <cell r="D27" t="e">
            <v>#N/A</v>
          </cell>
          <cell r="E27" t="e">
            <v>#N/A</v>
          </cell>
          <cell r="G27" t="str">
            <v>NOV</v>
          </cell>
          <cell r="H27">
            <v>5450</v>
          </cell>
          <cell r="I27">
            <v>8800</v>
          </cell>
          <cell r="J27">
            <v>5300</v>
          </cell>
          <cell r="K27">
            <v>7700</v>
          </cell>
          <cell r="L27" t="e">
            <v>#N/A</v>
          </cell>
        </row>
        <row r="28">
          <cell r="A28" t="str">
            <v>DEC</v>
          </cell>
          <cell r="B28">
            <v>8333</v>
          </cell>
          <cell r="C28">
            <v>3750</v>
          </cell>
          <cell r="D28" t="e">
            <v>#N/A</v>
          </cell>
          <cell r="E28" t="e">
            <v>#N/A</v>
          </cell>
          <cell r="G28" t="str">
            <v>DEC</v>
          </cell>
          <cell r="H28">
            <v>8181</v>
          </cell>
          <cell r="I28">
            <v>6969</v>
          </cell>
          <cell r="J28">
            <v>5151</v>
          </cell>
          <cell r="K28">
            <v>7171</v>
          </cell>
          <cell r="L28" t="e">
            <v>#N/A</v>
          </cell>
        </row>
      </sheetData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Ali" refreshedDate="45837.517131828703" createdVersion="8" refreshedVersion="8" minRefreshableVersion="3" recordCount="300" xr:uid="{53CCA3AC-A1D3-4039-BE71-AEBD76EF3101}">
  <cacheSource type="worksheet">
    <worksheetSource name="Table1"/>
  </cacheSource>
  <cacheFields count="13">
    <cacheField name="CustomerID" numFmtId="0">
      <sharedItems/>
    </cacheField>
    <cacheField name="Gender" numFmtId="0">
      <sharedItems count="2">
        <s v="Male"/>
        <s v="Female"/>
      </sharedItems>
    </cacheField>
    <cacheField name="SeniorCitizen" numFmtId="0">
      <sharedItems containsSemiMixedTypes="0" containsString="0" containsNumber="1" containsInteger="1" minValue="0" maxValue="1"/>
    </cacheField>
    <cacheField name="Tenure" numFmtId="0">
      <sharedItems containsSemiMixedTypes="0" containsString="0" containsNumber="1" containsInteger="1" minValue="0" maxValue="71" count="71">
        <n v="60"/>
        <n v="53"/>
        <n v="38"/>
        <n v="18"/>
        <n v="66"/>
        <n v="44"/>
        <n v="12"/>
        <n v="57"/>
        <n v="19"/>
        <n v="71"/>
        <n v="0"/>
        <n v="2"/>
        <n v="61"/>
        <n v="62"/>
        <n v="24"/>
        <n v="55"/>
        <n v="32"/>
        <n v="37"/>
        <n v="5"/>
        <n v="43"/>
        <n v="31"/>
        <n v="46"/>
        <n v="20"/>
        <n v="35"/>
        <n v="56"/>
        <n v="17"/>
        <n v="48"/>
        <n v="13"/>
        <n v="14"/>
        <n v="30"/>
        <n v="15"/>
        <n v="11"/>
        <n v="23"/>
        <n v="27"/>
        <n v="7"/>
        <n v="59"/>
        <n v="49"/>
        <n v="40"/>
        <n v="63"/>
        <n v="26"/>
        <n v="16"/>
        <n v="28"/>
        <n v="45"/>
        <n v="34"/>
        <n v="68"/>
        <n v="65"/>
        <n v="9"/>
        <n v="29"/>
        <n v="4"/>
        <n v="64"/>
        <n v="10"/>
        <n v="25"/>
        <n v="58"/>
        <n v="54"/>
        <n v="52"/>
        <n v="22"/>
        <n v="36"/>
        <n v="50"/>
        <n v="3"/>
        <n v="33"/>
        <n v="51"/>
        <n v="42"/>
        <n v="41"/>
        <n v="21"/>
        <n v="69"/>
        <n v="47"/>
        <n v="1"/>
        <n v="6"/>
        <n v="67"/>
        <n v="39"/>
        <n v="8"/>
      </sharedItems>
      <fieldGroup par="12"/>
    </cacheField>
    <cacheField name="PhoneService" numFmtId="0">
      <sharedItems/>
    </cacheField>
    <cacheField name="InternetService" numFmtId="0">
      <sharedItems count="3">
        <s v="No"/>
        <s v="Fiber optic"/>
        <s v="DSL"/>
      </sharedItems>
    </cacheField>
    <cacheField name="Contract" numFmtId="0">
      <sharedItems count="3">
        <s v="Month-to-month"/>
        <s v="Two year"/>
        <s v="One year"/>
      </sharedItems>
    </cacheField>
    <cacheField name="MonthlyCharges" numFmtId="0">
      <sharedItems containsSemiMixedTypes="0" containsString="0" containsNumber="1" minValue="20.03" maxValue="119.55"/>
    </cacheField>
    <cacheField name="TotalCharges" numFmtId="0">
      <sharedItems containsSemiMixedTypes="0" containsString="0" containsNumber="1" minValue="0" maxValue="8030.22"/>
    </cacheField>
    <cacheField name="Churn" numFmtId="0">
      <sharedItems count="2">
        <s v="No"/>
        <s v="Yes"/>
      </sharedItems>
    </cacheField>
    <cacheField name="City" numFmtId="0">
      <sharedItems count="5">
        <s v="Zurich"/>
        <s v="Geneva"/>
        <s v="Zug"/>
        <s v="Lausanne"/>
        <s v="Bern"/>
      </sharedItems>
    </cacheField>
    <cacheField name="Tenure Helper Column" numFmtId="0">
      <sharedItems count="5">
        <s v="More than 36 Months"/>
        <s v="13 to 24 Months"/>
        <s v="7 to 12 Months"/>
        <s v="0 to 6 Months"/>
        <s v="25 to 36 Months"/>
      </sharedItems>
    </cacheField>
    <cacheField name="Tenure2" numFmtId="0" databaseField="0">
      <fieldGroup base="3">
        <discretePr count="71">
          <x v="2"/>
          <x v="2"/>
          <x v="2"/>
          <x v="1"/>
          <x v="2"/>
          <x v="2"/>
          <x v="0"/>
          <x v="2"/>
          <x v="1"/>
          <x v="2"/>
          <x v="0"/>
          <x v="0"/>
          <x v="2"/>
          <x v="2"/>
          <x v="1"/>
          <x v="2"/>
          <x v="2"/>
          <x v="2"/>
          <x v="0"/>
          <x v="2"/>
          <x v="2"/>
          <x v="2"/>
          <x v="1"/>
          <x v="2"/>
          <x v="2"/>
          <x v="1"/>
          <x v="2"/>
          <x v="1"/>
          <x v="1"/>
          <x v="2"/>
          <x v="1"/>
          <x v="0"/>
          <x v="1"/>
          <x v="2"/>
          <x v="0"/>
          <x v="2"/>
          <x v="2"/>
          <x v="2"/>
          <x v="2"/>
          <x v="2"/>
          <x v="1"/>
          <x v="2"/>
          <x v="2"/>
          <x v="2"/>
          <x v="2"/>
          <x v="2"/>
          <x v="0"/>
          <x v="2"/>
          <x v="0"/>
          <x v="2"/>
          <x v="0"/>
          <x v="2"/>
          <x v="2"/>
          <x v="2"/>
          <x v="2"/>
          <x v="1"/>
          <x v="2"/>
          <x v="2"/>
          <x v="0"/>
          <x v="2"/>
          <x v="2"/>
          <x v="2"/>
          <x v="2"/>
          <x v="1"/>
          <x v="2"/>
          <x v="2"/>
          <x v="0"/>
          <x v="0"/>
          <x v="2"/>
          <x v="2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CUST_0001"/>
    <x v="0"/>
    <n v="1"/>
    <x v="0"/>
    <s v="Yes"/>
    <x v="0"/>
    <x v="0"/>
    <n v="94.69"/>
    <n v="5681.4"/>
    <x v="0"/>
    <x v="0"/>
    <x v="0"/>
  </r>
  <r>
    <s v="CUST_0002"/>
    <x v="1"/>
    <n v="0"/>
    <x v="1"/>
    <s v="No"/>
    <x v="1"/>
    <x v="1"/>
    <n v="91.55"/>
    <n v="4852.1499999999996"/>
    <x v="1"/>
    <x v="1"/>
    <x v="0"/>
  </r>
  <r>
    <s v="CUST_0003"/>
    <x v="0"/>
    <n v="0"/>
    <x v="2"/>
    <s v="Yes"/>
    <x v="2"/>
    <x v="0"/>
    <n v="72.12"/>
    <n v="2740.56"/>
    <x v="0"/>
    <x v="2"/>
    <x v="0"/>
  </r>
  <r>
    <s v="CUST_0004"/>
    <x v="0"/>
    <n v="0"/>
    <x v="3"/>
    <s v="Yes"/>
    <x v="1"/>
    <x v="1"/>
    <n v="102.24"/>
    <n v="1840.32"/>
    <x v="1"/>
    <x v="2"/>
    <x v="1"/>
  </r>
  <r>
    <s v="CUST_0005"/>
    <x v="0"/>
    <n v="1"/>
    <x v="2"/>
    <s v="No"/>
    <x v="1"/>
    <x v="0"/>
    <n v="63.09"/>
    <n v="2397.42"/>
    <x v="0"/>
    <x v="0"/>
    <x v="0"/>
  </r>
  <r>
    <s v="CUST_0006"/>
    <x v="1"/>
    <n v="0"/>
    <x v="4"/>
    <s v="Yes"/>
    <x v="0"/>
    <x v="1"/>
    <n v="109.67"/>
    <n v="7238.22"/>
    <x v="0"/>
    <x v="0"/>
    <x v="0"/>
  </r>
  <r>
    <s v="CUST_0007"/>
    <x v="0"/>
    <n v="0"/>
    <x v="5"/>
    <s v="Yes"/>
    <x v="1"/>
    <x v="2"/>
    <n v="27.13"/>
    <n v="1193.72"/>
    <x v="0"/>
    <x v="2"/>
    <x v="0"/>
  </r>
  <r>
    <s v="CUST_0008"/>
    <x v="0"/>
    <n v="0"/>
    <x v="6"/>
    <s v="Yes"/>
    <x v="0"/>
    <x v="0"/>
    <n v="115.47"/>
    <n v="1385.64"/>
    <x v="1"/>
    <x v="3"/>
    <x v="2"/>
  </r>
  <r>
    <s v="CUST_0009"/>
    <x v="0"/>
    <n v="0"/>
    <x v="7"/>
    <s v="Yes"/>
    <x v="2"/>
    <x v="0"/>
    <n v="85.47"/>
    <n v="4871.79"/>
    <x v="0"/>
    <x v="2"/>
    <x v="0"/>
  </r>
  <r>
    <s v="CUST_0010"/>
    <x v="1"/>
    <n v="0"/>
    <x v="8"/>
    <s v="Yes"/>
    <x v="0"/>
    <x v="1"/>
    <n v="58.01"/>
    <n v="1102.19"/>
    <x v="0"/>
    <x v="1"/>
    <x v="1"/>
  </r>
  <r>
    <s v="CUST_0011"/>
    <x v="0"/>
    <n v="0"/>
    <x v="9"/>
    <s v="Yes"/>
    <x v="2"/>
    <x v="1"/>
    <n v="39.72"/>
    <n v="2820.12"/>
    <x v="1"/>
    <x v="4"/>
    <x v="0"/>
  </r>
  <r>
    <s v="CUST_0012"/>
    <x v="0"/>
    <n v="0"/>
    <x v="0"/>
    <s v="Yes"/>
    <x v="0"/>
    <x v="0"/>
    <n v="67.92"/>
    <n v="4075.2"/>
    <x v="1"/>
    <x v="0"/>
    <x v="0"/>
  </r>
  <r>
    <s v="CUST_0013"/>
    <x v="0"/>
    <n v="0"/>
    <x v="2"/>
    <s v="Yes"/>
    <x v="1"/>
    <x v="2"/>
    <n v="39.46"/>
    <n v="1499.48"/>
    <x v="1"/>
    <x v="2"/>
    <x v="0"/>
  </r>
  <r>
    <s v="CUST_0014"/>
    <x v="0"/>
    <n v="0"/>
    <x v="10"/>
    <s v="Yes"/>
    <x v="0"/>
    <x v="1"/>
    <n v="36.630000000000003"/>
    <n v="0"/>
    <x v="1"/>
    <x v="1"/>
    <x v="3"/>
  </r>
  <r>
    <s v="CUST_0015"/>
    <x v="1"/>
    <n v="0"/>
    <x v="11"/>
    <s v="Yes"/>
    <x v="0"/>
    <x v="1"/>
    <n v="81.739999999999995"/>
    <n v="163.47999999999999"/>
    <x v="0"/>
    <x v="3"/>
    <x v="3"/>
  </r>
  <r>
    <s v="CUST_0016"/>
    <x v="0"/>
    <n v="0"/>
    <x v="12"/>
    <s v="Yes"/>
    <x v="2"/>
    <x v="1"/>
    <n v="72.31"/>
    <n v="4410.91"/>
    <x v="0"/>
    <x v="2"/>
    <x v="0"/>
  </r>
  <r>
    <s v="CUST_0017"/>
    <x v="1"/>
    <n v="0"/>
    <x v="13"/>
    <s v="Yes"/>
    <x v="1"/>
    <x v="2"/>
    <n v="87.01"/>
    <n v="5394.62"/>
    <x v="0"/>
    <x v="0"/>
    <x v="0"/>
  </r>
  <r>
    <s v="CUST_0018"/>
    <x v="1"/>
    <n v="0"/>
    <x v="14"/>
    <s v="Yes"/>
    <x v="0"/>
    <x v="0"/>
    <n v="112.96"/>
    <n v="2711.04"/>
    <x v="0"/>
    <x v="3"/>
    <x v="1"/>
  </r>
  <r>
    <s v="CUST_0019"/>
    <x v="1"/>
    <n v="0"/>
    <x v="15"/>
    <s v="Yes"/>
    <x v="1"/>
    <x v="0"/>
    <n v="73.23"/>
    <n v="4027.65"/>
    <x v="1"/>
    <x v="0"/>
    <x v="0"/>
  </r>
  <r>
    <s v="CUST_0020"/>
    <x v="0"/>
    <n v="0"/>
    <x v="16"/>
    <s v="Yes"/>
    <x v="0"/>
    <x v="0"/>
    <n v="78.09"/>
    <n v="2498.88"/>
    <x v="0"/>
    <x v="3"/>
    <x v="4"/>
  </r>
  <r>
    <s v="CUST_0021"/>
    <x v="1"/>
    <n v="0"/>
    <x v="17"/>
    <s v="Yes"/>
    <x v="0"/>
    <x v="2"/>
    <n v="28.96"/>
    <n v="1071.52"/>
    <x v="1"/>
    <x v="2"/>
    <x v="0"/>
  </r>
  <r>
    <s v="CUST_0022"/>
    <x v="0"/>
    <n v="0"/>
    <x v="18"/>
    <s v="Yes"/>
    <x v="1"/>
    <x v="2"/>
    <n v="91.76"/>
    <n v="458.8"/>
    <x v="0"/>
    <x v="4"/>
    <x v="3"/>
  </r>
  <r>
    <s v="CUST_0023"/>
    <x v="1"/>
    <n v="0"/>
    <x v="7"/>
    <s v="Yes"/>
    <x v="0"/>
    <x v="0"/>
    <n v="59.99"/>
    <n v="3419.43"/>
    <x v="0"/>
    <x v="0"/>
    <x v="0"/>
  </r>
  <r>
    <s v="CUST_0024"/>
    <x v="1"/>
    <n v="0"/>
    <x v="19"/>
    <s v="Yes"/>
    <x v="1"/>
    <x v="1"/>
    <n v="117.67"/>
    <n v="5059.8100000000004"/>
    <x v="0"/>
    <x v="0"/>
    <x v="0"/>
  </r>
  <r>
    <s v="CUST_0025"/>
    <x v="1"/>
    <n v="0"/>
    <x v="5"/>
    <s v="Yes"/>
    <x v="0"/>
    <x v="2"/>
    <n v="102.32"/>
    <n v="4502.08"/>
    <x v="0"/>
    <x v="3"/>
    <x v="0"/>
  </r>
  <r>
    <s v="CUST_0026"/>
    <x v="1"/>
    <n v="0"/>
    <x v="20"/>
    <s v="Yes"/>
    <x v="2"/>
    <x v="0"/>
    <n v="72.25"/>
    <n v="2239.75"/>
    <x v="1"/>
    <x v="3"/>
    <x v="4"/>
  </r>
  <r>
    <s v="CUST_0027"/>
    <x v="1"/>
    <n v="0"/>
    <x v="5"/>
    <s v="Yes"/>
    <x v="1"/>
    <x v="0"/>
    <n v="32.32"/>
    <n v="1422.08"/>
    <x v="1"/>
    <x v="2"/>
    <x v="0"/>
  </r>
  <r>
    <s v="CUST_0028"/>
    <x v="1"/>
    <n v="0"/>
    <x v="0"/>
    <s v="Yes"/>
    <x v="0"/>
    <x v="0"/>
    <n v="105.94"/>
    <n v="6356.4"/>
    <x v="1"/>
    <x v="3"/>
    <x v="0"/>
  </r>
  <r>
    <s v="CUST_0029"/>
    <x v="1"/>
    <n v="1"/>
    <x v="21"/>
    <s v="Yes"/>
    <x v="0"/>
    <x v="0"/>
    <n v="99.98"/>
    <n v="4599.08"/>
    <x v="0"/>
    <x v="4"/>
    <x v="0"/>
  </r>
  <r>
    <s v="CUST_0030"/>
    <x v="1"/>
    <n v="0"/>
    <x v="22"/>
    <s v="Yes"/>
    <x v="2"/>
    <x v="0"/>
    <n v="38.46"/>
    <n v="769.2"/>
    <x v="1"/>
    <x v="0"/>
    <x v="1"/>
  </r>
  <r>
    <s v="CUST_0031"/>
    <x v="0"/>
    <n v="0"/>
    <x v="23"/>
    <s v="Yes"/>
    <x v="1"/>
    <x v="0"/>
    <n v="49.53"/>
    <n v="1733.55"/>
    <x v="0"/>
    <x v="0"/>
    <x v="4"/>
  </r>
  <r>
    <s v="CUST_0032"/>
    <x v="0"/>
    <n v="0"/>
    <x v="3"/>
    <s v="Yes"/>
    <x v="0"/>
    <x v="0"/>
    <n v="99.34"/>
    <n v="1788.12"/>
    <x v="0"/>
    <x v="0"/>
    <x v="1"/>
  </r>
  <r>
    <s v="CUST_0033"/>
    <x v="1"/>
    <n v="1"/>
    <x v="8"/>
    <s v="No"/>
    <x v="2"/>
    <x v="0"/>
    <n v="38.520000000000003"/>
    <n v="731.88"/>
    <x v="0"/>
    <x v="4"/>
    <x v="1"/>
  </r>
  <r>
    <s v="CUST_0034"/>
    <x v="1"/>
    <n v="1"/>
    <x v="24"/>
    <s v="Yes"/>
    <x v="0"/>
    <x v="0"/>
    <n v="111.78"/>
    <n v="6259.68"/>
    <x v="1"/>
    <x v="2"/>
    <x v="0"/>
  </r>
  <r>
    <s v="CUST_0035"/>
    <x v="1"/>
    <n v="0"/>
    <x v="25"/>
    <s v="Yes"/>
    <x v="1"/>
    <x v="0"/>
    <n v="62.45"/>
    <n v="1061.6500000000001"/>
    <x v="1"/>
    <x v="0"/>
    <x v="1"/>
  </r>
  <r>
    <s v="CUST_0036"/>
    <x v="0"/>
    <n v="0"/>
    <x v="21"/>
    <s v="No"/>
    <x v="0"/>
    <x v="2"/>
    <n v="28.7"/>
    <n v="1320.2"/>
    <x v="0"/>
    <x v="4"/>
    <x v="0"/>
  </r>
  <r>
    <s v="CUST_0037"/>
    <x v="1"/>
    <n v="0"/>
    <x v="26"/>
    <s v="Yes"/>
    <x v="0"/>
    <x v="0"/>
    <n v="101.57"/>
    <n v="4875.3599999999997"/>
    <x v="0"/>
    <x v="4"/>
    <x v="0"/>
  </r>
  <r>
    <s v="CUST_0038"/>
    <x v="0"/>
    <n v="0"/>
    <x v="27"/>
    <s v="Yes"/>
    <x v="0"/>
    <x v="1"/>
    <n v="57.35"/>
    <n v="745.55"/>
    <x v="0"/>
    <x v="0"/>
    <x v="1"/>
  </r>
  <r>
    <s v="CUST_0039"/>
    <x v="0"/>
    <n v="0"/>
    <x v="28"/>
    <s v="Yes"/>
    <x v="0"/>
    <x v="1"/>
    <n v="72.650000000000006"/>
    <n v="1017.1"/>
    <x v="1"/>
    <x v="4"/>
    <x v="1"/>
  </r>
  <r>
    <s v="CUST_0040"/>
    <x v="0"/>
    <n v="0"/>
    <x v="29"/>
    <s v="Yes"/>
    <x v="2"/>
    <x v="0"/>
    <n v="31.23"/>
    <n v="936.9"/>
    <x v="0"/>
    <x v="4"/>
    <x v="4"/>
  </r>
  <r>
    <s v="CUST_0041"/>
    <x v="0"/>
    <n v="0"/>
    <x v="10"/>
    <s v="Yes"/>
    <x v="2"/>
    <x v="0"/>
    <n v="20.260000000000002"/>
    <n v="0"/>
    <x v="0"/>
    <x v="0"/>
    <x v="3"/>
  </r>
  <r>
    <s v="CUST_0042"/>
    <x v="0"/>
    <n v="1"/>
    <x v="1"/>
    <s v="Yes"/>
    <x v="1"/>
    <x v="0"/>
    <n v="83.8"/>
    <n v="4441.3999999999996"/>
    <x v="0"/>
    <x v="4"/>
    <x v="0"/>
  </r>
  <r>
    <s v="CUST_0043"/>
    <x v="1"/>
    <n v="1"/>
    <x v="11"/>
    <s v="Yes"/>
    <x v="2"/>
    <x v="0"/>
    <n v="71.52"/>
    <n v="143.04"/>
    <x v="0"/>
    <x v="4"/>
    <x v="3"/>
  </r>
  <r>
    <s v="CUST_0044"/>
    <x v="1"/>
    <n v="0"/>
    <x v="30"/>
    <s v="Yes"/>
    <x v="2"/>
    <x v="2"/>
    <n v="79.349999999999994"/>
    <n v="1190.25"/>
    <x v="1"/>
    <x v="4"/>
    <x v="1"/>
  </r>
  <r>
    <s v="CUST_0045"/>
    <x v="1"/>
    <n v="0"/>
    <x v="24"/>
    <s v="Yes"/>
    <x v="1"/>
    <x v="0"/>
    <n v="99.37"/>
    <n v="5564.72"/>
    <x v="0"/>
    <x v="0"/>
    <x v="0"/>
  </r>
  <r>
    <s v="CUST_0046"/>
    <x v="1"/>
    <n v="0"/>
    <x v="31"/>
    <s v="Yes"/>
    <x v="2"/>
    <x v="0"/>
    <n v="84.66"/>
    <n v="931.26"/>
    <x v="0"/>
    <x v="4"/>
    <x v="2"/>
  </r>
  <r>
    <s v="CUST_0047"/>
    <x v="1"/>
    <n v="0"/>
    <x v="30"/>
    <s v="Yes"/>
    <x v="2"/>
    <x v="0"/>
    <n v="37.479999999999997"/>
    <n v="562.20000000000005"/>
    <x v="1"/>
    <x v="4"/>
    <x v="1"/>
  </r>
  <r>
    <s v="CUST_0048"/>
    <x v="0"/>
    <n v="1"/>
    <x v="9"/>
    <s v="Yes"/>
    <x v="1"/>
    <x v="0"/>
    <n v="56.08"/>
    <n v="3981.68"/>
    <x v="0"/>
    <x v="0"/>
    <x v="0"/>
  </r>
  <r>
    <s v="CUST_0049"/>
    <x v="1"/>
    <n v="1"/>
    <x v="32"/>
    <s v="Yes"/>
    <x v="1"/>
    <x v="2"/>
    <n v="110.59"/>
    <n v="2543.5700000000002"/>
    <x v="0"/>
    <x v="3"/>
    <x v="1"/>
  </r>
  <r>
    <s v="CUST_0050"/>
    <x v="1"/>
    <n v="0"/>
    <x v="33"/>
    <s v="Yes"/>
    <x v="1"/>
    <x v="0"/>
    <n v="96.99"/>
    <n v="2618.73"/>
    <x v="0"/>
    <x v="2"/>
    <x v="4"/>
  </r>
  <r>
    <s v="CUST_0051"/>
    <x v="0"/>
    <n v="0"/>
    <x v="34"/>
    <s v="Yes"/>
    <x v="0"/>
    <x v="0"/>
    <n v="75.66"/>
    <n v="529.62"/>
    <x v="1"/>
    <x v="0"/>
    <x v="2"/>
  </r>
  <r>
    <s v="CUST_0052"/>
    <x v="1"/>
    <n v="0"/>
    <x v="23"/>
    <s v="Yes"/>
    <x v="0"/>
    <x v="0"/>
    <n v="45.56"/>
    <n v="1594.6"/>
    <x v="1"/>
    <x v="3"/>
    <x v="4"/>
  </r>
  <r>
    <s v="CUST_0053"/>
    <x v="0"/>
    <n v="0"/>
    <x v="34"/>
    <s v="Yes"/>
    <x v="1"/>
    <x v="1"/>
    <n v="50.21"/>
    <n v="351.47"/>
    <x v="0"/>
    <x v="1"/>
    <x v="2"/>
  </r>
  <r>
    <s v="CUST_0054"/>
    <x v="1"/>
    <n v="1"/>
    <x v="7"/>
    <s v="Yes"/>
    <x v="1"/>
    <x v="0"/>
    <n v="93.2"/>
    <n v="5312.4"/>
    <x v="0"/>
    <x v="2"/>
    <x v="0"/>
  </r>
  <r>
    <s v="CUST_0055"/>
    <x v="0"/>
    <n v="0"/>
    <x v="35"/>
    <s v="Yes"/>
    <x v="1"/>
    <x v="0"/>
    <n v="105.12"/>
    <n v="6202.08"/>
    <x v="1"/>
    <x v="3"/>
    <x v="0"/>
  </r>
  <r>
    <s v="CUST_0056"/>
    <x v="1"/>
    <n v="0"/>
    <x v="36"/>
    <s v="Yes"/>
    <x v="0"/>
    <x v="2"/>
    <n v="87.14"/>
    <n v="4269.8599999999997"/>
    <x v="0"/>
    <x v="3"/>
    <x v="0"/>
  </r>
  <r>
    <s v="CUST_0057"/>
    <x v="1"/>
    <n v="0"/>
    <x v="33"/>
    <s v="Yes"/>
    <x v="0"/>
    <x v="0"/>
    <n v="100.95"/>
    <n v="2725.65"/>
    <x v="0"/>
    <x v="1"/>
    <x v="4"/>
  </r>
  <r>
    <s v="CUST_0058"/>
    <x v="0"/>
    <n v="0"/>
    <x v="37"/>
    <s v="Yes"/>
    <x v="2"/>
    <x v="1"/>
    <n v="96.67"/>
    <n v="3866.8"/>
    <x v="1"/>
    <x v="3"/>
    <x v="0"/>
  </r>
  <r>
    <s v="CUST_0059"/>
    <x v="0"/>
    <n v="0"/>
    <x v="38"/>
    <s v="Yes"/>
    <x v="2"/>
    <x v="2"/>
    <n v="34.97"/>
    <n v="2203.11"/>
    <x v="0"/>
    <x v="3"/>
    <x v="0"/>
  </r>
  <r>
    <s v="CUST_0060"/>
    <x v="0"/>
    <n v="0"/>
    <x v="39"/>
    <s v="Yes"/>
    <x v="1"/>
    <x v="2"/>
    <n v="62.39"/>
    <n v="1622.14"/>
    <x v="1"/>
    <x v="1"/>
    <x v="4"/>
  </r>
  <r>
    <s v="CUST_0061"/>
    <x v="0"/>
    <n v="0"/>
    <x v="13"/>
    <s v="Yes"/>
    <x v="0"/>
    <x v="2"/>
    <n v="35.299999999999997"/>
    <n v="2188.6"/>
    <x v="0"/>
    <x v="3"/>
    <x v="0"/>
  </r>
  <r>
    <s v="CUST_0062"/>
    <x v="0"/>
    <n v="0"/>
    <x v="40"/>
    <s v="Yes"/>
    <x v="0"/>
    <x v="1"/>
    <n v="43.52"/>
    <n v="696.32"/>
    <x v="0"/>
    <x v="4"/>
    <x v="1"/>
  </r>
  <r>
    <s v="CUST_0063"/>
    <x v="0"/>
    <n v="0"/>
    <x v="16"/>
    <s v="Yes"/>
    <x v="0"/>
    <x v="1"/>
    <n v="106.93"/>
    <n v="3421.76"/>
    <x v="1"/>
    <x v="0"/>
    <x v="4"/>
  </r>
  <r>
    <s v="CUST_0064"/>
    <x v="0"/>
    <n v="0"/>
    <x v="41"/>
    <s v="Yes"/>
    <x v="1"/>
    <x v="2"/>
    <n v="67.290000000000006"/>
    <n v="1884.12"/>
    <x v="0"/>
    <x v="4"/>
    <x v="4"/>
  </r>
  <r>
    <s v="CUST_0065"/>
    <x v="0"/>
    <n v="0"/>
    <x v="6"/>
    <s v="Yes"/>
    <x v="2"/>
    <x v="2"/>
    <n v="73.540000000000006"/>
    <n v="882.48"/>
    <x v="0"/>
    <x v="0"/>
    <x v="2"/>
  </r>
  <r>
    <s v="CUST_0066"/>
    <x v="1"/>
    <n v="0"/>
    <x v="42"/>
    <s v="Yes"/>
    <x v="1"/>
    <x v="0"/>
    <n v="37.840000000000003"/>
    <n v="1702.8"/>
    <x v="0"/>
    <x v="1"/>
    <x v="0"/>
  </r>
  <r>
    <s v="CUST_0067"/>
    <x v="1"/>
    <n v="0"/>
    <x v="43"/>
    <s v="Yes"/>
    <x v="2"/>
    <x v="0"/>
    <n v="51.23"/>
    <n v="1741.82"/>
    <x v="0"/>
    <x v="2"/>
    <x v="4"/>
  </r>
  <r>
    <s v="CUST_0068"/>
    <x v="0"/>
    <n v="0"/>
    <x v="18"/>
    <s v="Yes"/>
    <x v="2"/>
    <x v="0"/>
    <n v="43.02"/>
    <n v="215.1"/>
    <x v="0"/>
    <x v="3"/>
    <x v="3"/>
  </r>
  <r>
    <s v="CUST_0069"/>
    <x v="1"/>
    <n v="0"/>
    <x v="44"/>
    <s v="Yes"/>
    <x v="1"/>
    <x v="0"/>
    <n v="40.619999999999997"/>
    <n v="2762.16"/>
    <x v="1"/>
    <x v="2"/>
    <x v="0"/>
  </r>
  <r>
    <s v="CUST_0070"/>
    <x v="1"/>
    <n v="0"/>
    <x v="21"/>
    <s v="No"/>
    <x v="2"/>
    <x v="0"/>
    <n v="83.8"/>
    <n v="3854.8"/>
    <x v="1"/>
    <x v="2"/>
    <x v="0"/>
  </r>
  <r>
    <s v="CUST_0071"/>
    <x v="1"/>
    <n v="0"/>
    <x v="14"/>
    <s v="Yes"/>
    <x v="2"/>
    <x v="0"/>
    <n v="45.69"/>
    <n v="1096.56"/>
    <x v="1"/>
    <x v="4"/>
    <x v="1"/>
  </r>
  <r>
    <s v="CUST_0072"/>
    <x v="1"/>
    <n v="0"/>
    <x v="45"/>
    <s v="Yes"/>
    <x v="0"/>
    <x v="0"/>
    <n v="83.2"/>
    <n v="5408"/>
    <x v="0"/>
    <x v="2"/>
    <x v="0"/>
  </r>
  <r>
    <s v="CUST_0073"/>
    <x v="0"/>
    <n v="0"/>
    <x v="46"/>
    <s v="Yes"/>
    <x v="2"/>
    <x v="2"/>
    <n v="25.85"/>
    <n v="232.65"/>
    <x v="0"/>
    <x v="3"/>
    <x v="2"/>
  </r>
  <r>
    <s v="CUST_0074"/>
    <x v="1"/>
    <n v="0"/>
    <x v="15"/>
    <s v="No"/>
    <x v="1"/>
    <x v="1"/>
    <n v="34.18"/>
    <n v="1879.9"/>
    <x v="0"/>
    <x v="2"/>
    <x v="0"/>
  </r>
  <r>
    <s v="CUST_0075"/>
    <x v="0"/>
    <n v="0"/>
    <x v="47"/>
    <s v="Yes"/>
    <x v="1"/>
    <x v="0"/>
    <n v="47.45"/>
    <n v="1376.05"/>
    <x v="1"/>
    <x v="3"/>
    <x v="4"/>
  </r>
  <r>
    <s v="CUST_0076"/>
    <x v="1"/>
    <n v="0"/>
    <x v="48"/>
    <s v="Yes"/>
    <x v="2"/>
    <x v="0"/>
    <n v="79.7"/>
    <n v="318.8"/>
    <x v="0"/>
    <x v="2"/>
    <x v="3"/>
  </r>
  <r>
    <s v="CUST_0077"/>
    <x v="1"/>
    <n v="1"/>
    <x v="16"/>
    <s v="Yes"/>
    <x v="0"/>
    <x v="1"/>
    <n v="87.58"/>
    <n v="2802.56"/>
    <x v="0"/>
    <x v="4"/>
    <x v="4"/>
  </r>
  <r>
    <s v="CUST_0078"/>
    <x v="1"/>
    <n v="0"/>
    <x v="49"/>
    <s v="Yes"/>
    <x v="0"/>
    <x v="0"/>
    <n v="64.27"/>
    <n v="4113.28"/>
    <x v="0"/>
    <x v="3"/>
    <x v="0"/>
  </r>
  <r>
    <s v="CUST_0079"/>
    <x v="0"/>
    <n v="1"/>
    <x v="25"/>
    <s v="Yes"/>
    <x v="2"/>
    <x v="1"/>
    <n v="64.58"/>
    <n v="1097.8599999999999"/>
    <x v="0"/>
    <x v="3"/>
    <x v="1"/>
  </r>
  <r>
    <s v="CUST_0080"/>
    <x v="1"/>
    <n v="0"/>
    <x v="26"/>
    <s v="Yes"/>
    <x v="2"/>
    <x v="0"/>
    <n v="92.45"/>
    <n v="4437.6000000000004"/>
    <x v="1"/>
    <x v="4"/>
    <x v="0"/>
  </r>
  <r>
    <s v="CUST_0081"/>
    <x v="0"/>
    <n v="0"/>
    <x v="50"/>
    <s v="No"/>
    <x v="1"/>
    <x v="0"/>
    <n v="21.58"/>
    <n v="215.8"/>
    <x v="1"/>
    <x v="2"/>
    <x v="2"/>
  </r>
  <r>
    <s v="CUST_0082"/>
    <x v="1"/>
    <n v="0"/>
    <x v="51"/>
    <s v="Yes"/>
    <x v="2"/>
    <x v="1"/>
    <n v="54.11"/>
    <n v="1352.75"/>
    <x v="0"/>
    <x v="1"/>
    <x v="4"/>
  </r>
  <r>
    <s v="CUST_0083"/>
    <x v="0"/>
    <n v="0"/>
    <x v="13"/>
    <s v="Yes"/>
    <x v="0"/>
    <x v="0"/>
    <n v="101.87"/>
    <n v="6315.94"/>
    <x v="0"/>
    <x v="2"/>
    <x v="0"/>
  </r>
  <r>
    <s v="CUST_0084"/>
    <x v="1"/>
    <n v="0"/>
    <x v="52"/>
    <s v="No"/>
    <x v="2"/>
    <x v="2"/>
    <n v="80.319999999999993"/>
    <n v="4658.5600000000004"/>
    <x v="0"/>
    <x v="2"/>
    <x v="0"/>
  </r>
  <r>
    <s v="CUST_0085"/>
    <x v="0"/>
    <n v="0"/>
    <x v="39"/>
    <s v="Yes"/>
    <x v="1"/>
    <x v="1"/>
    <n v="53.72"/>
    <n v="1396.72"/>
    <x v="0"/>
    <x v="0"/>
    <x v="4"/>
  </r>
  <r>
    <s v="CUST_0086"/>
    <x v="0"/>
    <n v="0"/>
    <x v="26"/>
    <s v="Yes"/>
    <x v="1"/>
    <x v="0"/>
    <n v="110.55"/>
    <n v="5306.4"/>
    <x v="0"/>
    <x v="1"/>
    <x v="0"/>
  </r>
  <r>
    <s v="CUST_0087"/>
    <x v="1"/>
    <n v="0"/>
    <x v="16"/>
    <s v="Yes"/>
    <x v="1"/>
    <x v="2"/>
    <n v="97.26"/>
    <n v="3112.32"/>
    <x v="0"/>
    <x v="4"/>
    <x v="4"/>
  </r>
  <r>
    <s v="CUST_0088"/>
    <x v="0"/>
    <n v="0"/>
    <x v="10"/>
    <s v="Yes"/>
    <x v="1"/>
    <x v="1"/>
    <n v="46.49"/>
    <n v="0"/>
    <x v="0"/>
    <x v="0"/>
    <x v="3"/>
  </r>
  <r>
    <s v="CUST_0089"/>
    <x v="1"/>
    <n v="0"/>
    <x v="22"/>
    <s v="Yes"/>
    <x v="1"/>
    <x v="0"/>
    <n v="84.53"/>
    <n v="1690.6"/>
    <x v="0"/>
    <x v="1"/>
    <x v="1"/>
  </r>
  <r>
    <s v="CUST_0090"/>
    <x v="1"/>
    <n v="0"/>
    <x v="53"/>
    <s v="Yes"/>
    <x v="2"/>
    <x v="1"/>
    <n v="79.58"/>
    <n v="4297.32"/>
    <x v="0"/>
    <x v="3"/>
    <x v="0"/>
  </r>
  <r>
    <s v="CUST_0091"/>
    <x v="1"/>
    <n v="1"/>
    <x v="18"/>
    <s v="No"/>
    <x v="2"/>
    <x v="0"/>
    <n v="60.12"/>
    <n v="300.60000000000002"/>
    <x v="0"/>
    <x v="2"/>
    <x v="3"/>
  </r>
  <r>
    <s v="CUST_0092"/>
    <x v="1"/>
    <n v="1"/>
    <x v="44"/>
    <s v="No"/>
    <x v="2"/>
    <x v="2"/>
    <n v="56.7"/>
    <n v="3855.6"/>
    <x v="0"/>
    <x v="3"/>
    <x v="0"/>
  </r>
  <r>
    <s v="CUST_0093"/>
    <x v="1"/>
    <n v="1"/>
    <x v="48"/>
    <s v="Yes"/>
    <x v="2"/>
    <x v="2"/>
    <n v="54.36"/>
    <n v="217.44"/>
    <x v="0"/>
    <x v="4"/>
    <x v="3"/>
  </r>
  <r>
    <s v="CUST_0094"/>
    <x v="1"/>
    <n v="0"/>
    <x v="11"/>
    <s v="Yes"/>
    <x v="1"/>
    <x v="0"/>
    <n v="81.72"/>
    <n v="163.44"/>
    <x v="0"/>
    <x v="1"/>
    <x v="3"/>
  </r>
  <r>
    <s v="CUST_0095"/>
    <x v="1"/>
    <n v="0"/>
    <x v="54"/>
    <s v="No"/>
    <x v="0"/>
    <x v="1"/>
    <n v="64.239999999999995"/>
    <n v="3340.48"/>
    <x v="1"/>
    <x v="2"/>
    <x v="0"/>
  </r>
  <r>
    <s v="CUST_0096"/>
    <x v="1"/>
    <n v="1"/>
    <x v="55"/>
    <s v="Yes"/>
    <x v="2"/>
    <x v="1"/>
    <n v="103.19"/>
    <n v="2270.1799999999998"/>
    <x v="0"/>
    <x v="2"/>
    <x v="1"/>
  </r>
  <r>
    <s v="CUST_0097"/>
    <x v="1"/>
    <n v="0"/>
    <x v="54"/>
    <s v="Yes"/>
    <x v="0"/>
    <x v="2"/>
    <n v="86.96"/>
    <n v="4521.92"/>
    <x v="0"/>
    <x v="1"/>
    <x v="0"/>
  </r>
  <r>
    <s v="CUST_0098"/>
    <x v="1"/>
    <n v="1"/>
    <x v="56"/>
    <s v="No"/>
    <x v="2"/>
    <x v="2"/>
    <n v="26.99"/>
    <n v="971.64"/>
    <x v="0"/>
    <x v="2"/>
    <x v="4"/>
  </r>
  <r>
    <s v="CUST_0099"/>
    <x v="1"/>
    <n v="1"/>
    <x v="40"/>
    <s v="Yes"/>
    <x v="2"/>
    <x v="2"/>
    <n v="84.02"/>
    <n v="1344.32"/>
    <x v="0"/>
    <x v="1"/>
    <x v="1"/>
  </r>
  <r>
    <s v="CUST_0100"/>
    <x v="0"/>
    <n v="1"/>
    <x v="10"/>
    <s v="Yes"/>
    <x v="0"/>
    <x v="0"/>
    <n v="47.11"/>
    <n v="0"/>
    <x v="0"/>
    <x v="2"/>
    <x v="3"/>
  </r>
  <r>
    <s v="CUST_0101"/>
    <x v="0"/>
    <n v="0"/>
    <x v="57"/>
    <s v="Yes"/>
    <x v="1"/>
    <x v="2"/>
    <n v="79.28"/>
    <n v="3964"/>
    <x v="0"/>
    <x v="4"/>
    <x v="0"/>
  </r>
  <r>
    <s v="CUST_0102"/>
    <x v="1"/>
    <n v="0"/>
    <x v="5"/>
    <s v="Yes"/>
    <x v="2"/>
    <x v="0"/>
    <n v="88.01"/>
    <n v="3872.44"/>
    <x v="0"/>
    <x v="4"/>
    <x v="0"/>
  </r>
  <r>
    <s v="CUST_0103"/>
    <x v="1"/>
    <n v="1"/>
    <x v="58"/>
    <s v="Yes"/>
    <x v="2"/>
    <x v="0"/>
    <n v="43.08"/>
    <n v="129.24"/>
    <x v="1"/>
    <x v="3"/>
    <x v="3"/>
  </r>
  <r>
    <s v="CUST_0104"/>
    <x v="1"/>
    <n v="0"/>
    <x v="12"/>
    <s v="Yes"/>
    <x v="2"/>
    <x v="2"/>
    <n v="65.69"/>
    <n v="4007.09"/>
    <x v="0"/>
    <x v="2"/>
    <x v="0"/>
  </r>
  <r>
    <s v="CUST_0105"/>
    <x v="1"/>
    <n v="0"/>
    <x v="49"/>
    <s v="Yes"/>
    <x v="0"/>
    <x v="0"/>
    <n v="39.03"/>
    <n v="2497.92"/>
    <x v="0"/>
    <x v="3"/>
    <x v="0"/>
  </r>
  <r>
    <s v="CUST_0106"/>
    <x v="1"/>
    <n v="0"/>
    <x v="20"/>
    <s v="Yes"/>
    <x v="1"/>
    <x v="0"/>
    <n v="25.23"/>
    <n v="782.13"/>
    <x v="0"/>
    <x v="2"/>
    <x v="4"/>
  </r>
  <r>
    <s v="CUST_0107"/>
    <x v="1"/>
    <n v="1"/>
    <x v="59"/>
    <s v="Yes"/>
    <x v="0"/>
    <x v="0"/>
    <n v="57.85"/>
    <n v="1909.05"/>
    <x v="1"/>
    <x v="0"/>
    <x v="4"/>
  </r>
  <r>
    <s v="CUST_0108"/>
    <x v="1"/>
    <n v="0"/>
    <x v="9"/>
    <s v="Yes"/>
    <x v="0"/>
    <x v="0"/>
    <n v="56.29"/>
    <n v="3996.59"/>
    <x v="1"/>
    <x v="4"/>
    <x v="0"/>
  </r>
  <r>
    <s v="CUST_0109"/>
    <x v="1"/>
    <n v="0"/>
    <x v="2"/>
    <s v="Yes"/>
    <x v="1"/>
    <x v="2"/>
    <n v="119.55"/>
    <n v="4542.8999999999996"/>
    <x v="0"/>
    <x v="3"/>
    <x v="0"/>
  </r>
  <r>
    <s v="CUST_0110"/>
    <x v="0"/>
    <n v="0"/>
    <x v="51"/>
    <s v="No"/>
    <x v="0"/>
    <x v="0"/>
    <n v="64.64"/>
    <n v="1616"/>
    <x v="1"/>
    <x v="3"/>
    <x v="4"/>
  </r>
  <r>
    <s v="CUST_0111"/>
    <x v="1"/>
    <n v="0"/>
    <x v="59"/>
    <s v="Yes"/>
    <x v="1"/>
    <x v="2"/>
    <n v="53.36"/>
    <n v="1760.88"/>
    <x v="1"/>
    <x v="0"/>
    <x v="4"/>
  </r>
  <r>
    <s v="CUST_0112"/>
    <x v="0"/>
    <n v="1"/>
    <x v="1"/>
    <s v="Yes"/>
    <x v="2"/>
    <x v="0"/>
    <n v="78.05"/>
    <n v="4136.6499999999996"/>
    <x v="1"/>
    <x v="2"/>
    <x v="0"/>
  </r>
  <r>
    <s v="CUST_0113"/>
    <x v="1"/>
    <n v="0"/>
    <x v="11"/>
    <s v="Yes"/>
    <x v="1"/>
    <x v="2"/>
    <n v="28.88"/>
    <n v="57.76"/>
    <x v="1"/>
    <x v="2"/>
    <x v="3"/>
  </r>
  <r>
    <s v="CUST_0114"/>
    <x v="1"/>
    <n v="0"/>
    <x v="36"/>
    <s v="Yes"/>
    <x v="2"/>
    <x v="0"/>
    <n v="116.17"/>
    <n v="5692.33"/>
    <x v="1"/>
    <x v="2"/>
    <x v="0"/>
  </r>
  <r>
    <s v="CUST_0115"/>
    <x v="0"/>
    <n v="1"/>
    <x v="31"/>
    <s v="Yes"/>
    <x v="0"/>
    <x v="0"/>
    <n v="83.5"/>
    <n v="918.5"/>
    <x v="0"/>
    <x v="4"/>
    <x v="2"/>
  </r>
  <r>
    <s v="CUST_0116"/>
    <x v="1"/>
    <n v="0"/>
    <x v="49"/>
    <s v="Yes"/>
    <x v="0"/>
    <x v="2"/>
    <n v="95.48"/>
    <n v="6110.72"/>
    <x v="0"/>
    <x v="0"/>
    <x v="0"/>
  </r>
  <r>
    <s v="CUST_0117"/>
    <x v="0"/>
    <n v="0"/>
    <x v="1"/>
    <s v="Yes"/>
    <x v="2"/>
    <x v="1"/>
    <n v="37.049999999999997"/>
    <n v="1963.65"/>
    <x v="0"/>
    <x v="0"/>
    <x v="0"/>
  </r>
  <r>
    <s v="CUST_0118"/>
    <x v="1"/>
    <n v="0"/>
    <x v="48"/>
    <s v="Yes"/>
    <x v="0"/>
    <x v="0"/>
    <n v="60.95"/>
    <n v="243.8"/>
    <x v="0"/>
    <x v="4"/>
    <x v="3"/>
  </r>
  <r>
    <s v="CUST_0119"/>
    <x v="1"/>
    <n v="0"/>
    <x v="24"/>
    <s v="Yes"/>
    <x v="1"/>
    <x v="0"/>
    <n v="62.27"/>
    <n v="3487.12"/>
    <x v="0"/>
    <x v="2"/>
    <x v="0"/>
  </r>
  <r>
    <s v="CUST_0120"/>
    <x v="0"/>
    <n v="0"/>
    <x v="40"/>
    <s v="Yes"/>
    <x v="2"/>
    <x v="0"/>
    <n v="102.18"/>
    <n v="1634.88"/>
    <x v="1"/>
    <x v="1"/>
    <x v="1"/>
  </r>
  <r>
    <s v="CUST_0121"/>
    <x v="1"/>
    <n v="0"/>
    <x v="21"/>
    <s v="No"/>
    <x v="0"/>
    <x v="0"/>
    <n v="20.12"/>
    <n v="925.52"/>
    <x v="1"/>
    <x v="3"/>
    <x v="0"/>
  </r>
  <r>
    <s v="CUST_0122"/>
    <x v="0"/>
    <n v="0"/>
    <x v="55"/>
    <s v="Yes"/>
    <x v="2"/>
    <x v="2"/>
    <n v="50.09"/>
    <n v="1101.98"/>
    <x v="0"/>
    <x v="3"/>
    <x v="1"/>
  </r>
  <r>
    <s v="CUST_0123"/>
    <x v="1"/>
    <n v="1"/>
    <x v="27"/>
    <s v="Yes"/>
    <x v="1"/>
    <x v="0"/>
    <n v="118.12"/>
    <n v="1535.56"/>
    <x v="1"/>
    <x v="2"/>
    <x v="1"/>
  </r>
  <r>
    <s v="CUST_0124"/>
    <x v="0"/>
    <n v="1"/>
    <x v="45"/>
    <s v="Yes"/>
    <x v="1"/>
    <x v="0"/>
    <n v="67.489999999999995"/>
    <n v="4386.8500000000004"/>
    <x v="0"/>
    <x v="2"/>
    <x v="0"/>
  </r>
  <r>
    <s v="CUST_0125"/>
    <x v="0"/>
    <n v="0"/>
    <x v="57"/>
    <s v="Yes"/>
    <x v="0"/>
    <x v="0"/>
    <n v="58.25"/>
    <n v="2912.5"/>
    <x v="0"/>
    <x v="4"/>
    <x v="0"/>
  </r>
  <r>
    <s v="CUST_0126"/>
    <x v="1"/>
    <n v="0"/>
    <x v="17"/>
    <s v="Yes"/>
    <x v="1"/>
    <x v="0"/>
    <n v="31.98"/>
    <n v="1183.26"/>
    <x v="0"/>
    <x v="0"/>
    <x v="0"/>
  </r>
  <r>
    <s v="CUST_0127"/>
    <x v="1"/>
    <n v="0"/>
    <x v="38"/>
    <s v="Yes"/>
    <x v="2"/>
    <x v="0"/>
    <n v="117.42"/>
    <n v="7397.46"/>
    <x v="1"/>
    <x v="2"/>
    <x v="0"/>
  </r>
  <r>
    <s v="CUST_0128"/>
    <x v="0"/>
    <n v="0"/>
    <x v="17"/>
    <s v="No"/>
    <x v="1"/>
    <x v="0"/>
    <n v="22"/>
    <n v="814"/>
    <x v="0"/>
    <x v="4"/>
    <x v="0"/>
  </r>
  <r>
    <s v="CUST_0129"/>
    <x v="1"/>
    <n v="0"/>
    <x v="36"/>
    <s v="Yes"/>
    <x v="2"/>
    <x v="0"/>
    <n v="93.72"/>
    <n v="4592.28"/>
    <x v="0"/>
    <x v="1"/>
    <x v="0"/>
  </r>
  <r>
    <s v="CUST_0130"/>
    <x v="1"/>
    <n v="0"/>
    <x v="47"/>
    <s v="Yes"/>
    <x v="2"/>
    <x v="0"/>
    <n v="96.86"/>
    <n v="2808.94"/>
    <x v="1"/>
    <x v="1"/>
    <x v="4"/>
  </r>
  <r>
    <s v="CUST_0131"/>
    <x v="1"/>
    <n v="1"/>
    <x v="57"/>
    <s v="Yes"/>
    <x v="1"/>
    <x v="1"/>
    <n v="44.37"/>
    <n v="2218.5"/>
    <x v="0"/>
    <x v="0"/>
    <x v="0"/>
  </r>
  <r>
    <s v="CUST_0132"/>
    <x v="0"/>
    <n v="0"/>
    <x v="13"/>
    <s v="No"/>
    <x v="0"/>
    <x v="0"/>
    <n v="87.16"/>
    <n v="5403.92"/>
    <x v="0"/>
    <x v="4"/>
    <x v="0"/>
  </r>
  <r>
    <s v="CUST_0133"/>
    <x v="0"/>
    <n v="0"/>
    <x v="60"/>
    <s v="Yes"/>
    <x v="1"/>
    <x v="1"/>
    <n v="29.29"/>
    <n v="1493.79"/>
    <x v="0"/>
    <x v="3"/>
    <x v="0"/>
  </r>
  <r>
    <s v="CUST_0134"/>
    <x v="0"/>
    <n v="0"/>
    <x v="17"/>
    <s v="Yes"/>
    <x v="2"/>
    <x v="0"/>
    <n v="45.7"/>
    <n v="1690.9"/>
    <x v="1"/>
    <x v="1"/>
    <x v="0"/>
  </r>
  <r>
    <s v="CUST_0135"/>
    <x v="0"/>
    <n v="0"/>
    <x v="47"/>
    <s v="Yes"/>
    <x v="2"/>
    <x v="1"/>
    <n v="98.79"/>
    <n v="2864.91"/>
    <x v="0"/>
    <x v="2"/>
    <x v="4"/>
  </r>
  <r>
    <s v="CUST_0136"/>
    <x v="0"/>
    <n v="0"/>
    <x v="57"/>
    <s v="Yes"/>
    <x v="1"/>
    <x v="2"/>
    <n v="106.47"/>
    <n v="5323.5"/>
    <x v="0"/>
    <x v="3"/>
    <x v="0"/>
  </r>
  <r>
    <s v="CUST_0137"/>
    <x v="0"/>
    <n v="0"/>
    <x v="48"/>
    <s v="Yes"/>
    <x v="0"/>
    <x v="2"/>
    <n v="80.849999999999994"/>
    <n v="323.39999999999998"/>
    <x v="0"/>
    <x v="4"/>
    <x v="3"/>
  </r>
  <r>
    <s v="CUST_0138"/>
    <x v="0"/>
    <n v="0"/>
    <x v="41"/>
    <s v="Yes"/>
    <x v="0"/>
    <x v="2"/>
    <n v="70.680000000000007"/>
    <n v="1979.04"/>
    <x v="1"/>
    <x v="3"/>
    <x v="4"/>
  </r>
  <r>
    <s v="CUST_0139"/>
    <x v="0"/>
    <n v="0"/>
    <x v="58"/>
    <s v="Yes"/>
    <x v="2"/>
    <x v="0"/>
    <n v="35.93"/>
    <n v="107.79"/>
    <x v="0"/>
    <x v="1"/>
    <x v="3"/>
  </r>
  <r>
    <s v="CUST_0140"/>
    <x v="0"/>
    <n v="0"/>
    <x v="46"/>
    <s v="Yes"/>
    <x v="2"/>
    <x v="0"/>
    <n v="26.31"/>
    <n v="236.79"/>
    <x v="1"/>
    <x v="4"/>
    <x v="2"/>
  </r>
  <r>
    <s v="CUST_0141"/>
    <x v="1"/>
    <n v="0"/>
    <x v="15"/>
    <s v="Yes"/>
    <x v="0"/>
    <x v="0"/>
    <n v="31.76"/>
    <n v="1746.8"/>
    <x v="0"/>
    <x v="4"/>
    <x v="0"/>
  </r>
  <r>
    <s v="CUST_0142"/>
    <x v="0"/>
    <n v="0"/>
    <x v="40"/>
    <s v="Yes"/>
    <x v="1"/>
    <x v="0"/>
    <n v="42.74"/>
    <n v="683.84"/>
    <x v="1"/>
    <x v="2"/>
    <x v="1"/>
  </r>
  <r>
    <s v="CUST_0143"/>
    <x v="1"/>
    <n v="0"/>
    <x v="40"/>
    <s v="Yes"/>
    <x v="2"/>
    <x v="0"/>
    <n v="54.17"/>
    <n v="866.72"/>
    <x v="0"/>
    <x v="0"/>
    <x v="1"/>
  </r>
  <r>
    <s v="CUST_0144"/>
    <x v="1"/>
    <n v="0"/>
    <x v="44"/>
    <s v="Yes"/>
    <x v="2"/>
    <x v="0"/>
    <n v="58.09"/>
    <n v="3950.12"/>
    <x v="0"/>
    <x v="1"/>
    <x v="0"/>
  </r>
  <r>
    <s v="CUST_0145"/>
    <x v="1"/>
    <n v="0"/>
    <x v="59"/>
    <s v="Yes"/>
    <x v="0"/>
    <x v="2"/>
    <n v="54.63"/>
    <n v="1802.79"/>
    <x v="0"/>
    <x v="1"/>
    <x v="4"/>
  </r>
  <r>
    <s v="CUST_0146"/>
    <x v="0"/>
    <n v="0"/>
    <x v="18"/>
    <s v="Yes"/>
    <x v="1"/>
    <x v="0"/>
    <n v="43.91"/>
    <n v="219.55"/>
    <x v="1"/>
    <x v="2"/>
    <x v="3"/>
  </r>
  <r>
    <s v="CUST_0147"/>
    <x v="0"/>
    <n v="0"/>
    <x v="54"/>
    <s v="Yes"/>
    <x v="0"/>
    <x v="2"/>
    <n v="70.97"/>
    <n v="3690.44"/>
    <x v="1"/>
    <x v="4"/>
    <x v="0"/>
  </r>
  <r>
    <s v="CUST_0148"/>
    <x v="0"/>
    <n v="0"/>
    <x v="45"/>
    <s v="Yes"/>
    <x v="1"/>
    <x v="2"/>
    <n v="102.53"/>
    <n v="6664.45"/>
    <x v="0"/>
    <x v="0"/>
    <x v="0"/>
  </r>
  <r>
    <s v="CUST_0149"/>
    <x v="0"/>
    <n v="0"/>
    <x v="61"/>
    <s v="Yes"/>
    <x v="1"/>
    <x v="1"/>
    <n v="47.97"/>
    <n v="2014.74"/>
    <x v="0"/>
    <x v="1"/>
    <x v="0"/>
  </r>
  <r>
    <s v="CUST_0150"/>
    <x v="1"/>
    <n v="0"/>
    <x v="55"/>
    <s v="Yes"/>
    <x v="1"/>
    <x v="0"/>
    <n v="114.24"/>
    <n v="2513.2800000000002"/>
    <x v="1"/>
    <x v="0"/>
    <x v="1"/>
  </r>
  <r>
    <s v="CUST_0151"/>
    <x v="0"/>
    <n v="0"/>
    <x v="53"/>
    <s v="Yes"/>
    <x v="2"/>
    <x v="0"/>
    <n v="107.33"/>
    <n v="5795.82"/>
    <x v="0"/>
    <x v="2"/>
    <x v="0"/>
  </r>
  <r>
    <s v="CUST_0152"/>
    <x v="0"/>
    <n v="0"/>
    <x v="30"/>
    <s v="Yes"/>
    <x v="0"/>
    <x v="0"/>
    <n v="36.18"/>
    <n v="542.70000000000005"/>
    <x v="0"/>
    <x v="3"/>
    <x v="1"/>
  </r>
  <r>
    <s v="CUST_0153"/>
    <x v="0"/>
    <n v="0"/>
    <x v="34"/>
    <s v="Yes"/>
    <x v="0"/>
    <x v="0"/>
    <n v="98.63"/>
    <n v="690.41"/>
    <x v="0"/>
    <x v="1"/>
    <x v="2"/>
  </r>
  <r>
    <s v="CUST_0154"/>
    <x v="0"/>
    <n v="0"/>
    <x v="58"/>
    <s v="No"/>
    <x v="1"/>
    <x v="1"/>
    <n v="77.459999999999994"/>
    <n v="232.38"/>
    <x v="0"/>
    <x v="0"/>
    <x v="3"/>
  </r>
  <r>
    <s v="CUST_0155"/>
    <x v="0"/>
    <n v="0"/>
    <x v="58"/>
    <s v="Yes"/>
    <x v="2"/>
    <x v="0"/>
    <n v="76.66"/>
    <n v="229.98"/>
    <x v="0"/>
    <x v="4"/>
    <x v="3"/>
  </r>
  <r>
    <s v="CUST_0156"/>
    <x v="1"/>
    <n v="1"/>
    <x v="15"/>
    <s v="Yes"/>
    <x v="2"/>
    <x v="2"/>
    <n v="59.1"/>
    <n v="3250.5"/>
    <x v="1"/>
    <x v="0"/>
    <x v="0"/>
  </r>
  <r>
    <s v="CUST_0157"/>
    <x v="0"/>
    <n v="0"/>
    <x v="14"/>
    <s v="Yes"/>
    <x v="0"/>
    <x v="0"/>
    <n v="70.12"/>
    <n v="1682.88"/>
    <x v="0"/>
    <x v="4"/>
    <x v="1"/>
  </r>
  <r>
    <s v="CUST_0158"/>
    <x v="1"/>
    <n v="0"/>
    <x v="4"/>
    <s v="Yes"/>
    <x v="2"/>
    <x v="2"/>
    <n v="59.72"/>
    <n v="3941.52"/>
    <x v="0"/>
    <x v="0"/>
    <x v="0"/>
  </r>
  <r>
    <s v="CUST_0159"/>
    <x v="0"/>
    <n v="0"/>
    <x v="4"/>
    <s v="Yes"/>
    <x v="2"/>
    <x v="2"/>
    <n v="73.97"/>
    <n v="4882.0200000000004"/>
    <x v="1"/>
    <x v="0"/>
    <x v="0"/>
  </r>
  <r>
    <s v="CUST_0160"/>
    <x v="1"/>
    <n v="0"/>
    <x v="39"/>
    <s v="Yes"/>
    <x v="1"/>
    <x v="0"/>
    <n v="82.8"/>
    <n v="2152.8000000000002"/>
    <x v="0"/>
    <x v="4"/>
    <x v="4"/>
  </r>
  <r>
    <s v="CUST_0161"/>
    <x v="0"/>
    <n v="0"/>
    <x v="20"/>
    <s v="Yes"/>
    <x v="2"/>
    <x v="0"/>
    <n v="87.43"/>
    <n v="2710.33"/>
    <x v="0"/>
    <x v="4"/>
    <x v="4"/>
  </r>
  <r>
    <s v="CUST_0162"/>
    <x v="0"/>
    <n v="0"/>
    <x v="36"/>
    <s v="Yes"/>
    <x v="1"/>
    <x v="0"/>
    <n v="73.25"/>
    <n v="3589.25"/>
    <x v="0"/>
    <x v="3"/>
    <x v="0"/>
  </r>
  <r>
    <s v="CUST_0163"/>
    <x v="1"/>
    <n v="0"/>
    <x v="0"/>
    <s v="Yes"/>
    <x v="0"/>
    <x v="0"/>
    <n v="92.14"/>
    <n v="5528.4"/>
    <x v="0"/>
    <x v="0"/>
    <x v="0"/>
  </r>
  <r>
    <s v="CUST_0164"/>
    <x v="1"/>
    <n v="1"/>
    <x v="57"/>
    <s v="Yes"/>
    <x v="2"/>
    <x v="0"/>
    <n v="34.130000000000003"/>
    <n v="1706.5"/>
    <x v="0"/>
    <x v="2"/>
    <x v="0"/>
  </r>
  <r>
    <s v="CUST_0165"/>
    <x v="1"/>
    <n v="0"/>
    <x v="3"/>
    <s v="Yes"/>
    <x v="0"/>
    <x v="0"/>
    <n v="41.2"/>
    <n v="741.6"/>
    <x v="0"/>
    <x v="0"/>
    <x v="1"/>
  </r>
  <r>
    <s v="CUST_0166"/>
    <x v="0"/>
    <n v="0"/>
    <x v="22"/>
    <s v="Yes"/>
    <x v="0"/>
    <x v="0"/>
    <n v="101.87"/>
    <n v="2037.4"/>
    <x v="1"/>
    <x v="1"/>
    <x v="1"/>
  </r>
  <r>
    <s v="CUST_0167"/>
    <x v="1"/>
    <n v="0"/>
    <x v="48"/>
    <s v="Yes"/>
    <x v="2"/>
    <x v="0"/>
    <n v="52.25"/>
    <n v="209"/>
    <x v="0"/>
    <x v="2"/>
    <x v="3"/>
  </r>
  <r>
    <s v="CUST_0168"/>
    <x v="0"/>
    <n v="0"/>
    <x v="62"/>
    <s v="Yes"/>
    <x v="2"/>
    <x v="0"/>
    <n v="22.29"/>
    <n v="913.89"/>
    <x v="1"/>
    <x v="4"/>
    <x v="0"/>
  </r>
  <r>
    <s v="CUST_0169"/>
    <x v="0"/>
    <n v="0"/>
    <x v="0"/>
    <s v="Yes"/>
    <x v="0"/>
    <x v="2"/>
    <n v="35.380000000000003"/>
    <n v="2122.8000000000002"/>
    <x v="0"/>
    <x v="4"/>
    <x v="0"/>
  </r>
  <r>
    <s v="CUST_0170"/>
    <x v="1"/>
    <n v="0"/>
    <x v="63"/>
    <s v="Yes"/>
    <x v="2"/>
    <x v="0"/>
    <n v="42.36"/>
    <n v="889.56"/>
    <x v="0"/>
    <x v="2"/>
    <x v="1"/>
  </r>
  <r>
    <s v="CUST_0171"/>
    <x v="1"/>
    <n v="0"/>
    <x v="22"/>
    <s v="Yes"/>
    <x v="1"/>
    <x v="2"/>
    <n v="115.73"/>
    <n v="2314.6"/>
    <x v="0"/>
    <x v="2"/>
    <x v="1"/>
  </r>
  <r>
    <s v="CUST_0172"/>
    <x v="0"/>
    <n v="0"/>
    <x v="64"/>
    <s v="Yes"/>
    <x v="1"/>
    <x v="0"/>
    <n v="77.3"/>
    <n v="5333.7"/>
    <x v="0"/>
    <x v="1"/>
    <x v="0"/>
  </r>
  <r>
    <s v="CUST_0173"/>
    <x v="0"/>
    <n v="0"/>
    <x v="10"/>
    <s v="Yes"/>
    <x v="2"/>
    <x v="0"/>
    <n v="113.27"/>
    <n v="0"/>
    <x v="0"/>
    <x v="2"/>
    <x v="3"/>
  </r>
  <r>
    <s v="CUST_0174"/>
    <x v="1"/>
    <n v="0"/>
    <x v="48"/>
    <s v="Yes"/>
    <x v="0"/>
    <x v="1"/>
    <n v="77.52"/>
    <n v="310.08"/>
    <x v="0"/>
    <x v="3"/>
    <x v="3"/>
  </r>
  <r>
    <s v="CUST_0175"/>
    <x v="1"/>
    <n v="1"/>
    <x v="31"/>
    <s v="Yes"/>
    <x v="2"/>
    <x v="0"/>
    <n v="67.94"/>
    <n v="747.34"/>
    <x v="0"/>
    <x v="0"/>
    <x v="2"/>
  </r>
  <r>
    <s v="CUST_0176"/>
    <x v="1"/>
    <n v="0"/>
    <x v="42"/>
    <s v="Yes"/>
    <x v="2"/>
    <x v="0"/>
    <n v="51.37"/>
    <n v="2311.65"/>
    <x v="1"/>
    <x v="0"/>
    <x v="0"/>
  </r>
  <r>
    <s v="CUST_0177"/>
    <x v="0"/>
    <n v="0"/>
    <x v="59"/>
    <s v="Yes"/>
    <x v="0"/>
    <x v="0"/>
    <n v="80.64"/>
    <n v="2661.12"/>
    <x v="0"/>
    <x v="0"/>
    <x v="4"/>
  </r>
  <r>
    <s v="CUST_0178"/>
    <x v="0"/>
    <n v="0"/>
    <x v="26"/>
    <s v="Yes"/>
    <x v="0"/>
    <x v="0"/>
    <n v="33.92"/>
    <n v="1628.16"/>
    <x v="0"/>
    <x v="4"/>
    <x v="0"/>
  </r>
  <r>
    <s v="CUST_0179"/>
    <x v="0"/>
    <n v="0"/>
    <x v="5"/>
    <s v="Yes"/>
    <x v="1"/>
    <x v="0"/>
    <n v="109.83"/>
    <n v="4832.5200000000004"/>
    <x v="0"/>
    <x v="0"/>
    <x v="0"/>
  </r>
  <r>
    <s v="CUST_0180"/>
    <x v="0"/>
    <n v="0"/>
    <x v="39"/>
    <s v="Yes"/>
    <x v="0"/>
    <x v="0"/>
    <n v="102.93"/>
    <n v="2676.18"/>
    <x v="1"/>
    <x v="3"/>
    <x v="4"/>
  </r>
  <r>
    <s v="CUST_0181"/>
    <x v="0"/>
    <n v="0"/>
    <x v="51"/>
    <s v="Yes"/>
    <x v="1"/>
    <x v="1"/>
    <n v="51.75"/>
    <n v="1293.75"/>
    <x v="1"/>
    <x v="3"/>
    <x v="4"/>
  </r>
  <r>
    <s v="CUST_0182"/>
    <x v="0"/>
    <n v="0"/>
    <x v="21"/>
    <s v="Yes"/>
    <x v="0"/>
    <x v="0"/>
    <n v="115.28"/>
    <n v="5302.88"/>
    <x v="1"/>
    <x v="0"/>
    <x v="0"/>
  </r>
  <r>
    <s v="CUST_0183"/>
    <x v="1"/>
    <n v="0"/>
    <x v="15"/>
    <s v="Yes"/>
    <x v="2"/>
    <x v="0"/>
    <n v="102.52"/>
    <n v="5638.6"/>
    <x v="1"/>
    <x v="2"/>
    <x v="0"/>
  </r>
  <r>
    <s v="CUST_0184"/>
    <x v="0"/>
    <n v="0"/>
    <x v="13"/>
    <s v="Yes"/>
    <x v="1"/>
    <x v="0"/>
    <n v="86.63"/>
    <n v="5371.06"/>
    <x v="0"/>
    <x v="0"/>
    <x v="0"/>
  </r>
  <r>
    <s v="CUST_0185"/>
    <x v="0"/>
    <n v="0"/>
    <x v="65"/>
    <s v="Yes"/>
    <x v="1"/>
    <x v="2"/>
    <n v="32.18"/>
    <n v="1512.46"/>
    <x v="0"/>
    <x v="1"/>
    <x v="0"/>
  </r>
  <r>
    <s v="CUST_0186"/>
    <x v="0"/>
    <n v="0"/>
    <x v="0"/>
    <s v="Yes"/>
    <x v="1"/>
    <x v="0"/>
    <n v="67.819999999999993"/>
    <n v="4069.2"/>
    <x v="0"/>
    <x v="3"/>
    <x v="0"/>
  </r>
  <r>
    <s v="CUST_0187"/>
    <x v="1"/>
    <n v="1"/>
    <x v="51"/>
    <s v="Yes"/>
    <x v="2"/>
    <x v="0"/>
    <n v="70.61"/>
    <n v="1765.25"/>
    <x v="1"/>
    <x v="2"/>
    <x v="4"/>
  </r>
  <r>
    <s v="CUST_0188"/>
    <x v="0"/>
    <n v="0"/>
    <x v="23"/>
    <s v="Yes"/>
    <x v="2"/>
    <x v="0"/>
    <n v="43.26"/>
    <n v="1514.1"/>
    <x v="1"/>
    <x v="3"/>
    <x v="4"/>
  </r>
  <r>
    <s v="CUST_0189"/>
    <x v="0"/>
    <n v="0"/>
    <x v="10"/>
    <s v="Yes"/>
    <x v="2"/>
    <x v="1"/>
    <n v="28"/>
    <n v="0"/>
    <x v="1"/>
    <x v="0"/>
    <x v="3"/>
  </r>
  <r>
    <s v="CUST_0190"/>
    <x v="1"/>
    <n v="0"/>
    <x v="34"/>
    <s v="Yes"/>
    <x v="2"/>
    <x v="0"/>
    <n v="97.67"/>
    <n v="683.69"/>
    <x v="1"/>
    <x v="3"/>
    <x v="2"/>
  </r>
  <r>
    <s v="CUST_0191"/>
    <x v="0"/>
    <n v="0"/>
    <x v="60"/>
    <s v="Yes"/>
    <x v="2"/>
    <x v="0"/>
    <n v="32.200000000000003"/>
    <n v="1642.2"/>
    <x v="1"/>
    <x v="3"/>
    <x v="0"/>
  </r>
  <r>
    <s v="CUST_0192"/>
    <x v="0"/>
    <n v="0"/>
    <x v="21"/>
    <s v="Yes"/>
    <x v="1"/>
    <x v="0"/>
    <n v="79.430000000000007"/>
    <n v="3653.78"/>
    <x v="1"/>
    <x v="2"/>
    <x v="0"/>
  </r>
  <r>
    <s v="CUST_0193"/>
    <x v="0"/>
    <n v="0"/>
    <x v="15"/>
    <s v="Yes"/>
    <x v="2"/>
    <x v="2"/>
    <n v="113.64"/>
    <n v="6250.2"/>
    <x v="0"/>
    <x v="2"/>
    <x v="0"/>
  </r>
  <r>
    <s v="CUST_0194"/>
    <x v="0"/>
    <n v="0"/>
    <x v="27"/>
    <s v="Yes"/>
    <x v="1"/>
    <x v="0"/>
    <n v="107.61"/>
    <n v="1398.93"/>
    <x v="0"/>
    <x v="3"/>
    <x v="1"/>
  </r>
  <r>
    <s v="CUST_0195"/>
    <x v="0"/>
    <n v="0"/>
    <x v="33"/>
    <s v="Yes"/>
    <x v="2"/>
    <x v="0"/>
    <n v="47.78"/>
    <n v="1290.06"/>
    <x v="0"/>
    <x v="2"/>
    <x v="4"/>
  </r>
  <r>
    <s v="CUST_0196"/>
    <x v="1"/>
    <n v="0"/>
    <x v="66"/>
    <s v="Yes"/>
    <x v="0"/>
    <x v="2"/>
    <n v="105.14"/>
    <n v="105.14"/>
    <x v="0"/>
    <x v="2"/>
    <x v="3"/>
  </r>
  <r>
    <s v="CUST_0197"/>
    <x v="1"/>
    <n v="0"/>
    <x v="51"/>
    <s v="Yes"/>
    <x v="1"/>
    <x v="2"/>
    <n v="20.03"/>
    <n v="500.75"/>
    <x v="0"/>
    <x v="4"/>
    <x v="4"/>
  </r>
  <r>
    <s v="CUST_0198"/>
    <x v="1"/>
    <n v="0"/>
    <x v="27"/>
    <s v="Yes"/>
    <x v="0"/>
    <x v="0"/>
    <n v="21.77"/>
    <n v="283.01"/>
    <x v="1"/>
    <x v="2"/>
    <x v="1"/>
  </r>
  <r>
    <s v="CUST_0199"/>
    <x v="0"/>
    <n v="0"/>
    <x v="52"/>
    <s v="Yes"/>
    <x v="1"/>
    <x v="1"/>
    <n v="80.260000000000005"/>
    <n v="4655.08"/>
    <x v="1"/>
    <x v="3"/>
    <x v="0"/>
  </r>
  <r>
    <s v="CUST_0200"/>
    <x v="0"/>
    <n v="0"/>
    <x v="15"/>
    <s v="Yes"/>
    <x v="0"/>
    <x v="0"/>
    <n v="56.48"/>
    <n v="3106.4"/>
    <x v="0"/>
    <x v="1"/>
    <x v="0"/>
  </r>
  <r>
    <s v="CUST_0201"/>
    <x v="0"/>
    <n v="0"/>
    <x v="67"/>
    <s v="Yes"/>
    <x v="2"/>
    <x v="0"/>
    <n v="58.65"/>
    <n v="351.9"/>
    <x v="1"/>
    <x v="3"/>
    <x v="3"/>
  </r>
  <r>
    <s v="CUST_0202"/>
    <x v="1"/>
    <n v="1"/>
    <x v="11"/>
    <s v="No"/>
    <x v="2"/>
    <x v="0"/>
    <n v="76.44"/>
    <n v="152.88"/>
    <x v="0"/>
    <x v="2"/>
    <x v="3"/>
  </r>
  <r>
    <s v="CUST_0203"/>
    <x v="0"/>
    <n v="0"/>
    <x v="55"/>
    <s v="Yes"/>
    <x v="2"/>
    <x v="1"/>
    <n v="39.18"/>
    <n v="861.96"/>
    <x v="0"/>
    <x v="1"/>
    <x v="1"/>
  </r>
  <r>
    <s v="CUST_0204"/>
    <x v="0"/>
    <n v="0"/>
    <x v="25"/>
    <s v="Yes"/>
    <x v="1"/>
    <x v="0"/>
    <n v="41.18"/>
    <n v="700.06"/>
    <x v="0"/>
    <x v="0"/>
    <x v="1"/>
  </r>
  <r>
    <s v="CUST_0205"/>
    <x v="1"/>
    <n v="0"/>
    <x v="17"/>
    <s v="Yes"/>
    <x v="0"/>
    <x v="0"/>
    <n v="68.459999999999994"/>
    <n v="2533.02"/>
    <x v="0"/>
    <x v="0"/>
    <x v="0"/>
  </r>
  <r>
    <s v="CUST_0206"/>
    <x v="0"/>
    <n v="0"/>
    <x v="28"/>
    <s v="Yes"/>
    <x v="2"/>
    <x v="0"/>
    <n v="95.43"/>
    <n v="1336.02"/>
    <x v="0"/>
    <x v="0"/>
    <x v="1"/>
  </r>
  <r>
    <s v="CUST_0207"/>
    <x v="1"/>
    <n v="0"/>
    <x v="38"/>
    <s v="Yes"/>
    <x v="0"/>
    <x v="2"/>
    <n v="81.95"/>
    <n v="5162.8500000000004"/>
    <x v="1"/>
    <x v="1"/>
    <x v="0"/>
  </r>
  <r>
    <s v="CUST_0208"/>
    <x v="1"/>
    <n v="0"/>
    <x v="33"/>
    <s v="Yes"/>
    <x v="0"/>
    <x v="0"/>
    <n v="49.74"/>
    <n v="1342.98"/>
    <x v="1"/>
    <x v="1"/>
    <x v="4"/>
  </r>
  <r>
    <s v="CUST_0209"/>
    <x v="1"/>
    <n v="1"/>
    <x v="2"/>
    <s v="Yes"/>
    <x v="2"/>
    <x v="0"/>
    <n v="63.03"/>
    <n v="2395.14"/>
    <x v="0"/>
    <x v="2"/>
    <x v="0"/>
  </r>
  <r>
    <s v="CUST_0210"/>
    <x v="0"/>
    <n v="0"/>
    <x v="24"/>
    <s v="Yes"/>
    <x v="2"/>
    <x v="0"/>
    <n v="37.07"/>
    <n v="2075.92"/>
    <x v="0"/>
    <x v="0"/>
    <x v="0"/>
  </r>
  <r>
    <s v="CUST_0211"/>
    <x v="0"/>
    <n v="0"/>
    <x v="40"/>
    <s v="Yes"/>
    <x v="0"/>
    <x v="0"/>
    <n v="27.46"/>
    <n v="439.36"/>
    <x v="1"/>
    <x v="0"/>
    <x v="1"/>
  </r>
  <r>
    <s v="CUST_0212"/>
    <x v="0"/>
    <n v="0"/>
    <x v="19"/>
    <s v="Yes"/>
    <x v="2"/>
    <x v="0"/>
    <n v="98.27"/>
    <n v="4225.6099999999997"/>
    <x v="0"/>
    <x v="4"/>
    <x v="0"/>
  </r>
  <r>
    <s v="CUST_0213"/>
    <x v="0"/>
    <n v="0"/>
    <x v="14"/>
    <s v="Yes"/>
    <x v="2"/>
    <x v="2"/>
    <n v="46.54"/>
    <n v="1116.96"/>
    <x v="0"/>
    <x v="3"/>
    <x v="1"/>
  </r>
  <r>
    <s v="CUST_0214"/>
    <x v="0"/>
    <n v="0"/>
    <x v="40"/>
    <s v="Yes"/>
    <x v="2"/>
    <x v="0"/>
    <n v="37.78"/>
    <n v="604.48"/>
    <x v="0"/>
    <x v="2"/>
    <x v="1"/>
  </r>
  <r>
    <s v="CUST_0215"/>
    <x v="0"/>
    <n v="1"/>
    <x v="6"/>
    <s v="Yes"/>
    <x v="1"/>
    <x v="0"/>
    <n v="89.16"/>
    <n v="1069.92"/>
    <x v="0"/>
    <x v="0"/>
    <x v="2"/>
  </r>
  <r>
    <s v="CUST_0216"/>
    <x v="0"/>
    <n v="0"/>
    <x v="14"/>
    <s v="Yes"/>
    <x v="0"/>
    <x v="2"/>
    <n v="81.81"/>
    <n v="1963.44"/>
    <x v="0"/>
    <x v="0"/>
    <x v="1"/>
  </r>
  <r>
    <s v="CUST_0217"/>
    <x v="1"/>
    <n v="1"/>
    <x v="68"/>
    <s v="No"/>
    <x v="0"/>
    <x v="0"/>
    <n v="83.32"/>
    <n v="5582.44"/>
    <x v="0"/>
    <x v="3"/>
    <x v="0"/>
  </r>
  <r>
    <s v="CUST_0218"/>
    <x v="0"/>
    <n v="1"/>
    <x v="46"/>
    <s v="Yes"/>
    <x v="1"/>
    <x v="0"/>
    <n v="42.89"/>
    <n v="386.01"/>
    <x v="0"/>
    <x v="4"/>
    <x v="2"/>
  </r>
  <r>
    <s v="CUST_0219"/>
    <x v="1"/>
    <n v="0"/>
    <x v="4"/>
    <s v="Yes"/>
    <x v="0"/>
    <x v="1"/>
    <n v="43.26"/>
    <n v="2855.16"/>
    <x v="1"/>
    <x v="4"/>
    <x v="0"/>
  </r>
  <r>
    <s v="CUST_0220"/>
    <x v="0"/>
    <n v="0"/>
    <x v="25"/>
    <s v="Yes"/>
    <x v="2"/>
    <x v="0"/>
    <n v="42.08"/>
    <n v="715.36"/>
    <x v="0"/>
    <x v="1"/>
    <x v="1"/>
  </r>
  <r>
    <s v="CUST_0221"/>
    <x v="0"/>
    <n v="0"/>
    <x v="59"/>
    <s v="Yes"/>
    <x v="0"/>
    <x v="0"/>
    <n v="37.380000000000003"/>
    <n v="1233.54"/>
    <x v="1"/>
    <x v="2"/>
    <x v="4"/>
  </r>
  <r>
    <s v="CUST_0222"/>
    <x v="0"/>
    <n v="0"/>
    <x v="34"/>
    <s v="No"/>
    <x v="2"/>
    <x v="0"/>
    <n v="85.57"/>
    <n v="598.99"/>
    <x v="0"/>
    <x v="4"/>
    <x v="2"/>
  </r>
  <r>
    <s v="CUST_0223"/>
    <x v="1"/>
    <n v="0"/>
    <x v="69"/>
    <s v="Yes"/>
    <x v="1"/>
    <x v="0"/>
    <n v="104.8"/>
    <n v="4087.2"/>
    <x v="0"/>
    <x v="0"/>
    <x v="0"/>
  </r>
  <r>
    <s v="CUST_0224"/>
    <x v="1"/>
    <n v="0"/>
    <x v="62"/>
    <s v="Yes"/>
    <x v="2"/>
    <x v="0"/>
    <n v="92.43"/>
    <n v="3789.63"/>
    <x v="0"/>
    <x v="1"/>
    <x v="0"/>
  </r>
  <r>
    <s v="CUST_0225"/>
    <x v="1"/>
    <n v="0"/>
    <x v="37"/>
    <s v="Yes"/>
    <x v="0"/>
    <x v="0"/>
    <n v="99.21"/>
    <n v="3968.4"/>
    <x v="0"/>
    <x v="4"/>
    <x v="0"/>
  </r>
  <r>
    <s v="CUST_0226"/>
    <x v="1"/>
    <n v="0"/>
    <x v="18"/>
    <s v="Yes"/>
    <x v="0"/>
    <x v="0"/>
    <n v="60.48"/>
    <n v="302.39999999999998"/>
    <x v="1"/>
    <x v="4"/>
    <x v="3"/>
  </r>
  <r>
    <s v="CUST_0227"/>
    <x v="0"/>
    <n v="0"/>
    <x v="60"/>
    <s v="Yes"/>
    <x v="0"/>
    <x v="0"/>
    <n v="85.41"/>
    <n v="4355.91"/>
    <x v="1"/>
    <x v="0"/>
    <x v="0"/>
  </r>
  <r>
    <s v="CUST_0228"/>
    <x v="1"/>
    <n v="0"/>
    <x v="51"/>
    <s v="Yes"/>
    <x v="1"/>
    <x v="1"/>
    <n v="55.42"/>
    <n v="1385.5"/>
    <x v="0"/>
    <x v="4"/>
    <x v="4"/>
  </r>
  <r>
    <s v="CUST_0229"/>
    <x v="0"/>
    <n v="0"/>
    <x v="38"/>
    <s v="Yes"/>
    <x v="1"/>
    <x v="2"/>
    <n v="72.55"/>
    <n v="4570.6499999999996"/>
    <x v="0"/>
    <x v="4"/>
    <x v="0"/>
  </r>
  <r>
    <s v="CUST_0230"/>
    <x v="0"/>
    <n v="0"/>
    <x v="52"/>
    <s v="Yes"/>
    <x v="0"/>
    <x v="0"/>
    <n v="68.16"/>
    <n v="3953.28"/>
    <x v="1"/>
    <x v="2"/>
    <x v="0"/>
  </r>
  <r>
    <s v="CUST_0231"/>
    <x v="1"/>
    <n v="0"/>
    <x v="15"/>
    <s v="Yes"/>
    <x v="2"/>
    <x v="0"/>
    <n v="37.69"/>
    <n v="2072.9499999999998"/>
    <x v="0"/>
    <x v="2"/>
    <x v="0"/>
  </r>
  <r>
    <s v="CUST_0232"/>
    <x v="1"/>
    <n v="0"/>
    <x v="52"/>
    <s v="No"/>
    <x v="1"/>
    <x v="2"/>
    <n v="58.71"/>
    <n v="3405.18"/>
    <x v="0"/>
    <x v="3"/>
    <x v="0"/>
  </r>
  <r>
    <s v="CUST_0233"/>
    <x v="1"/>
    <n v="0"/>
    <x v="64"/>
    <s v="Yes"/>
    <x v="0"/>
    <x v="0"/>
    <n v="116.38"/>
    <n v="8030.22"/>
    <x v="0"/>
    <x v="3"/>
    <x v="0"/>
  </r>
  <r>
    <s v="CUST_0234"/>
    <x v="1"/>
    <n v="1"/>
    <x v="16"/>
    <s v="Yes"/>
    <x v="0"/>
    <x v="0"/>
    <n v="44.86"/>
    <n v="1435.52"/>
    <x v="1"/>
    <x v="0"/>
    <x v="4"/>
  </r>
  <r>
    <s v="CUST_0235"/>
    <x v="1"/>
    <n v="0"/>
    <x v="54"/>
    <s v="Yes"/>
    <x v="1"/>
    <x v="1"/>
    <n v="33.380000000000003"/>
    <n v="1735.76"/>
    <x v="0"/>
    <x v="2"/>
    <x v="0"/>
  </r>
  <r>
    <s v="CUST_0236"/>
    <x v="1"/>
    <n v="0"/>
    <x v="63"/>
    <s v="Yes"/>
    <x v="1"/>
    <x v="0"/>
    <n v="61.86"/>
    <n v="1299.06"/>
    <x v="0"/>
    <x v="3"/>
    <x v="1"/>
  </r>
  <r>
    <s v="CUST_0237"/>
    <x v="1"/>
    <n v="0"/>
    <x v="22"/>
    <s v="Yes"/>
    <x v="1"/>
    <x v="2"/>
    <n v="99.03"/>
    <n v="1980.6"/>
    <x v="0"/>
    <x v="4"/>
    <x v="1"/>
  </r>
  <r>
    <s v="CUST_0238"/>
    <x v="1"/>
    <n v="0"/>
    <x v="64"/>
    <s v="No"/>
    <x v="2"/>
    <x v="1"/>
    <n v="78.209999999999994"/>
    <n v="5396.49"/>
    <x v="0"/>
    <x v="1"/>
    <x v="0"/>
  </r>
  <r>
    <s v="CUST_0239"/>
    <x v="0"/>
    <n v="0"/>
    <x v="64"/>
    <s v="Yes"/>
    <x v="2"/>
    <x v="0"/>
    <n v="88.1"/>
    <n v="6078.9"/>
    <x v="0"/>
    <x v="4"/>
    <x v="0"/>
  </r>
  <r>
    <s v="CUST_0240"/>
    <x v="1"/>
    <n v="0"/>
    <x v="58"/>
    <s v="Yes"/>
    <x v="0"/>
    <x v="0"/>
    <n v="38.97"/>
    <n v="116.91"/>
    <x v="1"/>
    <x v="2"/>
    <x v="3"/>
  </r>
  <r>
    <s v="CUST_0241"/>
    <x v="1"/>
    <n v="1"/>
    <x v="12"/>
    <s v="Yes"/>
    <x v="1"/>
    <x v="0"/>
    <n v="81.89"/>
    <n v="4995.29"/>
    <x v="0"/>
    <x v="2"/>
    <x v="0"/>
  </r>
  <r>
    <s v="CUST_0242"/>
    <x v="0"/>
    <n v="0"/>
    <x v="12"/>
    <s v="Yes"/>
    <x v="2"/>
    <x v="1"/>
    <n v="52.35"/>
    <n v="3193.35"/>
    <x v="0"/>
    <x v="2"/>
    <x v="0"/>
  </r>
  <r>
    <s v="CUST_0243"/>
    <x v="1"/>
    <n v="0"/>
    <x v="32"/>
    <s v="Yes"/>
    <x v="1"/>
    <x v="1"/>
    <n v="103.43"/>
    <n v="2378.89"/>
    <x v="1"/>
    <x v="3"/>
    <x v="1"/>
  </r>
  <r>
    <s v="CUST_0244"/>
    <x v="0"/>
    <n v="0"/>
    <x v="53"/>
    <s v="Yes"/>
    <x v="0"/>
    <x v="2"/>
    <n v="82.93"/>
    <n v="4478.22"/>
    <x v="0"/>
    <x v="3"/>
    <x v="0"/>
  </r>
  <r>
    <s v="CUST_0245"/>
    <x v="0"/>
    <n v="0"/>
    <x v="70"/>
    <s v="Yes"/>
    <x v="2"/>
    <x v="0"/>
    <n v="39.89"/>
    <n v="319.12"/>
    <x v="1"/>
    <x v="3"/>
    <x v="2"/>
  </r>
  <r>
    <s v="CUST_0246"/>
    <x v="1"/>
    <n v="1"/>
    <x v="11"/>
    <s v="Yes"/>
    <x v="2"/>
    <x v="2"/>
    <n v="26.46"/>
    <n v="52.92"/>
    <x v="1"/>
    <x v="4"/>
    <x v="3"/>
  </r>
  <r>
    <s v="CUST_0247"/>
    <x v="0"/>
    <n v="1"/>
    <x v="29"/>
    <s v="Yes"/>
    <x v="2"/>
    <x v="1"/>
    <n v="24.26"/>
    <n v="727.8"/>
    <x v="0"/>
    <x v="3"/>
    <x v="4"/>
  </r>
  <r>
    <s v="CUST_0248"/>
    <x v="0"/>
    <n v="0"/>
    <x v="69"/>
    <s v="Yes"/>
    <x v="0"/>
    <x v="2"/>
    <n v="57.14"/>
    <n v="2228.46"/>
    <x v="0"/>
    <x v="4"/>
    <x v="0"/>
  </r>
  <r>
    <s v="CUST_0249"/>
    <x v="0"/>
    <n v="0"/>
    <x v="23"/>
    <s v="Yes"/>
    <x v="1"/>
    <x v="1"/>
    <n v="46.59"/>
    <n v="1630.65"/>
    <x v="0"/>
    <x v="0"/>
    <x v="4"/>
  </r>
  <r>
    <s v="CUST_0250"/>
    <x v="0"/>
    <n v="0"/>
    <x v="32"/>
    <s v="Yes"/>
    <x v="2"/>
    <x v="1"/>
    <n v="84.61"/>
    <n v="1946.03"/>
    <x v="1"/>
    <x v="1"/>
    <x v="1"/>
  </r>
  <r>
    <s v="CUST_0251"/>
    <x v="1"/>
    <n v="0"/>
    <x v="18"/>
    <s v="Yes"/>
    <x v="0"/>
    <x v="2"/>
    <n v="69.930000000000007"/>
    <n v="349.65"/>
    <x v="0"/>
    <x v="0"/>
    <x v="3"/>
  </r>
  <r>
    <s v="CUST_0252"/>
    <x v="0"/>
    <n v="1"/>
    <x v="45"/>
    <s v="Yes"/>
    <x v="1"/>
    <x v="0"/>
    <n v="46.6"/>
    <n v="3029"/>
    <x v="1"/>
    <x v="2"/>
    <x v="0"/>
  </r>
  <r>
    <s v="CUST_0253"/>
    <x v="1"/>
    <n v="0"/>
    <x v="58"/>
    <s v="Yes"/>
    <x v="0"/>
    <x v="0"/>
    <n v="34.92"/>
    <n v="104.76"/>
    <x v="0"/>
    <x v="3"/>
    <x v="3"/>
  </r>
  <r>
    <s v="CUST_0254"/>
    <x v="0"/>
    <n v="0"/>
    <x v="18"/>
    <s v="Yes"/>
    <x v="1"/>
    <x v="0"/>
    <n v="32.72"/>
    <n v="163.6"/>
    <x v="0"/>
    <x v="3"/>
    <x v="3"/>
  </r>
  <r>
    <s v="CUST_0255"/>
    <x v="0"/>
    <n v="0"/>
    <x v="57"/>
    <s v="Yes"/>
    <x v="0"/>
    <x v="2"/>
    <n v="106.47"/>
    <n v="5323.5"/>
    <x v="0"/>
    <x v="1"/>
    <x v="0"/>
  </r>
  <r>
    <s v="CUST_0256"/>
    <x v="0"/>
    <n v="1"/>
    <x v="12"/>
    <s v="No"/>
    <x v="1"/>
    <x v="0"/>
    <n v="44.35"/>
    <n v="2705.35"/>
    <x v="0"/>
    <x v="4"/>
    <x v="0"/>
  </r>
  <r>
    <s v="CUST_0257"/>
    <x v="0"/>
    <n v="0"/>
    <x v="24"/>
    <s v="Yes"/>
    <x v="2"/>
    <x v="1"/>
    <n v="85.17"/>
    <n v="4769.5200000000004"/>
    <x v="0"/>
    <x v="3"/>
    <x v="0"/>
  </r>
  <r>
    <s v="CUST_0258"/>
    <x v="1"/>
    <n v="0"/>
    <x v="45"/>
    <s v="Yes"/>
    <x v="1"/>
    <x v="1"/>
    <n v="101.07"/>
    <n v="6569.55"/>
    <x v="0"/>
    <x v="3"/>
    <x v="0"/>
  </r>
  <r>
    <s v="CUST_0259"/>
    <x v="1"/>
    <n v="1"/>
    <x v="34"/>
    <s v="Yes"/>
    <x v="0"/>
    <x v="2"/>
    <n v="81.41"/>
    <n v="569.87"/>
    <x v="0"/>
    <x v="0"/>
    <x v="2"/>
  </r>
  <r>
    <s v="CUST_0260"/>
    <x v="0"/>
    <n v="0"/>
    <x v="51"/>
    <s v="Yes"/>
    <x v="0"/>
    <x v="0"/>
    <n v="105.96"/>
    <n v="2649"/>
    <x v="0"/>
    <x v="3"/>
    <x v="4"/>
  </r>
  <r>
    <s v="CUST_0261"/>
    <x v="0"/>
    <n v="0"/>
    <x v="57"/>
    <s v="Yes"/>
    <x v="1"/>
    <x v="0"/>
    <n v="59.24"/>
    <n v="2962"/>
    <x v="0"/>
    <x v="0"/>
    <x v="0"/>
  </r>
  <r>
    <s v="CUST_0262"/>
    <x v="1"/>
    <n v="1"/>
    <x v="5"/>
    <s v="Yes"/>
    <x v="2"/>
    <x v="0"/>
    <n v="115.62"/>
    <n v="5087.28"/>
    <x v="1"/>
    <x v="0"/>
    <x v="0"/>
  </r>
  <r>
    <s v="CUST_0263"/>
    <x v="0"/>
    <n v="1"/>
    <x v="19"/>
    <s v="Yes"/>
    <x v="2"/>
    <x v="2"/>
    <n v="33.31"/>
    <n v="1432.33"/>
    <x v="1"/>
    <x v="1"/>
    <x v="0"/>
  </r>
  <r>
    <s v="CUST_0264"/>
    <x v="0"/>
    <n v="0"/>
    <x v="48"/>
    <s v="Yes"/>
    <x v="1"/>
    <x v="2"/>
    <n v="30.21"/>
    <n v="120.84"/>
    <x v="0"/>
    <x v="3"/>
    <x v="3"/>
  </r>
  <r>
    <s v="CUST_0265"/>
    <x v="0"/>
    <n v="0"/>
    <x v="64"/>
    <s v="Yes"/>
    <x v="1"/>
    <x v="1"/>
    <n v="85.87"/>
    <n v="5925.03"/>
    <x v="1"/>
    <x v="3"/>
    <x v="0"/>
  </r>
  <r>
    <s v="CUST_0266"/>
    <x v="1"/>
    <n v="0"/>
    <x v="51"/>
    <s v="Yes"/>
    <x v="0"/>
    <x v="0"/>
    <n v="114.28"/>
    <n v="2857"/>
    <x v="1"/>
    <x v="2"/>
    <x v="4"/>
  </r>
  <r>
    <s v="CUST_0267"/>
    <x v="1"/>
    <n v="0"/>
    <x v="68"/>
    <s v="Yes"/>
    <x v="2"/>
    <x v="1"/>
    <n v="100.89"/>
    <n v="6759.63"/>
    <x v="0"/>
    <x v="4"/>
    <x v="0"/>
  </r>
  <r>
    <s v="CUST_0268"/>
    <x v="1"/>
    <n v="0"/>
    <x v="3"/>
    <s v="Yes"/>
    <x v="1"/>
    <x v="1"/>
    <n v="27.64"/>
    <n v="497.52"/>
    <x v="0"/>
    <x v="0"/>
    <x v="1"/>
  </r>
  <r>
    <s v="CUST_0269"/>
    <x v="0"/>
    <n v="0"/>
    <x v="8"/>
    <s v="Yes"/>
    <x v="2"/>
    <x v="0"/>
    <n v="47.94"/>
    <n v="910.86"/>
    <x v="0"/>
    <x v="3"/>
    <x v="1"/>
  </r>
  <r>
    <s v="CUST_0270"/>
    <x v="0"/>
    <n v="0"/>
    <x v="31"/>
    <s v="Yes"/>
    <x v="1"/>
    <x v="1"/>
    <n v="113.03"/>
    <n v="1243.33"/>
    <x v="0"/>
    <x v="3"/>
    <x v="2"/>
  </r>
  <r>
    <s v="CUST_0271"/>
    <x v="1"/>
    <n v="0"/>
    <x v="21"/>
    <s v="Yes"/>
    <x v="1"/>
    <x v="0"/>
    <n v="45.31"/>
    <n v="2084.2600000000002"/>
    <x v="0"/>
    <x v="4"/>
    <x v="0"/>
  </r>
  <r>
    <s v="CUST_0272"/>
    <x v="1"/>
    <n v="0"/>
    <x v="10"/>
    <s v="Yes"/>
    <x v="2"/>
    <x v="0"/>
    <n v="98.12"/>
    <n v="0"/>
    <x v="1"/>
    <x v="1"/>
    <x v="3"/>
  </r>
  <r>
    <s v="CUST_0273"/>
    <x v="1"/>
    <n v="0"/>
    <x v="27"/>
    <s v="Yes"/>
    <x v="1"/>
    <x v="2"/>
    <n v="102.51"/>
    <n v="1332.63"/>
    <x v="0"/>
    <x v="2"/>
    <x v="1"/>
  </r>
  <r>
    <s v="CUST_0274"/>
    <x v="1"/>
    <n v="0"/>
    <x v="38"/>
    <s v="Yes"/>
    <x v="1"/>
    <x v="0"/>
    <n v="69.55"/>
    <n v="4381.6499999999996"/>
    <x v="1"/>
    <x v="0"/>
    <x v="0"/>
  </r>
  <r>
    <s v="CUST_0275"/>
    <x v="0"/>
    <n v="0"/>
    <x v="17"/>
    <s v="Yes"/>
    <x v="0"/>
    <x v="2"/>
    <n v="58.63"/>
    <n v="2169.31"/>
    <x v="0"/>
    <x v="1"/>
    <x v="0"/>
  </r>
  <r>
    <s v="CUST_0276"/>
    <x v="1"/>
    <n v="0"/>
    <x v="56"/>
    <s v="Yes"/>
    <x v="1"/>
    <x v="2"/>
    <n v="65.010000000000005"/>
    <n v="2340.36"/>
    <x v="0"/>
    <x v="2"/>
    <x v="4"/>
  </r>
  <r>
    <s v="CUST_0277"/>
    <x v="0"/>
    <n v="0"/>
    <x v="50"/>
    <s v="Yes"/>
    <x v="1"/>
    <x v="0"/>
    <n v="42.7"/>
    <n v="427"/>
    <x v="0"/>
    <x v="4"/>
    <x v="2"/>
  </r>
  <r>
    <s v="CUST_0278"/>
    <x v="1"/>
    <n v="1"/>
    <x v="11"/>
    <s v="Yes"/>
    <x v="1"/>
    <x v="0"/>
    <n v="108.94"/>
    <n v="217.88"/>
    <x v="0"/>
    <x v="0"/>
    <x v="3"/>
  </r>
  <r>
    <s v="CUST_0279"/>
    <x v="0"/>
    <n v="0"/>
    <x v="16"/>
    <s v="Yes"/>
    <x v="0"/>
    <x v="0"/>
    <n v="65.06"/>
    <n v="2081.92"/>
    <x v="0"/>
    <x v="3"/>
    <x v="4"/>
  </r>
  <r>
    <s v="CUST_0280"/>
    <x v="1"/>
    <n v="0"/>
    <x v="18"/>
    <s v="Yes"/>
    <x v="2"/>
    <x v="0"/>
    <n v="108.25"/>
    <n v="541.25"/>
    <x v="1"/>
    <x v="4"/>
    <x v="3"/>
  </r>
  <r>
    <s v="CUST_0281"/>
    <x v="1"/>
    <n v="0"/>
    <x v="36"/>
    <s v="No"/>
    <x v="0"/>
    <x v="0"/>
    <n v="30.57"/>
    <n v="1497.93"/>
    <x v="0"/>
    <x v="0"/>
    <x v="0"/>
  </r>
  <r>
    <s v="CUST_0282"/>
    <x v="1"/>
    <n v="0"/>
    <x v="46"/>
    <s v="Yes"/>
    <x v="0"/>
    <x v="0"/>
    <n v="118.83"/>
    <n v="1069.47"/>
    <x v="1"/>
    <x v="1"/>
    <x v="2"/>
  </r>
  <r>
    <s v="CUST_0283"/>
    <x v="1"/>
    <n v="0"/>
    <x v="48"/>
    <s v="No"/>
    <x v="2"/>
    <x v="0"/>
    <n v="64.33"/>
    <n v="257.32"/>
    <x v="1"/>
    <x v="0"/>
    <x v="3"/>
  </r>
  <r>
    <s v="CUST_0284"/>
    <x v="0"/>
    <n v="0"/>
    <x v="55"/>
    <s v="Yes"/>
    <x v="0"/>
    <x v="0"/>
    <n v="24.78"/>
    <n v="545.16"/>
    <x v="1"/>
    <x v="3"/>
    <x v="1"/>
  </r>
  <r>
    <s v="CUST_0285"/>
    <x v="1"/>
    <n v="0"/>
    <x v="46"/>
    <s v="Yes"/>
    <x v="2"/>
    <x v="0"/>
    <n v="23.8"/>
    <n v="214.2"/>
    <x v="0"/>
    <x v="0"/>
    <x v="2"/>
  </r>
  <r>
    <s v="CUST_0286"/>
    <x v="0"/>
    <n v="0"/>
    <x v="19"/>
    <s v="Yes"/>
    <x v="0"/>
    <x v="2"/>
    <n v="94.62"/>
    <n v="4068.66"/>
    <x v="0"/>
    <x v="2"/>
    <x v="0"/>
  </r>
  <r>
    <s v="CUST_0287"/>
    <x v="0"/>
    <n v="0"/>
    <x v="66"/>
    <s v="Yes"/>
    <x v="2"/>
    <x v="2"/>
    <n v="85.9"/>
    <n v="85.9"/>
    <x v="1"/>
    <x v="3"/>
    <x v="3"/>
  </r>
  <r>
    <s v="CUST_0288"/>
    <x v="0"/>
    <n v="0"/>
    <x v="6"/>
    <s v="Yes"/>
    <x v="1"/>
    <x v="0"/>
    <n v="100.21"/>
    <n v="1202.52"/>
    <x v="0"/>
    <x v="0"/>
    <x v="2"/>
  </r>
  <r>
    <s v="CUST_0289"/>
    <x v="0"/>
    <n v="0"/>
    <x v="69"/>
    <s v="Yes"/>
    <x v="0"/>
    <x v="0"/>
    <n v="30.54"/>
    <n v="1191.06"/>
    <x v="0"/>
    <x v="3"/>
    <x v="0"/>
  </r>
  <r>
    <s v="CUST_0290"/>
    <x v="1"/>
    <n v="0"/>
    <x v="66"/>
    <s v="Yes"/>
    <x v="0"/>
    <x v="1"/>
    <n v="23.56"/>
    <n v="23.56"/>
    <x v="1"/>
    <x v="1"/>
    <x v="3"/>
  </r>
  <r>
    <s v="CUST_0291"/>
    <x v="0"/>
    <n v="0"/>
    <x v="49"/>
    <s v="Yes"/>
    <x v="0"/>
    <x v="1"/>
    <n v="70.86"/>
    <n v="4535.04"/>
    <x v="0"/>
    <x v="4"/>
    <x v="0"/>
  </r>
  <r>
    <s v="CUST_0292"/>
    <x v="0"/>
    <n v="1"/>
    <x v="13"/>
    <s v="Yes"/>
    <x v="0"/>
    <x v="1"/>
    <n v="58.76"/>
    <n v="3643.12"/>
    <x v="0"/>
    <x v="3"/>
    <x v="0"/>
  </r>
  <r>
    <s v="CUST_0293"/>
    <x v="0"/>
    <n v="0"/>
    <x v="40"/>
    <s v="Yes"/>
    <x v="1"/>
    <x v="1"/>
    <n v="66.19"/>
    <n v="1059.04"/>
    <x v="0"/>
    <x v="3"/>
    <x v="1"/>
  </r>
  <r>
    <s v="CUST_0294"/>
    <x v="1"/>
    <n v="0"/>
    <x v="70"/>
    <s v="Yes"/>
    <x v="0"/>
    <x v="0"/>
    <n v="119.16"/>
    <n v="953.28"/>
    <x v="0"/>
    <x v="3"/>
    <x v="2"/>
  </r>
  <r>
    <s v="CUST_0295"/>
    <x v="1"/>
    <n v="0"/>
    <x v="28"/>
    <s v="Yes"/>
    <x v="1"/>
    <x v="0"/>
    <n v="117.07"/>
    <n v="1638.98"/>
    <x v="1"/>
    <x v="4"/>
    <x v="1"/>
  </r>
  <r>
    <s v="CUST_0296"/>
    <x v="1"/>
    <n v="1"/>
    <x v="32"/>
    <s v="No"/>
    <x v="1"/>
    <x v="0"/>
    <n v="114.23"/>
    <n v="2627.29"/>
    <x v="0"/>
    <x v="0"/>
    <x v="1"/>
  </r>
  <r>
    <s v="CUST_0297"/>
    <x v="1"/>
    <n v="1"/>
    <x v="17"/>
    <s v="No"/>
    <x v="1"/>
    <x v="0"/>
    <n v="98.38"/>
    <n v="3640.06"/>
    <x v="0"/>
    <x v="2"/>
    <x v="0"/>
  </r>
  <r>
    <s v="CUST_0298"/>
    <x v="0"/>
    <n v="0"/>
    <x v="43"/>
    <s v="Yes"/>
    <x v="1"/>
    <x v="0"/>
    <n v="55.48"/>
    <n v="1886.32"/>
    <x v="0"/>
    <x v="3"/>
    <x v="4"/>
  </r>
  <r>
    <s v="CUST_0299"/>
    <x v="0"/>
    <n v="0"/>
    <x v="26"/>
    <s v="Yes"/>
    <x v="2"/>
    <x v="0"/>
    <n v="61.21"/>
    <n v="2938.08"/>
    <x v="1"/>
    <x v="4"/>
    <x v="0"/>
  </r>
  <r>
    <s v="CUST_0300"/>
    <x v="1"/>
    <n v="0"/>
    <x v="44"/>
    <s v="No"/>
    <x v="2"/>
    <x v="0"/>
    <n v="74.959999999999994"/>
    <n v="5097.28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7245D-9F90-44ED-96AC-5D82194BB5FE}" name="PivotTable14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31:R35" firstHeaderRow="1" firstDataRow="1" firstDataCol="1"/>
  <pivotFields count="13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3"/>
        <item x="1"/>
        <item x="4"/>
        <item x="2"/>
        <item x="0"/>
        <item t="default"/>
      </items>
    </pivotField>
    <pivotField showAll="0">
      <items count="4">
        <item n="0 to One year" sd="0" x="0"/>
        <item n="One Year to 2 years" sd="0" x="1"/>
        <item n="More than 2 years" sd="0"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ustomerID" fld="0" subtotal="count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A54B4B-E961-4E7C-B475-745DD80D5B97}" name="PivotTable13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20:R26" firstHeaderRow="1" firstDataRow="1" firstDataCol="1"/>
  <pivotFields count="13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2"/>
        <item x="1"/>
        <item x="4"/>
        <item x="0"/>
        <item t="default"/>
      </items>
    </pivotField>
    <pivotField showAll="0">
      <items count="4">
        <item n="0 to One year" sd="0" x="0"/>
        <item n="One Year to 2 years" sd="0" x="1"/>
        <item n="More than 2 years" sd="0" x="2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stomerID" fld="0" subtotal="count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A406A-1C60-476C-8226-4909C481AA7A}" name="PivotTable1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7:R10" firstHeaderRow="1" firstDataRow="1" firstDataCol="1"/>
  <pivotFields count="13">
    <pivotField dataField="1"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</pivotFields>
  <rowFields count="1">
    <field x="1"/>
  </rowFields>
  <rowItems count="3">
    <i>
      <x v="1"/>
    </i>
    <i>
      <x/>
    </i>
    <i t="grand">
      <x/>
    </i>
  </rowItems>
  <colItems count="1">
    <i/>
  </colItems>
  <dataFields count="1">
    <dataField name="Count of CustomerID" fld="0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B9747-0647-493F-A93C-750AB962D4EF}" name="PivotTable9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1:K37" firstHeaderRow="1" firstDataRow="1" firstDataCol="1" rowPageCount="1" colPageCount="1"/>
  <pivotFields count="13">
    <pivotField showAll="0"/>
    <pivotField showAll="0"/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  <pivotField axis="axisRow" showAll="0" sortType="descending">
      <items count="6">
        <item x="4"/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1"/>
        <item x="2"/>
        <item t="default"/>
      </items>
    </pivotField>
  </pivotFields>
  <rowFields count="1">
    <field x="10"/>
  </rowFields>
  <rowItems count="6">
    <i>
      <x v="4"/>
    </i>
    <i>
      <x v="3"/>
    </i>
    <i>
      <x v="2"/>
    </i>
    <i>
      <x/>
    </i>
    <i>
      <x v="1"/>
    </i>
    <i t="grand">
      <x/>
    </i>
  </rowItems>
  <colItems count="1">
    <i/>
  </colItems>
  <pageFields count="1">
    <pageField fld="9" hier="-1"/>
  </pageFields>
  <dataFields count="1">
    <dataField name="Sum of TotalCharges" fld="8" baseField="0" baseItem="0" numFmtId="166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BB7B37-3196-4466-817A-9BD621995BD0}" name="PivotTable7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7:K11" firstHeaderRow="1" firstDataRow="1" firstDataCol="1" rowPageCount="1" colPageCount="1"/>
  <pivotFields count="13">
    <pivotField showAll="0"/>
    <pivotField showAll="0"/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axis="axisPage" showAll="0">
      <items count="3">
        <item x="0"/>
        <item x="1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9" hier="-1"/>
  </pageFields>
  <dataFields count="1">
    <dataField name="Sum of TotalCharges" fld="8" baseField="0" baseItem="0" numFmtId="166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7559C-3959-4011-B1AF-0BE31BE9EF22}" name="PivotTable6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0:K24" firstHeaderRow="1" firstDataRow="1" firstDataCol="1" rowPageCount="1" colPageCount="1"/>
  <pivotFields count="13">
    <pivotField showAll="0"/>
    <pivotField showAll="0"/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Page" showAll="0">
      <items count="3">
        <item x="0"/>
        <item x="1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</pivotFields>
  <rowFields count="1">
    <field x="5"/>
  </rowFields>
  <rowItems count="4">
    <i>
      <x v="2"/>
    </i>
    <i>
      <x v="1"/>
    </i>
    <i>
      <x/>
    </i>
    <i t="grand">
      <x/>
    </i>
  </rowItems>
  <colItems count="1">
    <i/>
  </colItems>
  <pageFields count="1">
    <pageField fld="9" hier="-1"/>
  </pageFields>
  <dataFields count="1">
    <dataField name="Sum of TotalCharges" fld="8" baseField="0" baseItem="0" numFmtId="166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D2CB26-39D9-4460-8294-E5783AC3DB67}" name="PivotTable4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0:C36" firstHeaderRow="1" firstDataRow="1" firstDataCol="1" rowPageCount="1" colPageCount="1"/>
  <pivotFields count="13">
    <pivotField dataField="1" showAll="0"/>
    <pivotField showAll="0"/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Row" showAll="0" sortType="descending">
      <items count="6">
        <item x="4"/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1"/>
        <item x="2"/>
        <item t="default"/>
      </items>
    </pivotField>
  </pivotFields>
  <rowFields count="1">
    <field x="10"/>
  </rowFields>
  <rowItems count="6">
    <i>
      <x v="3"/>
    </i>
    <i>
      <x v="2"/>
    </i>
    <i>
      <x v="4"/>
    </i>
    <i>
      <x/>
    </i>
    <i>
      <x v="1"/>
    </i>
    <i t="grand">
      <x/>
    </i>
  </rowItems>
  <colItems count="1">
    <i/>
  </colItems>
  <pageFields count="1">
    <pageField fld="9" item="1" hier="-1"/>
  </pageField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7183AB-6B81-4BE5-97F9-F68FAF72DE23}" name="PivotTable3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0:C23" firstHeaderRow="1" firstDataRow="1" firstDataCol="1" rowPageCount="1" colPageCount="1"/>
  <pivotFields count="13">
    <pivotField dataField="1" showAll="0"/>
    <pivotField axis="axisRow" showAll="0">
      <items count="3">
        <item x="1"/>
        <item x="0"/>
        <item t="default"/>
      </items>
    </pivotField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9" item="1" hier="-1"/>
  </pageField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66AB3-5FF7-4B5C-BBFA-1447241B50B9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7:C11" firstHeaderRow="1" firstDataRow="1" firstDataCol="1" rowPageCount="1" colPageCount="1"/>
  <pivotFields count="13">
    <pivotField dataField="1" showAll="0"/>
    <pivotField showAll="0"/>
    <pivotField showAll="0"/>
    <pivotField showAll="0">
      <items count="72">
        <item x="10"/>
        <item x="66"/>
        <item x="11"/>
        <item x="58"/>
        <item x="48"/>
        <item x="18"/>
        <item x="67"/>
        <item x="34"/>
        <item x="70"/>
        <item x="46"/>
        <item x="50"/>
        <item x="31"/>
        <item x="6"/>
        <item x="27"/>
        <item x="28"/>
        <item x="30"/>
        <item x="40"/>
        <item x="25"/>
        <item x="3"/>
        <item x="8"/>
        <item x="22"/>
        <item x="63"/>
        <item x="55"/>
        <item x="32"/>
        <item x="14"/>
        <item x="51"/>
        <item x="39"/>
        <item x="33"/>
        <item x="41"/>
        <item x="47"/>
        <item x="29"/>
        <item x="20"/>
        <item x="16"/>
        <item x="59"/>
        <item x="43"/>
        <item x="23"/>
        <item x="56"/>
        <item x="17"/>
        <item x="2"/>
        <item x="69"/>
        <item x="37"/>
        <item x="62"/>
        <item x="61"/>
        <item x="19"/>
        <item x="5"/>
        <item x="42"/>
        <item x="21"/>
        <item x="65"/>
        <item x="26"/>
        <item x="36"/>
        <item x="57"/>
        <item x="60"/>
        <item x="54"/>
        <item x="1"/>
        <item x="53"/>
        <item x="15"/>
        <item x="24"/>
        <item x="7"/>
        <item x="52"/>
        <item x="35"/>
        <item x="0"/>
        <item x="12"/>
        <item x="13"/>
        <item x="38"/>
        <item x="49"/>
        <item x="45"/>
        <item x="4"/>
        <item x="68"/>
        <item x="44"/>
        <item x="64"/>
        <item x="9"/>
        <item t="default"/>
      </items>
    </pivotField>
    <pivotField showAll="0"/>
    <pivotField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2"/>
    </i>
    <i>
      <x v="1"/>
    </i>
    <i t="grand">
      <x/>
    </i>
  </rowItems>
  <colItems count="1">
    <i/>
  </colItems>
  <pageFields count="1">
    <pageField fld="9" item="1" hier="-1"/>
  </pageField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9C06A-6999-431B-9543-C79E89C8755F}" name="Table1" displayName="Table1" ref="A1:L301" totalsRowShown="0">
  <autoFilter ref="A1:L301" xr:uid="{7C29C06A-6999-431B-9543-C79E89C8755F}"/>
  <tableColumns count="12">
    <tableColumn id="1" xr3:uid="{B15391DC-48BE-458C-A21C-5FEE3A2EB32F}" name="CustomerID"/>
    <tableColumn id="2" xr3:uid="{617F951E-3E52-4EB0-834C-64AB6218738F}" name="Gender"/>
    <tableColumn id="3" xr3:uid="{249155EE-0B22-4436-A41B-81F645C2152A}" name="SeniorCitizen"/>
    <tableColumn id="4" xr3:uid="{12D9CF2C-D544-4F63-B4B4-7F2084CDBAA0}" name="Tenure"/>
    <tableColumn id="5" xr3:uid="{C4F47E92-CDB2-447C-A72C-D3B9B3C2475E}" name="PhoneService"/>
    <tableColumn id="6" xr3:uid="{162878A2-DCFF-4415-AA44-9547B37379BD}" name="InternetService"/>
    <tableColumn id="7" xr3:uid="{33046D9B-DB5D-453D-91D9-2C63D10546F3}" name="Contract"/>
    <tableColumn id="8" xr3:uid="{4716F358-225F-409D-A2CB-CE168AE65D4C}" name="MonthlyCharges"/>
    <tableColumn id="9" xr3:uid="{EF7FC506-9AF5-4435-A7FB-BF9F3A6B147F}" name="TotalCharges"/>
    <tableColumn id="10" xr3:uid="{02260C0D-109C-4D8F-9C38-FD3E9E02A2E4}" name="Churn"/>
    <tableColumn id="11" xr3:uid="{F3048B3F-F0E5-45CA-A219-19B9951E86D7}" name="City" dataDxfId="7"/>
    <tableColumn id="12" xr3:uid="{54C51A16-83D7-4368-95E6-3037AC1B813A}" name="Tenure Helper Column" dataDxfId="1">
      <calculatedColumnFormula>IF(D2&lt;=6,"0 to 6 Months",
 IF(D2&lt;=12,"7 to 12 Months",
 IF(D2&lt;=24,"13 to 24 Months",
 IF(D2&lt;=36,"25 to 36 Months","More than 36 Months"))))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2F01-75C5-4B41-90FD-C1B69C462CFD}">
  <dimension ref="A1"/>
  <sheetViews>
    <sheetView tabSelected="1" workbookViewId="0">
      <selection activeCell="D40" sqref="D40"/>
    </sheetView>
  </sheetViews>
  <sheetFormatPr defaultRowHeight="15" x14ac:dyDescent="0.25"/>
  <cols>
    <col min="1" max="16384" width="9.140625" style="1"/>
  </cols>
  <sheetData>
    <row r="1" ht="6.7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B6D1-35E3-4BD1-9633-5FD66F062363}">
  <dimension ref="B4:W37"/>
  <sheetViews>
    <sheetView topLeftCell="E3" workbookViewId="0">
      <selection activeCell="Q24" sqref="Q24"/>
    </sheetView>
  </sheetViews>
  <sheetFormatPr defaultRowHeight="15" x14ac:dyDescent="0.25"/>
  <cols>
    <col min="2" max="2" width="16.140625" bestFit="1" customWidth="1"/>
    <col min="3" max="3" width="19.7109375" bestFit="1" customWidth="1"/>
    <col min="5" max="5" width="16.140625" bestFit="1" customWidth="1"/>
    <col min="10" max="10" width="13.140625" bestFit="1" customWidth="1"/>
    <col min="11" max="11" width="19.28515625" bestFit="1" customWidth="1"/>
    <col min="12" max="12" width="4.140625" bestFit="1" customWidth="1"/>
    <col min="13" max="13" width="11.28515625" bestFit="1" customWidth="1"/>
    <col min="17" max="17" width="20" bestFit="1" customWidth="1"/>
    <col min="18" max="18" width="19.7109375" bestFit="1" customWidth="1"/>
    <col min="19" max="19" width="4.140625" bestFit="1" customWidth="1"/>
    <col min="20" max="20" width="20" bestFit="1" customWidth="1"/>
  </cols>
  <sheetData>
    <row r="4" spans="2:23" x14ac:dyDescent="0.25">
      <c r="B4" t="s">
        <v>319</v>
      </c>
      <c r="J4" t="s">
        <v>332</v>
      </c>
      <c r="Q4" t="s">
        <v>335</v>
      </c>
    </row>
    <row r="5" spans="2:23" x14ac:dyDescent="0.25">
      <c r="B5" s="2" t="s">
        <v>9</v>
      </c>
      <c r="C5" t="s">
        <v>12</v>
      </c>
      <c r="J5" s="2" t="s">
        <v>9</v>
      </c>
      <c r="K5" t="s">
        <v>323</v>
      </c>
    </row>
    <row r="7" spans="2:23" x14ac:dyDescent="0.25">
      <c r="B7" s="2" t="s">
        <v>320</v>
      </c>
      <c r="C7" t="s">
        <v>322</v>
      </c>
      <c r="F7" t="s">
        <v>322</v>
      </c>
      <c r="J7" s="2" t="s">
        <v>320</v>
      </c>
      <c r="K7" t="s">
        <v>333</v>
      </c>
      <c r="N7" t="s">
        <v>322</v>
      </c>
      <c r="Q7" s="2" t="s">
        <v>320</v>
      </c>
      <c r="R7" t="s">
        <v>322</v>
      </c>
      <c r="U7" t="s">
        <v>322</v>
      </c>
    </row>
    <row r="8" spans="2:23" x14ac:dyDescent="0.25">
      <c r="B8" s="3" t="s">
        <v>14</v>
      </c>
      <c r="C8" s="4">
        <v>68</v>
      </c>
      <c r="E8" t="str">
        <f>B8</f>
        <v>Month-to-month</v>
      </c>
      <c r="F8" s="5">
        <f>C8/$C$11</f>
        <v>0.69387755102040816</v>
      </c>
      <c r="J8" s="3" t="s">
        <v>14</v>
      </c>
      <c r="K8" s="6">
        <v>427943.05</v>
      </c>
      <c r="M8" t="str">
        <f>J8</f>
        <v>Month-to-month</v>
      </c>
      <c r="N8" s="7">
        <f>K8</f>
        <v>427943.05</v>
      </c>
      <c r="Q8" s="3" t="s">
        <v>11</v>
      </c>
      <c r="R8" s="6">
        <v>151</v>
      </c>
      <c r="T8" t="str">
        <f>Q8</f>
        <v>Male</v>
      </c>
      <c r="U8" s="5">
        <f>R8/$R$10</f>
        <v>0.5033333333333333</v>
      </c>
      <c r="V8" s="6">
        <f>R8</f>
        <v>151</v>
      </c>
      <c r="W8" t="str">
        <f>TEXT(V8, "0") &amp;" ("&amp;TEXT(U8, "0%")&amp;")"</f>
        <v>151 (50%)</v>
      </c>
    </row>
    <row r="9" spans="2:23" x14ac:dyDescent="0.25">
      <c r="B9" s="3" t="s">
        <v>18</v>
      </c>
      <c r="C9" s="4">
        <v>16</v>
      </c>
      <c r="E9" t="str">
        <f t="shared" ref="E9:E10" si="0">B9</f>
        <v>Two year</v>
      </c>
      <c r="F9" s="5">
        <f t="shared" ref="F9:F10" si="1">C9/$C$11</f>
        <v>0.16326530612244897</v>
      </c>
      <c r="J9" s="3" t="s">
        <v>25</v>
      </c>
      <c r="K9" s="6">
        <v>160100.26999999996</v>
      </c>
      <c r="M9" t="str">
        <f t="shared" ref="M9:M10" si="2">J9</f>
        <v>One year</v>
      </c>
      <c r="N9" s="7">
        <f t="shared" ref="N9:N10" si="3">K9</f>
        <v>160100.26999999996</v>
      </c>
      <c r="Q9" s="3" t="s">
        <v>16</v>
      </c>
      <c r="R9" s="6">
        <v>149</v>
      </c>
      <c r="T9" t="str">
        <f t="shared" ref="T9:T10" si="4">Q9</f>
        <v>Female</v>
      </c>
      <c r="U9" s="5">
        <f>R9/$R$10</f>
        <v>0.49666666666666665</v>
      </c>
      <c r="V9" s="6">
        <f>R9</f>
        <v>149</v>
      </c>
      <c r="W9" t="str">
        <f>TEXT(V9, "0") &amp;" ("&amp;TEXT(U9, "0%")&amp;")"</f>
        <v>149 (50%)</v>
      </c>
    </row>
    <row r="10" spans="2:23" x14ac:dyDescent="0.25">
      <c r="B10" s="3" t="s">
        <v>25</v>
      </c>
      <c r="C10" s="4">
        <v>14</v>
      </c>
      <c r="E10" t="str">
        <f t="shared" si="0"/>
        <v>One year</v>
      </c>
      <c r="F10" s="5">
        <f t="shared" si="1"/>
        <v>0.14285714285714285</v>
      </c>
      <c r="J10" s="3" t="s">
        <v>18</v>
      </c>
      <c r="K10" s="6">
        <v>130207.78000000003</v>
      </c>
      <c r="M10" t="str">
        <f t="shared" si="2"/>
        <v>Two year</v>
      </c>
      <c r="N10" s="7">
        <f t="shared" si="3"/>
        <v>130207.78000000003</v>
      </c>
      <c r="Q10" s="3" t="s">
        <v>321</v>
      </c>
      <c r="R10" s="6">
        <v>300</v>
      </c>
      <c r="U10" s="7"/>
    </row>
    <row r="11" spans="2:23" x14ac:dyDescent="0.25">
      <c r="B11" s="3" t="s">
        <v>321</v>
      </c>
      <c r="C11" s="4">
        <v>98</v>
      </c>
      <c r="J11" s="3" t="s">
        <v>321</v>
      </c>
      <c r="K11" s="6">
        <v>718251.1</v>
      </c>
    </row>
    <row r="17" spans="2:23" x14ac:dyDescent="0.25">
      <c r="B17" t="s">
        <v>324</v>
      </c>
      <c r="J17" t="s">
        <v>324</v>
      </c>
      <c r="Q17" t="s">
        <v>335</v>
      </c>
    </row>
    <row r="18" spans="2:23" x14ac:dyDescent="0.25">
      <c r="B18" s="2" t="s">
        <v>9</v>
      </c>
      <c r="C18" t="s">
        <v>12</v>
      </c>
      <c r="J18" s="2" t="s">
        <v>9</v>
      </c>
      <c r="K18" t="s">
        <v>323</v>
      </c>
    </row>
    <row r="20" spans="2:23" x14ac:dyDescent="0.25">
      <c r="B20" s="2" t="s">
        <v>320</v>
      </c>
      <c r="C20" t="s">
        <v>322</v>
      </c>
      <c r="F20" t="s">
        <v>322</v>
      </c>
      <c r="J20" s="2" t="s">
        <v>320</v>
      </c>
      <c r="K20" t="s">
        <v>333</v>
      </c>
      <c r="N20" t="s">
        <v>322</v>
      </c>
      <c r="Q20" s="2" t="s">
        <v>320</v>
      </c>
      <c r="R20" t="s">
        <v>322</v>
      </c>
      <c r="U20" t="s">
        <v>322</v>
      </c>
    </row>
    <row r="21" spans="2:23" x14ac:dyDescent="0.25">
      <c r="B21" s="3" t="s">
        <v>16</v>
      </c>
      <c r="C21" s="4">
        <v>51</v>
      </c>
      <c r="E21" t="str">
        <f>B21</f>
        <v>Female</v>
      </c>
      <c r="F21" s="5">
        <f>C21/$C$11</f>
        <v>0.52040816326530615</v>
      </c>
      <c r="J21" s="3" t="s">
        <v>13</v>
      </c>
      <c r="K21" s="6">
        <v>251849.71</v>
      </c>
      <c r="M21" t="s">
        <v>334</v>
      </c>
      <c r="N21" s="7">
        <f t="shared" ref="N21:N23" si="5">K21</f>
        <v>251849.71</v>
      </c>
      <c r="Q21" s="3" t="s">
        <v>337</v>
      </c>
      <c r="R21" s="6">
        <v>40</v>
      </c>
      <c r="T21" t="str">
        <f>Q21</f>
        <v>0 to 6 Months</v>
      </c>
      <c r="U21" s="7">
        <f>R21</f>
        <v>40</v>
      </c>
      <c r="V21" s="5">
        <f>R21/$R$26</f>
        <v>0.13333333333333333</v>
      </c>
      <c r="W21" t="str">
        <f>TEXT(U21, "0") &amp;" ("&amp;TEXT(V21, "0%")&amp;")"</f>
        <v>40 (13%)</v>
      </c>
    </row>
    <row r="22" spans="2:23" x14ac:dyDescent="0.25">
      <c r="B22" s="3" t="s">
        <v>11</v>
      </c>
      <c r="C22" s="4">
        <v>47</v>
      </c>
      <c r="E22" t="str">
        <f t="shared" ref="E22:E23" si="6">B22</f>
        <v>Male</v>
      </c>
      <c r="F22" s="5">
        <f t="shared" ref="F22:F23" si="7">C22/$C$11</f>
        <v>0.47959183673469385</v>
      </c>
      <c r="J22" s="3" t="s">
        <v>17</v>
      </c>
      <c r="K22" s="6">
        <v>245305.10000000003</v>
      </c>
      <c r="M22" t="str">
        <f t="shared" ref="M22:M23" si="8">J22</f>
        <v>Fiber optic</v>
      </c>
      <c r="N22" s="7">
        <f t="shared" si="5"/>
        <v>245305.10000000003</v>
      </c>
      <c r="Q22" s="3" t="s">
        <v>340</v>
      </c>
      <c r="R22" s="6">
        <v>23</v>
      </c>
      <c r="T22" t="str">
        <f t="shared" ref="T22:T25" si="9">Q22</f>
        <v>7 to 12 Months</v>
      </c>
      <c r="U22" s="7">
        <f t="shared" ref="U22:U25" si="10">R22</f>
        <v>23</v>
      </c>
      <c r="V22" s="5">
        <f t="shared" ref="V22:V25" si="11">R22/$R$26</f>
        <v>7.6666666666666661E-2</v>
      </c>
      <c r="W22" t="str">
        <f t="shared" ref="W22:W25" si="12">TEXT(U22, "0") &amp;" ("&amp;TEXT(V22, "0%")&amp;")"</f>
        <v>23 (8%)</v>
      </c>
    </row>
    <row r="23" spans="2:23" x14ac:dyDescent="0.25">
      <c r="B23" s="3" t="s">
        <v>321</v>
      </c>
      <c r="C23" s="4">
        <v>98</v>
      </c>
      <c r="F23" s="5"/>
      <c r="J23" s="3" t="s">
        <v>20</v>
      </c>
      <c r="K23" s="6">
        <v>221096.28999999995</v>
      </c>
      <c r="M23" t="str">
        <f t="shared" si="8"/>
        <v>DSL</v>
      </c>
      <c r="N23" s="7">
        <f t="shared" si="5"/>
        <v>221096.28999999995</v>
      </c>
      <c r="Q23" s="3" t="s">
        <v>338</v>
      </c>
      <c r="R23" s="6">
        <v>51</v>
      </c>
      <c r="T23" t="str">
        <f t="shared" si="9"/>
        <v>13 to 24 Months</v>
      </c>
      <c r="U23" s="7">
        <f t="shared" si="10"/>
        <v>51</v>
      </c>
      <c r="V23" s="5">
        <f t="shared" si="11"/>
        <v>0.17</v>
      </c>
      <c r="W23" t="str">
        <f t="shared" si="12"/>
        <v>51 (17%)</v>
      </c>
    </row>
    <row r="24" spans="2:23" x14ac:dyDescent="0.25">
      <c r="J24" s="3" t="s">
        <v>321</v>
      </c>
      <c r="K24" s="6">
        <v>718251.1</v>
      </c>
      <c r="Q24" s="3" t="s">
        <v>339</v>
      </c>
      <c r="R24" s="6">
        <v>45</v>
      </c>
      <c r="T24" t="str">
        <f t="shared" si="9"/>
        <v>25 to 36 Months</v>
      </c>
      <c r="U24" s="7">
        <f t="shared" si="10"/>
        <v>45</v>
      </c>
      <c r="V24" s="5">
        <f t="shared" si="11"/>
        <v>0.15</v>
      </c>
      <c r="W24" t="str">
        <f t="shared" si="12"/>
        <v>45 (15%)</v>
      </c>
    </row>
    <row r="25" spans="2:23" x14ac:dyDescent="0.25">
      <c r="Q25" s="3" t="s">
        <v>341</v>
      </c>
      <c r="R25" s="6">
        <v>141</v>
      </c>
      <c r="T25" t="str">
        <f t="shared" si="9"/>
        <v>More than 36 Months</v>
      </c>
      <c r="U25" s="7">
        <f t="shared" si="10"/>
        <v>141</v>
      </c>
      <c r="V25" s="5">
        <f t="shared" si="11"/>
        <v>0.47</v>
      </c>
      <c r="W25" t="str">
        <f t="shared" si="12"/>
        <v>141 (47%)</v>
      </c>
    </row>
    <row r="26" spans="2:23" x14ac:dyDescent="0.25">
      <c r="Q26" s="3" t="s">
        <v>321</v>
      </c>
      <c r="R26" s="6">
        <v>300</v>
      </c>
    </row>
    <row r="27" spans="2:23" x14ac:dyDescent="0.25">
      <c r="B27" t="s">
        <v>331</v>
      </c>
    </row>
    <row r="28" spans="2:23" x14ac:dyDescent="0.25">
      <c r="B28" s="2" t="s">
        <v>9</v>
      </c>
      <c r="C28" t="s">
        <v>12</v>
      </c>
      <c r="J28" t="s">
        <v>324</v>
      </c>
      <c r="Q28" t="s">
        <v>335</v>
      </c>
    </row>
    <row r="29" spans="2:23" x14ac:dyDescent="0.25">
      <c r="J29" s="2" t="s">
        <v>9</v>
      </c>
      <c r="K29" t="s">
        <v>323</v>
      </c>
    </row>
    <row r="30" spans="2:23" x14ac:dyDescent="0.25">
      <c r="B30" s="2" t="s">
        <v>320</v>
      </c>
      <c r="C30" t="s">
        <v>322</v>
      </c>
      <c r="F30" t="s">
        <v>322</v>
      </c>
    </row>
    <row r="31" spans="2:23" x14ac:dyDescent="0.25">
      <c r="B31" s="3" t="s">
        <v>328</v>
      </c>
      <c r="C31" s="4">
        <v>25</v>
      </c>
      <c r="E31" t="str">
        <f>B31</f>
        <v>Zug</v>
      </c>
      <c r="F31" s="5">
        <f>C31/$C$11</f>
        <v>0.25510204081632654</v>
      </c>
      <c r="J31" s="2" t="s">
        <v>320</v>
      </c>
      <c r="K31" t="s">
        <v>333</v>
      </c>
      <c r="N31" t="s">
        <v>322</v>
      </c>
      <c r="Q31" s="2" t="s">
        <v>320</v>
      </c>
      <c r="R31" t="s">
        <v>322</v>
      </c>
      <c r="U31" t="s">
        <v>322</v>
      </c>
    </row>
    <row r="32" spans="2:23" x14ac:dyDescent="0.25">
      <c r="B32" s="3" t="s">
        <v>329</v>
      </c>
      <c r="C32" s="4">
        <v>23</v>
      </c>
      <c r="E32" t="str">
        <f t="shared" ref="E32:E35" si="13">B32</f>
        <v>Lausanne</v>
      </c>
      <c r="F32" s="5">
        <f t="shared" ref="F32:F35" si="14">C32/$C$11</f>
        <v>0.23469387755102042</v>
      </c>
      <c r="J32" s="3" t="s">
        <v>326</v>
      </c>
      <c r="K32" s="6">
        <v>170751.71</v>
      </c>
      <c r="M32" t="str">
        <f>J32</f>
        <v>Zurich</v>
      </c>
      <c r="N32" s="7">
        <f t="shared" ref="N32:N34" si="15">K32</f>
        <v>170751.71</v>
      </c>
      <c r="Q32" s="3" t="s">
        <v>20</v>
      </c>
      <c r="R32" s="6">
        <v>103</v>
      </c>
      <c r="T32" t="str">
        <f>Q32</f>
        <v>DSL</v>
      </c>
      <c r="U32" s="7">
        <f>R32</f>
        <v>103</v>
      </c>
      <c r="V32" s="5">
        <f>R32/$R$35</f>
        <v>0.34333333333333332</v>
      </c>
      <c r="W32" t="str">
        <f>TEXT(U32, "0") &amp;" ("&amp;TEXT(V32, "0%")&amp;")"</f>
        <v>103 (34%)</v>
      </c>
    </row>
    <row r="33" spans="2:23" x14ac:dyDescent="0.25">
      <c r="B33" s="3" t="s">
        <v>326</v>
      </c>
      <c r="C33" s="4">
        <v>20</v>
      </c>
      <c r="E33" t="str">
        <f t="shared" si="13"/>
        <v>Zurich</v>
      </c>
      <c r="F33" s="5">
        <f t="shared" si="14"/>
        <v>0.20408163265306123</v>
      </c>
      <c r="J33" s="3" t="s">
        <v>328</v>
      </c>
      <c r="K33" s="6">
        <v>170153.93000000011</v>
      </c>
      <c r="M33" t="str">
        <f t="shared" ref="M33:M36" si="16">J33</f>
        <v>Zug</v>
      </c>
      <c r="N33" s="7">
        <f t="shared" ref="N33:N36" si="17">K33</f>
        <v>170153.93000000011</v>
      </c>
      <c r="Q33" s="3" t="s">
        <v>17</v>
      </c>
      <c r="R33" s="6">
        <v>99</v>
      </c>
      <c r="T33" t="str">
        <f t="shared" ref="T33:T36" si="18">Q33</f>
        <v>Fiber optic</v>
      </c>
      <c r="U33" s="7">
        <f t="shared" ref="U33:U36" si="19">R33</f>
        <v>99</v>
      </c>
      <c r="V33" s="5">
        <f>R33/$R$35</f>
        <v>0.33</v>
      </c>
      <c r="W33" t="str">
        <f t="shared" ref="W33:W36" si="20">TEXT(U33, "0") &amp;" ("&amp;TEXT(V33, "0%")&amp;")"</f>
        <v>99 (33%)</v>
      </c>
    </row>
    <row r="34" spans="2:23" x14ac:dyDescent="0.25">
      <c r="B34" s="3" t="s">
        <v>330</v>
      </c>
      <c r="C34" s="4">
        <v>16</v>
      </c>
      <c r="E34" t="str">
        <f t="shared" si="13"/>
        <v>Bern</v>
      </c>
      <c r="F34" s="5">
        <f t="shared" si="14"/>
        <v>0.16326530612244897</v>
      </c>
      <c r="J34" s="3" t="s">
        <v>329</v>
      </c>
      <c r="K34" s="6">
        <v>161490.87999999995</v>
      </c>
      <c r="M34" t="str">
        <f t="shared" si="16"/>
        <v>Lausanne</v>
      </c>
      <c r="N34" s="7">
        <f t="shared" si="17"/>
        <v>161490.87999999995</v>
      </c>
      <c r="Q34" s="3" t="s">
        <v>13</v>
      </c>
      <c r="R34" s="6">
        <v>98</v>
      </c>
      <c r="T34" t="s">
        <v>334</v>
      </c>
      <c r="U34" s="7">
        <f t="shared" si="19"/>
        <v>98</v>
      </c>
      <c r="V34" s="5">
        <f>R34/$R$35</f>
        <v>0.32666666666666666</v>
      </c>
      <c r="W34" t="str">
        <f t="shared" si="20"/>
        <v>98 (33%)</v>
      </c>
    </row>
    <row r="35" spans="2:23" x14ac:dyDescent="0.25">
      <c r="B35" s="3" t="s">
        <v>327</v>
      </c>
      <c r="C35" s="4">
        <v>14</v>
      </c>
      <c r="E35" t="str">
        <f t="shared" si="13"/>
        <v>Geneva</v>
      </c>
      <c r="F35" s="5">
        <f t="shared" si="14"/>
        <v>0.14285714285714285</v>
      </c>
      <c r="J35" s="3" t="s">
        <v>330</v>
      </c>
      <c r="K35" s="6">
        <v>128602.47000000002</v>
      </c>
      <c r="M35" t="str">
        <f t="shared" si="16"/>
        <v>Bern</v>
      </c>
      <c r="N35" s="7">
        <f t="shared" si="17"/>
        <v>128602.47000000002</v>
      </c>
      <c r="Q35" s="3" t="s">
        <v>321</v>
      </c>
      <c r="R35" s="6">
        <v>300</v>
      </c>
      <c r="U35" s="7"/>
      <c r="V35" s="5"/>
    </row>
    <row r="36" spans="2:23" x14ac:dyDescent="0.25">
      <c r="B36" s="3" t="s">
        <v>321</v>
      </c>
      <c r="C36" s="4">
        <v>98</v>
      </c>
      <c r="J36" s="3" t="s">
        <v>327</v>
      </c>
      <c r="K36" s="6">
        <v>87252.110000000015</v>
      </c>
      <c r="M36" t="str">
        <f t="shared" si="16"/>
        <v>Geneva</v>
      </c>
      <c r="N36" s="7">
        <f t="shared" si="17"/>
        <v>87252.110000000015</v>
      </c>
      <c r="U36" s="7"/>
      <c r="V36" s="5"/>
    </row>
    <row r="37" spans="2:23" x14ac:dyDescent="0.25">
      <c r="J37" s="3" t="s">
        <v>321</v>
      </c>
      <c r="K37" s="6">
        <v>718251.10000000009</v>
      </c>
    </row>
  </sheetData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workbookViewId="0"/>
  </sheetViews>
  <sheetFormatPr defaultRowHeight="15" x14ac:dyDescent="0.25"/>
  <cols>
    <col min="1" max="1" width="13.5703125" customWidth="1"/>
    <col min="2" max="2" width="9.85546875" customWidth="1"/>
    <col min="3" max="3" width="15" customWidth="1"/>
    <col min="4" max="4" width="9.42578125" customWidth="1"/>
    <col min="5" max="5" width="15.28515625" customWidth="1"/>
    <col min="6" max="6" width="16.85546875" customWidth="1"/>
    <col min="7" max="7" width="16.140625" bestFit="1" customWidth="1"/>
    <col min="8" max="8" width="17.7109375" customWidth="1"/>
    <col min="9" max="9" width="14.5703125" customWidth="1"/>
    <col min="10" max="10" width="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325</v>
      </c>
      <c r="L1" t="s">
        <v>336</v>
      </c>
    </row>
    <row r="2" spans="1:12" x14ac:dyDescent="0.25">
      <c r="A2" t="s">
        <v>10</v>
      </c>
      <c r="B2" t="s">
        <v>11</v>
      </c>
      <c r="C2">
        <v>1</v>
      </c>
      <c r="D2">
        <v>60</v>
      </c>
      <c r="E2" t="s">
        <v>12</v>
      </c>
      <c r="F2" t="s">
        <v>13</v>
      </c>
      <c r="G2" t="s">
        <v>14</v>
      </c>
      <c r="H2">
        <v>94.69</v>
      </c>
      <c r="I2">
        <v>5681.4</v>
      </c>
      <c r="J2" t="s">
        <v>13</v>
      </c>
      <c r="K2" t="s">
        <v>326</v>
      </c>
      <c r="L2" t="str">
        <f t="shared" ref="L2:L65" si="0">IF(D2&lt;=6,"0 to 6 Months",
 IF(D2&lt;=12,"7 to 12 Months",
 IF(D2&lt;=24,"13 to 24 Months",
 IF(D2&lt;=36,"25 to 36 Months","More than 36 Months"))))</f>
        <v>More than 36 Months</v>
      </c>
    </row>
    <row r="3" spans="1:12" x14ac:dyDescent="0.25">
      <c r="A3" t="s">
        <v>15</v>
      </c>
      <c r="B3" t="s">
        <v>16</v>
      </c>
      <c r="C3">
        <v>0</v>
      </c>
      <c r="D3">
        <v>53</v>
      </c>
      <c r="E3" t="s">
        <v>13</v>
      </c>
      <c r="F3" t="s">
        <v>17</v>
      </c>
      <c r="G3" t="s">
        <v>18</v>
      </c>
      <c r="H3">
        <v>91.55</v>
      </c>
      <c r="I3">
        <v>4852.1499999999996</v>
      </c>
      <c r="J3" t="s">
        <v>12</v>
      </c>
      <c r="K3" t="s">
        <v>327</v>
      </c>
      <c r="L3" t="str">
        <f t="shared" si="0"/>
        <v>More than 36 Months</v>
      </c>
    </row>
    <row r="4" spans="1:12" x14ac:dyDescent="0.25">
      <c r="A4" t="s">
        <v>19</v>
      </c>
      <c r="B4" t="s">
        <v>11</v>
      </c>
      <c r="C4">
        <v>0</v>
      </c>
      <c r="D4">
        <v>38</v>
      </c>
      <c r="E4" t="s">
        <v>12</v>
      </c>
      <c r="F4" t="s">
        <v>20</v>
      </c>
      <c r="G4" t="s">
        <v>14</v>
      </c>
      <c r="H4">
        <v>72.12</v>
      </c>
      <c r="I4">
        <v>2740.56</v>
      </c>
      <c r="J4" t="s">
        <v>13</v>
      </c>
      <c r="K4" t="s">
        <v>328</v>
      </c>
      <c r="L4" t="str">
        <f t="shared" si="0"/>
        <v>More than 36 Months</v>
      </c>
    </row>
    <row r="5" spans="1:12" x14ac:dyDescent="0.25">
      <c r="A5" t="s">
        <v>21</v>
      </c>
      <c r="B5" t="s">
        <v>11</v>
      </c>
      <c r="C5">
        <v>0</v>
      </c>
      <c r="D5">
        <v>18</v>
      </c>
      <c r="E5" t="s">
        <v>12</v>
      </c>
      <c r="F5" t="s">
        <v>17</v>
      </c>
      <c r="G5" t="s">
        <v>18</v>
      </c>
      <c r="H5">
        <v>102.24</v>
      </c>
      <c r="I5">
        <v>1840.32</v>
      </c>
      <c r="J5" t="s">
        <v>12</v>
      </c>
      <c r="K5" t="s">
        <v>328</v>
      </c>
      <c r="L5" t="str">
        <f t="shared" si="0"/>
        <v>13 to 24 Months</v>
      </c>
    </row>
    <row r="6" spans="1:12" x14ac:dyDescent="0.25">
      <c r="A6" t="s">
        <v>22</v>
      </c>
      <c r="B6" t="s">
        <v>11</v>
      </c>
      <c r="C6">
        <v>1</v>
      </c>
      <c r="D6">
        <v>38</v>
      </c>
      <c r="E6" t="s">
        <v>13</v>
      </c>
      <c r="F6" t="s">
        <v>17</v>
      </c>
      <c r="G6" t="s">
        <v>14</v>
      </c>
      <c r="H6">
        <v>63.09</v>
      </c>
      <c r="I6">
        <v>2397.42</v>
      </c>
      <c r="J6" t="s">
        <v>13</v>
      </c>
      <c r="K6" t="s">
        <v>326</v>
      </c>
      <c r="L6" t="str">
        <f t="shared" si="0"/>
        <v>More than 36 Months</v>
      </c>
    </row>
    <row r="7" spans="1:12" x14ac:dyDescent="0.25">
      <c r="A7" t="s">
        <v>23</v>
      </c>
      <c r="B7" t="s">
        <v>16</v>
      </c>
      <c r="C7">
        <v>0</v>
      </c>
      <c r="D7">
        <v>66</v>
      </c>
      <c r="E7" t="s">
        <v>12</v>
      </c>
      <c r="F7" t="s">
        <v>13</v>
      </c>
      <c r="G7" t="s">
        <v>18</v>
      </c>
      <c r="H7">
        <v>109.67</v>
      </c>
      <c r="I7">
        <v>7238.22</v>
      </c>
      <c r="J7" t="s">
        <v>13</v>
      </c>
      <c r="K7" t="s">
        <v>326</v>
      </c>
      <c r="L7" t="str">
        <f t="shared" si="0"/>
        <v>More than 36 Months</v>
      </c>
    </row>
    <row r="8" spans="1:12" x14ac:dyDescent="0.25">
      <c r="A8" t="s">
        <v>24</v>
      </c>
      <c r="B8" t="s">
        <v>11</v>
      </c>
      <c r="C8">
        <v>0</v>
      </c>
      <c r="D8">
        <v>44</v>
      </c>
      <c r="E8" t="s">
        <v>12</v>
      </c>
      <c r="F8" t="s">
        <v>17</v>
      </c>
      <c r="G8" t="s">
        <v>25</v>
      </c>
      <c r="H8">
        <v>27.13</v>
      </c>
      <c r="I8">
        <v>1193.72</v>
      </c>
      <c r="J8" t="s">
        <v>13</v>
      </c>
      <c r="K8" t="s">
        <v>328</v>
      </c>
      <c r="L8" t="str">
        <f t="shared" si="0"/>
        <v>More than 36 Months</v>
      </c>
    </row>
    <row r="9" spans="1:12" x14ac:dyDescent="0.25">
      <c r="A9" t="s">
        <v>26</v>
      </c>
      <c r="B9" t="s">
        <v>11</v>
      </c>
      <c r="C9">
        <v>0</v>
      </c>
      <c r="D9">
        <v>12</v>
      </c>
      <c r="E9" t="s">
        <v>12</v>
      </c>
      <c r="F9" t="s">
        <v>13</v>
      </c>
      <c r="G9" t="s">
        <v>14</v>
      </c>
      <c r="H9">
        <v>115.47</v>
      </c>
      <c r="I9">
        <v>1385.64</v>
      </c>
      <c r="J9" t="s">
        <v>12</v>
      </c>
      <c r="K9" t="s">
        <v>329</v>
      </c>
      <c r="L9" t="str">
        <f t="shared" si="0"/>
        <v>7 to 12 Months</v>
      </c>
    </row>
    <row r="10" spans="1:12" x14ac:dyDescent="0.25">
      <c r="A10" t="s">
        <v>27</v>
      </c>
      <c r="B10" t="s">
        <v>11</v>
      </c>
      <c r="C10">
        <v>0</v>
      </c>
      <c r="D10">
        <v>57</v>
      </c>
      <c r="E10" t="s">
        <v>12</v>
      </c>
      <c r="F10" t="s">
        <v>20</v>
      </c>
      <c r="G10" t="s">
        <v>14</v>
      </c>
      <c r="H10">
        <v>85.47</v>
      </c>
      <c r="I10">
        <v>4871.79</v>
      </c>
      <c r="J10" t="s">
        <v>13</v>
      </c>
      <c r="K10" t="s">
        <v>328</v>
      </c>
      <c r="L10" t="str">
        <f t="shared" si="0"/>
        <v>More than 36 Months</v>
      </c>
    </row>
    <row r="11" spans="1:12" x14ac:dyDescent="0.25">
      <c r="A11" t="s">
        <v>28</v>
      </c>
      <c r="B11" t="s">
        <v>16</v>
      </c>
      <c r="C11">
        <v>0</v>
      </c>
      <c r="D11">
        <v>19</v>
      </c>
      <c r="E11" t="s">
        <v>12</v>
      </c>
      <c r="F11" t="s">
        <v>13</v>
      </c>
      <c r="G11" t="s">
        <v>18</v>
      </c>
      <c r="H11">
        <v>58.01</v>
      </c>
      <c r="I11">
        <v>1102.19</v>
      </c>
      <c r="J11" t="s">
        <v>13</v>
      </c>
      <c r="K11" t="s">
        <v>327</v>
      </c>
      <c r="L11" t="str">
        <f t="shared" si="0"/>
        <v>13 to 24 Months</v>
      </c>
    </row>
    <row r="12" spans="1:12" x14ac:dyDescent="0.25">
      <c r="A12" t="s">
        <v>29</v>
      </c>
      <c r="B12" t="s">
        <v>11</v>
      </c>
      <c r="C12">
        <v>0</v>
      </c>
      <c r="D12">
        <v>71</v>
      </c>
      <c r="E12" t="s">
        <v>12</v>
      </c>
      <c r="F12" t="s">
        <v>20</v>
      </c>
      <c r="G12" t="s">
        <v>18</v>
      </c>
      <c r="H12">
        <v>39.72</v>
      </c>
      <c r="I12">
        <v>2820.12</v>
      </c>
      <c r="J12" t="s">
        <v>12</v>
      </c>
      <c r="K12" t="s">
        <v>330</v>
      </c>
      <c r="L12" t="str">
        <f t="shared" si="0"/>
        <v>More than 36 Months</v>
      </c>
    </row>
    <row r="13" spans="1:12" x14ac:dyDescent="0.25">
      <c r="A13" t="s">
        <v>30</v>
      </c>
      <c r="B13" t="s">
        <v>11</v>
      </c>
      <c r="C13">
        <v>0</v>
      </c>
      <c r="D13">
        <v>60</v>
      </c>
      <c r="E13" t="s">
        <v>12</v>
      </c>
      <c r="F13" t="s">
        <v>13</v>
      </c>
      <c r="G13" t="s">
        <v>14</v>
      </c>
      <c r="H13">
        <v>67.92</v>
      </c>
      <c r="I13">
        <v>4075.2</v>
      </c>
      <c r="J13" t="s">
        <v>12</v>
      </c>
      <c r="K13" t="s">
        <v>326</v>
      </c>
      <c r="L13" t="str">
        <f t="shared" si="0"/>
        <v>More than 36 Months</v>
      </c>
    </row>
    <row r="14" spans="1:12" x14ac:dyDescent="0.25">
      <c r="A14" t="s">
        <v>31</v>
      </c>
      <c r="B14" t="s">
        <v>11</v>
      </c>
      <c r="C14">
        <v>0</v>
      </c>
      <c r="D14">
        <v>38</v>
      </c>
      <c r="E14" t="s">
        <v>12</v>
      </c>
      <c r="F14" t="s">
        <v>17</v>
      </c>
      <c r="G14" t="s">
        <v>25</v>
      </c>
      <c r="H14">
        <v>39.46</v>
      </c>
      <c r="I14">
        <v>1499.48</v>
      </c>
      <c r="J14" t="s">
        <v>12</v>
      </c>
      <c r="K14" t="s">
        <v>328</v>
      </c>
      <c r="L14" t="str">
        <f t="shared" si="0"/>
        <v>More than 36 Months</v>
      </c>
    </row>
    <row r="15" spans="1:12" x14ac:dyDescent="0.25">
      <c r="A15" t="s">
        <v>32</v>
      </c>
      <c r="B15" t="s">
        <v>11</v>
      </c>
      <c r="C15">
        <v>0</v>
      </c>
      <c r="D15">
        <v>0</v>
      </c>
      <c r="E15" t="s">
        <v>12</v>
      </c>
      <c r="F15" t="s">
        <v>13</v>
      </c>
      <c r="G15" t="s">
        <v>18</v>
      </c>
      <c r="H15">
        <v>36.630000000000003</v>
      </c>
      <c r="I15">
        <v>0</v>
      </c>
      <c r="J15" t="s">
        <v>12</v>
      </c>
      <c r="K15" t="s">
        <v>327</v>
      </c>
      <c r="L15" t="str">
        <f t="shared" si="0"/>
        <v>0 to 6 Months</v>
      </c>
    </row>
    <row r="16" spans="1:12" x14ac:dyDescent="0.25">
      <c r="A16" t="s">
        <v>33</v>
      </c>
      <c r="B16" t="s">
        <v>16</v>
      </c>
      <c r="C16">
        <v>0</v>
      </c>
      <c r="D16">
        <v>2</v>
      </c>
      <c r="E16" t="s">
        <v>12</v>
      </c>
      <c r="F16" t="s">
        <v>13</v>
      </c>
      <c r="G16" t="s">
        <v>18</v>
      </c>
      <c r="H16">
        <v>81.739999999999995</v>
      </c>
      <c r="I16">
        <v>163.47999999999999</v>
      </c>
      <c r="J16" t="s">
        <v>13</v>
      </c>
      <c r="K16" t="s">
        <v>329</v>
      </c>
      <c r="L16" t="str">
        <f t="shared" si="0"/>
        <v>0 to 6 Months</v>
      </c>
    </row>
    <row r="17" spans="1:12" x14ac:dyDescent="0.25">
      <c r="A17" t="s">
        <v>34</v>
      </c>
      <c r="B17" t="s">
        <v>11</v>
      </c>
      <c r="C17">
        <v>0</v>
      </c>
      <c r="D17">
        <v>61</v>
      </c>
      <c r="E17" t="s">
        <v>12</v>
      </c>
      <c r="F17" t="s">
        <v>20</v>
      </c>
      <c r="G17" t="s">
        <v>18</v>
      </c>
      <c r="H17">
        <v>72.31</v>
      </c>
      <c r="I17">
        <v>4410.91</v>
      </c>
      <c r="J17" t="s">
        <v>13</v>
      </c>
      <c r="K17" t="s">
        <v>328</v>
      </c>
      <c r="L17" t="str">
        <f t="shared" si="0"/>
        <v>More than 36 Months</v>
      </c>
    </row>
    <row r="18" spans="1:12" x14ac:dyDescent="0.25">
      <c r="A18" t="s">
        <v>35</v>
      </c>
      <c r="B18" t="s">
        <v>16</v>
      </c>
      <c r="C18">
        <v>0</v>
      </c>
      <c r="D18">
        <v>62</v>
      </c>
      <c r="E18" t="s">
        <v>12</v>
      </c>
      <c r="F18" t="s">
        <v>17</v>
      </c>
      <c r="G18" t="s">
        <v>25</v>
      </c>
      <c r="H18">
        <v>87.01</v>
      </c>
      <c r="I18">
        <v>5394.62</v>
      </c>
      <c r="J18" t="s">
        <v>13</v>
      </c>
      <c r="K18" t="s">
        <v>326</v>
      </c>
      <c r="L18" t="str">
        <f t="shared" si="0"/>
        <v>More than 36 Months</v>
      </c>
    </row>
    <row r="19" spans="1:12" x14ac:dyDescent="0.25">
      <c r="A19" t="s">
        <v>36</v>
      </c>
      <c r="B19" t="s">
        <v>16</v>
      </c>
      <c r="C19">
        <v>0</v>
      </c>
      <c r="D19">
        <v>24</v>
      </c>
      <c r="E19" t="s">
        <v>12</v>
      </c>
      <c r="F19" t="s">
        <v>13</v>
      </c>
      <c r="G19" t="s">
        <v>14</v>
      </c>
      <c r="H19">
        <v>112.96</v>
      </c>
      <c r="I19">
        <v>2711.04</v>
      </c>
      <c r="J19" t="s">
        <v>13</v>
      </c>
      <c r="K19" t="s">
        <v>329</v>
      </c>
      <c r="L19" t="str">
        <f t="shared" si="0"/>
        <v>13 to 24 Months</v>
      </c>
    </row>
    <row r="20" spans="1:12" x14ac:dyDescent="0.25">
      <c r="A20" t="s">
        <v>37</v>
      </c>
      <c r="B20" t="s">
        <v>16</v>
      </c>
      <c r="C20">
        <v>0</v>
      </c>
      <c r="D20">
        <v>55</v>
      </c>
      <c r="E20" t="s">
        <v>12</v>
      </c>
      <c r="F20" t="s">
        <v>17</v>
      </c>
      <c r="G20" t="s">
        <v>14</v>
      </c>
      <c r="H20">
        <v>73.23</v>
      </c>
      <c r="I20">
        <v>4027.65</v>
      </c>
      <c r="J20" t="s">
        <v>12</v>
      </c>
      <c r="K20" t="s">
        <v>326</v>
      </c>
      <c r="L20" t="str">
        <f t="shared" si="0"/>
        <v>More than 36 Months</v>
      </c>
    </row>
    <row r="21" spans="1:12" x14ac:dyDescent="0.25">
      <c r="A21" t="s">
        <v>38</v>
      </c>
      <c r="B21" t="s">
        <v>11</v>
      </c>
      <c r="C21">
        <v>0</v>
      </c>
      <c r="D21">
        <v>32</v>
      </c>
      <c r="E21" t="s">
        <v>12</v>
      </c>
      <c r="F21" t="s">
        <v>13</v>
      </c>
      <c r="G21" t="s">
        <v>14</v>
      </c>
      <c r="H21">
        <v>78.09</v>
      </c>
      <c r="I21">
        <v>2498.88</v>
      </c>
      <c r="J21" t="s">
        <v>13</v>
      </c>
      <c r="K21" t="s">
        <v>329</v>
      </c>
      <c r="L21" t="str">
        <f t="shared" si="0"/>
        <v>25 to 36 Months</v>
      </c>
    </row>
    <row r="22" spans="1:12" x14ac:dyDescent="0.25">
      <c r="A22" t="s">
        <v>39</v>
      </c>
      <c r="B22" t="s">
        <v>16</v>
      </c>
      <c r="C22">
        <v>0</v>
      </c>
      <c r="D22">
        <v>37</v>
      </c>
      <c r="E22" t="s">
        <v>12</v>
      </c>
      <c r="F22" t="s">
        <v>13</v>
      </c>
      <c r="G22" t="s">
        <v>25</v>
      </c>
      <c r="H22">
        <v>28.96</v>
      </c>
      <c r="I22">
        <v>1071.52</v>
      </c>
      <c r="J22" t="s">
        <v>12</v>
      </c>
      <c r="K22" t="s">
        <v>328</v>
      </c>
      <c r="L22" t="str">
        <f t="shared" si="0"/>
        <v>More than 36 Months</v>
      </c>
    </row>
    <row r="23" spans="1:12" x14ac:dyDescent="0.25">
      <c r="A23" t="s">
        <v>40</v>
      </c>
      <c r="B23" t="s">
        <v>11</v>
      </c>
      <c r="C23">
        <v>0</v>
      </c>
      <c r="D23">
        <v>5</v>
      </c>
      <c r="E23" t="s">
        <v>12</v>
      </c>
      <c r="F23" t="s">
        <v>17</v>
      </c>
      <c r="G23" t="s">
        <v>25</v>
      </c>
      <c r="H23">
        <v>91.76</v>
      </c>
      <c r="I23">
        <v>458.8</v>
      </c>
      <c r="J23" t="s">
        <v>13</v>
      </c>
      <c r="K23" t="s">
        <v>330</v>
      </c>
      <c r="L23" t="str">
        <f t="shared" si="0"/>
        <v>0 to 6 Months</v>
      </c>
    </row>
    <row r="24" spans="1:12" x14ac:dyDescent="0.25">
      <c r="A24" t="s">
        <v>41</v>
      </c>
      <c r="B24" t="s">
        <v>16</v>
      </c>
      <c r="C24">
        <v>0</v>
      </c>
      <c r="D24">
        <v>57</v>
      </c>
      <c r="E24" t="s">
        <v>12</v>
      </c>
      <c r="F24" t="s">
        <v>13</v>
      </c>
      <c r="G24" t="s">
        <v>14</v>
      </c>
      <c r="H24">
        <v>59.99</v>
      </c>
      <c r="I24">
        <v>3419.43</v>
      </c>
      <c r="J24" t="s">
        <v>13</v>
      </c>
      <c r="K24" t="s">
        <v>326</v>
      </c>
      <c r="L24" t="str">
        <f t="shared" si="0"/>
        <v>More than 36 Months</v>
      </c>
    </row>
    <row r="25" spans="1:12" x14ac:dyDescent="0.25">
      <c r="A25" t="s">
        <v>42</v>
      </c>
      <c r="B25" t="s">
        <v>16</v>
      </c>
      <c r="C25">
        <v>0</v>
      </c>
      <c r="D25">
        <v>43</v>
      </c>
      <c r="E25" t="s">
        <v>12</v>
      </c>
      <c r="F25" t="s">
        <v>17</v>
      </c>
      <c r="G25" t="s">
        <v>18</v>
      </c>
      <c r="H25">
        <v>117.67</v>
      </c>
      <c r="I25">
        <v>5059.8100000000004</v>
      </c>
      <c r="J25" t="s">
        <v>13</v>
      </c>
      <c r="K25" t="s">
        <v>326</v>
      </c>
      <c r="L25" t="str">
        <f t="shared" si="0"/>
        <v>More than 36 Months</v>
      </c>
    </row>
    <row r="26" spans="1:12" x14ac:dyDescent="0.25">
      <c r="A26" t="s">
        <v>43</v>
      </c>
      <c r="B26" t="s">
        <v>16</v>
      </c>
      <c r="C26">
        <v>0</v>
      </c>
      <c r="D26">
        <v>44</v>
      </c>
      <c r="E26" t="s">
        <v>12</v>
      </c>
      <c r="F26" t="s">
        <v>13</v>
      </c>
      <c r="G26" t="s">
        <v>25</v>
      </c>
      <c r="H26">
        <v>102.32</v>
      </c>
      <c r="I26">
        <v>4502.08</v>
      </c>
      <c r="J26" t="s">
        <v>13</v>
      </c>
      <c r="K26" t="s">
        <v>329</v>
      </c>
      <c r="L26" t="str">
        <f t="shared" si="0"/>
        <v>More than 36 Months</v>
      </c>
    </row>
    <row r="27" spans="1:12" x14ac:dyDescent="0.25">
      <c r="A27" t="s">
        <v>44</v>
      </c>
      <c r="B27" t="s">
        <v>16</v>
      </c>
      <c r="C27">
        <v>0</v>
      </c>
      <c r="D27">
        <v>31</v>
      </c>
      <c r="E27" t="s">
        <v>12</v>
      </c>
      <c r="F27" t="s">
        <v>20</v>
      </c>
      <c r="G27" t="s">
        <v>14</v>
      </c>
      <c r="H27">
        <v>72.25</v>
      </c>
      <c r="I27">
        <v>2239.75</v>
      </c>
      <c r="J27" t="s">
        <v>12</v>
      </c>
      <c r="K27" t="s">
        <v>329</v>
      </c>
      <c r="L27" t="str">
        <f t="shared" si="0"/>
        <v>25 to 36 Months</v>
      </c>
    </row>
    <row r="28" spans="1:12" x14ac:dyDescent="0.25">
      <c r="A28" t="s">
        <v>45</v>
      </c>
      <c r="B28" t="s">
        <v>16</v>
      </c>
      <c r="C28">
        <v>0</v>
      </c>
      <c r="D28">
        <v>44</v>
      </c>
      <c r="E28" t="s">
        <v>12</v>
      </c>
      <c r="F28" t="s">
        <v>17</v>
      </c>
      <c r="G28" t="s">
        <v>14</v>
      </c>
      <c r="H28">
        <v>32.32</v>
      </c>
      <c r="I28">
        <v>1422.08</v>
      </c>
      <c r="J28" t="s">
        <v>12</v>
      </c>
      <c r="K28" t="s">
        <v>328</v>
      </c>
      <c r="L28" t="str">
        <f t="shared" si="0"/>
        <v>More than 36 Months</v>
      </c>
    </row>
    <row r="29" spans="1:12" x14ac:dyDescent="0.25">
      <c r="A29" t="s">
        <v>46</v>
      </c>
      <c r="B29" t="s">
        <v>16</v>
      </c>
      <c r="C29">
        <v>0</v>
      </c>
      <c r="D29">
        <v>60</v>
      </c>
      <c r="E29" t="s">
        <v>12</v>
      </c>
      <c r="F29" t="s">
        <v>13</v>
      </c>
      <c r="G29" t="s">
        <v>14</v>
      </c>
      <c r="H29">
        <v>105.94</v>
      </c>
      <c r="I29">
        <v>6356.4</v>
      </c>
      <c r="J29" t="s">
        <v>12</v>
      </c>
      <c r="K29" t="s">
        <v>329</v>
      </c>
      <c r="L29" t="str">
        <f t="shared" si="0"/>
        <v>More than 36 Months</v>
      </c>
    </row>
    <row r="30" spans="1:12" x14ac:dyDescent="0.25">
      <c r="A30" t="s">
        <v>47</v>
      </c>
      <c r="B30" t="s">
        <v>16</v>
      </c>
      <c r="C30">
        <v>1</v>
      </c>
      <c r="D30">
        <v>46</v>
      </c>
      <c r="E30" t="s">
        <v>12</v>
      </c>
      <c r="F30" t="s">
        <v>13</v>
      </c>
      <c r="G30" t="s">
        <v>14</v>
      </c>
      <c r="H30">
        <v>99.98</v>
      </c>
      <c r="I30">
        <v>4599.08</v>
      </c>
      <c r="J30" t="s">
        <v>13</v>
      </c>
      <c r="K30" t="s">
        <v>330</v>
      </c>
      <c r="L30" t="str">
        <f t="shared" si="0"/>
        <v>More than 36 Months</v>
      </c>
    </row>
    <row r="31" spans="1:12" x14ac:dyDescent="0.25">
      <c r="A31" t="s">
        <v>48</v>
      </c>
      <c r="B31" t="s">
        <v>16</v>
      </c>
      <c r="C31">
        <v>0</v>
      </c>
      <c r="D31">
        <v>20</v>
      </c>
      <c r="E31" t="s">
        <v>12</v>
      </c>
      <c r="F31" t="s">
        <v>20</v>
      </c>
      <c r="G31" t="s">
        <v>14</v>
      </c>
      <c r="H31">
        <v>38.46</v>
      </c>
      <c r="I31">
        <v>769.2</v>
      </c>
      <c r="J31" t="s">
        <v>12</v>
      </c>
      <c r="K31" t="s">
        <v>326</v>
      </c>
      <c r="L31" t="str">
        <f t="shared" si="0"/>
        <v>13 to 24 Months</v>
      </c>
    </row>
    <row r="32" spans="1:12" x14ac:dyDescent="0.25">
      <c r="A32" t="s">
        <v>49</v>
      </c>
      <c r="B32" t="s">
        <v>11</v>
      </c>
      <c r="C32">
        <v>0</v>
      </c>
      <c r="D32">
        <v>35</v>
      </c>
      <c r="E32" t="s">
        <v>12</v>
      </c>
      <c r="F32" t="s">
        <v>17</v>
      </c>
      <c r="G32" t="s">
        <v>14</v>
      </c>
      <c r="H32">
        <v>49.53</v>
      </c>
      <c r="I32">
        <v>1733.55</v>
      </c>
      <c r="J32" t="s">
        <v>13</v>
      </c>
      <c r="K32" t="s">
        <v>326</v>
      </c>
      <c r="L32" t="str">
        <f t="shared" si="0"/>
        <v>25 to 36 Months</v>
      </c>
    </row>
    <row r="33" spans="1:12" x14ac:dyDescent="0.25">
      <c r="A33" t="s">
        <v>50</v>
      </c>
      <c r="B33" t="s">
        <v>11</v>
      </c>
      <c r="C33">
        <v>0</v>
      </c>
      <c r="D33">
        <v>18</v>
      </c>
      <c r="E33" t="s">
        <v>12</v>
      </c>
      <c r="F33" t="s">
        <v>13</v>
      </c>
      <c r="G33" t="s">
        <v>14</v>
      </c>
      <c r="H33">
        <v>99.34</v>
      </c>
      <c r="I33">
        <v>1788.12</v>
      </c>
      <c r="J33" t="s">
        <v>13</v>
      </c>
      <c r="K33" t="s">
        <v>326</v>
      </c>
      <c r="L33" t="str">
        <f t="shared" si="0"/>
        <v>13 to 24 Months</v>
      </c>
    </row>
    <row r="34" spans="1:12" x14ac:dyDescent="0.25">
      <c r="A34" t="s">
        <v>51</v>
      </c>
      <c r="B34" t="s">
        <v>16</v>
      </c>
      <c r="C34">
        <v>1</v>
      </c>
      <c r="D34">
        <v>19</v>
      </c>
      <c r="E34" t="s">
        <v>13</v>
      </c>
      <c r="F34" t="s">
        <v>20</v>
      </c>
      <c r="G34" t="s">
        <v>14</v>
      </c>
      <c r="H34">
        <v>38.520000000000003</v>
      </c>
      <c r="I34">
        <v>731.88</v>
      </c>
      <c r="J34" t="s">
        <v>13</v>
      </c>
      <c r="K34" t="s">
        <v>330</v>
      </c>
      <c r="L34" t="str">
        <f t="shared" si="0"/>
        <v>13 to 24 Months</v>
      </c>
    </row>
    <row r="35" spans="1:12" x14ac:dyDescent="0.25">
      <c r="A35" t="s">
        <v>52</v>
      </c>
      <c r="B35" t="s">
        <v>16</v>
      </c>
      <c r="C35">
        <v>1</v>
      </c>
      <c r="D35">
        <v>56</v>
      </c>
      <c r="E35" t="s">
        <v>12</v>
      </c>
      <c r="F35" t="s">
        <v>13</v>
      </c>
      <c r="G35" t="s">
        <v>14</v>
      </c>
      <c r="H35">
        <v>111.78</v>
      </c>
      <c r="I35">
        <v>6259.68</v>
      </c>
      <c r="J35" t="s">
        <v>12</v>
      </c>
      <c r="K35" t="s">
        <v>328</v>
      </c>
      <c r="L35" t="str">
        <f t="shared" si="0"/>
        <v>More than 36 Months</v>
      </c>
    </row>
    <row r="36" spans="1:12" x14ac:dyDescent="0.25">
      <c r="A36" t="s">
        <v>53</v>
      </c>
      <c r="B36" t="s">
        <v>16</v>
      </c>
      <c r="C36">
        <v>0</v>
      </c>
      <c r="D36">
        <v>17</v>
      </c>
      <c r="E36" t="s">
        <v>12</v>
      </c>
      <c r="F36" t="s">
        <v>17</v>
      </c>
      <c r="G36" t="s">
        <v>14</v>
      </c>
      <c r="H36">
        <v>62.45</v>
      </c>
      <c r="I36">
        <v>1061.6500000000001</v>
      </c>
      <c r="J36" t="s">
        <v>12</v>
      </c>
      <c r="K36" t="s">
        <v>326</v>
      </c>
      <c r="L36" t="str">
        <f t="shared" si="0"/>
        <v>13 to 24 Months</v>
      </c>
    </row>
    <row r="37" spans="1:12" x14ac:dyDescent="0.25">
      <c r="A37" t="s">
        <v>54</v>
      </c>
      <c r="B37" t="s">
        <v>11</v>
      </c>
      <c r="C37">
        <v>0</v>
      </c>
      <c r="D37">
        <v>46</v>
      </c>
      <c r="E37" t="s">
        <v>13</v>
      </c>
      <c r="F37" t="s">
        <v>13</v>
      </c>
      <c r="G37" t="s">
        <v>25</v>
      </c>
      <c r="H37">
        <v>28.7</v>
      </c>
      <c r="I37">
        <v>1320.2</v>
      </c>
      <c r="J37" t="s">
        <v>13</v>
      </c>
      <c r="K37" t="s">
        <v>330</v>
      </c>
      <c r="L37" t="str">
        <f t="shared" si="0"/>
        <v>More than 36 Months</v>
      </c>
    </row>
    <row r="38" spans="1:12" x14ac:dyDescent="0.25">
      <c r="A38" t="s">
        <v>55</v>
      </c>
      <c r="B38" t="s">
        <v>16</v>
      </c>
      <c r="C38">
        <v>0</v>
      </c>
      <c r="D38">
        <v>48</v>
      </c>
      <c r="E38" t="s">
        <v>12</v>
      </c>
      <c r="F38" t="s">
        <v>13</v>
      </c>
      <c r="G38" t="s">
        <v>14</v>
      </c>
      <c r="H38">
        <v>101.57</v>
      </c>
      <c r="I38">
        <v>4875.3599999999997</v>
      </c>
      <c r="J38" t="s">
        <v>13</v>
      </c>
      <c r="K38" t="s">
        <v>330</v>
      </c>
      <c r="L38" t="str">
        <f t="shared" si="0"/>
        <v>More than 36 Months</v>
      </c>
    </row>
    <row r="39" spans="1:12" x14ac:dyDescent="0.25">
      <c r="A39" t="s">
        <v>56</v>
      </c>
      <c r="B39" t="s">
        <v>11</v>
      </c>
      <c r="C39">
        <v>0</v>
      </c>
      <c r="D39">
        <v>13</v>
      </c>
      <c r="E39" t="s">
        <v>12</v>
      </c>
      <c r="F39" t="s">
        <v>13</v>
      </c>
      <c r="G39" t="s">
        <v>18</v>
      </c>
      <c r="H39">
        <v>57.35</v>
      </c>
      <c r="I39">
        <v>745.55</v>
      </c>
      <c r="J39" t="s">
        <v>13</v>
      </c>
      <c r="K39" t="s">
        <v>326</v>
      </c>
      <c r="L39" t="str">
        <f t="shared" si="0"/>
        <v>13 to 24 Months</v>
      </c>
    </row>
    <row r="40" spans="1:12" x14ac:dyDescent="0.25">
      <c r="A40" t="s">
        <v>57</v>
      </c>
      <c r="B40" t="s">
        <v>11</v>
      </c>
      <c r="C40">
        <v>0</v>
      </c>
      <c r="D40">
        <v>14</v>
      </c>
      <c r="E40" t="s">
        <v>12</v>
      </c>
      <c r="F40" t="s">
        <v>13</v>
      </c>
      <c r="G40" t="s">
        <v>18</v>
      </c>
      <c r="H40">
        <v>72.650000000000006</v>
      </c>
      <c r="I40">
        <v>1017.1</v>
      </c>
      <c r="J40" t="s">
        <v>12</v>
      </c>
      <c r="K40" t="s">
        <v>330</v>
      </c>
      <c r="L40" t="str">
        <f t="shared" si="0"/>
        <v>13 to 24 Months</v>
      </c>
    </row>
    <row r="41" spans="1:12" x14ac:dyDescent="0.25">
      <c r="A41" t="s">
        <v>58</v>
      </c>
      <c r="B41" t="s">
        <v>11</v>
      </c>
      <c r="C41">
        <v>0</v>
      </c>
      <c r="D41">
        <v>30</v>
      </c>
      <c r="E41" t="s">
        <v>12</v>
      </c>
      <c r="F41" t="s">
        <v>20</v>
      </c>
      <c r="G41" t="s">
        <v>14</v>
      </c>
      <c r="H41">
        <v>31.23</v>
      </c>
      <c r="I41">
        <v>936.9</v>
      </c>
      <c r="J41" t="s">
        <v>13</v>
      </c>
      <c r="K41" t="s">
        <v>330</v>
      </c>
      <c r="L41" t="str">
        <f t="shared" si="0"/>
        <v>25 to 36 Months</v>
      </c>
    </row>
    <row r="42" spans="1:12" x14ac:dyDescent="0.25">
      <c r="A42" t="s">
        <v>59</v>
      </c>
      <c r="B42" t="s">
        <v>11</v>
      </c>
      <c r="C42">
        <v>0</v>
      </c>
      <c r="D42">
        <v>0</v>
      </c>
      <c r="E42" t="s">
        <v>12</v>
      </c>
      <c r="F42" t="s">
        <v>20</v>
      </c>
      <c r="G42" t="s">
        <v>14</v>
      </c>
      <c r="H42">
        <v>20.260000000000002</v>
      </c>
      <c r="I42">
        <v>0</v>
      </c>
      <c r="J42" t="s">
        <v>13</v>
      </c>
      <c r="K42" t="s">
        <v>326</v>
      </c>
      <c r="L42" t="str">
        <f t="shared" si="0"/>
        <v>0 to 6 Months</v>
      </c>
    </row>
    <row r="43" spans="1:12" x14ac:dyDescent="0.25">
      <c r="A43" t="s">
        <v>60</v>
      </c>
      <c r="B43" t="s">
        <v>11</v>
      </c>
      <c r="C43">
        <v>1</v>
      </c>
      <c r="D43">
        <v>53</v>
      </c>
      <c r="E43" t="s">
        <v>12</v>
      </c>
      <c r="F43" t="s">
        <v>17</v>
      </c>
      <c r="G43" t="s">
        <v>14</v>
      </c>
      <c r="H43">
        <v>83.8</v>
      </c>
      <c r="I43">
        <v>4441.3999999999996</v>
      </c>
      <c r="J43" t="s">
        <v>13</v>
      </c>
      <c r="K43" t="s">
        <v>330</v>
      </c>
      <c r="L43" t="str">
        <f t="shared" si="0"/>
        <v>More than 36 Months</v>
      </c>
    </row>
    <row r="44" spans="1:12" x14ac:dyDescent="0.25">
      <c r="A44" t="s">
        <v>61</v>
      </c>
      <c r="B44" t="s">
        <v>16</v>
      </c>
      <c r="C44">
        <v>1</v>
      </c>
      <c r="D44">
        <v>2</v>
      </c>
      <c r="E44" t="s">
        <v>12</v>
      </c>
      <c r="F44" t="s">
        <v>20</v>
      </c>
      <c r="G44" t="s">
        <v>14</v>
      </c>
      <c r="H44">
        <v>71.52</v>
      </c>
      <c r="I44">
        <v>143.04</v>
      </c>
      <c r="J44" t="s">
        <v>13</v>
      </c>
      <c r="K44" t="s">
        <v>330</v>
      </c>
      <c r="L44" t="str">
        <f t="shared" si="0"/>
        <v>0 to 6 Months</v>
      </c>
    </row>
    <row r="45" spans="1:12" x14ac:dyDescent="0.25">
      <c r="A45" t="s">
        <v>62</v>
      </c>
      <c r="B45" t="s">
        <v>16</v>
      </c>
      <c r="C45">
        <v>0</v>
      </c>
      <c r="D45">
        <v>15</v>
      </c>
      <c r="E45" t="s">
        <v>12</v>
      </c>
      <c r="F45" t="s">
        <v>20</v>
      </c>
      <c r="G45" t="s">
        <v>25</v>
      </c>
      <c r="H45">
        <v>79.349999999999994</v>
      </c>
      <c r="I45">
        <v>1190.25</v>
      </c>
      <c r="J45" t="s">
        <v>12</v>
      </c>
      <c r="K45" t="s">
        <v>330</v>
      </c>
      <c r="L45" t="str">
        <f t="shared" si="0"/>
        <v>13 to 24 Months</v>
      </c>
    </row>
    <row r="46" spans="1:12" x14ac:dyDescent="0.25">
      <c r="A46" t="s">
        <v>63</v>
      </c>
      <c r="B46" t="s">
        <v>16</v>
      </c>
      <c r="C46">
        <v>0</v>
      </c>
      <c r="D46">
        <v>56</v>
      </c>
      <c r="E46" t="s">
        <v>12</v>
      </c>
      <c r="F46" t="s">
        <v>17</v>
      </c>
      <c r="G46" t="s">
        <v>14</v>
      </c>
      <c r="H46">
        <v>99.37</v>
      </c>
      <c r="I46">
        <v>5564.72</v>
      </c>
      <c r="J46" t="s">
        <v>13</v>
      </c>
      <c r="K46" t="s">
        <v>326</v>
      </c>
      <c r="L46" t="str">
        <f t="shared" si="0"/>
        <v>More than 36 Months</v>
      </c>
    </row>
    <row r="47" spans="1:12" x14ac:dyDescent="0.25">
      <c r="A47" t="s">
        <v>64</v>
      </c>
      <c r="B47" t="s">
        <v>16</v>
      </c>
      <c r="C47">
        <v>0</v>
      </c>
      <c r="D47">
        <v>11</v>
      </c>
      <c r="E47" t="s">
        <v>12</v>
      </c>
      <c r="F47" t="s">
        <v>20</v>
      </c>
      <c r="G47" t="s">
        <v>14</v>
      </c>
      <c r="H47">
        <v>84.66</v>
      </c>
      <c r="I47">
        <v>931.26</v>
      </c>
      <c r="J47" t="s">
        <v>13</v>
      </c>
      <c r="K47" t="s">
        <v>330</v>
      </c>
      <c r="L47" t="str">
        <f t="shared" si="0"/>
        <v>7 to 12 Months</v>
      </c>
    </row>
    <row r="48" spans="1:12" x14ac:dyDescent="0.25">
      <c r="A48" t="s">
        <v>65</v>
      </c>
      <c r="B48" t="s">
        <v>16</v>
      </c>
      <c r="C48">
        <v>0</v>
      </c>
      <c r="D48">
        <v>15</v>
      </c>
      <c r="E48" t="s">
        <v>12</v>
      </c>
      <c r="F48" t="s">
        <v>20</v>
      </c>
      <c r="G48" t="s">
        <v>14</v>
      </c>
      <c r="H48">
        <v>37.479999999999997</v>
      </c>
      <c r="I48">
        <v>562.20000000000005</v>
      </c>
      <c r="J48" t="s">
        <v>12</v>
      </c>
      <c r="K48" t="s">
        <v>330</v>
      </c>
      <c r="L48" t="str">
        <f t="shared" si="0"/>
        <v>13 to 24 Months</v>
      </c>
    </row>
    <row r="49" spans="1:12" x14ac:dyDescent="0.25">
      <c r="A49" t="s">
        <v>66</v>
      </c>
      <c r="B49" t="s">
        <v>11</v>
      </c>
      <c r="C49">
        <v>1</v>
      </c>
      <c r="D49">
        <v>71</v>
      </c>
      <c r="E49" t="s">
        <v>12</v>
      </c>
      <c r="F49" t="s">
        <v>17</v>
      </c>
      <c r="G49" t="s">
        <v>14</v>
      </c>
      <c r="H49">
        <v>56.08</v>
      </c>
      <c r="I49">
        <v>3981.68</v>
      </c>
      <c r="J49" t="s">
        <v>13</v>
      </c>
      <c r="K49" t="s">
        <v>326</v>
      </c>
      <c r="L49" t="str">
        <f t="shared" si="0"/>
        <v>More than 36 Months</v>
      </c>
    </row>
    <row r="50" spans="1:12" x14ac:dyDescent="0.25">
      <c r="A50" t="s">
        <v>67</v>
      </c>
      <c r="B50" t="s">
        <v>16</v>
      </c>
      <c r="C50">
        <v>1</v>
      </c>
      <c r="D50">
        <v>23</v>
      </c>
      <c r="E50" t="s">
        <v>12</v>
      </c>
      <c r="F50" t="s">
        <v>17</v>
      </c>
      <c r="G50" t="s">
        <v>25</v>
      </c>
      <c r="H50">
        <v>110.59</v>
      </c>
      <c r="I50">
        <v>2543.5700000000002</v>
      </c>
      <c r="J50" t="s">
        <v>13</v>
      </c>
      <c r="K50" t="s">
        <v>329</v>
      </c>
      <c r="L50" t="str">
        <f t="shared" si="0"/>
        <v>13 to 24 Months</v>
      </c>
    </row>
    <row r="51" spans="1:12" x14ac:dyDescent="0.25">
      <c r="A51" t="s">
        <v>68</v>
      </c>
      <c r="B51" t="s">
        <v>16</v>
      </c>
      <c r="C51">
        <v>0</v>
      </c>
      <c r="D51">
        <v>27</v>
      </c>
      <c r="E51" t="s">
        <v>12</v>
      </c>
      <c r="F51" t="s">
        <v>17</v>
      </c>
      <c r="G51" t="s">
        <v>14</v>
      </c>
      <c r="H51">
        <v>96.99</v>
      </c>
      <c r="I51">
        <v>2618.73</v>
      </c>
      <c r="J51" t="s">
        <v>13</v>
      </c>
      <c r="K51" t="s">
        <v>328</v>
      </c>
      <c r="L51" t="str">
        <f t="shared" si="0"/>
        <v>25 to 36 Months</v>
      </c>
    </row>
    <row r="52" spans="1:12" x14ac:dyDescent="0.25">
      <c r="A52" t="s">
        <v>69</v>
      </c>
      <c r="B52" t="s">
        <v>11</v>
      </c>
      <c r="C52">
        <v>0</v>
      </c>
      <c r="D52">
        <v>7</v>
      </c>
      <c r="E52" t="s">
        <v>12</v>
      </c>
      <c r="F52" t="s">
        <v>13</v>
      </c>
      <c r="G52" t="s">
        <v>14</v>
      </c>
      <c r="H52">
        <v>75.66</v>
      </c>
      <c r="I52">
        <v>529.62</v>
      </c>
      <c r="J52" t="s">
        <v>12</v>
      </c>
      <c r="K52" t="s">
        <v>326</v>
      </c>
      <c r="L52" t="str">
        <f t="shared" si="0"/>
        <v>7 to 12 Months</v>
      </c>
    </row>
    <row r="53" spans="1:12" x14ac:dyDescent="0.25">
      <c r="A53" t="s">
        <v>70</v>
      </c>
      <c r="B53" t="s">
        <v>16</v>
      </c>
      <c r="C53">
        <v>0</v>
      </c>
      <c r="D53">
        <v>35</v>
      </c>
      <c r="E53" t="s">
        <v>12</v>
      </c>
      <c r="F53" t="s">
        <v>13</v>
      </c>
      <c r="G53" t="s">
        <v>14</v>
      </c>
      <c r="H53">
        <v>45.56</v>
      </c>
      <c r="I53">
        <v>1594.6</v>
      </c>
      <c r="J53" t="s">
        <v>12</v>
      </c>
      <c r="K53" t="s">
        <v>329</v>
      </c>
      <c r="L53" t="str">
        <f t="shared" si="0"/>
        <v>25 to 36 Months</v>
      </c>
    </row>
    <row r="54" spans="1:12" x14ac:dyDescent="0.25">
      <c r="A54" t="s">
        <v>71</v>
      </c>
      <c r="B54" t="s">
        <v>11</v>
      </c>
      <c r="C54">
        <v>0</v>
      </c>
      <c r="D54">
        <v>7</v>
      </c>
      <c r="E54" t="s">
        <v>12</v>
      </c>
      <c r="F54" t="s">
        <v>17</v>
      </c>
      <c r="G54" t="s">
        <v>18</v>
      </c>
      <c r="H54">
        <v>50.21</v>
      </c>
      <c r="I54">
        <v>351.47</v>
      </c>
      <c r="J54" t="s">
        <v>13</v>
      </c>
      <c r="K54" t="s">
        <v>327</v>
      </c>
      <c r="L54" t="str">
        <f t="shared" si="0"/>
        <v>7 to 12 Months</v>
      </c>
    </row>
    <row r="55" spans="1:12" x14ac:dyDescent="0.25">
      <c r="A55" t="s">
        <v>72</v>
      </c>
      <c r="B55" t="s">
        <v>16</v>
      </c>
      <c r="C55">
        <v>1</v>
      </c>
      <c r="D55">
        <v>57</v>
      </c>
      <c r="E55" t="s">
        <v>12</v>
      </c>
      <c r="F55" t="s">
        <v>17</v>
      </c>
      <c r="G55" t="s">
        <v>14</v>
      </c>
      <c r="H55">
        <v>93.2</v>
      </c>
      <c r="I55">
        <v>5312.4</v>
      </c>
      <c r="J55" t="s">
        <v>13</v>
      </c>
      <c r="K55" t="s">
        <v>328</v>
      </c>
      <c r="L55" t="str">
        <f t="shared" si="0"/>
        <v>More than 36 Months</v>
      </c>
    </row>
    <row r="56" spans="1:12" x14ac:dyDescent="0.25">
      <c r="A56" t="s">
        <v>73</v>
      </c>
      <c r="B56" t="s">
        <v>11</v>
      </c>
      <c r="C56">
        <v>0</v>
      </c>
      <c r="D56">
        <v>59</v>
      </c>
      <c r="E56" t="s">
        <v>12</v>
      </c>
      <c r="F56" t="s">
        <v>17</v>
      </c>
      <c r="G56" t="s">
        <v>14</v>
      </c>
      <c r="H56">
        <v>105.12</v>
      </c>
      <c r="I56">
        <v>6202.08</v>
      </c>
      <c r="J56" t="s">
        <v>12</v>
      </c>
      <c r="K56" t="s">
        <v>329</v>
      </c>
      <c r="L56" t="str">
        <f t="shared" si="0"/>
        <v>More than 36 Months</v>
      </c>
    </row>
    <row r="57" spans="1:12" x14ac:dyDescent="0.25">
      <c r="A57" t="s">
        <v>74</v>
      </c>
      <c r="B57" t="s">
        <v>16</v>
      </c>
      <c r="C57">
        <v>0</v>
      </c>
      <c r="D57">
        <v>49</v>
      </c>
      <c r="E57" t="s">
        <v>12</v>
      </c>
      <c r="F57" t="s">
        <v>13</v>
      </c>
      <c r="G57" t="s">
        <v>25</v>
      </c>
      <c r="H57">
        <v>87.14</v>
      </c>
      <c r="I57">
        <v>4269.8599999999997</v>
      </c>
      <c r="J57" t="s">
        <v>13</v>
      </c>
      <c r="K57" t="s">
        <v>329</v>
      </c>
      <c r="L57" t="str">
        <f t="shared" si="0"/>
        <v>More than 36 Months</v>
      </c>
    </row>
    <row r="58" spans="1:12" x14ac:dyDescent="0.25">
      <c r="A58" t="s">
        <v>75</v>
      </c>
      <c r="B58" t="s">
        <v>16</v>
      </c>
      <c r="C58">
        <v>0</v>
      </c>
      <c r="D58">
        <v>27</v>
      </c>
      <c r="E58" t="s">
        <v>12</v>
      </c>
      <c r="F58" t="s">
        <v>13</v>
      </c>
      <c r="G58" t="s">
        <v>14</v>
      </c>
      <c r="H58">
        <v>100.95</v>
      </c>
      <c r="I58">
        <v>2725.65</v>
      </c>
      <c r="J58" t="s">
        <v>13</v>
      </c>
      <c r="K58" t="s">
        <v>327</v>
      </c>
      <c r="L58" t="str">
        <f t="shared" si="0"/>
        <v>25 to 36 Months</v>
      </c>
    </row>
    <row r="59" spans="1:12" x14ac:dyDescent="0.25">
      <c r="A59" t="s">
        <v>76</v>
      </c>
      <c r="B59" t="s">
        <v>11</v>
      </c>
      <c r="C59">
        <v>0</v>
      </c>
      <c r="D59">
        <v>40</v>
      </c>
      <c r="E59" t="s">
        <v>12</v>
      </c>
      <c r="F59" t="s">
        <v>20</v>
      </c>
      <c r="G59" t="s">
        <v>18</v>
      </c>
      <c r="H59">
        <v>96.67</v>
      </c>
      <c r="I59">
        <v>3866.8</v>
      </c>
      <c r="J59" t="s">
        <v>12</v>
      </c>
      <c r="K59" t="s">
        <v>329</v>
      </c>
      <c r="L59" t="str">
        <f t="shared" si="0"/>
        <v>More than 36 Months</v>
      </c>
    </row>
    <row r="60" spans="1:12" x14ac:dyDescent="0.25">
      <c r="A60" t="s">
        <v>77</v>
      </c>
      <c r="B60" t="s">
        <v>11</v>
      </c>
      <c r="C60">
        <v>0</v>
      </c>
      <c r="D60">
        <v>63</v>
      </c>
      <c r="E60" t="s">
        <v>12</v>
      </c>
      <c r="F60" t="s">
        <v>20</v>
      </c>
      <c r="G60" t="s">
        <v>25</v>
      </c>
      <c r="H60">
        <v>34.97</v>
      </c>
      <c r="I60">
        <v>2203.11</v>
      </c>
      <c r="J60" t="s">
        <v>13</v>
      </c>
      <c r="K60" t="s">
        <v>329</v>
      </c>
      <c r="L60" t="str">
        <f t="shared" si="0"/>
        <v>More than 36 Months</v>
      </c>
    </row>
    <row r="61" spans="1:12" x14ac:dyDescent="0.25">
      <c r="A61" t="s">
        <v>78</v>
      </c>
      <c r="B61" t="s">
        <v>11</v>
      </c>
      <c r="C61">
        <v>0</v>
      </c>
      <c r="D61">
        <v>26</v>
      </c>
      <c r="E61" t="s">
        <v>12</v>
      </c>
      <c r="F61" t="s">
        <v>17</v>
      </c>
      <c r="G61" t="s">
        <v>25</v>
      </c>
      <c r="H61">
        <v>62.39</v>
      </c>
      <c r="I61">
        <v>1622.14</v>
      </c>
      <c r="J61" t="s">
        <v>12</v>
      </c>
      <c r="K61" t="s">
        <v>327</v>
      </c>
      <c r="L61" t="str">
        <f t="shared" si="0"/>
        <v>25 to 36 Months</v>
      </c>
    </row>
    <row r="62" spans="1:12" x14ac:dyDescent="0.25">
      <c r="A62" t="s">
        <v>79</v>
      </c>
      <c r="B62" t="s">
        <v>11</v>
      </c>
      <c r="C62">
        <v>0</v>
      </c>
      <c r="D62">
        <v>62</v>
      </c>
      <c r="E62" t="s">
        <v>12</v>
      </c>
      <c r="F62" t="s">
        <v>13</v>
      </c>
      <c r="G62" t="s">
        <v>25</v>
      </c>
      <c r="H62">
        <v>35.299999999999997</v>
      </c>
      <c r="I62">
        <v>2188.6</v>
      </c>
      <c r="J62" t="s">
        <v>13</v>
      </c>
      <c r="K62" t="s">
        <v>329</v>
      </c>
      <c r="L62" t="str">
        <f t="shared" si="0"/>
        <v>More than 36 Months</v>
      </c>
    </row>
    <row r="63" spans="1:12" x14ac:dyDescent="0.25">
      <c r="A63" t="s">
        <v>80</v>
      </c>
      <c r="B63" t="s">
        <v>11</v>
      </c>
      <c r="C63">
        <v>0</v>
      </c>
      <c r="D63">
        <v>16</v>
      </c>
      <c r="E63" t="s">
        <v>12</v>
      </c>
      <c r="F63" t="s">
        <v>13</v>
      </c>
      <c r="G63" t="s">
        <v>18</v>
      </c>
      <c r="H63">
        <v>43.52</v>
      </c>
      <c r="I63">
        <v>696.32</v>
      </c>
      <c r="J63" t="s">
        <v>13</v>
      </c>
      <c r="K63" t="s">
        <v>330</v>
      </c>
      <c r="L63" t="str">
        <f t="shared" si="0"/>
        <v>13 to 24 Months</v>
      </c>
    </row>
    <row r="64" spans="1:12" x14ac:dyDescent="0.25">
      <c r="A64" t="s">
        <v>81</v>
      </c>
      <c r="B64" t="s">
        <v>11</v>
      </c>
      <c r="C64">
        <v>0</v>
      </c>
      <c r="D64">
        <v>32</v>
      </c>
      <c r="E64" t="s">
        <v>12</v>
      </c>
      <c r="F64" t="s">
        <v>13</v>
      </c>
      <c r="G64" t="s">
        <v>18</v>
      </c>
      <c r="H64">
        <v>106.93</v>
      </c>
      <c r="I64">
        <v>3421.76</v>
      </c>
      <c r="J64" t="s">
        <v>12</v>
      </c>
      <c r="K64" t="s">
        <v>326</v>
      </c>
      <c r="L64" t="str">
        <f t="shared" si="0"/>
        <v>25 to 36 Months</v>
      </c>
    </row>
    <row r="65" spans="1:12" x14ac:dyDescent="0.25">
      <c r="A65" t="s">
        <v>82</v>
      </c>
      <c r="B65" t="s">
        <v>11</v>
      </c>
      <c r="C65">
        <v>0</v>
      </c>
      <c r="D65">
        <v>28</v>
      </c>
      <c r="E65" t="s">
        <v>12</v>
      </c>
      <c r="F65" t="s">
        <v>17</v>
      </c>
      <c r="G65" t="s">
        <v>25</v>
      </c>
      <c r="H65">
        <v>67.290000000000006</v>
      </c>
      <c r="I65">
        <v>1884.12</v>
      </c>
      <c r="J65" t="s">
        <v>13</v>
      </c>
      <c r="K65" t="s">
        <v>330</v>
      </c>
      <c r="L65" t="str">
        <f t="shared" si="0"/>
        <v>25 to 36 Months</v>
      </c>
    </row>
    <row r="66" spans="1:12" x14ac:dyDescent="0.25">
      <c r="A66" t="s">
        <v>83</v>
      </c>
      <c r="B66" t="s">
        <v>11</v>
      </c>
      <c r="C66">
        <v>0</v>
      </c>
      <c r="D66">
        <v>12</v>
      </c>
      <c r="E66" t="s">
        <v>12</v>
      </c>
      <c r="F66" t="s">
        <v>20</v>
      </c>
      <c r="G66" t="s">
        <v>25</v>
      </c>
      <c r="H66">
        <v>73.540000000000006</v>
      </c>
      <c r="I66">
        <v>882.48</v>
      </c>
      <c r="J66" t="s">
        <v>13</v>
      </c>
      <c r="K66" t="s">
        <v>326</v>
      </c>
      <c r="L66" t="str">
        <f t="shared" ref="L66:L129" si="1">IF(D66&lt;=6,"0 to 6 Months",
 IF(D66&lt;=12,"7 to 12 Months",
 IF(D66&lt;=24,"13 to 24 Months",
 IF(D66&lt;=36,"25 to 36 Months","More than 36 Months"))))</f>
        <v>7 to 12 Months</v>
      </c>
    </row>
    <row r="67" spans="1:12" x14ac:dyDescent="0.25">
      <c r="A67" t="s">
        <v>84</v>
      </c>
      <c r="B67" t="s">
        <v>16</v>
      </c>
      <c r="C67">
        <v>0</v>
      </c>
      <c r="D67">
        <v>45</v>
      </c>
      <c r="E67" t="s">
        <v>12</v>
      </c>
      <c r="F67" t="s">
        <v>17</v>
      </c>
      <c r="G67" t="s">
        <v>14</v>
      </c>
      <c r="H67">
        <v>37.840000000000003</v>
      </c>
      <c r="I67">
        <v>1702.8</v>
      </c>
      <c r="J67" t="s">
        <v>13</v>
      </c>
      <c r="K67" t="s">
        <v>327</v>
      </c>
      <c r="L67" t="str">
        <f t="shared" si="1"/>
        <v>More than 36 Months</v>
      </c>
    </row>
    <row r="68" spans="1:12" x14ac:dyDescent="0.25">
      <c r="A68" t="s">
        <v>85</v>
      </c>
      <c r="B68" t="s">
        <v>16</v>
      </c>
      <c r="C68">
        <v>0</v>
      </c>
      <c r="D68">
        <v>34</v>
      </c>
      <c r="E68" t="s">
        <v>12</v>
      </c>
      <c r="F68" t="s">
        <v>20</v>
      </c>
      <c r="G68" t="s">
        <v>14</v>
      </c>
      <c r="H68">
        <v>51.23</v>
      </c>
      <c r="I68">
        <v>1741.82</v>
      </c>
      <c r="J68" t="s">
        <v>13</v>
      </c>
      <c r="K68" t="s">
        <v>328</v>
      </c>
      <c r="L68" t="str">
        <f t="shared" si="1"/>
        <v>25 to 36 Months</v>
      </c>
    </row>
    <row r="69" spans="1:12" x14ac:dyDescent="0.25">
      <c r="A69" t="s">
        <v>86</v>
      </c>
      <c r="B69" t="s">
        <v>11</v>
      </c>
      <c r="C69">
        <v>0</v>
      </c>
      <c r="D69">
        <v>5</v>
      </c>
      <c r="E69" t="s">
        <v>12</v>
      </c>
      <c r="F69" t="s">
        <v>20</v>
      </c>
      <c r="G69" t="s">
        <v>14</v>
      </c>
      <c r="H69">
        <v>43.02</v>
      </c>
      <c r="I69">
        <v>215.1</v>
      </c>
      <c r="J69" t="s">
        <v>13</v>
      </c>
      <c r="K69" t="s">
        <v>329</v>
      </c>
      <c r="L69" t="str">
        <f t="shared" si="1"/>
        <v>0 to 6 Months</v>
      </c>
    </row>
    <row r="70" spans="1:12" x14ac:dyDescent="0.25">
      <c r="A70" t="s">
        <v>87</v>
      </c>
      <c r="B70" t="s">
        <v>16</v>
      </c>
      <c r="C70">
        <v>0</v>
      </c>
      <c r="D70">
        <v>68</v>
      </c>
      <c r="E70" t="s">
        <v>12</v>
      </c>
      <c r="F70" t="s">
        <v>17</v>
      </c>
      <c r="G70" t="s">
        <v>14</v>
      </c>
      <c r="H70">
        <v>40.619999999999997</v>
      </c>
      <c r="I70">
        <v>2762.16</v>
      </c>
      <c r="J70" t="s">
        <v>12</v>
      </c>
      <c r="K70" t="s">
        <v>328</v>
      </c>
      <c r="L70" t="str">
        <f t="shared" si="1"/>
        <v>More than 36 Months</v>
      </c>
    </row>
    <row r="71" spans="1:12" x14ac:dyDescent="0.25">
      <c r="A71" t="s">
        <v>88</v>
      </c>
      <c r="B71" t="s">
        <v>16</v>
      </c>
      <c r="C71">
        <v>0</v>
      </c>
      <c r="D71">
        <v>46</v>
      </c>
      <c r="E71" t="s">
        <v>13</v>
      </c>
      <c r="F71" t="s">
        <v>20</v>
      </c>
      <c r="G71" t="s">
        <v>14</v>
      </c>
      <c r="H71">
        <v>83.8</v>
      </c>
      <c r="I71">
        <v>3854.8</v>
      </c>
      <c r="J71" t="s">
        <v>12</v>
      </c>
      <c r="K71" t="s">
        <v>328</v>
      </c>
      <c r="L71" t="str">
        <f t="shared" si="1"/>
        <v>More than 36 Months</v>
      </c>
    </row>
    <row r="72" spans="1:12" x14ac:dyDescent="0.25">
      <c r="A72" t="s">
        <v>89</v>
      </c>
      <c r="B72" t="s">
        <v>16</v>
      </c>
      <c r="C72">
        <v>0</v>
      </c>
      <c r="D72">
        <v>24</v>
      </c>
      <c r="E72" t="s">
        <v>12</v>
      </c>
      <c r="F72" t="s">
        <v>20</v>
      </c>
      <c r="G72" t="s">
        <v>14</v>
      </c>
      <c r="H72">
        <v>45.69</v>
      </c>
      <c r="I72">
        <v>1096.56</v>
      </c>
      <c r="J72" t="s">
        <v>12</v>
      </c>
      <c r="K72" t="s">
        <v>330</v>
      </c>
      <c r="L72" t="str">
        <f t="shared" si="1"/>
        <v>13 to 24 Months</v>
      </c>
    </row>
    <row r="73" spans="1:12" x14ac:dyDescent="0.25">
      <c r="A73" t="s">
        <v>90</v>
      </c>
      <c r="B73" t="s">
        <v>16</v>
      </c>
      <c r="C73">
        <v>0</v>
      </c>
      <c r="D73">
        <v>65</v>
      </c>
      <c r="E73" t="s">
        <v>12</v>
      </c>
      <c r="F73" t="s">
        <v>13</v>
      </c>
      <c r="G73" t="s">
        <v>14</v>
      </c>
      <c r="H73">
        <v>83.2</v>
      </c>
      <c r="I73">
        <v>5408</v>
      </c>
      <c r="J73" t="s">
        <v>13</v>
      </c>
      <c r="K73" t="s">
        <v>328</v>
      </c>
      <c r="L73" t="str">
        <f t="shared" si="1"/>
        <v>More than 36 Months</v>
      </c>
    </row>
    <row r="74" spans="1:12" x14ac:dyDescent="0.25">
      <c r="A74" t="s">
        <v>91</v>
      </c>
      <c r="B74" t="s">
        <v>11</v>
      </c>
      <c r="C74">
        <v>0</v>
      </c>
      <c r="D74">
        <v>9</v>
      </c>
      <c r="E74" t="s">
        <v>12</v>
      </c>
      <c r="F74" t="s">
        <v>20</v>
      </c>
      <c r="G74" t="s">
        <v>25</v>
      </c>
      <c r="H74">
        <v>25.85</v>
      </c>
      <c r="I74">
        <v>232.65</v>
      </c>
      <c r="J74" t="s">
        <v>13</v>
      </c>
      <c r="K74" t="s">
        <v>329</v>
      </c>
      <c r="L74" t="str">
        <f t="shared" si="1"/>
        <v>7 to 12 Months</v>
      </c>
    </row>
    <row r="75" spans="1:12" x14ac:dyDescent="0.25">
      <c r="A75" t="s">
        <v>92</v>
      </c>
      <c r="B75" t="s">
        <v>16</v>
      </c>
      <c r="C75">
        <v>0</v>
      </c>
      <c r="D75">
        <v>55</v>
      </c>
      <c r="E75" t="s">
        <v>13</v>
      </c>
      <c r="F75" t="s">
        <v>17</v>
      </c>
      <c r="G75" t="s">
        <v>18</v>
      </c>
      <c r="H75">
        <v>34.18</v>
      </c>
      <c r="I75">
        <v>1879.9</v>
      </c>
      <c r="J75" t="s">
        <v>13</v>
      </c>
      <c r="K75" t="s">
        <v>328</v>
      </c>
      <c r="L75" t="str">
        <f t="shared" si="1"/>
        <v>More than 36 Months</v>
      </c>
    </row>
    <row r="76" spans="1:12" x14ac:dyDescent="0.25">
      <c r="A76" t="s">
        <v>93</v>
      </c>
      <c r="B76" t="s">
        <v>11</v>
      </c>
      <c r="C76">
        <v>0</v>
      </c>
      <c r="D76">
        <v>29</v>
      </c>
      <c r="E76" t="s">
        <v>12</v>
      </c>
      <c r="F76" t="s">
        <v>17</v>
      </c>
      <c r="G76" t="s">
        <v>14</v>
      </c>
      <c r="H76">
        <v>47.45</v>
      </c>
      <c r="I76">
        <v>1376.05</v>
      </c>
      <c r="J76" t="s">
        <v>12</v>
      </c>
      <c r="K76" t="s">
        <v>329</v>
      </c>
      <c r="L76" t="str">
        <f t="shared" si="1"/>
        <v>25 to 36 Months</v>
      </c>
    </row>
    <row r="77" spans="1:12" x14ac:dyDescent="0.25">
      <c r="A77" t="s">
        <v>94</v>
      </c>
      <c r="B77" t="s">
        <v>16</v>
      </c>
      <c r="C77">
        <v>0</v>
      </c>
      <c r="D77">
        <v>4</v>
      </c>
      <c r="E77" t="s">
        <v>12</v>
      </c>
      <c r="F77" t="s">
        <v>20</v>
      </c>
      <c r="G77" t="s">
        <v>14</v>
      </c>
      <c r="H77">
        <v>79.7</v>
      </c>
      <c r="I77">
        <v>318.8</v>
      </c>
      <c r="J77" t="s">
        <v>13</v>
      </c>
      <c r="K77" t="s">
        <v>328</v>
      </c>
      <c r="L77" t="str">
        <f t="shared" si="1"/>
        <v>0 to 6 Months</v>
      </c>
    </row>
    <row r="78" spans="1:12" x14ac:dyDescent="0.25">
      <c r="A78" t="s">
        <v>95</v>
      </c>
      <c r="B78" t="s">
        <v>16</v>
      </c>
      <c r="C78">
        <v>1</v>
      </c>
      <c r="D78">
        <v>32</v>
      </c>
      <c r="E78" t="s">
        <v>12</v>
      </c>
      <c r="F78" t="s">
        <v>13</v>
      </c>
      <c r="G78" t="s">
        <v>18</v>
      </c>
      <c r="H78">
        <v>87.58</v>
      </c>
      <c r="I78">
        <v>2802.56</v>
      </c>
      <c r="J78" t="s">
        <v>13</v>
      </c>
      <c r="K78" t="s">
        <v>330</v>
      </c>
      <c r="L78" t="str">
        <f t="shared" si="1"/>
        <v>25 to 36 Months</v>
      </c>
    </row>
    <row r="79" spans="1:12" x14ac:dyDescent="0.25">
      <c r="A79" t="s">
        <v>96</v>
      </c>
      <c r="B79" t="s">
        <v>16</v>
      </c>
      <c r="C79">
        <v>0</v>
      </c>
      <c r="D79">
        <v>64</v>
      </c>
      <c r="E79" t="s">
        <v>12</v>
      </c>
      <c r="F79" t="s">
        <v>13</v>
      </c>
      <c r="G79" t="s">
        <v>14</v>
      </c>
      <c r="H79">
        <v>64.27</v>
      </c>
      <c r="I79">
        <v>4113.28</v>
      </c>
      <c r="J79" t="s">
        <v>13</v>
      </c>
      <c r="K79" t="s">
        <v>329</v>
      </c>
      <c r="L79" t="str">
        <f t="shared" si="1"/>
        <v>More than 36 Months</v>
      </c>
    </row>
    <row r="80" spans="1:12" x14ac:dyDescent="0.25">
      <c r="A80" t="s">
        <v>97</v>
      </c>
      <c r="B80" t="s">
        <v>11</v>
      </c>
      <c r="C80">
        <v>1</v>
      </c>
      <c r="D80">
        <v>17</v>
      </c>
      <c r="E80" t="s">
        <v>12</v>
      </c>
      <c r="F80" t="s">
        <v>20</v>
      </c>
      <c r="G80" t="s">
        <v>18</v>
      </c>
      <c r="H80">
        <v>64.58</v>
      </c>
      <c r="I80">
        <v>1097.8599999999999</v>
      </c>
      <c r="J80" t="s">
        <v>13</v>
      </c>
      <c r="K80" t="s">
        <v>329</v>
      </c>
      <c r="L80" t="str">
        <f t="shared" si="1"/>
        <v>13 to 24 Months</v>
      </c>
    </row>
    <row r="81" spans="1:12" x14ac:dyDescent="0.25">
      <c r="A81" t="s">
        <v>98</v>
      </c>
      <c r="B81" t="s">
        <v>16</v>
      </c>
      <c r="C81">
        <v>0</v>
      </c>
      <c r="D81">
        <v>48</v>
      </c>
      <c r="E81" t="s">
        <v>12</v>
      </c>
      <c r="F81" t="s">
        <v>20</v>
      </c>
      <c r="G81" t="s">
        <v>14</v>
      </c>
      <c r="H81">
        <v>92.45</v>
      </c>
      <c r="I81">
        <v>4437.6000000000004</v>
      </c>
      <c r="J81" t="s">
        <v>12</v>
      </c>
      <c r="K81" t="s">
        <v>330</v>
      </c>
      <c r="L81" t="str">
        <f t="shared" si="1"/>
        <v>More than 36 Months</v>
      </c>
    </row>
    <row r="82" spans="1:12" x14ac:dyDescent="0.25">
      <c r="A82" t="s">
        <v>99</v>
      </c>
      <c r="B82" t="s">
        <v>11</v>
      </c>
      <c r="C82">
        <v>0</v>
      </c>
      <c r="D82">
        <v>10</v>
      </c>
      <c r="E82" t="s">
        <v>13</v>
      </c>
      <c r="F82" t="s">
        <v>17</v>
      </c>
      <c r="G82" t="s">
        <v>14</v>
      </c>
      <c r="H82">
        <v>21.58</v>
      </c>
      <c r="I82">
        <v>215.8</v>
      </c>
      <c r="J82" t="s">
        <v>12</v>
      </c>
      <c r="K82" t="s">
        <v>328</v>
      </c>
      <c r="L82" t="str">
        <f t="shared" si="1"/>
        <v>7 to 12 Months</v>
      </c>
    </row>
    <row r="83" spans="1:12" x14ac:dyDescent="0.25">
      <c r="A83" t="s">
        <v>100</v>
      </c>
      <c r="B83" t="s">
        <v>16</v>
      </c>
      <c r="C83">
        <v>0</v>
      </c>
      <c r="D83">
        <v>25</v>
      </c>
      <c r="E83" t="s">
        <v>12</v>
      </c>
      <c r="F83" t="s">
        <v>20</v>
      </c>
      <c r="G83" t="s">
        <v>18</v>
      </c>
      <c r="H83">
        <v>54.11</v>
      </c>
      <c r="I83">
        <v>1352.75</v>
      </c>
      <c r="J83" t="s">
        <v>13</v>
      </c>
      <c r="K83" t="s">
        <v>327</v>
      </c>
      <c r="L83" t="str">
        <f t="shared" si="1"/>
        <v>25 to 36 Months</v>
      </c>
    </row>
    <row r="84" spans="1:12" x14ac:dyDescent="0.25">
      <c r="A84" t="s">
        <v>101</v>
      </c>
      <c r="B84" t="s">
        <v>11</v>
      </c>
      <c r="C84">
        <v>0</v>
      </c>
      <c r="D84">
        <v>62</v>
      </c>
      <c r="E84" t="s">
        <v>12</v>
      </c>
      <c r="F84" t="s">
        <v>13</v>
      </c>
      <c r="G84" t="s">
        <v>14</v>
      </c>
      <c r="H84">
        <v>101.87</v>
      </c>
      <c r="I84">
        <v>6315.94</v>
      </c>
      <c r="J84" t="s">
        <v>13</v>
      </c>
      <c r="K84" t="s">
        <v>328</v>
      </c>
      <c r="L84" t="str">
        <f t="shared" si="1"/>
        <v>More than 36 Months</v>
      </c>
    </row>
    <row r="85" spans="1:12" x14ac:dyDescent="0.25">
      <c r="A85" t="s">
        <v>102</v>
      </c>
      <c r="B85" t="s">
        <v>16</v>
      </c>
      <c r="C85">
        <v>0</v>
      </c>
      <c r="D85">
        <v>58</v>
      </c>
      <c r="E85" t="s">
        <v>13</v>
      </c>
      <c r="F85" t="s">
        <v>20</v>
      </c>
      <c r="G85" t="s">
        <v>25</v>
      </c>
      <c r="H85">
        <v>80.319999999999993</v>
      </c>
      <c r="I85">
        <v>4658.5600000000004</v>
      </c>
      <c r="J85" t="s">
        <v>13</v>
      </c>
      <c r="K85" t="s">
        <v>328</v>
      </c>
      <c r="L85" t="str">
        <f t="shared" si="1"/>
        <v>More than 36 Months</v>
      </c>
    </row>
    <row r="86" spans="1:12" x14ac:dyDescent="0.25">
      <c r="A86" t="s">
        <v>103</v>
      </c>
      <c r="B86" t="s">
        <v>11</v>
      </c>
      <c r="C86">
        <v>0</v>
      </c>
      <c r="D86">
        <v>26</v>
      </c>
      <c r="E86" t="s">
        <v>12</v>
      </c>
      <c r="F86" t="s">
        <v>17</v>
      </c>
      <c r="G86" t="s">
        <v>18</v>
      </c>
      <c r="H86">
        <v>53.72</v>
      </c>
      <c r="I86">
        <v>1396.72</v>
      </c>
      <c r="J86" t="s">
        <v>13</v>
      </c>
      <c r="K86" t="s">
        <v>326</v>
      </c>
      <c r="L86" t="str">
        <f t="shared" si="1"/>
        <v>25 to 36 Months</v>
      </c>
    </row>
    <row r="87" spans="1:12" x14ac:dyDescent="0.25">
      <c r="A87" t="s">
        <v>104</v>
      </c>
      <c r="B87" t="s">
        <v>11</v>
      </c>
      <c r="C87">
        <v>0</v>
      </c>
      <c r="D87">
        <v>48</v>
      </c>
      <c r="E87" t="s">
        <v>12</v>
      </c>
      <c r="F87" t="s">
        <v>17</v>
      </c>
      <c r="G87" t="s">
        <v>14</v>
      </c>
      <c r="H87">
        <v>110.55</v>
      </c>
      <c r="I87">
        <v>5306.4</v>
      </c>
      <c r="J87" t="s">
        <v>13</v>
      </c>
      <c r="K87" t="s">
        <v>327</v>
      </c>
      <c r="L87" t="str">
        <f t="shared" si="1"/>
        <v>More than 36 Months</v>
      </c>
    </row>
    <row r="88" spans="1:12" x14ac:dyDescent="0.25">
      <c r="A88" t="s">
        <v>105</v>
      </c>
      <c r="B88" t="s">
        <v>16</v>
      </c>
      <c r="C88">
        <v>0</v>
      </c>
      <c r="D88">
        <v>32</v>
      </c>
      <c r="E88" t="s">
        <v>12</v>
      </c>
      <c r="F88" t="s">
        <v>17</v>
      </c>
      <c r="G88" t="s">
        <v>25</v>
      </c>
      <c r="H88">
        <v>97.26</v>
      </c>
      <c r="I88">
        <v>3112.32</v>
      </c>
      <c r="J88" t="s">
        <v>13</v>
      </c>
      <c r="K88" t="s">
        <v>330</v>
      </c>
      <c r="L88" t="str">
        <f t="shared" si="1"/>
        <v>25 to 36 Months</v>
      </c>
    </row>
    <row r="89" spans="1:12" x14ac:dyDescent="0.25">
      <c r="A89" t="s">
        <v>106</v>
      </c>
      <c r="B89" t="s">
        <v>11</v>
      </c>
      <c r="C89">
        <v>0</v>
      </c>
      <c r="D89">
        <v>0</v>
      </c>
      <c r="E89" t="s">
        <v>12</v>
      </c>
      <c r="F89" t="s">
        <v>17</v>
      </c>
      <c r="G89" t="s">
        <v>18</v>
      </c>
      <c r="H89">
        <v>46.49</v>
      </c>
      <c r="I89">
        <v>0</v>
      </c>
      <c r="J89" t="s">
        <v>13</v>
      </c>
      <c r="K89" t="s">
        <v>326</v>
      </c>
      <c r="L89" t="str">
        <f t="shared" si="1"/>
        <v>0 to 6 Months</v>
      </c>
    </row>
    <row r="90" spans="1:12" x14ac:dyDescent="0.25">
      <c r="A90" t="s">
        <v>107</v>
      </c>
      <c r="B90" t="s">
        <v>16</v>
      </c>
      <c r="C90">
        <v>0</v>
      </c>
      <c r="D90">
        <v>20</v>
      </c>
      <c r="E90" t="s">
        <v>12</v>
      </c>
      <c r="F90" t="s">
        <v>17</v>
      </c>
      <c r="G90" t="s">
        <v>14</v>
      </c>
      <c r="H90">
        <v>84.53</v>
      </c>
      <c r="I90">
        <v>1690.6</v>
      </c>
      <c r="J90" t="s">
        <v>13</v>
      </c>
      <c r="K90" t="s">
        <v>327</v>
      </c>
      <c r="L90" t="str">
        <f t="shared" si="1"/>
        <v>13 to 24 Months</v>
      </c>
    </row>
    <row r="91" spans="1:12" x14ac:dyDescent="0.25">
      <c r="A91" t="s">
        <v>108</v>
      </c>
      <c r="B91" t="s">
        <v>16</v>
      </c>
      <c r="C91">
        <v>0</v>
      </c>
      <c r="D91">
        <v>54</v>
      </c>
      <c r="E91" t="s">
        <v>12</v>
      </c>
      <c r="F91" t="s">
        <v>20</v>
      </c>
      <c r="G91" t="s">
        <v>18</v>
      </c>
      <c r="H91">
        <v>79.58</v>
      </c>
      <c r="I91">
        <v>4297.32</v>
      </c>
      <c r="J91" t="s">
        <v>13</v>
      </c>
      <c r="K91" t="s">
        <v>329</v>
      </c>
      <c r="L91" t="str">
        <f t="shared" si="1"/>
        <v>More than 36 Months</v>
      </c>
    </row>
    <row r="92" spans="1:12" x14ac:dyDescent="0.25">
      <c r="A92" t="s">
        <v>109</v>
      </c>
      <c r="B92" t="s">
        <v>16</v>
      </c>
      <c r="C92">
        <v>1</v>
      </c>
      <c r="D92">
        <v>5</v>
      </c>
      <c r="E92" t="s">
        <v>13</v>
      </c>
      <c r="F92" t="s">
        <v>20</v>
      </c>
      <c r="G92" t="s">
        <v>14</v>
      </c>
      <c r="H92">
        <v>60.12</v>
      </c>
      <c r="I92">
        <v>300.60000000000002</v>
      </c>
      <c r="J92" t="s">
        <v>13</v>
      </c>
      <c r="K92" t="s">
        <v>328</v>
      </c>
      <c r="L92" t="str">
        <f t="shared" si="1"/>
        <v>0 to 6 Months</v>
      </c>
    </row>
    <row r="93" spans="1:12" x14ac:dyDescent="0.25">
      <c r="A93" t="s">
        <v>110</v>
      </c>
      <c r="B93" t="s">
        <v>16</v>
      </c>
      <c r="C93">
        <v>1</v>
      </c>
      <c r="D93">
        <v>68</v>
      </c>
      <c r="E93" t="s">
        <v>13</v>
      </c>
      <c r="F93" t="s">
        <v>20</v>
      </c>
      <c r="G93" t="s">
        <v>25</v>
      </c>
      <c r="H93">
        <v>56.7</v>
      </c>
      <c r="I93">
        <v>3855.6</v>
      </c>
      <c r="J93" t="s">
        <v>13</v>
      </c>
      <c r="K93" t="s">
        <v>329</v>
      </c>
      <c r="L93" t="str">
        <f t="shared" si="1"/>
        <v>More than 36 Months</v>
      </c>
    </row>
    <row r="94" spans="1:12" x14ac:dyDescent="0.25">
      <c r="A94" t="s">
        <v>111</v>
      </c>
      <c r="B94" t="s">
        <v>16</v>
      </c>
      <c r="C94">
        <v>1</v>
      </c>
      <c r="D94">
        <v>4</v>
      </c>
      <c r="E94" t="s">
        <v>12</v>
      </c>
      <c r="F94" t="s">
        <v>20</v>
      </c>
      <c r="G94" t="s">
        <v>25</v>
      </c>
      <c r="H94">
        <v>54.36</v>
      </c>
      <c r="I94">
        <v>217.44</v>
      </c>
      <c r="J94" t="s">
        <v>13</v>
      </c>
      <c r="K94" t="s">
        <v>330</v>
      </c>
      <c r="L94" t="str">
        <f t="shared" si="1"/>
        <v>0 to 6 Months</v>
      </c>
    </row>
    <row r="95" spans="1:12" x14ac:dyDescent="0.25">
      <c r="A95" t="s">
        <v>112</v>
      </c>
      <c r="B95" t="s">
        <v>16</v>
      </c>
      <c r="C95">
        <v>0</v>
      </c>
      <c r="D95">
        <v>2</v>
      </c>
      <c r="E95" t="s">
        <v>12</v>
      </c>
      <c r="F95" t="s">
        <v>17</v>
      </c>
      <c r="G95" t="s">
        <v>14</v>
      </c>
      <c r="H95">
        <v>81.72</v>
      </c>
      <c r="I95">
        <v>163.44</v>
      </c>
      <c r="J95" t="s">
        <v>13</v>
      </c>
      <c r="K95" t="s">
        <v>327</v>
      </c>
      <c r="L95" t="str">
        <f t="shared" si="1"/>
        <v>0 to 6 Months</v>
      </c>
    </row>
    <row r="96" spans="1:12" x14ac:dyDescent="0.25">
      <c r="A96" t="s">
        <v>113</v>
      </c>
      <c r="B96" t="s">
        <v>16</v>
      </c>
      <c r="C96">
        <v>0</v>
      </c>
      <c r="D96">
        <v>52</v>
      </c>
      <c r="E96" t="s">
        <v>13</v>
      </c>
      <c r="F96" t="s">
        <v>13</v>
      </c>
      <c r="G96" t="s">
        <v>18</v>
      </c>
      <c r="H96">
        <v>64.239999999999995</v>
      </c>
      <c r="I96">
        <v>3340.48</v>
      </c>
      <c r="J96" t="s">
        <v>12</v>
      </c>
      <c r="K96" t="s">
        <v>328</v>
      </c>
      <c r="L96" t="str">
        <f t="shared" si="1"/>
        <v>More than 36 Months</v>
      </c>
    </row>
    <row r="97" spans="1:12" x14ac:dyDescent="0.25">
      <c r="A97" t="s">
        <v>114</v>
      </c>
      <c r="B97" t="s">
        <v>16</v>
      </c>
      <c r="C97">
        <v>1</v>
      </c>
      <c r="D97">
        <v>22</v>
      </c>
      <c r="E97" t="s">
        <v>12</v>
      </c>
      <c r="F97" t="s">
        <v>20</v>
      </c>
      <c r="G97" t="s">
        <v>18</v>
      </c>
      <c r="H97">
        <v>103.19</v>
      </c>
      <c r="I97">
        <v>2270.1799999999998</v>
      </c>
      <c r="J97" t="s">
        <v>13</v>
      </c>
      <c r="K97" t="s">
        <v>328</v>
      </c>
      <c r="L97" t="str">
        <f t="shared" si="1"/>
        <v>13 to 24 Months</v>
      </c>
    </row>
    <row r="98" spans="1:12" x14ac:dyDescent="0.25">
      <c r="A98" t="s">
        <v>115</v>
      </c>
      <c r="B98" t="s">
        <v>16</v>
      </c>
      <c r="C98">
        <v>0</v>
      </c>
      <c r="D98">
        <v>52</v>
      </c>
      <c r="E98" t="s">
        <v>12</v>
      </c>
      <c r="F98" t="s">
        <v>13</v>
      </c>
      <c r="G98" t="s">
        <v>25</v>
      </c>
      <c r="H98">
        <v>86.96</v>
      </c>
      <c r="I98">
        <v>4521.92</v>
      </c>
      <c r="J98" t="s">
        <v>13</v>
      </c>
      <c r="K98" t="s">
        <v>327</v>
      </c>
      <c r="L98" t="str">
        <f t="shared" si="1"/>
        <v>More than 36 Months</v>
      </c>
    </row>
    <row r="99" spans="1:12" x14ac:dyDescent="0.25">
      <c r="A99" t="s">
        <v>116</v>
      </c>
      <c r="B99" t="s">
        <v>16</v>
      </c>
      <c r="C99">
        <v>1</v>
      </c>
      <c r="D99">
        <v>36</v>
      </c>
      <c r="E99" t="s">
        <v>13</v>
      </c>
      <c r="F99" t="s">
        <v>20</v>
      </c>
      <c r="G99" t="s">
        <v>25</v>
      </c>
      <c r="H99">
        <v>26.99</v>
      </c>
      <c r="I99">
        <v>971.64</v>
      </c>
      <c r="J99" t="s">
        <v>13</v>
      </c>
      <c r="K99" t="s">
        <v>328</v>
      </c>
      <c r="L99" t="str">
        <f t="shared" si="1"/>
        <v>25 to 36 Months</v>
      </c>
    </row>
    <row r="100" spans="1:12" x14ac:dyDescent="0.25">
      <c r="A100" t="s">
        <v>117</v>
      </c>
      <c r="B100" t="s">
        <v>16</v>
      </c>
      <c r="C100">
        <v>1</v>
      </c>
      <c r="D100">
        <v>16</v>
      </c>
      <c r="E100" t="s">
        <v>12</v>
      </c>
      <c r="F100" t="s">
        <v>20</v>
      </c>
      <c r="G100" t="s">
        <v>25</v>
      </c>
      <c r="H100">
        <v>84.02</v>
      </c>
      <c r="I100">
        <v>1344.32</v>
      </c>
      <c r="J100" t="s">
        <v>13</v>
      </c>
      <c r="K100" t="s">
        <v>327</v>
      </c>
      <c r="L100" t="str">
        <f t="shared" si="1"/>
        <v>13 to 24 Months</v>
      </c>
    </row>
    <row r="101" spans="1:12" x14ac:dyDescent="0.25">
      <c r="A101" t="s">
        <v>118</v>
      </c>
      <c r="B101" t="s">
        <v>11</v>
      </c>
      <c r="C101">
        <v>1</v>
      </c>
      <c r="D101">
        <v>0</v>
      </c>
      <c r="E101" t="s">
        <v>12</v>
      </c>
      <c r="F101" t="s">
        <v>13</v>
      </c>
      <c r="G101" t="s">
        <v>14</v>
      </c>
      <c r="H101">
        <v>47.11</v>
      </c>
      <c r="I101">
        <v>0</v>
      </c>
      <c r="J101" t="s">
        <v>13</v>
      </c>
      <c r="K101" t="s">
        <v>328</v>
      </c>
      <c r="L101" t="str">
        <f t="shared" si="1"/>
        <v>0 to 6 Months</v>
      </c>
    </row>
    <row r="102" spans="1:12" x14ac:dyDescent="0.25">
      <c r="A102" t="s">
        <v>119</v>
      </c>
      <c r="B102" t="s">
        <v>11</v>
      </c>
      <c r="C102">
        <v>0</v>
      </c>
      <c r="D102">
        <v>50</v>
      </c>
      <c r="E102" t="s">
        <v>12</v>
      </c>
      <c r="F102" t="s">
        <v>17</v>
      </c>
      <c r="G102" t="s">
        <v>25</v>
      </c>
      <c r="H102">
        <v>79.28</v>
      </c>
      <c r="I102">
        <v>3964</v>
      </c>
      <c r="J102" t="s">
        <v>13</v>
      </c>
      <c r="K102" t="s">
        <v>330</v>
      </c>
      <c r="L102" t="str">
        <f t="shared" si="1"/>
        <v>More than 36 Months</v>
      </c>
    </row>
    <row r="103" spans="1:12" x14ac:dyDescent="0.25">
      <c r="A103" t="s">
        <v>120</v>
      </c>
      <c r="B103" t="s">
        <v>16</v>
      </c>
      <c r="C103">
        <v>0</v>
      </c>
      <c r="D103">
        <v>44</v>
      </c>
      <c r="E103" t="s">
        <v>12</v>
      </c>
      <c r="F103" t="s">
        <v>20</v>
      </c>
      <c r="G103" t="s">
        <v>14</v>
      </c>
      <c r="H103">
        <v>88.01</v>
      </c>
      <c r="I103">
        <v>3872.44</v>
      </c>
      <c r="J103" t="s">
        <v>13</v>
      </c>
      <c r="K103" t="s">
        <v>330</v>
      </c>
      <c r="L103" t="str">
        <f t="shared" si="1"/>
        <v>More than 36 Months</v>
      </c>
    </row>
    <row r="104" spans="1:12" x14ac:dyDescent="0.25">
      <c r="A104" t="s">
        <v>121</v>
      </c>
      <c r="B104" t="s">
        <v>16</v>
      </c>
      <c r="C104">
        <v>1</v>
      </c>
      <c r="D104">
        <v>3</v>
      </c>
      <c r="E104" t="s">
        <v>12</v>
      </c>
      <c r="F104" t="s">
        <v>20</v>
      </c>
      <c r="G104" t="s">
        <v>14</v>
      </c>
      <c r="H104">
        <v>43.08</v>
      </c>
      <c r="I104">
        <v>129.24</v>
      </c>
      <c r="J104" t="s">
        <v>12</v>
      </c>
      <c r="K104" t="s">
        <v>329</v>
      </c>
      <c r="L104" t="str">
        <f t="shared" si="1"/>
        <v>0 to 6 Months</v>
      </c>
    </row>
    <row r="105" spans="1:12" x14ac:dyDescent="0.25">
      <c r="A105" t="s">
        <v>122</v>
      </c>
      <c r="B105" t="s">
        <v>16</v>
      </c>
      <c r="C105">
        <v>0</v>
      </c>
      <c r="D105">
        <v>61</v>
      </c>
      <c r="E105" t="s">
        <v>12</v>
      </c>
      <c r="F105" t="s">
        <v>20</v>
      </c>
      <c r="G105" t="s">
        <v>25</v>
      </c>
      <c r="H105">
        <v>65.69</v>
      </c>
      <c r="I105">
        <v>4007.09</v>
      </c>
      <c r="J105" t="s">
        <v>13</v>
      </c>
      <c r="K105" t="s">
        <v>328</v>
      </c>
      <c r="L105" t="str">
        <f t="shared" si="1"/>
        <v>More than 36 Months</v>
      </c>
    </row>
    <row r="106" spans="1:12" x14ac:dyDescent="0.25">
      <c r="A106" t="s">
        <v>123</v>
      </c>
      <c r="B106" t="s">
        <v>16</v>
      </c>
      <c r="C106">
        <v>0</v>
      </c>
      <c r="D106">
        <v>64</v>
      </c>
      <c r="E106" t="s">
        <v>12</v>
      </c>
      <c r="F106" t="s">
        <v>13</v>
      </c>
      <c r="G106" t="s">
        <v>14</v>
      </c>
      <c r="H106">
        <v>39.03</v>
      </c>
      <c r="I106">
        <v>2497.92</v>
      </c>
      <c r="J106" t="s">
        <v>13</v>
      </c>
      <c r="K106" t="s">
        <v>329</v>
      </c>
      <c r="L106" t="str">
        <f t="shared" si="1"/>
        <v>More than 36 Months</v>
      </c>
    </row>
    <row r="107" spans="1:12" x14ac:dyDescent="0.25">
      <c r="A107" t="s">
        <v>124</v>
      </c>
      <c r="B107" t="s">
        <v>16</v>
      </c>
      <c r="C107">
        <v>0</v>
      </c>
      <c r="D107">
        <v>31</v>
      </c>
      <c r="E107" t="s">
        <v>12</v>
      </c>
      <c r="F107" t="s">
        <v>17</v>
      </c>
      <c r="G107" t="s">
        <v>14</v>
      </c>
      <c r="H107">
        <v>25.23</v>
      </c>
      <c r="I107">
        <v>782.13</v>
      </c>
      <c r="J107" t="s">
        <v>13</v>
      </c>
      <c r="K107" t="s">
        <v>328</v>
      </c>
      <c r="L107" t="str">
        <f t="shared" si="1"/>
        <v>25 to 36 Months</v>
      </c>
    </row>
    <row r="108" spans="1:12" x14ac:dyDescent="0.25">
      <c r="A108" t="s">
        <v>125</v>
      </c>
      <c r="B108" t="s">
        <v>16</v>
      </c>
      <c r="C108">
        <v>1</v>
      </c>
      <c r="D108">
        <v>33</v>
      </c>
      <c r="E108" t="s">
        <v>12</v>
      </c>
      <c r="F108" t="s">
        <v>13</v>
      </c>
      <c r="G108" t="s">
        <v>14</v>
      </c>
      <c r="H108">
        <v>57.85</v>
      </c>
      <c r="I108">
        <v>1909.05</v>
      </c>
      <c r="J108" t="s">
        <v>12</v>
      </c>
      <c r="K108" t="s">
        <v>326</v>
      </c>
      <c r="L108" t="str">
        <f t="shared" si="1"/>
        <v>25 to 36 Months</v>
      </c>
    </row>
    <row r="109" spans="1:12" x14ac:dyDescent="0.25">
      <c r="A109" t="s">
        <v>126</v>
      </c>
      <c r="B109" t="s">
        <v>16</v>
      </c>
      <c r="C109">
        <v>0</v>
      </c>
      <c r="D109">
        <v>71</v>
      </c>
      <c r="E109" t="s">
        <v>12</v>
      </c>
      <c r="F109" t="s">
        <v>13</v>
      </c>
      <c r="G109" t="s">
        <v>14</v>
      </c>
      <c r="H109">
        <v>56.29</v>
      </c>
      <c r="I109">
        <v>3996.59</v>
      </c>
      <c r="J109" t="s">
        <v>12</v>
      </c>
      <c r="K109" t="s">
        <v>330</v>
      </c>
      <c r="L109" t="str">
        <f t="shared" si="1"/>
        <v>More than 36 Months</v>
      </c>
    </row>
    <row r="110" spans="1:12" x14ac:dyDescent="0.25">
      <c r="A110" t="s">
        <v>127</v>
      </c>
      <c r="B110" t="s">
        <v>16</v>
      </c>
      <c r="C110">
        <v>0</v>
      </c>
      <c r="D110">
        <v>38</v>
      </c>
      <c r="E110" t="s">
        <v>12</v>
      </c>
      <c r="F110" t="s">
        <v>17</v>
      </c>
      <c r="G110" t="s">
        <v>25</v>
      </c>
      <c r="H110">
        <v>119.55</v>
      </c>
      <c r="I110">
        <v>4542.8999999999996</v>
      </c>
      <c r="J110" t="s">
        <v>13</v>
      </c>
      <c r="K110" t="s">
        <v>329</v>
      </c>
      <c r="L110" t="str">
        <f t="shared" si="1"/>
        <v>More than 36 Months</v>
      </c>
    </row>
    <row r="111" spans="1:12" x14ac:dyDescent="0.25">
      <c r="A111" t="s">
        <v>128</v>
      </c>
      <c r="B111" t="s">
        <v>11</v>
      </c>
      <c r="C111">
        <v>0</v>
      </c>
      <c r="D111">
        <v>25</v>
      </c>
      <c r="E111" t="s">
        <v>13</v>
      </c>
      <c r="F111" t="s">
        <v>13</v>
      </c>
      <c r="G111" t="s">
        <v>14</v>
      </c>
      <c r="H111">
        <v>64.64</v>
      </c>
      <c r="I111">
        <v>1616</v>
      </c>
      <c r="J111" t="s">
        <v>12</v>
      </c>
      <c r="K111" t="s">
        <v>329</v>
      </c>
      <c r="L111" t="str">
        <f t="shared" si="1"/>
        <v>25 to 36 Months</v>
      </c>
    </row>
    <row r="112" spans="1:12" x14ac:dyDescent="0.25">
      <c r="A112" t="s">
        <v>129</v>
      </c>
      <c r="B112" t="s">
        <v>16</v>
      </c>
      <c r="C112">
        <v>0</v>
      </c>
      <c r="D112">
        <v>33</v>
      </c>
      <c r="E112" t="s">
        <v>12</v>
      </c>
      <c r="F112" t="s">
        <v>17</v>
      </c>
      <c r="G112" t="s">
        <v>25</v>
      </c>
      <c r="H112">
        <v>53.36</v>
      </c>
      <c r="I112">
        <v>1760.88</v>
      </c>
      <c r="J112" t="s">
        <v>12</v>
      </c>
      <c r="K112" t="s">
        <v>326</v>
      </c>
      <c r="L112" t="str">
        <f t="shared" si="1"/>
        <v>25 to 36 Months</v>
      </c>
    </row>
    <row r="113" spans="1:12" x14ac:dyDescent="0.25">
      <c r="A113" t="s">
        <v>130</v>
      </c>
      <c r="B113" t="s">
        <v>11</v>
      </c>
      <c r="C113">
        <v>1</v>
      </c>
      <c r="D113">
        <v>53</v>
      </c>
      <c r="E113" t="s">
        <v>12</v>
      </c>
      <c r="F113" t="s">
        <v>20</v>
      </c>
      <c r="G113" t="s">
        <v>14</v>
      </c>
      <c r="H113">
        <v>78.05</v>
      </c>
      <c r="I113">
        <v>4136.6499999999996</v>
      </c>
      <c r="J113" t="s">
        <v>12</v>
      </c>
      <c r="K113" t="s">
        <v>328</v>
      </c>
      <c r="L113" t="str">
        <f t="shared" si="1"/>
        <v>More than 36 Months</v>
      </c>
    </row>
    <row r="114" spans="1:12" x14ac:dyDescent="0.25">
      <c r="A114" t="s">
        <v>131</v>
      </c>
      <c r="B114" t="s">
        <v>16</v>
      </c>
      <c r="C114">
        <v>0</v>
      </c>
      <c r="D114">
        <v>2</v>
      </c>
      <c r="E114" t="s">
        <v>12</v>
      </c>
      <c r="F114" t="s">
        <v>17</v>
      </c>
      <c r="G114" t="s">
        <v>25</v>
      </c>
      <c r="H114">
        <v>28.88</v>
      </c>
      <c r="I114">
        <v>57.76</v>
      </c>
      <c r="J114" t="s">
        <v>12</v>
      </c>
      <c r="K114" t="s">
        <v>328</v>
      </c>
      <c r="L114" t="str">
        <f t="shared" si="1"/>
        <v>0 to 6 Months</v>
      </c>
    </row>
    <row r="115" spans="1:12" x14ac:dyDescent="0.25">
      <c r="A115" t="s">
        <v>132</v>
      </c>
      <c r="B115" t="s">
        <v>16</v>
      </c>
      <c r="C115">
        <v>0</v>
      </c>
      <c r="D115">
        <v>49</v>
      </c>
      <c r="E115" t="s">
        <v>12</v>
      </c>
      <c r="F115" t="s">
        <v>20</v>
      </c>
      <c r="G115" t="s">
        <v>14</v>
      </c>
      <c r="H115">
        <v>116.17</v>
      </c>
      <c r="I115">
        <v>5692.33</v>
      </c>
      <c r="J115" t="s">
        <v>12</v>
      </c>
      <c r="K115" t="s">
        <v>328</v>
      </c>
      <c r="L115" t="str">
        <f t="shared" si="1"/>
        <v>More than 36 Months</v>
      </c>
    </row>
    <row r="116" spans="1:12" x14ac:dyDescent="0.25">
      <c r="A116" t="s">
        <v>133</v>
      </c>
      <c r="B116" t="s">
        <v>11</v>
      </c>
      <c r="C116">
        <v>1</v>
      </c>
      <c r="D116">
        <v>11</v>
      </c>
      <c r="E116" t="s">
        <v>12</v>
      </c>
      <c r="F116" t="s">
        <v>13</v>
      </c>
      <c r="G116" t="s">
        <v>14</v>
      </c>
      <c r="H116">
        <v>83.5</v>
      </c>
      <c r="I116">
        <v>918.5</v>
      </c>
      <c r="J116" t="s">
        <v>13</v>
      </c>
      <c r="K116" t="s">
        <v>330</v>
      </c>
      <c r="L116" t="str">
        <f t="shared" si="1"/>
        <v>7 to 12 Months</v>
      </c>
    </row>
    <row r="117" spans="1:12" x14ac:dyDescent="0.25">
      <c r="A117" t="s">
        <v>134</v>
      </c>
      <c r="B117" t="s">
        <v>16</v>
      </c>
      <c r="C117">
        <v>0</v>
      </c>
      <c r="D117">
        <v>64</v>
      </c>
      <c r="E117" t="s">
        <v>12</v>
      </c>
      <c r="F117" t="s">
        <v>13</v>
      </c>
      <c r="G117" t="s">
        <v>25</v>
      </c>
      <c r="H117">
        <v>95.48</v>
      </c>
      <c r="I117">
        <v>6110.72</v>
      </c>
      <c r="J117" t="s">
        <v>13</v>
      </c>
      <c r="K117" t="s">
        <v>326</v>
      </c>
      <c r="L117" t="str">
        <f t="shared" si="1"/>
        <v>More than 36 Months</v>
      </c>
    </row>
    <row r="118" spans="1:12" x14ac:dyDescent="0.25">
      <c r="A118" t="s">
        <v>135</v>
      </c>
      <c r="B118" t="s">
        <v>11</v>
      </c>
      <c r="C118">
        <v>0</v>
      </c>
      <c r="D118">
        <v>53</v>
      </c>
      <c r="E118" t="s">
        <v>12</v>
      </c>
      <c r="F118" t="s">
        <v>20</v>
      </c>
      <c r="G118" t="s">
        <v>18</v>
      </c>
      <c r="H118">
        <v>37.049999999999997</v>
      </c>
      <c r="I118">
        <v>1963.65</v>
      </c>
      <c r="J118" t="s">
        <v>13</v>
      </c>
      <c r="K118" t="s">
        <v>326</v>
      </c>
      <c r="L118" t="str">
        <f t="shared" si="1"/>
        <v>More than 36 Months</v>
      </c>
    </row>
    <row r="119" spans="1:12" x14ac:dyDescent="0.25">
      <c r="A119" t="s">
        <v>136</v>
      </c>
      <c r="B119" t="s">
        <v>16</v>
      </c>
      <c r="C119">
        <v>0</v>
      </c>
      <c r="D119">
        <v>4</v>
      </c>
      <c r="E119" t="s">
        <v>12</v>
      </c>
      <c r="F119" t="s">
        <v>13</v>
      </c>
      <c r="G119" t="s">
        <v>14</v>
      </c>
      <c r="H119">
        <v>60.95</v>
      </c>
      <c r="I119">
        <v>243.8</v>
      </c>
      <c r="J119" t="s">
        <v>13</v>
      </c>
      <c r="K119" t="s">
        <v>330</v>
      </c>
      <c r="L119" t="str">
        <f t="shared" si="1"/>
        <v>0 to 6 Months</v>
      </c>
    </row>
    <row r="120" spans="1:12" x14ac:dyDescent="0.25">
      <c r="A120" t="s">
        <v>137</v>
      </c>
      <c r="B120" t="s">
        <v>16</v>
      </c>
      <c r="C120">
        <v>0</v>
      </c>
      <c r="D120">
        <v>56</v>
      </c>
      <c r="E120" t="s">
        <v>12</v>
      </c>
      <c r="F120" t="s">
        <v>17</v>
      </c>
      <c r="G120" t="s">
        <v>14</v>
      </c>
      <c r="H120">
        <v>62.27</v>
      </c>
      <c r="I120">
        <v>3487.12</v>
      </c>
      <c r="J120" t="s">
        <v>13</v>
      </c>
      <c r="K120" t="s">
        <v>328</v>
      </c>
      <c r="L120" t="str">
        <f t="shared" si="1"/>
        <v>More than 36 Months</v>
      </c>
    </row>
    <row r="121" spans="1:12" x14ac:dyDescent="0.25">
      <c r="A121" t="s">
        <v>138</v>
      </c>
      <c r="B121" t="s">
        <v>11</v>
      </c>
      <c r="C121">
        <v>0</v>
      </c>
      <c r="D121">
        <v>16</v>
      </c>
      <c r="E121" t="s">
        <v>12</v>
      </c>
      <c r="F121" t="s">
        <v>20</v>
      </c>
      <c r="G121" t="s">
        <v>14</v>
      </c>
      <c r="H121">
        <v>102.18</v>
      </c>
      <c r="I121">
        <v>1634.88</v>
      </c>
      <c r="J121" t="s">
        <v>12</v>
      </c>
      <c r="K121" t="s">
        <v>327</v>
      </c>
      <c r="L121" t="str">
        <f t="shared" si="1"/>
        <v>13 to 24 Months</v>
      </c>
    </row>
    <row r="122" spans="1:12" x14ac:dyDescent="0.25">
      <c r="A122" t="s">
        <v>139</v>
      </c>
      <c r="B122" t="s">
        <v>16</v>
      </c>
      <c r="C122">
        <v>0</v>
      </c>
      <c r="D122">
        <v>46</v>
      </c>
      <c r="E122" t="s">
        <v>13</v>
      </c>
      <c r="F122" t="s">
        <v>13</v>
      </c>
      <c r="G122" t="s">
        <v>14</v>
      </c>
      <c r="H122">
        <v>20.12</v>
      </c>
      <c r="I122">
        <v>925.52</v>
      </c>
      <c r="J122" t="s">
        <v>12</v>
      </c>
      <c r="K122" t="s">
        <v>329</v>
      </c>
      <c r="L122" t="str">
        <f t="shared" si="1"/>
        <v>More than 36 Months</v>
      </c>
    </row>
    <row r="123" spans="1:12" x14ac:dyDescent="0.25">
      <c r="A123" t="s">
        <v>140</v>
      </c>
      <c r="B123" t="s">
        <v>11</v>
      </c>
      <c r="C123">
        <v>0</v>
      </c>
      <c r="D123">
        <v>22</v>
      </c>
      <c r="E123" t="s">
        <v>12</v>
      </c>
      <c r="F123" t="s">
        <v>20</v>
      </c>
      <c r="G123" t="s">
        <v>25</v>
      </c>
      <c r="H123">
        <v>50.09</v>
      </c>
      <c r="I123">
        <v>1101.98</v>
      </c>
      <c r="J123" t="s">
        <v>13</v>
      </c>
      <c r="K123" t="s">
        <v>329</v>
      </c>
      <c r="L123" t="str">
        <f t="shared" si="1"/>
        <v>13 to 24 Months</v>
      </c>
    </row>
    <row r="124" spans="1:12" x14ac:dyDescent="0.25">
      <c r="A124" t="s">
        <v>141</v>
      </c>
      <c r="B124" t="s">
        <v>16</v>
      </c>
      <c r="C124">
        <v>1</v>
      </c>
      <c r="D124">
        <v>13</v>
      </c>
      <c r="E124" t="s">
        <v>12</v>
      </c>
      <c r="F124" t="s">
        <v>17</v>
      </c>
      <c r="G124" t="s">
        <v>14</v>
      </c>
      <c r="H124">
        <v>118.12</v>
      </c>
      <c r="I124">
        <v>1535.56</v>
      </c>
      <c r="J124" t="s">
        <v>12</v>
      </c>
      <c r="K124" t="s">
        <v>328</v>
      </c>
      <c r="L124" t="str">
        <f t="shared" si="1"/>
        <v>13 to 24 Months</v>
      </c>
    </row>
    <row r="125" spans="1:12" x14ac:dyDescent="0.25">
      <c r="A125" t="s">
        <v>142</v>
      </c>
      <c r="B125" t="s">
        <v>11</v>
      </c>
      <c r="C125">
        <v>1</v>
      </c>
      <c r="D125">
        <v>65</v>
      </c>
      <c r="E125" t="s">
        <v>12</v>
      </c>
      <c r="F125" t="s">
        <v>17</v>
      </c>
      <c r="G125" t="s">
        <v>14</v>
      </c>
      <c r="H125">
        <v>67.489999999999995</v>
      </c>
      <c r="I125">
        <v>4386.8500000000004</v>
      </c>
      <c r="J125" t="s">
        <v>13</v>
      </c>
      <c r="K125" t="s">
        <v>328</v>
      </c>
      <c r="L125" t="str">
        <f t="shared" si="1"/>
        <v>More than 36 Months</v>
      </c>
    </row>
    <row r="126" spans="1:12" x14ac:dyDescent="0.25">
      <c r="A126" t="s">
        <v>143</v>
      </c>
      <c r="B126" t="s">
        <v>11</v>
      </c>
      <c r="C126">
        <v>0</v>
      </c>
      <c r="D126">
        <v>50</v>
      </c>
      <c r="E126" t="s">
        <v>12</v>
      </c>
      <c r="F126" t="s">
        <v>13</v>
      </c>
      <c r="G126" t="s">
        <v>14</v>
      </c>
      <c r="H126">
        <v>58.25</v>
      </c>
      <c r="I126">
        <v>2912.5</v>
      </c>
      <c r="J126" t="s">
        <v>13</v>
      </c>
      <c r="K126" t="s">
        <v>330</v>
      </c>
      <c r="L126" t="str">
        <f t="shared" si="1"/>
        <v>More than 36 Months</v>
      </c>
    </row>
    <row r="127" spans="1:12" x14ac:dyDescent="0.25">
      <c r="A127" t="s">
        <v>144</v>
      </c>
      <c r="B127" t="s">
        <v>16</v>
      </c>
      <c r="C127">
        <v>0</v>
      </c>
      <c r="D127">
        <v>37</v>
      </c>
      <c r="E127" t="s">
        <v>12</v>
      </c>
      <c r="F127" t="s">
        <v>17</v>
      </c>
      <c r="G127" t="s">
        <v>14</v>
      </c>
      <c r="H127">
        <v>31.98</v>
      </c>
      <c r="I127">
        <v>1183.26</v>
      </c>
      <c r="J127" t="s">
        <v>13</v>
      </c>
      <c r="K127" t="s">
        <v>326</v>
      </c>
      <c r="L127" t="str">
        <f t="shared" si="1"/>
        <v>More than 36 Months</v>
      </c>
    </row>
    <row r="128" spans="1:12" x14ac:dyDescent="0.25">
      <c r="A128" t="s">
        <v>145</v>
      </c>
      <c r="B128" t="s">
        <v>16</v>
      </c>
      <c r="C128">
        <v>0</v>
      </c>
      <c r="D128">
        <v>63</v>
      </c>
      <c r="E128" t="s">
        <v>12</v>
      </c>
      <c r="F128" t="s">
        <v>20</v>
      </c>
      <c r="G128" t="s">
        <v>14</v>
      </c>
      <c r="H128">
        <v>117.42</v>
      </c>
      <c r="I128">
        <v>7397.46</v>
      </c>
      <c r="J128" t="s">
        <v>12</v>
      </c>
      <c r="K128" t="s">
        <v>328</v>
      </c>
      <c r="L128" t="str">
        <f t="shared" si="1"/>
        <v>More than 36 Months</v>
      </c>
    </row>
    <row r="129" spans="1:12" x14ac:dyDescent="0.25">
      <c r="A129" t="s">
        <v>146</v>
      </c>
      <c r="B129" t="s">
        <v>11</v>
      </c>
      <c r="C129">
        <v>0</v>
      </c>
      <c r="D129">
        <v>37</v>
      </c>
      <c r="E129" t="s">
        <v>13</v>
      </c>
      <c r="F129" t="s">
        <v>17</v>
      </c>
      <c r="G129" t="s">
        <v>14</v>
      </c>
      <c r="H129">
        <v>22</v>
      </c>
      <c r="I129">
        <v>814</v>
      </c>
      <c r="J129" t="s">
        <v>13</v>
      </c>
      <c r="K129" t="s">
        <v>330</v>
      </c>
      <c r="L129" t="str">
        <f t="shared" si="1"/>
        <v>More than 36 Months</v>
      </c>
    </row>
    <row r="130" spans="1:12" x14ac:dyDescent="0.25">
      <c r="A130" t="s">
        <v>147</v>
      </c>
      <c r="B130" t="s">
        <v>16</v>
      </c>
      <c r="C130">
        <v>0</v>
      </c>
      <c r="D130">
        <v>49</v>
      </c>
      <c r="E130" t="s">
        <v>12</v>
      </c>
      <c r="F130" t="s">
        <v>20</v>
      </c>
      <c r="G130" t="s">
        <v>14</v>
      </c>
      <c r="H130">
        <v>93.72</v>
      </c>
      <c r="I130">
        <v>4592.28</v>
      </c>
      <c r="J130" t="s">
        <v>13</v>
      </c>
      <c r="K130" t="s">
        <v>327</v>
      </c>
      <c r="L130" t="str">
        <f t="shared" ref="L130:L193" si="2">IF(D130&lt;=6,"0 to 6 Months",
 IF(D130&lt;=12,"7 to 12 Months",
 IF(D130&lt;=24,"13 to 24 Months",
 IF(D130&lt;=36,"25 to 36 Months","More than 36 Months"))))</f>
        <v>More than 36 Months</v>
      </c>
    </row>
    <row r="131" spans="1:12" x14ac:dyDescent="0.25">
      <c r="A131" t="s">
        <v>148</v>
      </c>
      <c r="B131" t="s">
        <v>16</v>
      </c>
      <c r="C131">
        <v>0</v>
      </c>
      <c r="D131">
        <v>29</v>
      </c>
      <c r="E131" t="s">
        <v>12</v>
      </c>
      <c r="F131" t="s">
        <v>20</v>
      </c>
      <c r="G131" t="s">
        <v>14</v>
      </c>
      <c r="H131">
        <v>96.86</v>
      </c>
      <c r="I131">
        <v>2808.94</v>
      </c>
      <c r="J131" t="s">
        <v>12</v>
      </c>
      <c r="K131" t="s">
        <v>327</v>
      </c>
      <c r="L131" t="str">
        <f t="shared" si="2"/>
        <v>25 to 36 Months</v>
      </c>
    </row>
    <row r="132" spans="1:12" x14ac:dyDescent="0.25">
      <c r="A132" t="s">
        <v>149</v>
      </c>
      <c r="B132" t="s">
        <v>16</v>
      </c>
      <c r="C132">
        <v>1</v>
      </c>
      <c r="D132">
        <v>50</v>
      </c>
      <c r="E132" t="s">
        <v>12</v>
      </c>
      <c r="F132" t="s">
        <v>17</v>
      </c>
      <c r="G132" t="s">
        <v>18</v>
      </c>
      <c r="H132">
        <v>44.37</v>
      </c>
      <c r="I132">
        <v>2218.5</v>
      </c>
      <c r="J132" t="s">
        <v>13</v>
      </c>
      <c r="K132" t="s">
        <v>326</v>
      </c>
      <c r="L132" t="str">
        <f t="shared" si="2"/>
        <v>More than 36 Months</v>
      </c>
    </row>
    <row r="133" spans="1:12" x14ac:dyDescent="0.25">
      <c r="A133" t="s">
        <v>150</v>
      </c>
      <c r="B133" t="s">
        <v>11</v>
      </c>
      <c r="C133">
        <v>0</v>
      </c>
      <c r="D133">
        <v>62</v>
      </c>
      <c r="E133" t="s">
        <v>13</v>
      </c>
      <c r="F133" t="s">
        <v>13</v>
      </c>
      <c r="G133" t="s">
        <v>14</v>
      </c>
      <c r="H133">
        <v>87.16</v>
      </c>
      <c r="I133">
        <v>5403.92</v>
      </c>
      <c r="J133" t="s">
        <v>13</v>
      </c>
      <c r="K133" t="s">
        <v>330</v>
      </c>
      <c r="L133" t="str">
        <f t="shared" si="2"/>
        <v>More than 36 Months</v>
      </c>
    </row>
    <row r="134" spans="1:12" x14ac:dyDescent="0.25">
      <c r="A134" t="s">
        <v>151</v>
      </c>
      <c r="B134" t="s">
        <v>11</v>
      </c>
      <c r="C134">
        <v>0</v>
      </c>
      <c r="D134">
        <v>51</v>
      </c>
      <c r="E134" t="s">
        <v>12</v>
      </c>
      <c r="F134" t="s">
        <v>17</v>
      </c>
      <c r="G134" t="s">
        <v>18</v>
      </c>
      <c r="H134">
        <v>29.29</v>
      </c>
      <c r="I134">
        <v>1493.79</v>
      </c>
      <c r="J134" t="s">
        <v>13</v>
      </c>
      <c r="K134" t="s">
        <v>329</v>
      </c>
      <c r="L134" t="str">
        <f t="shared" si="2"/>
        <v>More than 36 Months</v>
      </c>
    </row>
    <row r="135" spans="1:12" x14ac:dyDescent="0.25">
      <c r="A135" t="s">
        <v>152</v>
      </c>
      <c r="B135" t="s">
        <v>11</v>
      </c>
      <c r="C135">
        <v>0</v>
      </c>
      <c r="D135">
        <v>37</v>
      </c>
      <c r="E135" t="s">
        <v>12</v>
      </c>
      <c r="F135" t="s">
        <v>20</v>
      </c>
      <c r="G135" t="s">
        <v>14</v>
      </c>
      <c r="H135">
        <v>45.7</v>
      </c>
      <c r="I135">
        <v>1690.9</v>
      </c>
      <c r="J135" t="s">
        <v>12</v>
      </c>
      <c r="K135" t="s">
        <v>327</v>
      </c>
      <c r="L135" t="str">
        <f t="shared" si="2"/>
        <v>More than 36 Months</v>
      </c>
    </row>
    <row r="136" spans="1:12" x14ac:dyDescent="0.25">
      <c r="A136" t="s">
        <v>153</v>
      </c>
      <c r="B136" t="s">
        <v>11</v>
      </c>
      <c r="C136">
        <v>0</v>
      </c>
      <c r="D136">
        <v>29</v>
      </c>
      <c r="E136" t="s">
        <v>12</v>
      </c>
      <c r="F136" t="s">
        <v>20</v>
      </c>
      <c r="G136" t="s">
        <v>18</v>
      </c>
      <c r="H136">
        <v>98.79</v>
      </c>
      <c r="I136">
        <v>2864.91</v>
      </c>
      <c r="J136" t="s">
        <v>13</v>
      </c>
      <c r="K136" t="s">
        <v>328</v>
      </c>
      <c r="L136" t="str">
        <f t="shared" si="2"/>
        <v>25 to 36 Months</v>
      </c>
    </row>
    <row r="137" spans="1:12" x14ac:dyDescent="0.25">
      <c r="A137" t="s">
        <v>154</v>
      </c>
      <c r="B137" t="s">
        <v>11</v>
      </c>
      <c r="C137">
        <v>0</v>
      </c>
      <c r="D137">
        <v>50</v>
      </c>
      <c r="E137" t="s">
        <v>12</v>
      </c>
      <c r="F137" t="s">
        <v>17</v>
      </c>
      <c r="G137" t="s">
        <v>25</v>
      </c>
      <c r="H137">
        <v>106.47</v>
      </c>
      <c r="I137">
        <v>5323.5</v>
      </c>
      <c r="J137" t="s">
        <v>13</v>
      </c>
      <c r="K137" t="s">
        <v>329</v>
      </c>
      <c r="L137" t="str">
        <f t="shared" si="2"/>
        <v>More than 36 Months</v>
      </c>
    </row>
    <row r="138" spans="1:12" x14ac:dyDescent="0.25">
      <c r="A138" t="s">
        <v>155</v>
      </c>
      <c r="B138" t="s">
        <v>11</v>
      </c>
      <c r="C138">
        <v>0</v>
      </c>
      <c r="D138">
        <v>4</v>
      </c>
      <c r="E138" t="s">
        <v>12</v>
      </c>
      <c r="F138" t="s">
        <v>13</v>
      </c>
      <c r="G138" t="s">
        <v>25</v>
      </c>
      <c r="H138">
        <v>80.849999999999994</v>
      </c>
      <c r="I138">
        <v>323.39999999999998</v>
      </c>
      <c r="J138" t="s">
        <v>13</v>
      </c>
      <c r="K138" t="s">
        <v>330</v>
      </c>
      <c r="L138" t="str">
        <f t="shared" si="2"/>
        <v>0 to 6 Months</v>
      </c>
    </row>
    <row r="139" spans="1:12" x14ac:dyDescent="0.25">
      <c r="A139" t="s">
        <v>156</v>
      </c>
      <c r="B139" t="s">
        <v>11</v>
      </c>
      <c r="C139">
        <v>0</v>
      </c>
      <c r="D139">
        <v>28</v>
      </c>
      <c r="E139" t="s">
        <v>12</v>
      </c>
      <c r="F139" t="s">
        <v>13</v>
      </c>
      <c r="G139" t="s">
        <v>25</v>
      </c>
      <c r="H139">
        <v>70.680000000000007</v>
      </c>
      <c r="I139">
        <v>1979.04</v>
      </c>
      <c r="J139" t="s">
        <v>12</v>
      </c>
      <c r="K139" t="s">
        <v>329</v>
      </c>
      <c r="L139" t="str">
        <f t="shared" si="2"/>
        <v>25 to 36 Months</v>
      </c>
    </row>
    <row r="140" spans="1:12" x14ac:dyDescent="0.25">
      <c r="A140" t="s">
        <v>157</v>
      </c>
      <c r="B140" t="s">
        <v>11</v>
      </c>
      <c r="C140">
        <v>0</v>
      </c>
      <c r="D140">
        <v>3</v>
      </c>
      <c r="E140" t="s">
        <v>12</v>
      </c>
      <c r="F140" t="s">
        <v>20</v>
      </c>
      <c r="G140" t="s">
        <v>14</v>
      </c>
      <c r="H140">
        <v>35.93</v>
      </c>
      <c r="I140">
        <v>107.79</v>
      </c>
      <c r="J140" t="s">
        <v>13</v>
      </c>
      <c r="K140" t="s">
        <v>327</v>
      </c>
      <c r="L140" t="str">
        <f t="shared" si="2"/>
        <v>0 to 6 Months</v>
      </c>
    </row>
    <row r="141" spans="1:12" x14ac:dyDescent="0.25">
      <c r="A141" t="s">
        <v>158</v>
      </c>
      <c r="B141" t="s">
        <v>11</v>
      </c>
      <c r="C141">
        <v>0</v>
      </c>
      <c r="D141">
        <v>9</v>
      </c>
      <c r="E141" t="s">
        <v>12</v>
      </c>
      <c r="F141" t="s">
        <v>20</v>
      </c>
      <c r="G141" t="s">
        <v>14</v>
      </c>
      <c r="H141">
        <v>26.31</v>
      </c>
      <c r="I141">
        <v>236.79</v>
      </c>
      <c r="J141" t="s">
        <v>12</v>
      </c>
      <c r="K141" t="s">
        <v>330</v>
      </c>
      <c r="L141" t="str">
        <f t="shared" si="2"/>
        <v>7 to 12 Months</v>
      </c>
    </row>
    <row r="142" spans="1:12" x14ac:dyDescent="0.25">
      <c r="A142" t="s">
        <v>159</v>
      </c>
      <c r="B142" t="s">
        <v>16</v>
      </c>
      <c r="C142">
        <v>0</v>
      </c>
      <c r="D142">
        <v>55</v>
      </c>
      <c r="E142" t="s">
        <v>12</v>
      </c>
      <c r="F142" t="s">
        <v>13</v>
      </c>
      <c r="G142" t="s">
        <v>14</v>
      </c>
      <c r="H142">
        <v>31.76</v>
      </c>
      <c r="I142">
        <v>1746.8</v>
      </c>
      <c r="J142" t="s">
        <v>13</v>
      </c>
      <c r="K142" t="s">
        <v>330</v>
      </c>
      <c r="L142" t="str">
        <f t="shared" si="2"/>
        <v>More than 36 Months</v>
      </c>
    </row>
    <row r="143" spans="1:12" x14ac:dyDescent="0.25">
      <c r="A143" t="s">
        <v>160</v>
      </c>
      <c r="B143" t="s">
        <v>11</v>
      </c>
      <c r="C143">
        <v>0</v>
      </c>
      <c r="D143">
        <v>16</v>
      </c>
      <c r="E143" t="s">
        <v>12</v>
      </c>
      <c r="F143" t="s">
        <v>17</v>
      </c>
      <c r="G143" t="s">
        <v>14</v>
      </c>
      <c r="H143">
        <v>42.74</v>
      </c>
      <c r="I143">
        <v>683.84</v>
      </c>
      <c r="J143" t="s">
        <v>12</v>
      </c>
      <c r="K143" t="s">
        <v>328</v>
      </c>
      <c r="L143" t="str">
        <f t="shared" si="2"/>
        <v>13 to 24 Months</v>
      </c>
    </row>
    <row r="144" spans="1:12" x14ac:dyDescent="0.25">
      <c r="A144" t="s">
        <v>161</v>
      </c>
      <c r="B144" t="s">
        <v>16</v>
      </c>
      <c r="C144">
        <v>0</v>
      </c>
      <c r="D144">
        <v>16</v>
      </c>
      <c r="E144" t="s">
        <v>12</v>
      </c>
      <c r="F144" t="s">
        <v>20</v>
      </c>
      <c r="G144" t="s">
        <v>14</v>
      </c>
      <c r="H144">
        <v>54.17</v>
      </c>
      <c r="I144">
        <v>866.72</v>
      </c>
      <c r="J144" t="s">
        <v>13</v>
      </c>
      <c r="K144" t="s">
        <v>326</v>
      </c>
      <c r="L144" t="str">
        <f t="shared" si="2"/>
        <v>13 to 24 Months</v>
      </c>
    </row>
    <row r="145" spans="1:12" x14ac:dyDescent="0.25">
      <c r="A145" t="s">
        <v>162</v>
      </c>
      <c r="B145" t="s">
        <v>16</v>
      </c>
      <c r="C145">
        <v>0</v>
      </c>
      <c r="D145">
        <v>68</v>
      </c>
      <c r="E145" t="s">
        <v>12</v>
      </c>
      <c r="F145" t="s">
        <v>20</v>
      </c>
      <c r="G145" t="s">
        <v>14</v>
      </c>
      <c r="H145">
        <v>58.09</v>
      </c>
      <c r="I145">
        <v>3950.12</v>
      </c>
      <c r="J145" t="s">
        <v>13</v>
      </c>
      <c r="K145" t="s">
        <v>327</v>
      </c>
      <c r="L145" t="str">
        <f t="shared" si="2"/>
        <v>More than 36 Months</v>
      </c>
    </row>
    <row r="146" spans="1:12" x14ac:dyDescent="0.25">
      <c r="A146" t="s">
        <v>163</v>
      </c>
      <c r="B146" t="s">
        <v>16</v>
      </c>
      <c r="C146">
        <v>0</v>
      </c>
      <c r="D146">
        <v>33</v>
      </c>
      <c r="E146" t="s">
        <v>12</v>
      </c>
      <c r="F146" t="s">
        <v>13</v>
      </c>
      <c r="G146" t="s">
        <v>25</v>
      </c>
      <c r="H146">
        <v>54.63</v>
      </c>
      <c r="I146">
        <v>1802.79</v>
      </c>
      <c r="J146" t="s">
        <v>13</v>
      </c>
      <c r="K146" t="s">
        <v>327</v>
      </c>
      <c r="L146" t="str">
        <f t="shared" si="2"/>
        <v>25 to 36 Months</v>
      </c>
    </row>
    <row r="147" spans="1:12" x14ac:dyDescent="0.25">
      <c r="A147" t="s">
        <v>164</v>
      </c>
      <c r="B147" t="s">
        <v>11</v>
      </c>
      <c r="C147">
        <v>0</v>
      </c>
      <c r="D147">
        <v>5</v>
      </c>
      <c r="E147" t="s">
        <v>12</v>
      </c>
      <c r="F147" t="s">
        <v>17</v>
      </c>
      <c r="G147" t="s">
        <v>14</v>
      </c>
      <c r="H147">
        <v>43.91</v>
      </c>
      <c r="I147">
        <v>219.55</v>
      </c>
      <c r="J147" t="s">
        <v>12</v>
      </c>
      <c r="K147" t="s">
        <v>328</v>
      </c>
      <c r="L147" t="str">
        <f t="shared" si="2"/>
        <v>0 to 6 Months</v>
      </c>
    </row>
    <row r="148" spans="1:12" x14ac:dyDescent="0.25">
      <c r="A148" t="s">
        <v>165</v>
      </c>
      <c r="B148" t="s">
        <v>11</v>
      </c>
      <c r="C148">
        <v>0</v>
      </c>
      <c r="D148">
        <v>52</v>
      </c>
      <c r="E148" t="s">
        <v>12</v>
      </c>
      <c r="F148" t="s">
        <v>13</v>
      </c>
      <c r="G148" t="s">
        <v>25</v>
      </c>
      <c r="H148">
        <v>70.97</v>
      </c>
      <c r="I148">
        <v>3690.44</v>
      </c>
      <c r="J148" t="s">
        <v>12</v>
      </c>
      <c r="K148" t="s">
        <v>330</v>
      </c>
      <c r="L148" t="str">
        <f t="shared" si="2"/>
        <v>More than 36 Months</v>
      </c>
    </row>
    <row r="149" spans="1:12" x14ac:dyDescent="0.25">
      <c r="A149" t="s">
        <v>166</v>
      </c>
      <c r="B149" t="s">
        <v>11</v>
      </c>
      <c r="C149">
        <v>0</v>
      </c>
      <c r="D149">
        <v>65</v>
      </c>
      <c r="E149" t="s">
        <v>12</v>
      </c>
      <c r="F149" t="s">
        <v>17</v>
      </c>
      <c r="G149" t="s">
        <v>25</v>
      </c>
      <c r="H149">
        <v>102.53</v>
      </c>
      <c r="I149">
        <v>6664.45</v>
      </c>
      <c r="J149" t="s">
        <v>13</v>
      </c>
      <c r="K149" t="s">
        <v>326</v>
      </c>
      <c r="L149" t="str">
        <f t="shared" si="2"/>
        <v>More than 36 Months</v>
      </c>
    </row>
    <row r="150" spans="1:12" x14ac:dyDescent="0.25">
      <c r="A150" t="s">
        <v>167</v>
      </c>
      <c r="B150" t="s">
        <v>11</v>
      </c>
      <c r="C150">
        <v>0</v>
      </c>
      <c r="D150">
        <v>42</v>
      </c>
      <c r="E150" t="s">
        <v>12</v>
      </c>
      <c r="F150" t="s">
        <v>17</v>
      </c>
      <c r="G150" t="s">
        <v>18</v>
      </c>
      <c r="H150">
        <v>47.97</v>
      </c>
      <c r="I150">
        <v>2014.74</v>
      </c>
      <c r="J150" t="s">
        <v>13</v>
      </c>
      <c r="K150" t="s">
        <v>327</v>
      </c>
      <c r="L150" t="str">
        <f t="shared" si="2"/>
        <v>More than 36 Months</v>
      </c>
    </row>
    <row r="151" spans="1:12" x14ac:dyDescent="0.25">
      <c r="A151" t="s">
        <v>168</v>
      </c>
      <c r="B151" t="s">
        <v>16</v>
      </c>
      <c r="C151">
        <v>0</v>
      </c>
      <c r="D151">
        <v>22</v>
      </c>
      <c r="E151" t="s">
        <v>12</v>
      </c>
      <c r="F151" t="s">
        <v>17</v>
      </c>
      <c r="G151" t="s">
        <v>14</v>
      </c>
      <c r="H151">
        <v>114.24</v>
      </c>
      <c r="I151">
        <v>2513.2800000000002</v>
      </c>
      <c r="J151" t="s">
        <v>12</v>
      </c>
      <c r="K151" t="s">
        <v>326</v>
      </c>
      <c r="L151" t="str">
        <f t="shared" si="2"/>
        <v>13 to 24 Months</v>
      </c>
    </row>
    <row r="152" spans="1:12" x14ac:dyDescent="0.25">
      <c r="A152" t="s">
        <v>169</v>
      </c>
      <c r="B152" t="s">
        <v>11</v>
      </c>
      <c r="C152">
        <v>0</v>
      </c>
      <c r="D152">
        <v>54</v>
      </c>
      <c r="E152" t="s">
        <v>12</v>
      </c>
      <c r="F152" t="s">
        <v>20</v>
      </c>
      <c r="G152" t="s">
        <v>14</v>
      </c>
      <c r="H152">
        <v>107.33</v>
      </c>
      <c r="I152">
        <v>5795.82</v>
      </c>
      <c r="J152" t="s">
        <v>13</v>
      </c>
      <c r="K152" t="s">
        <v>328</v>
      </c>
      <c r="L152" t="str">
        <f t="shared" si="2"/>
        <v>More than 36 Months</v>
      </c>
    </row>
    <row r="153" spans="1:12" x14ac:dyDescent="0.25">
      <c r="A153" t="s">
        <v>170</v>
      </c>
      <c r="B153" t="s">
        <v>11</v>
      </c>
      <c r="C153">
        <v>0</v>
      </c>
      <c r="D153">
        <v>15</v>
      </c>
      <c r="E153" t="s">
        <v>12</v>
      </c>
      <c r="F153" t="s">
        <v>13</v>
      </c>
      <c r="G153" t="s">
        <v>14</v>
      </c>
      <c r="H153">
        <v>36.18</v>
      </c>
      <c r="I153">
        <v>542.70000000000005</v>
      </c>
      <c r="J153" t="s">
        <v>13</v>
      </c>
      <c r="K153" t="s">
        <v>329</v>
      </c>
      <c r="L153" t="str">
        <f t="shared" si="2"/>
        <v>13 to 24 Months</v>
      </c>
    </row>
    <row r="154" spans="1:12" x14ac:dyDescent="0.25">
      <c r="A154" t="s">
        <v>171</v>
      </c>
      <c r="B154" t="s">
        <v>11</v>
      </c>
      <c r="C154">
        <v>0</v>
      </c>
      <c r="D154">
        <v>7</v>
      </c>
      <c r="E154" t="s">
        <v>12</v>
      </c>
      <c r="F154" t="s">
        <v>13</v>
      </c>
      <c r="G154" t="s">
        <v>14</v>
      </c>
      <c r="H154">
        <v>98.63</v>
      </c>
      <c r="I154">
        <v>690.41</v>
      </c>
      <c r="J154" t="s">
        <v>13</v>
      </c>
      <c r="K154" t="s">
        <v>327</v>
      </c>
      <c r="L154" t="str">
        <f t="shared" si="2"/>
        <v>7 to 12 Months</v>
      </c>
    </row>
    <row r="155" spans="1:12" x14ac:dyDescent="0.25">
      <c r="A155" t="s">
        <v>172</v>
      </c>
      <c r="B155" t="s">
        <v>11</v>
      </c>
      <c r="C155">
        <v>0</v>
      </c>
      <c r="D155">
        <v>3</v>
      </c>
      <c r="E155" t="s">
        <v>13</v>
      </c>
      <c r="F155" t="s">
        <v>17</v>
      </c>
      <c r="G155" t="s">
        <v>18</v>
      </c>
      <c r="H155">
        <v>77.459999999999994</v>
      </c>
      <c r="I155">
        <v>232.38</v>
      </c>
      <c r="J155" t="s">
        <v>13</v>
      </c>
      <c r="K155" t="s">
        <v>326</v>
      </c>
      <c r="L155" t="str">
        <f t="shared" si="2"/>
        <v>0 to 6 Months</v>
      </c>
    </row>
    <row r="156" spans="1:12" x14ac:dyDescent="0.25">
      <c r="A156" t="s">
        <v>173</v>
      </c>
      <c r="B156" t="s">
        <v>11</v>
      </c>
      <c r="C156">
        <v>0</v>
      </c>
      <c r="D156">
        <v>3</v>
      </c>
      <c r="E156" t="s">
        <v>12</v>
      </c>
      <c r="F156" t="s">
        <v>20</v>
      </c>
      <c r="G156" t="s">
        <v>14</v>
      </c>
      <c r="H156">
        <v>76.66</v>
      </c>
      <c r="I156">
        <v>229.98</v>
      </c>
      <c r="J156" t="s">
        <v>13</v>
      </c>
      <c r="K156" t="s">
        <v>330</v>
      </c>
      <c r="L156" t="str">
        <f t="shared" si="2"/>
        <v>0 to 6 Months</v>
      </c>
    </row>
    <row r="157" spans="1:12" x14ac:dyDescent="0.25">
      <c r="A157" t="s">
        <v>174</v>
      </c>
      <c r="B157" t="s">
        <v>16</v>
      </c>
      <c r="C157">
        <v>1</v>
      </c>
      <c r="D157">
        <v>55</v>
      </c>
      <c r="E157" t="s">
        <v>12</v>
      </c>
      <c r="F157" t="s">
        <v>20</v>
      </c>
      <c r="G157" t="s">
        <v>25</v>
      </c>
      <c r="H157">
        <v>59.1</v>
      </c>
      <c r="I157">
        <v>3250.5</v>
      </c>
      <c r="J157" t="s">
        <v>12</v>
      </c>
      <c r="K157" t="s">
        <v>326</v>
      </c>
      <c r="L157" t="str">
        <f t="shared" si="2"/>
        <v>More than 36 Months</v>
      </c>
    </row>
    <row r="158" spans="1:12" x14ac:dyDescent="0.25">
      <c r="A158" t="s">
        <v>175</v>
      </c>
      <c r="B158" t="s">
        <v>11</v>
      </c>
      <c r="C158">
        <v>0</v>
      </c>
      <c r="D158">
        <v>24</v>
      </c>
      <c r="E158" t="s">
        <v>12</v>
      </c>
      <c r="F158" t="s">
        <v>13</v>
      </c>
      <c r="G158" t="s">
        <v>14</v>
      </c>
      <c r="H158">
        <v>70.12</v>
      </c>
      <c r="I158">
        <v>1682.88</v>
      </c>
      <c r="J158" t="s">
        <v>13</v>
      </c>
      <c r="K158" t="s">
        <v>330</v>
      </c>
      <c r="L158" t="str">
        <f t="shared" si="2"/>
        <v>13 to 24 Months</v>
      </c>
    </row>
    <row r="159" spans="1:12" x14ac:dyDescent="0.25">
      <c r="A159" t="s">
        <v>176</v>
      </c>
      <c r="B159" t="s">
        <v>16</v>
      </c>
      <c r="C159">
        <v>0</v>
      </c>
      <c r="D159">
        <v>66</v>
      </c>
      <c r="E159" t="s">
        <v>12</v>
      </c>
      <c r="F159" t="s">
        <v>20</v>
      </c>
      <c r="G159" t="s">
        <v>25</v>
      </c>
      <c r="H159">
        <v>59.72</v>
      </c>
      <c r="I159">
        <v>3941.52</v>
      </c>
      <c r="J159" t="s">
        <v>13</v>
      </c>
      <c r="K159" t="s">
        <v>326</v>
      </c>
      <c r="L159" t="str">
        <f t="shared" si="2"/>
        <v>More than 36 Months</v>
      </c>
    </row>
    <row r="160" spans="1:12" x14ac:dyDescent="0.25">
      <c r="A160" t="s">
        <v>177</v>
      </c>
      <c r="B160" t="s">
        <v>11</v>
      </c>
      <c r="C160">
        <v>0</v>
      </c>
      <c r="D160">
        <v>66</v>
      </c>
      <c r="E160" t="s">
        <v>12</v>
      </c>
      <c r="F160" t="s">
        <v>20</v>
      </c>
      <c r="G160" t="s">
        <v>25</v>
      </c>
      <c r="H160">
        <v>73.97</v>
      </c>
      <c r="I160">
        <v>4882.0200000000004</v>
      </c>
      <c r="J160" t="s">
        <v>12</v>
      </c>
      <c r="K160" t="s">
        <v>326</v>
      </c>
      <c r="L160" t="str">
        <f t="shared" si="2"/>
        <v>More than 36 Months</v>
      </c>
    </row>
    <row r="161" spans="1:12" x14ac:dyDescent="0.25">
      <c r="A161" t="s">
        <v>178</v>
      </c>
      <c r="B161" t="s">
        <v>16</v>
      </c>
      <c r="C161">
        <v>0</v>
      </c>
      <c r="D161">
        <v>26</v>
      </c>
      <c r="E161" t="s">
        <v>12</v>
      </c>
      <c r="F161" t="s">
        <v>17</v>
      </c>
      <c r="G161" t="s">
        <v>14</v>
      </c>
      <c r="H161">
        <v>82.8</v>
      </c>
      <c r="I161">
        <v>2152.8000000000002</v>
      </c>
      <c r="J161" t="s">
        <v>13</v>
      </c>
      <c r="K161" t="s">
        <v>330</v>
      </c>
      <c r="L161" t="str">
        <f t="shared" si="2"/>
        <v>25 to 36 Months</v>
      </c>
    </row>
    <row r="162" spans="1:12" x14ac:dyDescent="0.25">
      <c r="A162" t="s">
        <v>179</v>
      </c>
      <c r="B162" t="s">
        <v>11</v>
      </c>
      <c r="C162">
        <v>0</v>
      </c>
      <c r="D162">
        <v>31</v>
      </c>
      <c r="E162" t="s">
        <v>12</v>
      </c>
      <c r="F162" t="s">
        <v>20</v>
      </c>
      <c r="G162" t="s">
        <v>14</v>
      </c>
      <c r="H162">
        <v>87.43</v>
      </c>
      <c r="I162">
        <v>2710.33</v>
      </c>
      <c r="J162" t="s">
        <v>13</v>
      </c>
      <c r="K162" t="s">
        <v>330</v>
      </c>
      <c r="L162" t="str">
        <f t="shared" si="2"/>
        <v>25 to 36 Months</v>
      </c>
    </row>
    <row r="163" spans="1:12" x14ac:dyDescent="0.25">
      <c r="A163" t="s">
        <v>180</v>
      </c>
      <c r="B163" t="s">
        <v>11</v>
      </c>
      <c r="C163">
        <v>0</v>
      </c>
      <c r="D163">
        <v>49</v>
      </c>
      <c r="E163" t="s">
        <v>12</v>
      </c>
      <c r="F163" t="s">
        <v>17</v>
      </c>
      <c r="G163" t="s">
        <v>14</v>
      </c>
      <c r="H163">
        <v>73.25</v>
      </c>
      <c r="I163">
        <v>3589.25</v>
      </c>
      <c r="J163" t="s">
        <v>13</v>
      </c>
      <c r="K163" t="s">
        <v>329</v>
      </c>
      <c r="L163" t="str">
        <f t="shared" si="2"/>
        <v>More than 36 Months</v>
      </c>
    </row>
    <row r="164" spans="1:12" x14ac:dyDescent="0.25">
      <c r="A164" t="s">
        <v>181</v>
      </c>
      <c r="B164" t="s">
        <v>16</v>
      </c>
      <c r="C164">
        <v>0</v>
      </c>
      <c r="D164">
        <v>60</v>
      </c>
      <c r="E164" t="s">
        <v>12</v>
      </c>
      <c r="F164" t="s">
        <v>13</v>
      </c>
      <c r="G164" t="s">
        <v>14</v>
      </c>
      <c r="H164">
        <v>92.14</v>
      </c>
      <c r="I164">
        <v>5528.4</v>
      </c>
      <c r="J164" t="s">
        <v>13</v>
      </c>
      <c r="K164" t="s">
        <v>326</v>
      </c>
      <c r="L164" t="str">
        <f t="shared" si="2"/>
        <v>More than 36 Months</v>
      </c>
    </row>
    <row r="165" spans="1:12" x14ac:dyDescent="0.25">
      <c r="A165" t="s">
        <v>182</v>
      </c>
      <c r="B165" t="s">
        <v>16</v>
      </c>
      <c r="C165">
        <v>1</v>
      </c>
      <c r="D165">
        <v>50</v>
      </c>
      <c r="E165" t="s">
        <v>12</v>
      </c>
      <c r="F165" t="s">
        <v>20</v>
      </c>
      <c r="G165" t="s">
        <v>14</v>
      </c>
      <c r="H165">
        <v>34.130000000000003</v>
      </c>
      <c r="I165">
        <v>1706.5</v>
      </c>
      <c r="J165" t="s">
        <v>13</v>
      </c>
      <c r="K165" t="s">
        <v>328</v>
      </c>
      <c r="L165" t="str">
        <f t="shared" si="2"/>
        <v>More than 36 Months</v>
      </c>
    </row>
    <row r="166" spans="1:12" x14ac:dyDescent="0.25">
      <c r="A166" t="s">
        <v>183</v>
      </c>
      <c r="B166" t="s">
        <v>16</v>
      </c>
      <c r="C166">
        <v>0</v>
      </c>
      <c r="D166">
        <v>18</v>
      </c>
      <c r="E166" t="s">
        <v>12</v>
      </c>
      <c r="F166" t="s">
        <v>13</v>
      </c>
      <c r="G166" t="s">
        <v>14</v>
      </c>
      <c r="H166">
        <v>41.2</v>
      </c>
      <c r="I166">
        <v>741.6</v>
      </c>
      <c r="J166" t="s">
        <v>13</v>
      </c>
      <c r="K166" t="s">
        <v>326</v>
      </c>
      <c r="L166" t="str">
        <f t="shared" si="2"/>
        <v>13 to 24 Months</v>
      </c>
    </row>
    <row r="167" spans="1:12" x14ac:dyDescent="0.25">
      <c r="A167" t="s">
        <v>184</v>
      </c>
      <c r="B167" t="s">
        <v>11</v>
      </c>
      <c r="C167">
        <v>0</v>
      </c>
      <c r="D167">
        <v>20</v>
      </c>
      <c r="E167" t="s">
        <v>12</v>
      </c>
      <c r="F167" t="s">
        <v>13</v>
      </c>
      <c r="G167" t="s">
        <v>14</v>
      </c>
      <c r="H167">
        <v>101.87</v>
      </c>
      <c r="I167">
        <v>2037.4</v>
      </c>
      <c r="J167" t="s">
        <v>12</v>
      </c>
      <c r="K167" t="s">
        <v>327</v>
      </c>
      <c r="L167" t="str">
        <f t="shared" si="2"/>
        <v>13 to 24 Months</v>
      </c>
    </row>
    <row r="168" spans="1:12" x14ac:dyDescent="0.25">
      <c r="A168" t="s">
        <v>185</v>
      </c>
      <c r="B168" t="s">
        <v>16</v>
      </c>
      <c r="C168">
        <v>0</v>
      </c>
      <c r="D168">
        <v>4</v>
      </c>
      <c r="E168" t="s">
        <v>12</v>
      </c>
      <c r="F168" t="s">
        <v>20</v>
      </c>
      <c r="G168" t="s">
        <v>14</v>
      </c>
      <c r="H168">
        <v>52.25</v>
      </c>
      <c r="I168">
        <v>209</v>
      </c>
      <c r="J168" t="s">
        <v>13</v>
      </c>
      <c r="K168" t="s">
        <v>328</v>
      </c>
      <c r="L168" t="str">
        <f t="shared" si="2"/>
        <v>0 to 6 Months</v>
      </c>
    </row>
    <row r="169" spans="1:12" x14ac:dyDescent="0.25">
      <c r="A169" t="s">
        <v>186</v>
      </c>
      <c r="B169" t="s">
        <v>11</v>
      </c>
      <c r="C169">
        <v>0</v>
      </c>
      <c r="D169">
        <v>41</v>
      </c>
      <c r="E169" t="s">
        <v>12</v>
      </c>
      <c r="F169" t="s">
        <v>20</v>
      </c>
      <c r="G169" t="s">
        <v>14</v>
      </c>
      <c r="H169">
        <v>22.29</v>
      </c>
      <c r="I169">
        <v>913.89</v>
      </c>
      <c r="J169" t="s">
        <v>12</v>
      </c>
      <c r="K169" t="s">
        <v>330</v>
      </c>
      <c r="L169" t="str">
        <f t="shared" si="2"/>
        <v>More than 36 Months</v>
      </c>
    </row>
    <row r="170" spans="1:12" x14ac:dyDescent="0.25">
      <c r="A170" t="s">
        <v>187</v>
      </c>
      <c r="B170" t="s">
        <v>11</v>
      </c>
      <c r="C170">
        <v>0</v>
      </c>
      <c r="D170">
        <v>60</v>
      </c>
      <c r="E170" t="s">
        <v>12</v>
      </c>
      <c r="F170" t="s">
        <v>13</v>
      </c>
      <c r="G170" t="s">
        <v>25</v>
      </c>
      <c r="H170">
        <v>35.380000000000003</v>
      </c>
      <c r="I170">
        <v>2122.8000000000002</v>
      </c>
      <c r="J170" t="s">
        <v>13</v>
      </c>
      <c r="K170" t="s">
        <v>330</v>
      </c>
      <c r="L170" t="str">
        <f t="shared" si="2"/>
        <v>More than 36 Months</v>
      </c>
    </row>
    <row r="171" spans="1:12" x14ac:dyDescent="0.25">
      <c r="A171" t="s">
        <v>188</v>
      </c>
      <c r="B171" t="s">
        <v>16</v>
      </c>
      <c r="C171">
        <v>0</v>
      </c>
      <c r="D171">
        <v>21</v>
      </c>
      <c r="E171" t="s">
        <v>12</v>
      </c>
      <c r="F171" t="s">
        <v>20</v>
      </c>
      <c r="G171" t="s">
        <v>14</v>
      </c>
      <c r="H171">
        <v>42.36</v>
      </c>
      <c r="I171">
        <v>889.56</v>
      </c>
      <c r="J171" t="s">
        <v>13</v>
      </c>
      <c r="K171" t="s">
        <v>328</v>
      </c>
      <c r="L171" t="str">
        <f t="shared" si="2"/>
        <v>13 to 24 Months</v>
      </c>
    </row>
    <row r="172" spans="1:12" x14ac:dyDescent="0.25">
      <c r="A172" t="s">
        <v>189</v>
      </c>
      <c r="B172" t="s">
        <v>16</v>
      </c>
      <c r="C172">
        <v>0</v>
      </c>
      <c r="D172">
        <v>20</v>
      </c>
      <c r="E172" t="s">
        <v>12</v>
      </c>
      <c r="F172" t="s">
        <v>17</v>
      </c>
      <c r="G172" t="s">
        <v>25</v>
      </c>
      <c r="H172">
        <v>115.73</v>
      </c>
      <c r="I172">
        <v>2314.6</v>
      </c>
      <c r="J172" t="s">
        <v>13</v>
      </c>
      <c r="K172" t="s">
        <v>328</v>
      </c>
      <c r="L172" t="str">
        <f t="shared" si="2"/>
        <v>13 to 24 Months</v>
      </c>
    </row>
    <row r="173" spans="1:12" x14ac:dyDescent="0.25">
      <c r="A173" t="s">
        <v>190</v>
      </c>
      <c r="B173" t="s">
        <v>11</v>
      </c>
      <c r="C173">
        <v>0</v>
      </c>
      <c r="D173">
        <v>69</v>
      </c>
      <c r="E173" t="s">
        <v>12</v>
      </c>
      <c r="F173" t="s">
        <v>17</v>
      </c>
      <c r="G173" t="s">
        <v>14</v>
      </c>
      <c r="H173">
        <v>77.3</v>
      </c>
      <c r="I173">
        <v>5333.7</v>
      </c>
      <c r="J173" t="s">
        <v>13</v>
      </c>
      <c r="K173" t="s">
        <v>327</v>
      </c>
      <c r="L173" t="str">
        <f t="shared" si="2"/>
        <v>More than 36 Months</v>
      </c>
    </row>
    <row r="174" spans="1:12" x14ac:dyDescent="0.25">
      <c r="A174" t="s">
        <v>191</v>
      </c>
      <c r="B174" t="s">
        <v>11</v>
      </c>
      <c r="C174">
        <v>0</v>
      </c>
      <c r="D174">
        <v>0</v>
      </c>
      <c r="E174" t="s">
        <v>12</v>
      </c>
      <c r="F174" t="s">
        <v>20</v>
      </c>
      <c r="G174" t="s">
        <v>14</v>
      </c>
      <c r="H174">
        <v>113.27</v>
      </c>
      <c r="I174">
        <v>0</v>
      </c>
      <c r="J174" t="s">
        <v>13</v>
      </c>
      <c r="K174" t="s">
        <v>328</v>
      </c>
      <c r="L174" t="str">
        <f t="shared" si="2"/>
        <v>0 to 6 Months</v>
      </c>
    </row>
    <row r="175" spans="1:12" x14ac:dyDescent="0.25">
      <c r="A175" t="s">
        <v>192</v>
      </c>
      <c r="B175" t="s">
        <v>16</v>
      </c>
      <c r="C175">
        <v>0</v>
      </c>
      <c r="D175">
        <v>4</v>
      </c>
      <c r="E175" t="s">
        <v>12</v>
      </c>
      <c r="F175" t="s">
        <v>13</v>
      </c>
      <c r="G175" t="s">
        <v>18</v>
      </c>
      <c r="H175">
        <v>77.52</v>
      </c>
      <c r="I175">
        <v>310.08</v>
      </c>
      <c r="J175" t="s">
        <v>13</v>
      </c>
      <c r="K175" t="s">
        <v>329</v>
      </c>
      <c r="L175" t="str">
        <f t="shared" si="2"/>
        <v>0 to 6 Months</v>
      </c>
    </row>
    <row r="176" spans="1:12" x14ac:dyDescent="0.25">
      <c r="A176" t="s">
        <v>193</v>
      </c>
      <c r="B176" t="s">
        <v>16</v>
      </c>
      <c r="C176">
        <v>1</v>
      </c>
      <c r="D176">
        <v>11</v>
      </c>
      <c r="E176" t="s">
        <v>12</v>
      </c>
      <c r="F176" t="s">
        <v>20</v>
      </c>
      <c r="G176" t="s">
        <v>14</v>
      </c>
      <c r="H176">
        <v>67.94</v>
      </c>
      <c r="I176">
        <v>747.34</v>
      </c>
      <c r="J176" t="s">
        <v>13</v>
      </c>
      <c r="K176" t="s">
        <v>326</v>
      </c>
      <c r="L176" t="str">
        <f t="shared" si="2"/>
        <v>7 to 12 Months</v>
      </c>
    </row>
    <row r="177" spans="1:12" x14ac:dyDescent="0.25">
      <c r="A177" t="s">
        <v>194</v>
      </c>
      <c r="B177" t="s">
        <v>16</v>
      </c>
      <c r="C177">
        <v>0</v>
      </c>
      <c r="D177">
        <v>45</v>
      </c>
      <c r="E177" t="s">
        <v>12</v>
      </c>
      <c r="F177" t="s">
        <v>20</v>
      </c>
      <c r="G177" t="s">
        <v>14</v>
      </c>
      <c r="H177">
        <v>51.37</v>
      </c>
      <c r="I177">
        <v>2311.65</v>
      </c>
      <c r="J177" t="s">
        <v>12</v>
      </c>
      <c r="K177" t="s">
        <v>326</v>
      </c>
      <c r="L177" t="str">
        <f t="shared" si="2"/>
        <v>More than 36 Months</v>
      </c>
    </row>
    <row r="178" spans="1:12" x14ac:dyDescent="0.25">
      <c r="A178" t="s">
        <v>195</v>
      </c>
      <c r="B178" t="s">
        <v>11</v>
      </c>
      <c r="C178">
        <v>0</v>
      </c>
      <c r="D178">
        <v>33</v>
      </c>
      <c r="E178" t="s">
        <v>12</v>
      </c>
      <c r="F178" t="s">
        <v>13</v>
      </c>
      <c r="G178" t="s">
        <v>14</v>
      </c>
      <c r="H178">
        <v>80.64</v>
      </c>
      <c r="I178">
        <v>2661.12</v>
      </c>
      <c r="J178" t="s">
        <v>13</v>
      </c>
      <c r="K178" t="s">
        <v>326</v>
      </c>
      <c r="L178" t="str">
        <f t="shared" si="2"/>
        <v>25 to 36 Months</v>
      </c>
    </row>
    <row r="179" spans="1:12" x14ac:dyDescent="0.25">
      <c r="A179" t="s">
        <v>196</v>
      </c>
      <c r="B179" t="s">
        <v>11</v>
      </c>
      <c r="C179">
        <v>0</v>
      </c>
      <c r="D179">
        <v>48</v>
      </c>
      <c r="E179" t="s">
        <v>12</v>
      </c>
      <c r="F179" t="s">
        <v>13</v>
      </c>
      <c r="G179" t="s">
        <v>14</v>
      </c>
      <c r="H179">
        <v>33.92</v>
      </c>
      <c r="I179">
        <v>1628.16</v>
      </c>
      <c r="J179" t="s">
        <v>13</v>
      </c>
      <c r="K179" t="s">
        <v>330</v>
      </c>
      <c r="L179" t="str">
        <f t="shared" si="2"/>
        <v>More than 36 Months</v>
      </c>
    </row>
    <row r="180" spans="1:12" x14ac:dyDescent="0.25">
      <c r="A180" t="s">
        <v>197</v>
      </c>
      <c r="B180" t="s">
        <v>11</v>
      </c>
      <c r="C180">
        <v>0</v>
      </c>
      <c r="D180">
        <v>44</v>
      </c>
      <c r="E180" t="s">
        <v>12</v>
      </c>
      <c r="F180" t="s">
        <v>17</v>
      </c>
      <c r="G180" t="s">
        <v>14</v>
      </c>
      <c r="H180">
        <v>109.83</v>
      </c>
      <c r="I180">
        <v>4832.5200000000004</v>
      </c>
      <c r="J180" t="s">
        <v>13</v>
      </c>
      <c r="K180" t="s">
        <v>326</v>
      </c>
      <c r="L180" t="str">
        <f t="shared" si="2"/>
        <v>More than 36 Months</v>
      </c>
    </row>
    <row r="181" spans="1:12" x14ac:dyDescent="0.25">
      <c r="A181" t="s">
        <v>198</v>
      </c>
      <c r="B181" t="s">
        <v>11</v>
      </c>
      <c r="C181">
        <v>0</v>
      </c>
      <c r="D181">
        <v>26</v>
      </c>
      <c r="E181" t="s">
        <v>12</v>
      </c>
      <c r="F181" t="s">
        <v>13</v>
      </c>
      <c r="G181" t="s">
        <v>14</v>
      </c>
      <c r="H181">
        <v>102.93</v>
      </c>
      <c r="I181">
        <v>2676.18</v>
      </c>
      <c r="J181" t="s">
        <v>12</v>
      </c>
      <c r="K181" t="s">
        <v>329</v>
      </c>
      <c r="L181" t="str">
        <f t="shared" si="2"/>
        <v>25 to 36 Months</v>
      </c>
    </row>
    <row r="182" spans="1:12" x14ac:dyDescent="0.25">
      <c r="A182" t="s">
        <v>199</v>
      </c>
      <c r="B182" t="s">
        <v>11</v>
      </c>
      <c r="C182">
        <v>0</v>
      </c>
      <c r="D182">
        <v>25</v>
      </c>
      <c r="E182" t="s">
        <v>12</v>
      </c>
      <c r="F182" t="s">
        <v>17</v>
      </c>
      <c r="G182" t="s">
        <v>18</v>
      </c>
      <c r="H182">
        <v>51.75</v>
      </c>
      <c r="I182">
        <v>1293.75</v>
      </c>
      <c r="J182" t="s">
        <v>12</v>
      </c>
      <c r="K182" t="s">
        <v>329</v>
      </c>
      <c r="L182" t="str">
        <f t="shared" si="2"/>
        <v>25 to 36 Months</v>
      </c>
    </row>
    <row r="183" spans="1:12" x14ac:dyDescent="0.25">
      <c r="A183" t="s">
        <v>200</v>
      </c>
      <c r="B183" t="s">
        <v>11</v>
      </c>
      <c r="C183">
        <v>0</v>
      </c>
      <c r="D183">
        <v>46</v>
      </c>
      <c r="E183" t="s">
        <v>12</v>
      </c>
      <c r="F183" t="s">
        <v>13</v>
      </c>
      <c r="G183" t="s">
        <v>14</v>
      </c>
      <c r="H183">
        <v>115.28</v>
      </c>
      <c r="I183">
        <v>5302.88</v>
      </c>
      <c r="J183" t="s">
        <v>12</v>
      </c>
      <c r="K183" t="s">
        <v>326</v>
      </c>
      <c r="L183" t="str">
        <f t="shared" si="2"/>
        <v>More than 36 Months</v>
      </c>
    </row>
    <row r="184" spans="1:12" x14ac:dyDescent="0.25">
      <c r="A184" t="s">
        <v>201</v>
      </c>
      <c r="B184" t="s">
        <v>16</v>
      </c>
      <c r="C184">
        <v>0</v>
      </c>
      <c r="D184">
        <v>55</v>
      </c>
      <c r="E184" t="s">
        <v>12</v>
      </c>
      <c r="F184" t="s">
        <v>20</v>
      </c>
      <c r="G184" t="s">
        <v>14</v>
      </c>
      <c r="H184">
        <v>102.52</v>
      </c>
      <c r="I184">
        <v>5638.6</v>
      </c>
      <c r="J184" t="s">
        <v>12</v>
      </c>
      <c r="K184" t="s">
        <v>328</v>
      </c>
      <c r="L184" t="str">
        <f t="shared" si="2"/>
        <v>More than 36 Months</v>
      </c>
    </row>
    <row r="185" spans="1:12" x14ac:dyDescent="0.25">
      <c r="A185" t="s">
        <v>202</v>
      </c>
      <c r="B185" t="s">
        <v>11</v>
      </c>
      <c r="C185">
        <v>0</v>
      </c>
      <c r="D185">
        <v>62</v>
      </c>
      <c r="E185" t="s">
        <v>12</v>
      </c>
      <c r="F185" t="s">
        <v>17</v>
      </c>
      <c r="G185" t="s">
        <v>14</v>
      </c>
      <c r="H185">
        <v>86.63</v>
      </c>
      <c r="I185">
        <v>5371.06</v>
      </c>
      <c r="J185" t="s">
        <v>13</v>
      </c>
      <c r="K185" t="s">
        <v>326</v>
      </c>
      <c r="L185" t="str">
        <f t="shared" si="2"/>
        <v>More than 36 Months</v>
      </c>
    </row>
    <row r="186" spans="1:12" x14ac:dyDescent="0.25">
      <c r="A186" t="s">
        <v>203</v>
      </c>
      <c r="B186" t="s">
        <v>11</v>
      </c>
      <c r="C186">
        <v>0</v>
      </c>
      <c r="D186">
        <v>47</v>
      </c>
      <c r="E186" t="s">
        <v>12</v>
      </c>
      <c r="F186" t="s">
        <v>17</v>
      </c>
      <c r="G186" t="s">
        <v>25</v>
      </c>
      <c r="H186">
        <v>32.18</v>
      </c>
      <c r="I186">
        <v>1512.46</v>
      </c>
      <c r="J186" t="s">
        <v>13</v>
      </c>
      <c r="K186" t="s">
        <v>327</v>
      </c>
      <c r="L186" t="str">
        <f t="shared" si="2"/>
        <v>More than 36 Months</v>
      </c>
    </row>
    <row r="187" spans="1:12" x14ac:dyDescent="0.25">
      <c r="A187" t="s">
        <v>204</v>
      </c>
      <c r="B187" t="s">
        <v>11</v>
      </c>
      <c r="C187">
        <v>0</v>
      </c>
      <c r="D187">
        <v>60</v>
      </c>
      <c r="E187" t="s">
        <v>12</v>
      </c>
      <c r="F187" t="s">
        <v>17</v>
      </c>
      <c r="G187" t="s">
        <v>14</v>
      </c>
      <c r="H187">
        <v>67.819999999999993</v>
      </c>
      <c r="I187">
        <v>4069.2</v>
      </c>
      <c r="J187" t="s">
        <v>13</v>
      </c>
      <c r="K187" t="s">
        <v>329</v>
      </c>
      <c r="L187" t="str">
        <f t="shared" si="2"/>
        <v>More than 36 Months</v>
      </c>
    </row>
    <row r="188" spans="1:12" x14ac:dyDescent="0.25">
      <c r="A188" t="s">
        <v>205</v>
      </c>
      <c r="B188" t="s">
        <v>16</v>
      </c>
      <c r="C188">
        <v>1</v>
      </c>
      <c r="D188">
        <v>25</v>
      </c>
      <c r="E188" t="s">
        <v>12</v>
      </c>
      <c r="F188" t="s">
        <v>20</v>
      </c>
      <c r="G188" t="s">
        <v>14</v>
      </c>
      <c r="H188">
        <v>70.61</v>
      </c>
      <c r="I188">
        <v>1765.25</v>
      </c>
      <c r="J188" t="s">
        <v>12</v>
      </c>
      <c r="K188" t="s">
        <v>328</v>
      </c>
      <c r="L188" t="str">
        <f t="shared" si="2"/>
        <v>25 to 36 Months</v>
      </c>
    </row>
    <row r="189" spans="1:12" x14ac:dyDescent="0.25">
      <c r="A189" t="s">
        <v>206</v>
      </c>
      <c r="B189" t="s">
        <v>11</v>
      </c>
      <c r="C189">
        <v>0</v>
      </c>
      <c r="D189">
        <v>35</v>
      </c>
      <c r="E189" t="s">
        <v>12</v>
      </c>
      <c r="F189" t="s">
        <v>20</v>
      </c>
      <c r="G189" t="s">
        <v>14</v>
      </c>
      <c r="H189">
        <v>43.26</v>
      </c>
      <c r="I189">
        <v>1514.1</v>
      </c>
      <c r="J189" t="s">
        <v>12</v>
      </c>
      <c r="K189" t="s">
        <v>329</v>
      </c>
      <c r="L189" t="str">
        <f t="shared" si="2"/>
        <v>25 to 36 Months</v>
      </c>
    </row>
    <row r="190" spans="1:12" x14ac:dyDescent="0.25">
      <c r="A190" t="s">
        <v>207</v>
      </c>
      <c r="B190" t="s">
        <v>11</v>
      </c>
      <c r="C190">
        <v>0</v>
      </c>
      <c r="D190">
        <v>0</v>
      </c>
      <c r="E190" t="s">
        <v>12</v>
      </c>
      <c r="F190" t="s">
        <v>20</v>
      </c>
      <c r="G190" t="s">
        <v>18</v>
      </c>
      <c r="H190">
        <v>28</v>
      </c>
      <c r="I190">
        <v>0</v>
      </c>
      <c r="J190" t="s">
        <v>12</v>
      </c>
      <c r="K190" t="s">
        <v>326</v>
      </c>
      <c r="L190" t="str">
        <f t="shared" si="2"/>
        <v>0 to 6 Months</v>
      </c>
    </row>
    <row r="191" spans="1:12" x14ac:dyDescent="0.25">
      <c r="A191" t="s">
        <v>208</v>
      </c>
      <c r="B191" t="s">
        <v>16</v>
      </c>
      <c r="C191">
        <v>0</v>
      </c>
      <c r="D191">
        <v>7</v>
      </c>
      <c r="E191" t="s">
        <v>12</v>
      </c>
      <c r="F191" t="s">
        <v>20</v>
      </c>
      <c r="G191" t="s">
        <v>14</v>
      </c>
      <c r="H191">
        <v>97.67</v>
      </c>
      <c r="I191">
        <v>683.69</v>
      </c>
      <c r="J191" t="s">
        <v>12</v>
      </c>
      <c r="K191" t="s">
        <v>329</v>
      </c>
      <c r="L191" t="str">
        <f t="shared" si="2"/>
        <v>7 to 12 Months</v>
      </c>
    </row>
    <row r="192" spans="1:12" x14ac:dyDescent="0.25">
      <c r="A192" t="s">
        <v>209</v>
      </c>
      <c r="B192" t="s">
        <v>11</v>
      </c>
      <c r="C192">
        <v>0</v>
      </c>
      <c r="D192">
        <v>51</v>
      </c>
      <c r="E192" t="s">
        <v>12</v>
      </c>
      <c r="F192" t="s">
        <v>20</v>
      </c>
      <c r="G192" t="s">
        <v>14</v>
      </c>
      <c r="H192">
        <v>32.200000000000003</v>
      </c>
      <c r="I192">
        <v>1642.2</v>
      </c>
      <c r="J192" t="s">
        <v>12</v>
      </c>
      <c r="K192" t="s">
        <v>329</v>
      </c>
      <c r="L192" t="str">
        <f t="shared" si="2"/>
        <v>More than 36 Months</v>
      </c>
    </row>
    <row r="193" spans="1:12" x14ac:dyDescent="0.25">
      <c r="A193" t="s">
        <v>210</v>
      </c>
      <c r="B193" t="s">
        <v>11</v>
      </c>
      <c r="C193">
        <v>0</v>
      </c>
      <c r="D193">
        <v>46</v>
      </c>
      <c r="E193" t="s">
        <v>12</v>
      </c>
      <c r="F193" t="s">
        <v>17</v>
      </c>
      <c r="G193" t="s">
        <v>14</v>
      </c>
      <c r="H193">
        <v>79.430000000000007</v>
      </c>
      <c r="I193">
        <v>3653.78</v>
      </c>
      <c r="J193" t="s">
        <v>12</v>
      </c>
      <c r="K193" t="s">
        <v>328</v>
      </c>
      <c r="L193" t="str">
        <f t="shared" si="2"/>
        <v>More than 36 Months</v>
      </c>
    </row>
    <row r="194" spans="1:12" x14ac:dyDescent="0.25">
      <c r="A194" t="s">
        <v>211</v>
      </c>
      <c r="B194" t="s">
        <v>11</v>
      </c>
      <c r="C194">
        <v>0</v>
      </c>
      <c r="D194">
        <v>55</v>
      </c>
      <c r="E194" t="s">
        <v>12</v>
      </c>
      <c r="F194" t="s">
        <v>20</v>
      </c>
      <c r="G194" t="s">
        <v>25</v>
      </c>
      <c r="H194">
        <v>113.64</v>
      </c>
      <c r="I194">
        <v>6250.2</v>
      </c>
      <c r="J194" t="s">
        <v>13</v>
      </c>
      <c r="K194" t="s">
        <v>328</v>
      </c>
      <c r="L194" t="str">
        <f t="shared" ref="L194:L257" si="3">IF(D194&lt;=6,"0 to 6 Months",
 IF(D194&lt;=12,"7 to 12 Months",
 IF(D194&lt;=24,"13 to 24 Months",
 IF(D194&lt;=36,"25 to 36 Months","More than 36 Months"))))</f>
        <v>More than 36 Months</v>
      </c>
    </row>
    <row r="195" spans="1:12" x14ac:dyDescent="0.25">
      <c r="A195" t="s">
        <v>212</v>
      </c>
      <c r="B195" t="s">
        <v>11</v>
      </c>
      <c r="C195">
        <v>0</v>
      </c>
      <c r="D195">
        <v>13</v>
      </c>
      <c r="E195" t="s">
        <v>12</v>
      </c>
      <c r="F195" t="s">
        <v>17</v>
      </c>
      <c r="G195" t="s">
        <v>14</v>
      </c>
      <c r="H195">
        <v>107.61</v>
      </c>
      <c r="I195">
        <v>1398.93</v>
      </c>
      <c r="J195" t="s">
        <v>13</v>
      </c>
      <c r="K195" t="s">
        <v>329</v>
      </c>
      <c r="L195" t="str">
        <f t="shared" si="3"/>
        <v>13 to 24 Months</v>
      </c>
    </row>
    <row r="196" spans="1:12" x14ac:dyDescent="0.25">
      <c r="A196" t="s">
        <v>213</v>
      </c>
      <c r="B196" t="s">
        <v>11</v>
      </c>
      <c r="C196">
        <v>0</v>
      </c>
      <c r="D196">
        <v>27</v>
      </c>
      <c r="E196" t="s">
        <v>12</v>
      </c>
      <c r="F196" t="s">
        <v>20</v>
      </c>
      <c r="G196" t="s">
        <v>14</v>
      </c>
      <c r="H196">
        <v>47.78</v>
      </c>
      <c r="I196">
        <v>1290.06</v>
      </c>
      <c r="J196" t="s">
        <v>13</v>
      </c>
      <c r="K196" t="s">
        <v>328</v>
      </c>
      <c r="L196" t="str">
        <f t="shared" si="3"/>
        <v>25 to 36 Months</v>
      </c>
    </row>
    <row r="197" spans="1:12" x14ac:dyDescent="0.25">
      <c r="A197" t="s">
        <v>214</v>
      </c>
      <c r="B197" t="s">
        <v>16</v>
      </c>
      <c r="C197">
        <v>0</v>
      </c>
      <c r="D197">
        <v>1</v>
      </c>
      <c r="E197" t="s">
        <v>12</v>
      </c>
      <c r="F197" t="s">
        <v>13</v>
      </c>
      <c r="G197" t="s">
        <v>25</v>
      </c>
      <c r="H197">
        <v>105.14</v>
      </c>
      <c r="I197">
        <v>105.14</v>
      </c>
      <c r="J197" t="s">
        <v>13</v>
      </c>
      <c r="K197" t="s">
        <v>328</v>
      </c>
      <c r="L197" t="str">
        <f t="shared" si="3"/>
        <v>0 to 6 Months</v>
      </c>
    </row>
    <row r="198" spans="1:12" x14ac:dyDescent="0.25">
      <c r="A198" t="s">
        <v>215</v>
      </c>
      <c r="B198" t="s">
        <v>16</v>
      </c>
      <c r="C198">
        <v>0</v>
      </c>
      <c r="D198">
        <v>25</v>
      </c>
      <c r="E198" t="s">
        <v>12</v>
      </c>
      <c r="F198" t="s">
        <v>17</v>
      </c>
      <c r="G198" t="s">
        <v>25</v>
      </c>
      <c r="H198">
        <v>20.03</v>
      </c>
      <c r="I198">
        <v>500.75</v>
      </c>
      <c r="J198" t="s">
        <v>13</v>
      </c>
      <c r="K198" t="s">
        <v>330</v>
      </c>
      <c r="L198" t="str">
        <f t="shared" si="3"/>
        <v>25 to 36 Months</v>
      </c>
    </row>
    <row r="199" spans="1:12" x14ac:dyDescent="0.25">
      <c r="A199" t="s">
        <v>216</v>
      </c>
      <c r="B199" t="s">
        <v>16</v>
      </c>
      <c r="C199">
        <v>0</v>
      </c>
      <c r="D199">
        <v>13</v>
      </c>
      <c r="E199" t="s">
        <v>12</v>
      </c>
      <c r="F199" t="s">
        <v>13</v>
      </c>
      <c r="G199" t="s">
        <v>14</v>
      </c>
      <c r="H199">
        <v>21.77</v>
      </c>
      <c r="I199">
        <v>283.01</v>
      </c>
      <c r="J199" t="s">
        <v>12</v>
      </c>
      <c r="K199" t="s">
        <v>328</v>
      </c>
      <c r="L199" t="str">
        <f t="shared" si="3"/>
        <v>13 to 24 Months</v>
      </c>
    </row>
    <row r="200" spans="1:12" x14ac:dyDescent="0.25">
      <c r="A200" t="s">
        <v>217</v>
      </c>
      <c r="B200" t="s">
        <v>11</v>
      </c>
      <c r="C200">
        <v>0</v>
      </c>
      <c r="D200">
        <v>58</v>
      </c>
      <c r="E200" t="s">
        <v>12</v>
      </c>
      <c r="F200" t="s">
        <v>17</v>
      </c>
      <c r="G200" t="s">
        <v>18</v>
      </c>
      <c r="H200">
        <v>80.260000000000005</v>
      </c>
      <c r="I200">
        <v>4655.08</v>
      </c>
      <c r="J200" t="s">
        <v>12</v>
      </c>
      <c r="K200" t="s">
        <v>329</v>
      </c>
      <c r="L200" t="str">
        <f t="shared" si="3"/>
        <v>More than 36 Months</v>
      </c>
    </row>
    <row r="201" spans="1:12" x14ac:dyDescent="0.25">
      <c r="A201" t="s">
        <v>218</v>
      </c>
      <c r="B201" t="s">
        <v>11</v>
      </c>
      <c r="C201">
        <v>0</v>
      </c>
      <c r="D201">
        <v>55</v>
      </c>
      <c r="E201" t="s">
        <v>12</v>
      </c>
      <c r="F201" t="s">
        <v>13</v>
      </c>
      <c r="G201" t="s">
        <v>14</v>
      </c>
      <c r="H201">
        <v>56.48</v>
      </c>
      <c r="I201">
        <v>3106.4</v>
      </c>
      <c r="J201" t="s">
        <v>13</v>
      </c>
      <c r="K201" t="s">
        <v>327</v>
      </c>
      <c r="L201" t="str">
        <f t="shared" si="3"/>
        <v>More than 36 Months</v>
      </c>
    </row>
    <row r="202" spans="1:12" x14ac:dyDescent="0.25">
      <c r="A202" t="s">
        <v>219</v>
      </c>
      <c r="B202" t="s">
        <v>11</v>
      </c>
      <c r="C202">
        <v>0</v>
      </c>
      <c r="D202">
        <v>6</v>
      </c>
      <c r="E202" t="s">
        <v>12</v>
      </c>
      <c r="F202" t="s">
        <v>20</v>
      </c>
      <c r="G202" t="s">
        <v>14</v>
      </c>
      <c r="H202">
        <v>58.65</v>
      </c>
      <c r="I202">
        <v>351.9</v>
      </c>
      <c r="J202" t="s">
        <v>12</v>
      </c>
      <c r="K202" t="s">
        <v>329</v>
      </c>
      <c r="L202" t="str">
        <f t="shared" si="3"/>
        <v>0 to 6 Months</v>
      </c>
    </row>
    <row r="203" spans="1:12" x14ac:dyDescent="0.25">
      <c r="A203" t="s">
        <v>220</v>
      </c>
      <c r="B203" t="s">
        <v>16</v>
      </c>
      <c r="C203">
        <v>1</v>
      </c>
      <c r="D203">
        <v>2</v>
      </c>
      <c r="E203" t="s">
        <v>13</v>
      </c>
      <c r="F203" t="s">
        <v>20</v>
      </c>
      <c r="G203" t="s">
        <v>14</v>
      </c>
      <c r="H203">
        <v>76.44</v>
      </c>
      <c r="I203">
        <v>152.88</v>
      </c>
      <c r="J203" t="s">
        <v>13</v>
      </c>
      <c r="K203" t="s">
        <v>328</v>
      </c>
      <c r="L203" t="str">
        <f t="shared" si="3"/>
        <v>0 to 6 Months</v>
      </c>
    </row>
    <row r="204" spans="1:12" x14ac:dyDescent="0.25">
      <c r="A204" t="s">
        <v>221</v>
      </c>
      <c r="B204" t="s">
        <v>11</v>
      </c>
      <c r="C204">
        <v>0</v>
      </c>
      <c r="D204">
        <v>22</v>
      </c>
      <c r="E204" t="s">
        <v>12</v>
      </c>
      <c r="F204" t="s">
        <v>20</v>
      </c>
      <c r="G204" t="s">
        <v>18</v>
      </c>
      <c r="H204">
        <v>39.18</v>
      </c>
      <c r="I204">
        <v>861.96</v>
      </c>
      <c r="J204" t="s">
        <v>13</v>
      </c>
      <c r="K204" t="s">
        <v>327</v>
      </c>
      <c r="L204" t="str">
        <f t="shared" si="3"/>
        <v>13 to 24 Months</v>
      </c>
    </row>
    <row r="205" spans="1:12" x14ac:dyDescent="0.25">
      <c r="A205" t="s">
        <v>222</v>
      </c>
      <c r="B205" t="s">
        <v>11</v>
      </c>
      <c r="C205">
        <v>0</v>
      </c>
      <c r="D205">
        <v>17</v>
      </c>
      <c r="E205" t="s">
        <v>12</v>
      </c>
      <c r="F205" t="s">
        <v>17</v>
      </c>
      <c r="G205" t="s">
        <v>14</v>
      </c>
      <c r="H205">
        <v>41.18</v>
      </c>
      <c r="I205">
        <v>700.06</v>
      </c>
      <c r="J205" t="s">
        <v>13</v>
      </c>
      <c r="K205" t="s">
        <v>326</v>
      </c>
      <c r="L205" t="str">
        <f t="shared" si="3"/>
        <v>13 to 24 Months</v>
      </c>
    </row>
    <row r="206" spans="1:12" x14ac:dyDescent="0.25">
      <c r="A206" t="s">
        <v>223</v>
      </c>
      <c r="B206" t="s">
        <v>16</v>
      </c>
      <c r="C206">
        <v>0</v>
      </c>
      <c r="D206">
        <v>37</v>
      </c>
      <c r="E206" t="s">
        <v>12</v>
      </c>
      <c r="F206" t="s">
        <v>13</v>
      </c>
      <c r="G206" t="s">
        <v>14</v>
      </c>
      <c r="H206">
        <v>68.459999999999994</v>
      </c>
      <c r="I206">
        <v>2533.02</v>
      </c>
      <c r="J206" t="s">
        <v>13</v>
      </c>
      <c r="K206" t="s">
        <v>326</v>
      </c>
      <c r="L206" t="str">
        <f t="shared" si="3"/>
        <v>More than 36 Months</v>
      </c>
    </row>
    <row r="207" spans="1:12" x14ac:dyDescent="0.25">
      <c r="A207" t="s">
        <v>224</v>
      </c>
      <c r="B207" t="s">
        <v>11</v>
      </c>
      <c r="C207">
        <v>0</v>
      </c>
      <c r="D207">
        <v>14</v>
      </c>
      <c r="E207" t="s">
        <v>12</v>
      </c>
      <c r="F207" t="s">
        <v>20</v>
      </c>
      <c r="G207" t="s">
        <v>14</v>
      </c>
      <c r="H207">
        <v>95.43</v>
      </c>
      <c r="I207">
        <v>1336.02</v>
      </c>
      <c r="J207" t="s">
        <v>13</v>
      </c>
      <c r="K207" t="s">
        <v>326</v>
      </c>
      <c r="L207" t="str">
        <f t="shared" si="3"/>
        <v>13 to 24 Months</v>
      </c>
    </row>
    <row r="208" spans="1:12" x14ac:dyDescent="0.25">
      <c r="A208" t="s">
        <v>225</v>
      </c>
      <c r="B208" t="s">
        <v>16</v>
      </c>
      <c r="C208">
        <v>0</v>
      </c>
      <c r="D208">
        <v>63</v>
      </c>
      <c r="E208" t="s">
        <v>12</v>
      </c>
      <c r="F208" t="s">
        <v>13</v>
      </c>
      <c r="G208" t="s">
        <v>25</v>
      </c>
      <c r="H208">
        <v>81.95</v>
      </c>
      <c r="I208">
        <v>5162.8500000000004</v>
      </c>
      <c r="J208" t="s">
        <v>12</v>
      </c>
      <c r="K208" t="s">
        <v>327</v>
      </c>
      <c r="L208" t="str">
        <f t="shared" si="3"/>
        <v>More than 36 Months</v>
      </c>
    </row>
    <row r="209" spans="1:12" x14ac:dyDescent="0.25">
      <c r="A209" t="s">
        <v>226</v>
      </c>
      <c r="B209" t="s">
        <v>16</v>
      </c>
      <c r="C209">
        <v>0</v>
      </c>
      <c r="D209">
        <v>27</v>
      </c>
      <c r="E209" t="s">
        <v>12</v>
      </c>
      <c r="F209" t="s">
        <v>13</v>
      </c>
      <c r="G209" t="s">
        <v>14</v>
      </c>
      <c r="H209">
        <v>49.74</v>
      </c>
      <c r="I209">
        <v>1342.98</v>
      </c>
      <c r="J209" t="s">
        <v>12</v>
      </c>
      <c r="K209" t="s">
        <v>327</v>
      </c>
      <c r="L209" t="str">
        <f t="shared" si="3"/>
        <v>25 to 36 Months</v>
      </c>
    </row>
    <row r="210" spans="1:12" x14ac:dyDescent="0.25">
      <c r="A210" t="s">
        <v>227</v>
      </c>
      <c r="B210" t="s">
        <v>16</v>
      </c>
      <c r="C210">
        <v>1</v>
      </c>
      <c r="D210">
        <v>38</v>
      </c>
      <c r="E210" t="s">
        <v>12</v>
      </c>
      <c r="F210" t="s">
        <v>20</v>
      </c>
      <c r="G210" t="s">
        <v>14</v>
      </c>
      <c r="H210">
        <v>63.03</v>
      </c>
      <c r="I210">
        <v>2395.14</v>
      </c>
      <c r="J210" t="s">
        <v>13</v>
      </c>
      <c r="K210" t="s">
        <v>328</v>
      </c>
      <c r="L210" t="str">
        <f t="shared" si="3"/>
        <v>More than 36 Months</v>
      </c>
    </row>
    <row r="211" spans="1:12" x14ac:dyDescent="0.25">
      <c r="A211" t="s">
        <v>228</v>
      </c>
      <c r="B211" t="s">
        <v>11</v>
      </c>
      <c r="C211">
        <v>0</v>
      </c>
      <c r="D211">
        <v>56</v>
      </c>
      <c r="E211" t="s">
        <v>12</v>
      </c>
      <c r="F211" t="s">
        <v>20</v>
      </c>
      <c r="G211" t="s">
        <v>14</v>
      </c>
      <c r="H211">
        <v>37.07</v>
      </c>
      <c r="I211">
        <v>2075.92</v>
      </c>
      <c r="J211" t="s">
        <v>13</v>
      </c>
      <c r="K211" t="s">
        <v>326</v>
      </c>
      <c r="L211" t="str">
        <f t="shared" si="3"/>
        <v>More than 36 Months</v>
      </c>
    </row>
    <row r="212" spans="1:12" x14ac:dyDescent="0.25">
      <c r="A212" t="s">
        <v>229</v>
      </c>
      <c r="B212" t="s">
        <v>11</v>
      </c>
      <c r="C212">
        <v>0</v>
      </c>
      <c r="D212">
        <v>16</v>
      </c>
      <c r="E212" t="s">
        <v>12</v>
      </c>
      <c r="F212" t="s">
        <v>13</v>
      </c>
      <c r="G212" t="s">
        <v>14</v>
      </c>
      <c r="H212">
        <v>27.46</v>
      </c>
      <c r="I212">
        <v>439.36</v>
      </c>
      <c r="J212" t="s">
        <v>12</v>
      </c>
      <c r="K212" t="s">
        <v>326</v>
      </c>
      <c r="L212" t="str">
        <f t="shared" si="3"/>
        <v>13 to 24 Months</v>
      </c>
    </row>
    <row r="213" spans="1:12" x14ac:dyDescent="0.25">
      <c r="A213" t="s">
        <v>230</v>
      </c>
      <c r="B213" t="s">
        <v>11</v>
      </c>
      <c r="C213">
        <v>0</v>
      </c>
      <c r="D213">
        <v>43</v>
      </c>
      <c r="E213" t="s">
        <v>12</v>
      </c>
      <c r="F213" t="s">
        <v>20</v>
      </c>
      <c r="G213" t="s">
        <v>14</v>
      </c>
      <c r="H213">
        <v>98.27</v>
      </c>
      <c r="I213">
        <v>4225.6099999999997</v>
      </c>
      <c r="J213" t="s">
        <v>13</v>
      </c>
      <c r="K213" t="s">
        <v>330</v>
      </c>
      <c r="L213" t="str">
        <f t="shared" si="3"/>
        <v>More than 36 Months</v>
      </c>
    </row>
    <row r="214" spans="1:12" x14ac:dyDescent="0.25">
      <c r="A214" t="s">
        <v>231</v>
      </c>
      <c r="B214" t="s">
        <v>11</v>
      </c>
      <c r="C214">
        <v>0</v>
      </c>
      <c r="D214">
        <v>24</v>
      </c>
      <c r="E214" t="s">
        <v>12</v>
      </c>
      <c r="F214" t="s">
        <v>20</v>
      </c>
      <c r="G214" t="s">
        <v>25</v>
      </c>
      <c r="H214">
        <v>46.54</v>
      </c>
      <c r="I214">
        <v>1116.96</v>
      </c>
      <c r="J214" t="s">
        <v>13</v>
      </c>
      <c r="K214" t="s">
        <v>329</v>
      </c>
      <c r="L214" t="str">
        <f t="shared" si="3"/>
        <v>13 to 24 Months</v>
      </c>
    </row>
    <row r="215" spans="1:12" x14ac:dyDescent="0.25">
      <c r="A215" t="s">
        <v>232</v>
      </c>
      <c r="B215" t="s">
        <v>11</v>
      </c>
      <c r="C215">
        <v>0</v>
      </c>
      <c r="D215">
        <v>16</v>
      </c>
      <c r="E215" t="s">
        <v>12</v>
      </c>
      <c r="F215" t="s">
        <v>20</v>
      </c>
      <c r="G215" t="s">
        <v>14</v>
      </c>
      <c r="H215">
        <v>37.78</v>
      </c>
      <c r="I215">
        <v>604.48</v>
      </c>
      <c r="J215" t="s">
        <v>13</v>
      </c>
      <c r="K215" t="s">
        <v>328</v>
      </c>
      <c r="L215" t="str">
        <f t="shared" si="3"/>
        <v>13 to 24 Months</v>
      </c>
    </row>
    <row r="216" spans="1:12" x14ac:dyDescent="0.25">
      <c r="A216" t="s">
        <v>233</v>
      </c>
      <c r="B216" t="s">
        <v>11</v>
      </c>
      <c r="C216">
        <v>1</v>
      </c>
      <c r="D216">
        <v>12</v>
      </c>
      <c r="E216" t="s">
        <v>12</v>
      </c>
      <c r="F216" t="s">
        <v>17</v>
      </c>
      <c r="G216" t="s">
        <v>14</v>
      </c>
      <c r="H216">
        <v>89.16</v>
      </c>
      <c r="I216">
        <v>1069.92</v>
      </c>
      <c r="J216" t="s">
        <v>13</v>
      </c>
      <c r="K216" t="s">
        <v>326</v>
      </c>
      <c r="L216" t="str">
        <f t="shared" si="3"/>
        <v>7 to 12 Months</v>
      </c>
    </row>
    <row r="217" spans="1:12" x14ac:dyDescent="0.25">
      <c r="A217" t="s">
        <v>234</v>
      </c>
      <c r="B217" t="s">
        <v>11</v>
      </c>
      <c r="C217">
        <v>0</v>
      </c>
      <c r="D217">
        <v>24</v>
      </c>
      <c r="E217" t="s">
        <v>12</v>
      </c>
      <c r="F217" t="s">
        <v>13</v>
      </c>
      <c r="G217" t="s">
        <v>25</v>
      </c>
      <c r="H217">
        <v>81.81</v>
      </c>
      <c r="I217">
        <v>1963.44</v>
      </c>
      <c r="J217" t="s">
        <v>13</v>
      </c>
      <c r="K217" t="s">
        <v>326</v>
      </c>
      <c r="L217" t="str">
        <f t="shared" si="3"/>
        <v>13 to 24 Months</v>
      </c>
    </row>
    <row r="218" spans="1:12" x14ac:dyDescent="0.25">
      <c r="A218" t="s">
        <v>235</v>
      </c>
      <c r="B218" t="s">
        <v>16</v>
      </c>
      <c r="C218">
        <v>1</v>
      </c>
      <c r="D218">
        <v>67</v>
      </c>
      <c r="E218" t="s">
        <v>13</v>
      </c>
      <c r="F218" t="s">
        <v>13</v>
      </c>
      <c r="G218" t="s">
        <v>14</v>
      </c>
      <c r="H218">
        <v>83.32</v>
      </c>
      <c r="I218">
        <v>5582.44</v>
      </c>
      <c r="J218" t="s">
        <v>13</v>
      </c>
      <c r="K218" t="s">
        <v>329</v>
      </c>
      <c r="L218" t="str">
        <f t="shared" si="3"/>
        <v>More than 36 Months</v>
      </c>
    </row>
    <row r="219" spans="1:12" x14ac:dyDescent="0.25">
      <c r="A219" t="s">
        <v>236</v>
      </c>
      <c r="B219" t="s">
        <v>11</v>
      </c>
      <c r="C219">
        <v>1</v>
      </c>
      <c r="D219">
        <v>9</v>
      </c>
      <c r="E219" t="s">
        <v>12</v>
      </c>
      <c r="F219" t="s">
        <v>17</v>
      </c>
      <c r="G219" t="s">
        <v>14</v>
      </c>
      <c r="H219">
        <v>42.89</v>
      </c>
      <c r="I219">
        <v>386.01</v>
      </c>
      <c r="J219" t="s">
        <v>13</v>
      </c>
      <c r="K219" t="s">
        <v>330</v>
      </c>
      <c r="L219" t="str">
        <f t="shared" si="3"/>
        <v>7 to 12 Months</v>
      </c>
    </row>
    <row r="220" spans="1:12" x14ac:dyDescent="0.25">
      <c r="A220" t="s">
        <v>237</v>
      </c>
      <c r="B220" t="s">
        <v>16</v>
      </c>
      <c r="C220">
        <v>0</v>
      </c>
      <c r="D220">
        <v>66</v>
      </c>
      <c r="E220" t="s">
        <v>12</v>
      </c>
      <c r="F220" t="s">
        <v>13</v>
      </c>
      <c r="G220" t="s">
        <v>18</v>
      </c>
      <c r="H220">
        <v>43.26</v>
      </c>
      <c r="I220">
        <v>2855.16</v>
      </c>
      <c r="J220" t="s">
        <v>12</v>
      </c>
      <c r="K220" t="s">
        <v>330</v>
      </c>
      <c r="L220" t="str">
        <f t="shared" si="3"/>
        <v>More than 36 Months</v>
      </c>
    </row>
    <row r="221" spans="1:12" x14ac:dyDescent="0.25">
      <c r="A221" t="s">
        <v>238</v>
      </c>
      <c r="B221" t="s">
        <v>11</v>
      </c>
      <c r="C221">
        <v>0</v>
      </c>
      <c r="D221">
        <v>17</v>
      </c>
      <c r="E221" t="s">
        <v>12</v>
      </c>
      <c r="F221" t="s">
        <v>20</v>
      </c>
      <c r="G221" t="s">
        <v>14</v>
      </c>
      <c r="H221">
        <v>42.08</v>
      </c>
      <c r="I221">
        <v>715.36</v>
      </c>
      <c r="J221" t="s">
        <v>13</v>
      </c>
      <c r="K221" t="s">
        <v>327</v>
      </c>
      <c r="L221" t="str">
        <f t="shared" si="3"/>
        <v>13 to 24 Months</v>
      </c>
    </row>
    <row r="222" spans="1:12" x14ac:dyDescent="0.25">
      <c r="A222" t="s">
        <v>239</v>
      </c>
      <c r="B222" t="s">
        <v>11</v>
      </c>
      <c r="C222">
        <v>0</v>
      </c>
      <c r="D222">
        <v>33</v>
      </c>
      <c r="E222" t="s">
        <v>12</v>
      </c>
      <c r="F222" t="s">
        <v>13</v>
      </c>
      <c r="G222" t="s">
        <v>14</v>
      </c>
      <c r="H222">
        <v>37.380000000000003</v>
      </c>
      <c r="I222">
        <v>1233.54</v>
      </c>
      <c r="J222" t="s">
        <v>12</v>
      </c>
      <c r="K222" t="s">
        <v>328</v>
      </c>
      <c r="L222" t="str">
        <f t="shared" si="3"/>
        <v>25 to 36 Months</v>
      </c>
    </row>
    <row r="223" spans="1:12" x14ac:dyDescent="0.25">
      <c r="A223" t="s">
        <v>240</v>
      </c>
      <c r="B223" t="s">
        <v>11</v>
      </c>
      <c r="C223">
        <v>0</v>
      </c>
      <c r="D223">
        <v>7</v>
      </c>
      <c r="E223" t="s">
        <v>13</v>
      </c>
      <c r="F223" t="s">
        <v>20</v>
      </c>
      <c r="G223" t="s">
        <v>14</v>
      </c>
      <c r="H223">
        <v>85.57</v>
      </c>
      <c r="I223">
        <v>598.99</v>
      </c>
      <c r="J223" t="s">
        <v>13</v>
      </c>
      <c r="K223" t="s">
        <v>330</v>
      </c>
      <c r="L223" t="str">
        <f t="shared" si="3"/>
        <v>7 to 12 Months</v>
      </c>
    </row>
    <row r="224" spans="1:12" x14ac:dyDescent="0.25">
      <c r="A224" t="s">
        <v>241</v>
      </c>
      <c r="B224" t="s">
        <v>16</v>
      </c>
      <c r="C224">
        <v>0</v>
      </c>
      <c r="D224">
        <v>39</v>
      </c>
      <c r="E224" t="s">
        <v>12</v>
      </c>
      <c r="F224" t="s">
        <v>17</v>
      </c>
      <c r="G224" t="s">
        <v>14</v>
      </c>
      <c r="H224">
        <v>104.8</v>
      </c>
      <c r="I224">
        <v>4087.2</v>
      </c>
      <c r="J224" t="s">
        <v>13</v>
      </c>
      <c r="K224" t="s">
        <v>326</v>
      </c>
      <c r="L224" t="str">
        <f t="shared" si="3"/>
        <v>More than 36 Months</v>
      </c>
    </row>
    <row r="225" spans="1:12" x14ac:dyDescent="0.25">
      <c r="A225" t="s">
        <v>242</v>
      </c>
      <c r="B225" t="s">
        <v>16</v>
      </c>
      <c r="C225">
        <v>0</v>
      </c>
      <c r="D225">
        <v>41</v>
      </c>
      <c r="E225" t="s">
        <v>12</v>
      </c>
      <c r="F225" t="s">
        <v>20</v>
      </c>
      <c r="G225" t="s">
        <v>14</v>
      </c>
      <c r="H225">
        <v>92.43</v>
      </c>
      <c r="I225">
        <v>3789.63</v>
      </c>
      <c r="J225" t="s">
        <v>13</v>
      </c>
      <c r="K225" t="s">
        <v>327</v>
      </c>
      <c r="L225" t="str">
        <f t="shared" si="3"/>
        <v>More than 36 Months</v>
      </c>
    </row>
    <row r="226" spans="1:12" x14ac:dyDescent="0.25">
      <c r="A226" t="s">
        <v>243</v>
      </c>
      <c r="B226" t="s">
        <v>16</v>
      </c>
      <c r="C226">
        <v>0</v>
      </c>
      <c r="D226">
        <v>40</v>
      </c>
      <c r="E226" t="s">
        <v>12</v>
      </c>
      <c r="F226" t="s">
        <v>13</v>
      </c>
      <c r="G226" t="s">
        <v>14</v>
      </c>
      <c r="H226">
        <v>99.21</v>
      </c>
      <c r="I226">
        <v>3968.4</v>
      </c>
      <c r="J226" t="s">
        <v>13</v>
      </c>
      <c r="K226" t="s">
        <v>330</v>
      </c>
      <c r="L226" t="str">
        <f t="shared" si="3"/>
        <v>More than 36 Months</v>
      </c>
    </row>
    <row r="227" spans="1:12" x14ac:dyDescent="0.25">
      <c r="A227" t="s">
        <v>244</v>
      </c>
      <c r="B227" t="s">
        <v>16</v>
      </c>
      <c r="C227">
        <v>0</v>
      </c>
      <c r="D227">
        <v>5</v>
      </c>
      <c r="E227" t="s">
        <v>12</v>
      </c>
      <c r="F227" t="s">
        <v>13</v>
      </c>
      <c r="G227" t="s">
        <v>14</v>
      </c>
      <c r="H227">
        <v>60.48</v>
      </c>
      <c r="I227">
        <v>302.39999999999998</v>
      </c>
      <c r="J227" t="s">
        <v>12</v>
      </c>
      <c r="K227" t="s">
        <v>330</v>
      </c>
      <c r="L227" t="str">
        <f t="shared" si="3"/>
        <v>0 to 6 Months</v>
      </c>
    </row>
    <row r="228" spans="1:12" x14ac:dyDescent="0.25">
      <c r="A228" t="s">
        <v>245</v>
      </c>
      <c r="B228" t="s">
        <v>11</v>
      </c>
      <c r="C228">
        <v>0</v>
      </c>
      <c r="D228">
        <v>51</v>
      </c>
      <c r="E228" t="s">
        <v>12</v>
      </c>
      <c r="F228" t="s">
        <v>13</v>
      </c>
      <c r="G228" t="s">
        <v>14</v>
      </c>
      <c r="H228">
        <v>85.41</v>
      </c>
      <c r="I228">
        <v>4355.91</v>
      </c>
      <c r="J228" t="s">
        <v>12</v>
      </c>
      <c r="K228" t="s">
        <v>326</v>
      </c>
      <c r="L228" t="str">
        <f t="shared" si="3"/>
        <v>More than 36 Months</v>
      </c>
    </row>
    <row r="229" spans="1:12" x14ac:dyDescent="0.25">
      <c r="A229" t="s">
        <v>246</v>
      </c>
      <c r="B229" t="s">
        <v>16</v>
      </c>
      <c r="C229">
        <v>0</v>
      </c>
      <c r="D229">
        <v>25</v>
      </c>
      <c r="E229" t="s">
        <v>12</v>
      </c>
      <c r="F229" t="s">
        <v>17</v>
      </c>
      <c r="G229" t="s">
        <v>18</v>
      </c>
      <c r="H229">
        <v>55.42</v>
      </c>
      <c r="I229">
        <v>1385.5</v>
      </c>
      <c r="J229" t="s">
        <v>13</v>
      </c>
      <c r="K229" t="s">
        <v>330</v>
      </c>
      <c r="L229" t="str">
        <f t="shared" si="3"/>
        <v>25 to 36 Months</v>
      </c>
    </row>
    <row r="230" spans="1:12" x14ac:dyDescent="0.25">
      <c r="A230" t="s">
        <v>247</v>
      </c>
      <c r="B230" t="s">
        <v>11</v>
      </c>
      <c r="C230">
        <v>0</v>
      </c>
      <c r="D230">
        <v>63</v>
      </c>
      <c r="E230" t="s">
        <v>12</v>
      </c>
      <c r="F230" t="s">
        <v>17</v>
      </c>
      <c r="G230" t="s">
        <v>25</v>
      </c>
      <c r="H230">
        <v>72.55</v>
      </c>
      <c r="I230">
        <v>4570.6499999999996</v>
      </c>
      <c r="J230" t="s">
        <v>13</v>
      </c>
      <c r="K230" t="s">
        <v>330</v>
      </c>
      <c r="L230" t="str">
        <f t="shared" si="3"/>
        <v>More than 36 Months</v>
      </c>
    </row>
    <row r="231" spans="1:12" x14ac:dyDescent="0.25">
      <c r="A231" t="s">
        <v>248</v>
      </c>
      <c r="B231" t="s">
        <v>11</v>
      </c>
      <c r="C231">
        <v>0</v>
      </c>
      <c r="D231">
        <v>58</v>
      </c>
      <c r="E231" t="s">
        <v>12</v>
      </c>
      <c r="F231" t="s">
        <v>13</v>
      </c>
      <c r="G231" t="s">
        <v>14</v>
      </c>
      <c r="H231">
        <v>68.16</v>
      </c>
      <c r="I231">
        <v>3953.28</v>
      </c>
      <c r="J231" t="s">
        <v>12</v>
      </c>
      <c r="K231" t="s">
        <v>328</v>
      </c>
      <c r="L231" t="str">
        <f t="shared" si="3"/>
        <v>More than 36 Months</v>
      </c>
    </row>
    <row r="232" spans="1:12" x14ac:dyDescent="0.25">
      <c r="A232" t="s">
        <v>249</v>
      </c>
      <c r="B232" t="s">
        <v>16</v>
      </c>
      <c r="C232">
        <v>0</v>
      </c>
      <c r="D232">
        <v>55</v>
      </c>
      <c r="E232" t="s">
        <v>12</v>
      </c>
      <c r="F232" t="s">
        <v>20</v>
      </c>
      <c r="G232" t="s">
        <v>14</v>
      </c>
      <c r="H232">
        <v>37.69</v>
      </c>
      <c r="I232">
        <v>2072.9499999999998</v>
      </c>
      <c r="J232" t="s">
        <v>13</v>
      </c>
      <c r="K232" t="s">
        <v>328</v>
      </c>
      <c r="L232" t="str">
        <f t="shared" si="3"/>
        <v>More than 36 Months</v>
      </c>
    </row>
    <row r="233" spans="1:12" x14ac:dyDescent="0.25">
      <c r="A233" t="s">
        <v>250</v>
      </c>
      <c r="B233" t="s">
        <v>16</v>
      </c>
      <c r="C233">
        <v>0</v>
      </c>
      <c r="D233">
        <v>58</v>
      </c>
      <c r="E233" t="s">
        <v>13</v>
      </c>
      <c r="F233" t="s">
        <v>17</v>
      </c>
      <c r="G233" t="s">
        <v>25</v>
      </c>
      <c r="H233">
        <v>58.71</v>
      </c>
      <c r="I233">
        <v>3405.18</v>
      </c>
      <c r="J233" t="s">
        <v>13</v>
      </c>
      <c r="K233" t="s">
        <v>329</v>
      </c>
      <c r="L233" t="str">
        <f t="shared" si="3"/>
        <v>More than 36 Months</v>
      </c>
    </row>
    <row r="234" spans="1:12" x14ac:dyDescent="0.25">
      <c r="A234" t="s">
        <v>251</v>
      </c>
      <c r="B234" t="s">
        <v>16</v>
      </c>
      <c r="C234">
        <v>0</v>
      </c>
      <c r="D234">
        <v>69</v>
      </c>
      <c r="E234" t="s">
        <v>12</v>
      </c>
      <c r="F234" t="s">
        <v>13</v>
      </c>
      <c r="G234" t="s">
        <v>14</v>
      </c>
      <c r="H234">
        <v>116.38</v>
      </c>
      <c r="I234">
        <v>8030.22</v>
      </c>
      <c r="J234" t="s">
        <v>13</v>
      </c>
      <c r="K234" t="s">
        <v>329</v>
      </c>
      <c r="L234" t="str">
        <f t="shared" si="3"/>
        <v>More than 36 Months</v>
      </c>
    </row>
    <row r="235" spans="1:12" x14ac:dyDescent="0.25">
      <c r="A235" t="s">
        <v>252</v>
      </c>
      <c r="B235" t="s">
        <v>16</v>
      </c>
      <c r="C235">
        <v>1</v>
      </c>
      <c r="D235">
        <v>32</v>
      </c>
      <c r="E235" t="s">
        <v>12</v>
      </c>
      <c r="F235" t="s">
        <v>13</v>
      </c>
      <c r="G235" t="s">
        <v>14</v>
      </c>
      <c r="H235">
        <v>44.86</v>
      </c>
      <c r="I235">
        <v>1435.52</v>
      </c>
      <c r="J235" t="s">
        <v>12</v>
      </c>
      <c r="K235" t="s">
        <v>326</v>
      </c>
      <c r="L235" t="str">
        <f t="shared" si="3"/>
        <v>25 to 36 Months</v>
      </c>
    </row>
    <row r="236" spans="1:12" x14ac:dyDescent="0.25">
      <c r="A236" t="s">
        <v>253</v>
      </c>
      <c r="B236" t="s">
        <v>16</v>
      </c>
      <c r="C236">
        <v>0</v>
      </c>
      <c r="D236">
        <v>52</v>
      </c>
      <c r="E236" t="s">
        <v>12</v>
      </c>
      <c r="F236" t="s">
        <v>17</v>
      </c>
      <c r="G236" t="s">
        <v>18</v>
      </c>
      <c r="H236">
        <v>33.380000000000003</v>
      </c>
      <c r="I236">
        <v>1735.76</v>
      </c>
      <c r="J236" t="s">
        <v>13</v>
      </c>
      <c r="K236" t="s">
        <v>328</v>
      </c>
      <c r="L236" t="str">
        <f t="shared" si="3"/>
        <v>More than 36 Months</v>
      </c>
    </row>
    <row r="237" spans="1:12" x14ac:dyDescent="0.25">
      <c r="A237" t="s">
        <v>254</v>
      </c>
      <c r="B237" t="s">
        <v>16</v>
      </c>
      <c r="C237">
        <v>0</v>
      </c>
      <c r="D237">
        <v>21</v>
      </c>
      <c r="E237" t="s">
        <v>12</v>
      </c>
      <c r="F237" t="s">
        <v>17</v>
      </c>
      <c r="G237" t="s">
        <v>14</v>
      </c>
      <c r="H237">
        <v>61.86</v>
      </c>
      <c r="I237">
        <v>1299.06</v>
      </c>
      <c r="J237" t="s">
        <v>13</v>
      </c>
      <c r="K237" t="s">
        <v>329</v>
      </c>
      <c r="L237" t="str">
        <f t="shared" si="3"/>
        <v>13 to 24 Months</v>
      </c>
    </row>
    <row r="238" spans="1:12" x14ac:dyDescent="0.25">
      <c r="A238" t="s">
        <v>255</v>
      </c>
      <c r="B238" t="s">
        <v>16</v>
      </c>
      <c r="C238">
        <v>0</v>
      </c>
      <c r="D238">
        <v>20</v>
      </c>
      <c r="E238" t="s">
        <v>12</v>
      </c>
      <c r="F238" t="s">
        <v>17</v>
      </c>
      <c r="G238" t="s">
        <v>25</v>
      </c>
      <c r="H238">
        <v>99.03</v>
      </c>
      <c r="I238">
        <v>1980.6</v>
      </c>
      <c r="J238" t="s">
        <v>13</v>
      </c>
      <c r="K238" t="s">
        <v>330</v>
      </c>
      <c r="L238" t="str">
        <f t="shared" si="3"/>
        <v>13 to 24 Months</v>
      </c>
    </row>
    <row r="239" spans="1:12" x14ac:dyDescent="0.25">
      <c r="A239" t="s">
        <v>256</v>
      </c>
      <c r="B239" t="s">
        <v>16</v>
      </c>
      <c r="C239">
        <v>0</v>
      </c>
      <c r="D239">
        <v>69</v>
      </c>
      <c r="E239" t="s">
        <v>13</v>
      </c>
      <c r="F239" t="s">
        <v>20</v>
      </c>
      <c r="G239" t="s">
        <v>18</v>
      </c>
      <c r="H239">
        <v>78.209999999999994</v>
      </c>
      <c r="I239">
        <v>5396.49</v>
      </c>
      <c r="J239" t="s">
        <v>13</v>
      </c>
      <c r="K239" t="s">
        <v>327</v>
      </c>
      <c r="L239" t="str">
        <f t="shared" si="3"/>
        <v>More than 36 Months</v>
      </c>
    </row>
    <row r="240" spans="1:12" x14ac:dyDescent="0.25">
      <c r="A240" t="s">
        <v>257</v>
      </c>
      <c r="B240" t="s">
        <v>11</v>
      </c>
      <c r="C240">
        <v>0</v>
      </c>
      <c r="D240">
        <v>69</v>
      </c>
      <c r="E240" t="s">
        <v>12</v>
      </c>
      <c r="F240" t="s">
        <v>20</v>
      </c>
      <c r="G240" t="s">
        <v>14</v>
      </c>
      <c r="H240">
        <v>88.1</v>
      </c>
      <c r="I240">
        <v>6078.9</v>
      </c>
      <c r="J240" t="s">
        <v>13</v>
      </c>
      <c r="K240" t="s">
        <v>330</v>
      </c>
      <c r="L240" t="str">
        <f t="shared" si="3"/>
        <v>More than 36 Months</v>
      </c>
    </row>
    <row r="241" spans="1:12" x14ac:dyDescent="0.25">
      <c r="A241" t="s">
        <v>258</v>
      </c>
      <c r="B241" t="s">
        <v>16</v>
      </c>
      <c r="C241">
        <v>0</v>
      </c>
      <c r="D241">
        <v>3</v>
      </c>
      <c r="E241" t="s">
        <v>12</v>
      </c>
      <c r="F241" t="s">
        <v>13</v>
      </c>
      <c r="G241" t="s">
        <v>14</v>
      </c>
      <c r="H241">
        <v>38.97</v>
      </c>
      <c r="I241">
        <v>116.91</v>
      </c>
      <c r="J241" t="s">
        <v>12</v>
      </c>
      <c r="K241" t="s">
        <v>328</v>
      </c>
      <c r="L241" t="str">
        <f t="shared" si="3"/>
        <v>0 to 6 Months</v>
      </c>
    </row>
    <row r="242" spans="1:12" x14ac:dyDescent="0.25">
      <c r="A242" t="s">
        <v>259</v>
      </c>
      <c r="B242" t="s">
        <v>16</v>
      </c>
      <c r="C242">
        <v>1</v>
      </c>
      <c r="D242">
        <v>61</v>
      </c>
      <c r="E242" t="s">
        <v>12</v>
      </c>
      <c r="F242" t="s">
        <v>17</v>
      </c>
      <c r="G242" t="s">
        <v>14</v>
      </c>
      <c r="H242">
        <v>81.89</v>
      </c>
      <c r="I242">
        <v>4995.29</v>
      </c>
      <c r="J242" t="s">
        <v>13</v>
      </c>
      <c r="K242" t="s">
        <v>328</v>
      </c>
      <c r="L242" t="str">
        <f t="shared" si="3"/>
        <v>More than 36 Months</v>
      </c>
    </row>
    <row r="243" spans="1:12" x14ac:dyDescent="0.25">
      <c r="A243" t="s">
        <v>260</v>
      </c>
      <c r="B243" t="s">
        <v>11</v>
      </c>
      <c r="C243">
        <v>0</v>
      </c>
      <c r="D243">
        <v>61</v>
      </c>
      <c r="E243" t="s">
        <v>12</v>
      </c>
      <c r="F243" t="s">
        <v>20</v>
      </c>
      <c r="G243" t="s">
        <v>18</v>
      </c>
      <c r="H243">
        <v>52.35</v>
      </c>
      <c r="I243">
        <v>3193.35</v>
      </c>
      <c r="J243" t="s">
        <v>13</v>
      </c>
      <c r="K243" t="s">
        <v>328</v>
      </c>
      <c r="L243" t="str">
        <f t="shared" si="3"/>
        <v>More than 36 Months</v>
      </c>
    </row>
    <row r="244" spans="1:12" x14ac:dyDescent="0.25">
      <c r="A244" t="s">
        <v>261</v>
      </c>
      <c r="B244" t="s">
        <v>16</v>
      </c>
      <c r="C244">
        <v>0</v>
      </c>
      <c r="D244">
        <v>23</v>
      </c>
      <c r="E244" t="s">
        <v>12</v>
      </c>
      <c r="F244" t="s">
        <v>17</v>
      </c>
      <c r="G244" t="s">
        <v>18</v>
      </c>
      <c r="H244">
        <v>103.43</v>
      </c>
      <c r="I244">
        <v>2378.89</v>
      </c>
      <c r="J244" t="s">
        <v>12</v>
      </c>
      <c r="K244" t="s">
        <v>329</v>
      </c>
      <c r="L244" t="str">
        <f t="shared" si="3"/>
        <v>13 to 24 Months</v>
      </c>
    </row>
    <row r="245" spans="1:12" x14ac:dyDescent="0.25">
      <c r="A245" t="s">
        <v>262</v>
      </c>
      <c r="B245" t="s">
        <v>11</v>
      </c>
      <c r="C245">
        <v>0</v>
      </c>
      <c r="D245">
        <v>54</v>
      </c>
      <c r="E245" t="s">
        <v>12</v>
      </c>
      <c r="F245" t="s">
        <v>13</v>
      </c>
      <c r="G245" t="s">
        <v>25</v>
      </c>
      <c r="H245">
        <v>82.93</v>
      </c>
      <c r="I245">
        <v>4478.22</v>
      </c>
      <c r="J245" t="s">
        <v>13</v>
      </c>
      <c r="K245" t="s">
        <v>329</v>
      </c>
      <c r="L245" t="str">
        <f t="shared" si="3"/>
        <v>More than 36 Months</v>
      </c>
    </row>
    <row r="246" spans="1:12" x14ac:dyDescent="0.25">
      <c r="A246" t="s">
        <v>263</v>
      </c>
      <c r="B246" t="s">
        <v>11</v>
      </c>
      <c r="C246">
        <v>0</v>
      </c>
      <c r="D246">
        <v>8</v>
      </c>
      <c r="E246" t="s">
        <v>12</v>
      </c>
      <c r="F246" t="s">
        <v>20</v>
      </c>
      <c r="G246" t="s">
        <v>14</v>
      </c>
      <c r="H246">
        <v>39.89</v>
      </c>
      <c r="I246">
        <v>319.12</v>
      </c>
      <c r="J246" t="s">
        <v>12</v>
      </c>
      <c r="K246" t="s">
        <v>329</v>
      </c>
      <c r="L246" t="str">
        <f t="shared" si="3"/>
        <v>7 to 12 Months</v>
      </c>
    </row>
    <row r="247" spans="1:12" x14ac:dyDescent="0.25">
      <c r="A247" t="s">
        <v>264</v>
      </c>
      <c r="B247" t="s">
        <v>16</v>
      </c>
      <c r="C247">
        <v>1</v>
      </c>
      <c r="D247">
        <v>2</v>
      </c>
      <c r="E247" t="s">
        <v>12</v>
      </c>
      <c r="F247" t="s">
        <v>20</v>
      </c>
      <c r="G247" t="s">
        <v>25</v>
      </c>
      <c r="H247">
        <v>26.46</v>
      </c>
      <c r="I247">
        <v>52.92</v>
      </c>
      <c r="J247" t="s">
        <v>12</v>
      </c>
      <c r="K247" t="s">
        <v>330</v>
      </c>
      <c r="L247" t="str">
        <f t="shared" si="3"/>
        <v>0 to 6 Months</v>
      </c>
    </row>
    <row r="248" spans="1:12" x14ac:dyDescent="0.25">
      <c r="A248" t="s">
        <v>265</v>
      </c>
      <c r="B248" t="s">
        <v>11</v>
      </c>
      <c r="C248">
        <v>1</v>
      </c>
      <c r="D248">
        <v>30</v>
      </c>
      <c r="E248" t="s">
        <v>12</v>
      </c>
      <c r="F248" t="s">
        <v>20</v>
      </c>
      <c r="G248" t="s">
        <v>18</v>
      </c>
      <c r="H248">
        <v>24.26</v>
      </c>
      <c r="I248">
        <v>727.8</v>
      </c>
      <c r="J248" t="s">
        <v>13</v>
      </c>
      <c r="K248" t="s">
        <v>329</v>
      </c>
      <c r="L248" t="str">
        <f t="shared" si="3"/>
        <v>25 to 36 Months</v>
      </c>
    </row>
    <row r="249" spans="1:12" x14ac:dyDescent="0.25">
      <c r="A249" t="s">
        <v>266</v>
      </c>
      <c r="B249" t="s">
        <v>11</v>
      </c>
      <c r="C249">
        <v>0</v>
      </c>
      <c r="D249">
        <v>39</v>
      </c>
      <c r="E249" t="s">
        <v>12</v>
      </c>
      <c r="F249" t="s">
        <v>13</v>
      </c>
      <c r="G249" t="s">
        <v>25</v>
      </c>
      <c r="H249">
        <v>57.14</v>
      </c>
      <c r="I249">
        <v>2228.46</v>
      </c>
      <c r="J249" t="s">
        <v>13</v>
      </c>
      <c r="K249" t="s">
        <v>330</v>
      </c>
      <c r="L249" t="str">
        <f t="shared" si="3"/>
        <v>More than 36 Months</v>
      </c>
    </row>
    <row r="250" spans="1:12" x14ac:dyDescent="0.25">
      <c r="A250" t="s">
        <v>267</v>
      </c>
      <c r="B250" t="s">
        <v>11</v>
      </c>
      <c r="C250">
        <v>0</v>
      </c>
      <c r="D250">
        <v>35</v>
      </c>
      <c r="E250" t="s">
        <v>12</v>
      </c>
      <c r="F250" t="s">
        <v>17</v>
      </c>
      <c r="G250" t="s">
        <v>18</v>
      </c>
      <c r="H250">
        <v>46.59</v>
      </c>
      <c r="I250">
        <v>1630.65</v>
      </c>
      <c r="J250" t="s">
        <v>13</v>
      </c>
      <c r="K250" t="s">
        <v>326</v>
      </c>
      <c r="L250" t="str">
        <f t="shared" si="3"/>
        <v>25 to 36 Months</v>
      </c>
    </row>
    <row r="251" spans="1:12" x14ac:dyDescent="0.25">
      <c r="A251" t="s">
        <v>268</v>
      </c>
      <c r="B251" t="s">
        <v>11</v>
      </c>
      <c r="C251">
        <v>0</v>
      </c>
      <c r="D251">
        <v>23</v>
      </c>
      <c r="E251" t="s">
        <v>12</v>
      </c>
      <c r="F251" t="s">
        <v>20</v>
      </c>
      <c r="G251" t="s">
        <v>18</v>
      </c>
      <c r="H251">
        <v>84.61</v>
      </c>
      <c r="I251">
        <v>1946.03</v>
      </c>
      <c r="J251" t="s">
        <v>12</v>
      </c>
      <c r="K251" t="s">
        <v>327</v>
      </c>
      <c r="L251" t="str">
        <f t="shared" si="3"/>
        <v>13 to 24 Months</v>
      </c>
    </row>
    <row r="252" spans="1:12" x14ac:dyDescent="0.25">
      <c r="A252" t="s">
        <v>269</v>
      </c>
      <c r="B252" t="s">
        <v>16</v>
      </c>
      <c r="C252">
        <v>0</v>
      </c>
      <c r="D252">
        <v>5</v>
      </c>
      <c r="E252" t="s">
        <v>12</v>
      </c>
      <c r="F252" t="s">
        <v>13</v>
      </c>
      <c r="G252" t="s">
        <v>25</v>
      </c>
      <c r="H252">
        <v>69.930000000000007</v>
      </c>
      <c r="I252">
        <v>349.65</v>
      </c>
      <c r="J252" t="s">
        <v>13</v>
      </c>
      <c r="K252" t="s">
        <v>326</v>
      </c>
      <c r="L252" t="str">
        <f t="shared" si="3"/>
        <v>0 to 6 Months</v>
      </c>
    </row>
    <row r="253" spans="1:12" x14ac:dyDescent="0.25">
      <c r="A253" t="s">
        <v>270</v>
      </c>
      <c r="B253" t="s">
        <v>11</v>
      </c>
      <c r="C253">
        <v>1</v>
      </c>
      <c r="D253">
        <v>65</v>
      </c>
      <c r="E253" t="s">
        <v>12</v>
      </c>
      <c r="F253" t="s">
        <v>17</v>
      </c>
      <c r="G253" t="s">
        <v>14</v>
      </c>
      <c r="H253">
        <v>46.6</v>
      </c>
      <c r="I253">
        <v>3029</v>
      </c>
      <c r="J253" t="s">
        <v>12</v>
      </c>
      <c r="K253" t="s">
        <v>328</v>
      </c>
      <c r="L253" t="str">
        <f t="shared" si="3"/>
        <v>More than 36 Months</v>
      </c>
    </row>
    <row r="254" spans="1:12" x14ac:dyDescent="0.25">
      <c r="A254" t="s">
        <v>271</v>
      </c>
      <c r="B254" t="s">
        <v>16</v>
      </c>
      <c r="C254">
        <v>0</v>
      </c>
      <c r="D254">
        <v>3</v>
      </c>
      <c r="E254" t="s">
        <v>12</v>
      </c>
      <c r="F254" t="s">
        <v>13</v>
      </c>
      <c r="G254" t="s">
        <v>14</v>
      </c>
      <c r="H254">
        <v>34.92</v>
      </c>
      <c r="I254">
        <v>104.76</v>
      </c>
      <c r="J254" t="s">
        <v>13</v>
      </c>
      <c r="K254" t="s">
        <v>329</v>
      </c>
      <c r="L254" t="str">
        <f t="shared" si="3"/>
        <v>0 to 6 Months</v>
      </c>
    </row>
    <row r="255" spans="1:12" x14ac:dyDescent="0.25">
      <c r="A255" t="s">
        <v>272</v>
      </c>
      <c r="B255" t="s">
        <v>11</v>
      </c>
      <c r="C255">
        <v>0</v>
      </c>
      <c r="D255">
        <v>5</v>
      </c>
      <c r="E255" t="s">
        <v>12</v>
      </c>
      <c r="F255" t="s">
        <v>17</v>
      </c>
      <c r="G255" t="s">
        <v>14</v>
      </c>
      <c r="H255">
        <v>32.72</v>
      </c>
      <c r="I255">
        <v>163.6</v>
      </c>
      <c r="J255" t="s">
        <v>13</v>
      </c>
      <c r="K255" t="s">
        <v>329</v>
      </c>
      <c r="L255" t="str">
        <f t="shared" si="3"/>
        <v>0 to 6 Months</v>
      </c>
    </row>
    <row r="256" spans="1:12" x14ac:dyDescent="0.25">
      <c r="A256" t="s">
        <v>273</v>
      </c>
      <c r="B256" t="s">
        <v>11</v>
      </c>
      <c r="C256">
        <v>0</v>
      </c>
      <c r="D256">
        <v>50</v>
      </c>
      <c r="E256" t="s">
        <v>12</v>
      </c>
      <c r="F256" t="s">
        <v>13</v>
      </c>
      <c r="G256" t="s">
        <v>25</v>
      </c>
      <c r="H256">
        <v>106.47</v>
      </c>
      <c r="I256">
        <v>5323.5</v>
      </c>
      <c r="J256" t="s">
        <v>13</v>
      </c>
      <c r="K256" t="s">
        <v>327</v>
      </c>
      <c r="L256" t="str">
        <f t="shared" si="3"/>
        <v>More than 36 Months</v>
      </c>
    </row>
    <row r="257" spans="1:12" x14ac:dyDescent="0.25">
      <c r="A257" t="s">
        <v>274</v>
      </c>
      <c r="B257" t="s">
        <v>11</v>
      </c>
      <c r="C257">
        <v>1</v>
      </c>
      <c r="D257">
        <v>61</v>
      </c>
      <c r="E257" t="s">
        <v>13</v>
      </c>
      <c r="F257" t="s">
        <v>17</v>
      </c>
      <c r="G257" t="s">
        <v>14</v>
      </c>
      <c r="H257">
        <v>44.35</v>
      </c>
      <c r="I257">
        <v>2705.35</v>
      </c>
      <c r="J257" t="s">
        <v>13</v>
      </c>
      <c r="K257" t="s">
        <v>330</v>
      </c>
      <c r="L257" t="str">
        <f t="shared" si="3"/>
        <v>More than 36 Months</v>
      </c>
    </row>
    <row r="258" spans="1:12" x14ac:dyDescent="0.25">
      <c r="A258" t="s">
        <v>275</v>
      </c>
      <c r="B258" t="s">
        <v>11</v>
      </c>
      <c r="C258">
        <v>0</v>
      </c>
      <c r="D258">
        <v>56</v>
      </c>
      <c r="E258" t="s">
        <v>12</v>
      </c>
      <c r="F258" t="s">
        <v>20</v>
      </c>
      <c r="G258" t="s">
        <v>18</v>
      </c>
      <c r="H258">
        <v>85.17</v>
      </c>
      <c r="I258">
        <v>4769.5200000000004</v>
      </c>
      <c r="J258" t="s">
        <v>13</v>
      </c>
      <c r="K258" t="s">
        <v>329</v>
      </c>
      <c r="L258" t="str">
        <f t="shared" ref="L258:L301" si="4">IF(D258&lt;=6,"0 to 6 Months",
 IF(D258&lt;=12,"7 to 12 Months",
 IF(D258&lt;=24,"13 to 24 Months",
 IF(D258&lt;=36,"25 to 36 Months","More than 36 Months"))))</f>
        <v>More than 36 Months</v>
      </c>
    </row>
    <row r="259" spans="1:12" x14ac:dyDescent="0.25">
      <c r="A259" t="s">
        <v>276</v>
      </c>
      <c r="B259" t="s">
        <v>16</v>
      </c>
      <c r="C259">
        <v>0</v>
      </c>
      <c r="D259">
        <v>65</v>
      </c>
      <c r="E259" t="s">
        <v>12</v>
      </c>
      <c r="F259" t="s">
        <v>17</v>
      </c>
      <c r="G259" t="s">
        <v>18</v>
      </c>
      <c r="H259">
        <v>101.07</v>
      </c>
      <c r="I259">
        <v>6569.55</v>
      </c>
      <c r="J259" t="s">
        <v>13</v>
      </c>
      <c r="K259" t="s">
        <v>329</v>
      </c>
      <c r="L259" t="str">
        <f t="shared" si="4"/>
        <v>More than 36 Months</v>
      </c>
    </row>
    <row r="260" spans="1:12" x14ac:dyDescent="0.25">
      <c r="A260" t="s">
        <v>277</v>
      </c>
      <c r="B260" t="s">
        <v>16</v>
      </c>
      <c r="C260">
        <v>1</v>
      </c>
      <c r="D260">
        <v>7</v>
      </c>
      <c r="E260" t="s">
        <v>12</v>
      </c>
      <c r="F260" t="s">
        <v>13</v>
      </c>
      <c r="G260" t="s">
        <v>25</v>
      </c>
      <c r="H260">
        <v>81.41</v>
      </c>
      <c r="I260">
        <v>569.87</v>
      </c>
      <c r="J260" t="s">
        <v>13</v>
      </c>
      <c r="K260" t="s">
        <v>326</v>
      </c>
      <c r="L260" t="str">
        <f t="shared" si="4"/>
        <v>7 to 12 Months</v>
      </c>
    </row>
    <row r="261" spans="1:12" x14ac:dyDescent="0.25">
      <c r="A261" t="s">
        <v>278</v>
      </c>
      <c r="B261" t="s">
        <v>11</v>
      </c>
      <c r="C261">
        <v>0</v>
      </c>
      <c r="D261">
        <v>25</v>
      </c>
      <c r="E261" t="s">
        <v>12</v>
      </c>
      <c r="F261" t="s">
        <v>13</v>
      </c>
      <c r="G261" t="s">
        <v>14</v>
      </c>
      <c r="H261">
        <v>105.96</v>
      </c>
      <c r="I261">
        <v>2649</v>
      </c>
      <c r="J261" t="s">
        <v>13</v>
      </c>
      <c r="K261" t="s">
        <v>329</v>
      </c>
      <c r="L261" t="str">
        <f t="shared" si="4"/>
        <v>25 to 36 Months</v>
      </c>
    </row>
    <row r="262" spans="1:12" x14ac:dyDescent="0.25">
      <c r="A262" t="s">
        <v>279</v>
      </c>
      <c r="B262" t="s">
        <v>11</v>
      </c>
      <c r="C262">
        <v>0</v>
      </c>
      <c r="D262">
        <v>50</v>
      </c>
      <c r="E262" t="s">
        <v>12</v>
      </c>
      <c r="F262" t="s">
        <v>17</v>
      </c>
      <c r="G262" t="s">
        <v>14</v>
      </c>
      <c r="H262">
        <v>59.24</v>
      </c>
      <c r="I262">
        <v>2962</v>
      </c>
      <c r="J262" t="s">
        <v>13</v>
      </c>
      <c r="K262" t="s">
        <v>326</v>
      </c>
      <c r="L262" t="str">
        <f t="shared" si="4"/>
        <v>More than 36 Months</v>
      </c>
    </row>
    <row r="263" spans="1:12" x14ac:dyDescent="0.25">
      <c r="A263" t="s">
        <v>280</v>
      </c>
      <c r="B263" t="s">
        <v>16</v>
      </c>
      <c r="C263">
        <v>1</v>
      </c>
      <c r="D263">
        <v>44</v>
      </c>
      <c r="E263" t="s">
        <v>12</v>
      </c>
      <c r="F263" t="s">
        <v>20</v>
      </c>
      <c r="G263" t="s">
        <v>14</v>
      </c>
      <c r="H263">
        <v>115.62</v>
      </c>
      <c r="I263">
        <v>5087.28</v>
      </c>
      <c r="J263" t="s">
        <v>12</v>
      </c>
      <c r="K263" t="s">
        <v>326</v>
      </c>
      <c r="L263" t="str">
        <f t="shared" si="4"/>
        <v>More than 36 Months</v>
      </c>
    </row>
    <row r="264" spans="1:12" x14ac:dyDescent="0.25">
      <c r="A264" t="s">
        <v>281</v>
      </c>
      <c r="B264" t="s">
        <v>11</v>
      </c>
      <c r="C264">
        <v>1</v>
      </c>
      <c r="D264">
        <v>43</v>
      </c>
      <c r="E264" t="s">
        <v>12</v>
      </c>
      <c r="F264" t="s">
        <v>20</v>
      </c>
      <c r="G264" t="s">
        <v>25</v>
      </c>
      <c r="H264">
        <v>33.31</v>
      </c>
      <c r="I264">
        <v>1432.33</v>
      </c>
      <c r="J264" t="s">
        <v>12</v>
      </c>
      <c r="K264" t="s">
        <v>327</v>
      </c>
      <c r="L264" t="str">
        <f t="shared" si="4"/>
        <v>More than 36 Months</v>
      </c>
    </row>
    <row r="265" spans="1:12" x14ac:dyDescent="0.25">
      <c r="A265" t="s">
        <v>282</v>
      </c>
      <c r="B265" t="s">
        <v>11</v>
      </c>
      <c r="C265">
        <v>0</v>
      </c>
      <c r="D265">
        <v>4</v>
      </c>
      <c r="E265" t="s">
        <v>12</v>
      </c>
      <c r="F265" t="s">
        <v>17</v>
      </c>
      <c r="G265" t="s">
        <v>25</v>
      </c>
      <c r="H265">
        <v>30.21</v>
      </c>
      <c r="I265">
        <v>120.84</v>
      </c>
      <c r="J265" t="s">
        <v>13</v>
      </c>
      <c r="K265" t="s">
        <v>329</v>
      </c>
      <c r="L265" t="str">
        <f t="shared" si="4"/>
        <v>0 to 6 Months</v>
      </c>
    </row>
    <row r="266" spans="1:12" x14ac:dyDescent="0.25">
      <c r="A266" t="s">
        <v>283</v>
      </c>
      <c r="B266" t="s">
        <v>11</v>
      </c>
      <c r="C266">
        <v>0</v>
      </c>
      <c r="D266">
        <v>69</v>
      </c>
      <c r="E266" t="s">
        <v>12</v>
      </c>
      <c r="F266" t="s">
        <v>17</v>
      </c>
      <c r="G266" t="s">
        <v>18</v>
      </c>
      <c r="H266">
        <v>85.87</v>
      </c>
      <c r="I266">
        <v>5925.03</v>
      </c>
      <c r="J266" t="s">
        <v>12</v>
      </c>
      <c r="K266" t="s">
        <v>329</v>
      </c>
      <c r="L266" t="str">
        <f t="shared" si="4"/>
        <v>More than 36 Months</v>
      </c>
    </row>
    <row r="267" spans="1:12" x14ac:dyDescent="0.25">
      <c r="A267" t="s">
        <v>284</v>
      </c>
      <c r="B267" t="s">
        <v>16</v>
      </c>
      <c r="C267">
        <v>0</v>
      </c>
      <c r="D267">
        <v>25</v>
      </c>
      <c r="E267" t="s">
        <v>12</v>
      </c>
      <c r="F267" t="s">
        <v>13</v>
      </c>
      <c r="G267" t="s">
        <v>14</v>
      </c>
      <c r="H267">
        <v>114.28</v>
      </c>
      <c r="I267">
        <v>2857</v>
      </c>
      <c r="J267" t="s">
        <v>12</v>
      </c>
      <c r="K267" t="s">
        <v>328</v>
      </c>
      <c r="L267" t="str">
        <f t="shared" si="4"/>
        <v>25 to 36 Months</v>
      </c>
    </row>
    <row r="268" spans="1:12" x14ac:dyDescent="0.25">
      <c r="A268" t="s">
        <v>285</v>
      </c>
      <c r="B268" t="s">
        <v>16</v>
      </c>
      <c r="C268">
        <v>0</v>
      </c>
      <c r="D268">
        <v>67</v>
      </c>
      <c r="E268" t="s">
        <v>12</v>
      </c>
      <c r="F268" t="s">
        <v>20</v>
      </c>
      <c r="G268" t="s">
        <v>18</v>
      </c>
      <c r="H268">
        <v>100.89</v>
      </c>
      <c r="I268">
        <v>6759.63</v>
      </c>
      <c r="J268" t="s">
        <v>13</v>
      </c>
      <c r="K268" t="s">
        <v>330</v>
      </c>
      <c r="L268" t="str">
        <f t="shared" si="4"/>
        <v>More than 36 Months</v>
      </c>
    </row>
    <row r="269" spans="1:12" x14ac:dyDescent="0.25">
      <c r="A269" t="s">
        <v>286</v>
      </c>
      <c r="B269" t="s">
        <v>16</v>
      </c>
      <c r="C269">
        <v>0</v>
      </c>
      <c r="D269">
        <v>18</v>
      </c>
      <c r="E269" t="s">
        <v>12</v>
      </c>
      <c r="F269" t="s">
        <v>17</v>
      </c>
      <c r="G269" t="s">
        <v>18</v>
      </c>
      <c r="H269">
        <v>27.64</v>
      </c>
      <c r="I269">
        <v>497.52</v>
      </c>
      <c r="J269" t="s">
        <v>13</v>
      </c>
      <c r="K269" t="s">
        <v>326</v>
      </c>
      <c r="L269" t="str">
        <f t="shared" si="4"/>
        <v>13 to 24 Months</v>
      </c>
    </row>
    <row r="270" spans="1:12" x14ac:dyDescent="0.25">
      <c r="A270" t="s">
        <v>287</v>
      </c>
      <c r="B270" t="s">
        <v>11</v>
      </c>
      <c r="C270">
        <v>0</v>
      </c>
      <c r="D270">
        <v>19</v>
      </c>
      <c r="E270" t="s">
        <v>12</v>
      </c>
      <c r="F270" t="s">
        <v>20</v>
      </c>
      <c r="G270" t="s">
        <v>14</v>
      </c>
      <c r="H270">
        <v>47.94</v>
      </c>
      <c r="I270">
        <v>910.86</v>
      </c>
      <c r="J270" t="s">
        <v>13</v>
      </c>
      <c r="K270" t="s">
        <v>329</v>
      </c>
      <c r="L270" t="str">
        <f t="shared" si="4"/>
        <v>13 to 24 Months</v>
      </c>
    </row>
    <row r="271" spans="1:12" x14ac:dyDescent="0.25">
      <c r="A271" t="s">
        <v>288</v>
      </c>
      <c r="B271" t="s">
        <v>11</v>
      </c>
      <c r="C271">
        <v>0</v>
      </c>
      <c r="D271">
        <v>11</v>
      </c>
      <c r="E271" t="s">
        <v>12</v>
      </c>
      <c r="F271" t="s">
        <v>17</v>
      </c>
      <c r="G271" t="s">
        <v>18</v>
      </c>
      <c r="H271">
        <v>113.03</v>
      </c>
      <c r="I271">
        <v>1243.33</v>
      </c>
      <c r="J271" t="s">
        <v>13</v>
      </c>
      <c r="K271" t="s">
        <v>329</v>
      </c>
      <c r="L271" t="str">
        <f t="shared" si="4"/>
        <v>7 to 12 Months</v>
      </c>
    </row>
    <row r="272" spans="1:12" x14ac:dyDescent="0.25">
      <c r="A272" t="s">
        <v>289</v>
      </c>
      <c r="B272" t="s">
        <v>16</v>
      </c>
      <c r="C272">
        <v>0</v>
      </c>
      <c r="D272">
        <v>46</v>
      </c>
      <c r="E272" t="s">
        <v>12</v>
      </c>
      <c r="F272" t="s">
        <v>17</v>
      </c>
      <c r="G272" t="s">
        <v>14</v>
      </c>
      <c r="H272">
        <v>45.31</v>
      </c>
      <c r="I272">
        <v>2084.2600000000002</v>
      </c>
      <c r="J272" t="s">
        <v>13</v>
      </c>
      <c r="K272" t="s">
        <v>330</v>
      </c>
      <c r="L272" t="str">
        <f t="shared" si="4"/>
        <v>More than 36 Months</v>
      </c>
    </row>
    <row r="273" spans="1:12" x14ac:dyDescent="0.25">
      <c r="A273" t="s">
        <v>290</v>
      </c>
      <c r="B273" t="s">
        <v>16</v>
      </c>
      <c r="C273">
        <v>0</v>
      </c>
      <c r="D273">
        <v>0</v>
      </c>
      <c r="E273" t="s">
        <v>12</v>
      </c>
      <c r="F273" t="s">
        <v>20</v>
      </c>
      <c r="G273" t="s">
        <v>14</v>
      </c>
      <c r="H273">
        <v>98.12</v>
      </c>
      <c r="I273">
        <v>0</v>
      </c>
      <c r="J273" t="s">
        <v>12</v>
      </c>
      <c r="K273" t="s">
        <v>327</v>
      </c>
      <c r="L273" t="str">
        <f t="shared" si="4"/>
        <v>0 to 6 Months</v>
      </c>
    </row>
    <row r="274" spans="1:12" x14ac:dyDescent="0.25">
      <c r="A274" t="s">
        <v>291</v>
      </c>
      <c r="B274" t="s">
        <v>16</v>
      </c>
      <c r="C274">
        <v>0</v>
      </c>
      <c r="D274">
        <v>13</v>
      </c>
      <c r="E274" t="s">
        <v>12</v>
      </c>
      <c r="F274" t="s">
        <v>17</v>
      </c>
      <c r="G274" t="s">
        <v>25</v>
      </c>
      <c r="H274">
        <v>102.51</v>
      </c>
      <c r="I274">
        <v>1332.63</v>
      </c>
      <c r="J274" t="s">
        <v>13</v>
      </c>
      <c r="K274" t="s">
        <v>328</v>
      </c>
      <c r="L274" t="str">
        <f t="shared" si="4"/>
        <v>13 to 24 Months</v>
      </c>
    </row>
    <row r="275" spans="1:12" x14ac:dyDescent="0.25">
      <c r="A275" t="s">
        <v>292</v>
      </c>
      <c r="B275" t="s">
        <v>16</v>
      </c>
      <c r="C275">
        <v>0</v>
      </c>
      <c r="D275">
        <v>63</v>
      </c>
      <c r="E275" t="s">
        <v>12</v>
      </c>
      <c r="F275" t="s">
        <v>17</v>
      </c>
      <c r="G275" t="s">
        <v>14</v>
      </c>
      <c r="H275">
        <v>69.55</v>
      </c>
      <c r="I275">
        <v>4381.6499999999996</v>
      </c>
      <c r="J275" t="s">
        <v>12</v>
      </c>
      <c r="K275" t="s">
        <v>326</v>
      </c>
      <c r="L275" t="str">
        <f t="shared" si="4"/>
        <v>More than 36 Months</v>
      </c>
    </row>
    <row r="276" spans="1:12" x14ac:dyDescent="0.25">
      <c r="A276" t="s">
        <v>293</v>
      </c>
      <c r="B276" t="s">
        <v>11</v>
      </c>
      <c r="C276">
        <v>0</v>
      </c>
      <c r="D276">
        <v>37</v>
      </c>
      <c r="E276" t="s">
        <v>12</v>
      </c>
      <c r="F276" t="s">
        <v>13</v>
      </c>
      <c r="G276" t="s">
        <v>25</v>
      </c>
      <c r="H276">
        <v>58.63</v>
      </c>
      <c r="I276">
        <v>2169.31</v>
      </c>
      <c r="J276" t="s">
        <v>13</v>
      </c>
      <c r="K276" t="s">
        <v>327</v>
      </c>
      <c r="L276" t="str">
        <f t="shared" si="4"/>
        <v>More than 36 Months</v>
      </c>
    </row>
    <row r="277" spans="1:12" x14ac:dyDescent="0.25">
      <c r="A277" t="s">
        <v>294</v>
      </c>
      <c r="B277" t="s">
        <v>16</v>
      </c>
      <c r="C277">
        <v>0</v>
      </c>
      <c r="D277">
        <v>36</v>
      </c>
      <c r="E277" t="s">
        <v>12</v>
      </c>
      <c r="F277" t="s">
        <v>17</v>
      </c>
      <c r="G277" t="s">
        <v>25</v>
      </c>
      <c r="H277">
        <v>65.010000000000005</v>
      </c>
      <c r="I277">
        <v>2340.36</v>
      </c>
      <c r="J277" t="s">
        <v>13</v>
      </c>
      <c r="K277" t="s">
        <v>328</v>
      </c>
      <c r="L277" t="str">
        <f t="shared" si="4"/>
        <v>25 to 36 Months</v>
      </c>
    </row>
    <row r="278" spans="1:12" x14ac:dyDescent="0.25">
      <c r="A278" t="s">
        <v>295</v>
      </c>
      <c r="B278" t="s">
        <v>11</v>
      </c>
      <c r="C278">
        <v>0</v>
      </c>
      <c r="D278">
        <v>10</v>
      </c>
      <c r="E278" t="s">
        <v>12</v>
      </c>
      <c r="F278" t="s">
        <v>17</v>
      </c>
      <c r="G278" t="s">
        <v>14</v>
      </c>
      <c r="H278">
        <v>42.7</v>
      </c>
      <c r="I278">
        <v>427</v>
      </c>
      <c r="J278" t="s">
        <v>13</v>
      </c>
      <c r="K278" t="s">
        <v>330</v>
      </c>
      <c r="L278" t="str">
        <f t="shared" si="4"/>
        <v>7 to 12 Months</v>
      </c>
    </row>
    <row r="279" spans="1:12" x14ac:dyDescent="0.25">
      <c r="A279" t="s">
        <v>296</v>
      </c>
      <c r="B279" t="s">
        <v>16</v>
      </c>
      <c r="C279">
        <v>1</v>
      </c>
      <c r="D279">
        <v>2</v>
      </c>
      <c r="E279" t="s">
        <v>12</v>
      </c>
      <c r="F279" t="s">
        <v>17</v>
      </c>
      <c r="G279" t="s">
        <v>14</v>
      </c>
      <c r="H279">
        <v>108.94</v>
      </c>
      <c r="I279">
        <v>217.88</v>
      </c>
      <c r="J279" t="s">
        <v>13</v>
      </c>
      <c r="K279" t="s">
        <v>326</v>
      </c>
      <c r="L279" t="str">
        <f t="shared" si="4"/>
        <v>0 to 6 Months</v>
      </c>
    </row>
    <row r="280" spans="1:12" x14ac:dyDescent="0.25">
      <c r="A280" t="s">
        <v>297</v>
      </c>
      <c r="B280" t="s">
        <v>11</v>
      </c>
      <c r="C280">
        <v>0</v>
      </c>
      <c r="D280">
        <v>32</v>
      </c>
      <c r="E280" t="s">
        <v>12</v>
      </c>
      <c r="F280" t="s">
        <v>13</v>
      </c>
      <c r="G280" t="s">
        <v>14</v>
      </c>
      <c r="H280">
        <v>65.06</v>
      </c>
      <c r="I280">
        <v>2081.92</v>
      </c>
      <c r="J280" t="s">
        <v>13</v>
      </c>
      <c r="K280" t="s">
        <v>329</v>
      </c>
      <c r="L280" t="str">
        <f t="shared" si="4"/>
        <v>25 to 36 Months</v>
      </c>
    </row>
    <row r="281" spans="1:12" x14ac:dyDescent="0.25">
      <c r="A281" t="s">
        <v>298</v>
      </c>
      <c r="B281" t="s">
        <v>16</v>
      </c>
      <c r="C281">
        <v>0</v>
      </c>
      <c r="D281">
        <v>5</v>
      </c>
      <c r="E281" t="s">
        <v>12</v>
      </c>
      <c r="F281" t="s">
        <v>20</v>
      </c>
      <c r="G281" t="s">
        <v>14</v>
      </c>
      <c r="H281">
        <v>108.25</v>
      </c>
      <c r="I281">
        <v>541.25</v>
      </c>
      <c r="J281" t="s">
        <v>12</v>
      </c>
      <c r="K281" t="s">
        <v>330</v>
      </c>
      <c r="L281" t="str">
        <f t="shared" si="4"/>
        <v>0 to 6 Months</v>
      </c>
    </row>
    <row r="282" spans="1:12" x14ac:dyDescent="0.25">
      <c r="A282" t="s">
        <v>299</v>
      </c>
      <c r="B282" t="s">
        <v>16</v>
      </c>
      <c r="C282">
        <v>0</v>
      </c>
      <c r="D282">
        <v>49</v>
      </c>
      <c r="E282" t="s">
        <v>13</v>
      </c>
      <c r="F282" t="s">
        <v>13</v>
      </c>
      <c r="G282" t="s">
        <v>14</v>
      </c>
      <c r="H282">
        <v>30.57</v>
      </c>
      <c r="I282">
        <v>1497.93</v>
      </c>
      <c r="J282" t="s">
        <v>13</v>
      </c>
      <c r="K282" t="s">
        <v>326</v>
      </c>
      <c r="L282" t="str">
        <f t="shared" si="4"/>
        <v>More than 36 Months</v>
      </c>
    </row>
    <row r="283" spans="1:12" x14ac:dyDescent="0.25">
      <c r="A283" t="s">
        <v>300</v>
      </c>
      <c r="B283" t="s">
        <v>16</v>
      </c>
      <c r="C283">
        <v>0</v>
      </c>
      <c r="D283">
        <v>9</v>
      </c>
      <c r="E283" t="s">
        <v>12</v>
      </c>
      <c r="F283" t="s">
        <v>13</v>
      </c>
      <c r="G283" t="s">
        <v>14</v>
      </c>
      <c r="H283">
        <v>118.83</v>
      </c>
      <c r="I283">
        <v>1069.47</v>
      </c>
      <c r="J283" t="s">
        <v>12</v>
      </c>
      <c r="K283" t="s">
        <v>327</v>
      </c>
      <c r="L283" t="str">
        <f t="shared" si="4"/>
        <v>7 to 12 Months</v>
      </c>
    </row>
    <row r="284" spans="1:12" x14ac:dyDescent="0.25">
      <c r="A284" t="s">
        <v>301</v>
      </c>
      <c r="B284" t="s">
        <v>16</v>
      </c>
      <c r="C284">
        <v>0</v>
      </c>
      <c r="D284">
        <v>4</v>
      </c>
      <c r="E284" t="s">
        <v>13</v>
      </c>
      <c r="F284" t="s">
        <v>20</v>
      </c>
      <c r="G284" t="s">
        <v>14</v>
      </c>
      <c r="H284">
        <v>64.33</v>
      </c>
      <c r="I284">
        <v>257.32</v>
      </c>
      <c r="J284" t="s">
        <v>12</v>
      </c>
      <c r="K284" t="s">
        <v>326</v>
      </c>
      <c r="L284" t="str">
        <f t="shared" si="4"/>
        <v>0 to 6 Months</v>
      </c>
    </row>
    <row r="285" spans="1:12" x14ac:dyDescent="0.25">
      <c r="A285" t="s">
        <v>302</v>
      </c>
      <c r="B285" t="s">
        <v>11</v>
      </c>
      <c r="C285">
        <v>0</v>
      </c>
      <c r="D285">
        <v>22</v>
      </c>
      <c r="E285" t="s">
        <v>12</v>
      </c>
      <c r="F285" t="s">
        <v>13</v>
      </c>
      <c r="G285" t="s">
        <v>14</v>
      </c>
      <c r="H285">
        <v>24.78</v>
      </c>
      <c r="I285">
        <v>545.16</v>
      </c>
      <c r="J285" t="s">
        <v>12</v>
      </c>
      <c r="K285" t="s">
        <v>329</v>
      </c>
      <c r="L285" t="str">
        <f t="shared" si="4"/>
        <v>13 to 24 Months</v>
      </c>
    </row>
    <row r="286" spans="1:12" x14ac:dyDescent="0.25">
      <c r="A286" t="s">
        <v>303</v>
      </c>
      <c r="B286" t="s">
        <v>16</v>
      </c>
      <c r="C286">
        <v>0</v>
      </c>
      <c r="D286">
        <v>9</v>
      </c>
      <c r="E286" t="s">
        <v>12</v>
      </c>
      <c r="F286" t="s">
        <v>20</v>
      </c>
      <c r="G286" t="s">
        <v>14</v>
      </c>
      <c r="H286">
        <v>23.8</v>
      </c>
      <c r="I286">
        <v>214.2</v>
      </c>
      <c r="J286" t="s">
        <v>13</v>
      </c>
      <c r="K286" t="s">
        <v>326</v>
      </c>
      <c r="L286" t="str">
        <f t="shared" si="4"/>
        <v>7 to 12 Months</v>
      </c>
    </row>
    <row r="287" spans="1:12" x14ac:dyDescent="0.25">
      <c r="A287" t="s">
        <v>304</v>
      </c>
      <c r="B287" t="s">
        <v>11</v>
      </c>
      <c r="C287">
        <v>0</v>
      </c>
      <c r="D287">
        <v>43</v>
      </c>
      <c r="E287" t="s">
        <v>12</v>
      </c>
      <c r="F287" t="s">
        <v>13</v>
      </c>
      <c r="G287" t="s">
        <v>25</v>
      </c>
      <c r="H287">
        <v>94.62</v>
      </c>
      <c r="I287">
        <v>4068.66</v>
      </c>
      <c r="J287" t="s">
        <v>13</v>
      </c>
      <c r="K287" t="s">
        <v>328</v>
      </c>
      <c r="L287" t="str">
        <f t="shared" si="4"/>
        <v>More than 36 Months</v>
      </c>
    </row>
    <row r="288" spans="1:12" x14ac:dyDescent="0.25">
      <c r="A288" t="s">
        <v>305</v>
      </c>
      <c r="B288" t="s">
        <v>11</v>
      </c>
      <c r="C288">
        <v>0</v>
      </c>
      <c r="D288">
        <v>1</v>
      </c>
      <c r="E288" t="s">
        <v>12</v>
      </c>
      <c r="F288" t="s">
        <v>20</v>
      </c>
      <c r="G288" t="s">
        <v>25</v>
      </c>
      <c r="H288">
        <v>85.9</v>
      </c>
      <c r="I288">
        <v>85.9</v>
      </c>
      <c r="J288" t="s">
        <v>12</v>
      </c>
      <c r="K288" t="s">
        <v>329</v>
      </c>
      <c r="L288" t="str">
        <f t="shared" si="4"/>
        <v>0 to 6 Months</v>
      </c>
    </row>
    <row r="289" spans="1:12" x14ac:dyDescent="0.25">
      <c r="A289" t="s">
        <v>306</v>
      </c>
      <c r="B289" t="s">
        <v>11</v>
      </c>
      <c r="C289">
        <v>0</v>
      </c>
      <c r="D289">
        <v>12</v>
      </c>
      <c r="E289" t="s">
        <v>12</v>
      </c>
      <c r="F289" t="s">
        <v>17</v>
      </c>
      <c r="G289" t="s">
        <v>14</v>
      </c>
      <c r="H289">
        <v>100.21</v>
      </c>
      <c r="I289">
        <v>1202.52</v>
      </c>
      <c r="J289" t="s">
        <v>13</v>
      </c>
      <c r="K289" t="s">
        <v>326</v>
      </c>
      <c r="L289" t="str">
        <f t="shared" si="4"/>
        <v>7 to 12 Months</v>
      </c>
    </row>
    <row r="290" spans="1:12" x14ac:dyDescent="0.25">
      <c r="A290" t="s">
        <v>307</v>
      </c>
      <c r="B290" t="s">
        <v>11</v>
      </c>
      <c r="C290">
        <v>0</v>
      </c>
      <c r="D290">
        <v>39</v>
      </c>
      <c r="E290" t="s">
        <v>12</v>
      </c>
      <c r="F290" t="s">
        <v>13</v>
      </c>
      <c r="G290" t="s">
        <v>14</v>
      </c>
      <c r="H290">
        <v>30.54</v>
      </c>
      <c r="I290">
        <v>1191.06</v>
      </c>
      <c r="J290" t="s">
        <v>13</v>
      </c>
      <c r="K290" t="s">
        <v>329</v>
      </c>
      <c r="L290" t="str">
        <f t="shared" si="4"/>
        <v>More than 36 Months</v>
      </c>
    </row>
    <row r="291" spans="1:12" x14ac:dyDescent="0.25">
      <c r="A291" t="s">
        <v>308</v>
      </c>
      <c r="B291" t="s">
        <v>16</v>
      </c>
      <c r="C291">
        <v>0</v>
      </c>
      <c r="D291">
        <v>1</v>
      </c>
      <c r="E291" t="s">
        <v>12</v>
      </c>
      <c r="F291" t="s">
        <v>13</v>
      </c>
      <c r="G291" t="s">
        <v>18</v>
      </c>
      <c r="H291">
        <v>23.56</v>
      </c>
      <c r="I291">
        <v>23.56</v>
      </c>
      <c r="J291" t="s">
        <v>12</v>
      </c>
      <c r="K291" t="s">
        <v>327</v>
      </c>
      <c r="L291" t="str">
        <f t="shared" si="4"/>
        <v>0 to 6 Months</v>
      </c>
    </row>
    <row r="292" spans="1:12" x14ac:dyDescent="0.25">
      <c r="A292" t="s">
        <v>309</v>
      </c>
      <c r="B292" t="s">
        <v>11</v>
      </c>
      <c r="C292">
        <v>0</v>
      </c>
      <c r="D292">
        <v>64</v>
      </c>
      <c r="E292" t="s">
        <v>12</v>
      </c>
      <c r="F292" t="s">
        <v>13</v>
      </c>
      <c r="G292" t="s">
        <v>18</v>
      </c>
      <c r="H292">
        <v>70.86</v>
      </c>
      <c r="I292">
        <v>4535.04</v>
      </c>
      <c r="J292" t="s">
        <v>13</v>
      </c>
      <c r="K292" t="s">
        <v>330</v>
      </c>
      <c r="L292" t="str">
        <f t="shared" si="4"/>
        <v>More than 36 Months</v>
      </c>
    </row>
    <row r="293" spans="1:12" x14ac:dyDescent="0.25">
      <c r="A293" t="s">
        <v>310</v>
      </c>
      <c r="B293" t="s">
        <v>11</v>
      </c>
      <c r="C293">
        <v>1</v>
      </c>
      <c r="D293">
        <v>62</v>
      </c>
      <c r="E293" t="s">
        <v>12</v>
      </c>
      <c r="F293" t="s">
        <v>13</v>
      </c>
      <c r="G293" t="s">
        <v>18</v>
      </c>
      <c r="H293">
        <v>58.76</v>
      </c>
      <c r="I293">
        <v>3643.12</v>
      </c>
      <c r="J293" t="s">
        <v>13</v>
      </c>
      <c r="K293" t="s">
        <v>329</v>
      </c>
      <c r="L293" t="str">
        <f t="shared" si="4"/>
        <v>More than 36 Months</v>
      </c>
    </row>
    <row r="294" spans="1:12" x14ac:dyDescent="0.25">
      <c r="A294" t="s">
        <v>311</v>
      </c>
      <c r="B294" t="s">
        <v>11</v>
      </c>
      <c r="C294">
        <v>0</v>
      </c>
      <c r="D294">
        <v>16</v>
      </c>
      <c r="E294" t="s">
        <v>12</v>
      </c>
      <c r="F294" t="s">
        <v>17</v>
      </c>
      <c r="G294" t="s">
        <v>18</v>
      </c>
      <c r="H294">
        <v>66.19</v>
      </c>
      <c r="I294">
        <v>1059.04</v>
      </c>
      <c r="J294" t="s">
        <v>13</v>
      </c>
      <c r="K294" t="s">
        <v>329</v>
      </c>
      <c r="L294" t="str">
        <f t="shared" si="4"/>
        <v>13 to 24 Months</v>
      </c>
    </row>
    <row r="295" spans="1:12" x14ac:dyDescent="0.25">
      <c r="A295" t="s">
        <v>312</v>
      </c>
      <c r="B295" t="s">
        <v>16</v>
      </c>
      <c r="C295">
        <v>0</v>
      </c>
      <c r="D295">
        <v>8</v>
      </c>
      <c r="E295" t="s">
        <v>12</v>
      </c>
      <c r="F295" t="s">
        <v>13</v>
      </c>
      <c r="G295" t="s">
        <v>14</v>
      </c>
      <c r="H295">
        <v>119.16</v>
      </c>
      <c r="I295">
        <v>953.28</v>
      </c>
      <c r="J295" t="s">
        <v>13</v>
      </c>
      <c r="K295" t="s">
        <v>329</v>
      </c>
      <c r="L295" t="str">
        <f t="shared" si="4"/>
        <v>7 to 12 Months</v>
      </c>
    </row>
    <row r="296" spans="1:12" x14ac:dyDescent="0.25">
      <c r="A296" t="s">
        <v>313</v>
      </c>
      <c r="B296" t="s">
        <v>16</v>
      </c>
      <c r="C296">
        <v>0</v>
      </c>
      <c r="D296">
        <v>14</v>
      </c>
      <c r="E296" t="s">
        <v>12</v>
      </c>
      <c r="F296" t="s">
        <v>17</v>
      </c>
      <c r="G296" t="s">
        <v>14</v>
      </c>
      <c r="H296">
        <v>117.07</v>
      </c>
      <c r="I296">
        <v>1638.98</v>
      </c>
      <c r="J296" t="s">
        <v>12</v>
      </c>
      <c r="K296" t="s">
        <v>330</v>
      </c>
      <c r="L296" t="str">
        <f t="shared" si="4"/>
        <v>13 to 24 Months</v>
      </c>
    </row>
    <row r="297" spans="1:12" x14ac:dyDescent="0.25">
      <c r="A297" t="s">
        <v>314</v>
      </c>
      <c r="B297" t="s">
        <v>16</v>
      </c>
      <c r="C297">
        <v>1</v>
      </c>
      <c r="D297">
        <v>23</v>
      </c>
      <c r="E297" t="s">
        <v>13</v>
      </c>
      <c r="F297" t="s">
        <v>17</v>
      </c>
      <c r="G297" t="s">
        <v>14</v>
      </c>
      <c r="H297">
        <v>114.23</v>
      </c>
      <c r="I297">
        <v>2627.29</v>
      </c>
      <c r="J297" t="s">
        <v>13</v>
      </c>
      <c r="K297" t="s">
        <v>326</v>
      </c>
      <c r="L297" t="str">
        <f t="shared" si="4"/>
        <v>13 to 24 Months</v>
      </c>
    </row>
    <row r="298" spans="1:12" x14ac:dyDescent="0.25">
      <c r="A298" t="s">
        <v>315</v>
      </c>
      <c r="B298" t="s">
        <v>16</v>
      </c>
      <c r="C298">
        <v>1</v>
      </c>
      <c r="D298">
        <v>37</v>
      </c>
      <c r="E298" t="s">
        <v>13</v>
      </c>
      <c r="F298" t="s">
        <v>17</v>
      </c>
      <c r="G298" t="s">
        <v>14</v>
      </c>
      <c r="H298">
        <v>98.38</v>
      </c>
      <c r="I298">
        <v>3640.06</v>
      </c>
      <c r="J298" t="s">
        <v>13</v>
      </c>
      <c r="K298" t="s">
        <v>328</v>
      </c>
      <c r="L298" t="str">
        <f t="shared" si="4"/>
        <v>More than 36 Months</v>
      </c>
    </row>
    <row r="299" spans="1:12" x14ac:dyDescent="0.25">
      <c r="A299" t="s">
        <v>316</v>
      </c>
      <c r="B299" t="s">
        <v>11</v>
      </c>
      <c r="C299">
        <v>0</v>
      </c>
      <c r="D299">
        <v>34</v>
      </c>
      <c r="E299" t="s">
        <v>12</v>
      </c>
      <c r="F299" t="s">
        <v>17</v>
      </c>
      <c r="G299" t="s">
        <v>14</v>
      </c>
      <c r="H299">
        <v>55.48</v>
      </c>
      <c r="I299">
        <v>1886.32</v>
      </c>
      <c r="J299" t="s">
        <v>13</v>
      </c>
      <c r="K299" t="s">
        <v>329</v>
      </c>
      <c r="L299" t="str">
        <f t="shared" si="4"/>
        <v>25 to 36 Months</v>
      </c>
    </row>
    <row r="300" spans="1:12" x14ac:dyDescent="0.25">
      <c r="A300" t="s">
        <v>317</v>
      </c>
      <c r="B300" t="s">
        <v>11</v>
      </c>
      <c r="C300">
        <v>0</v>
      </c>
      <c r="D300">
        <v>48</v>
      </c>
      <c r="E300" t="s">
        <v>12</v>
      </c>
      <c r="F300" t="s">
        <v>20</v>
      </c>
      <c r="G300" t="s">
        <v>14</v>
      </c>
      <c r="H300">
        <v>61.21</v>
      </c>
      <c r="I300">
        <v>2938.08</v>
      </c>
      <c r="J300" t="s">
        <v>12</v>
      </c>
      <c r="K300" t="s">
        <v>330</v>
      </c>
      <c r="L300" t="str">
        <f t="shared" si="4"/>
        <v>More than 36 Months</v>
      </c>
    </row>
    <row r="301" spans="1:12" x14ac:dyDescent="0.25">
      <c r="A301" t="s">
        <v>318</v>
      </c>
      <c r="B301" t="s">
        <v>16</v>
      </c>
      <c r="C301">
        <v>0</v>
      </c>
      <c r="D301">
        <v>68</v>
      </c>
      <c r="E301" t="s">
        <v>13</v>
      </c>
      <c r="F301" t="s">
        <v>20</v>
      </c>
      <c r="G301" t="s">
        <v>14</v>
      </c>
      <c r="H301">
        <v>74.959999999999994</v>
      </c>
      <c r="I301">
        <v>5097.28</v>
      </c>
      <c r="J301" t="s">
        <v>13</v>
      </c>
      <c r="K301" t="s">
        <v>326</v>
      </c>
      <c r="L301" t="str">
        <f t="shared" si="4"/>
        <v>More than 36 Months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 Summary</vt:lpstr>
      <vt:lpstr>Working Sheet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Ali</cp:lastModifiedBy>
  <cp:lastPrinted>2025-06-28T21:06:15Z</cp:lastPrinted>
  <dcterms:created xsi:type="dcterms:W3CDTF">2025-06-28T19:51:42Z</dcterms:created>
  <dcterms:modified xsi:type="dcterms:W3CDTF">2025-06-29T10:51:28Z</dcterms:modified>
</cp:coreProperties>
</file>