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0cd8861ce11da39b/文档/BAPG - Semester 2/Communicating with Data/"/>
    </mc:Choice>
  </mc:AlternateContent>
  <xr:revisionPtr revIDLastSave="2000" documentId="8_{07C2D922-4584-4957-881F-0F1FECD95935}" xr6:coauthVersionLast="47" xr6:coauthVersionMax="47" xr10:uidLastSave="{3C1D8AE3-9B1C-4E29-B241-CF303292962F}"/>
  <bookViews>
    <workbookView xWindow="-108" yWindow="-108" windowWidth="23256" windowHeight="12456" xr2:uid="{542668EB-1E12-464C-8C4A-4595CFD2A175}"/>
  </bookViews>
  <sheets>
    <sheet name="Dashboard" sheetId="13" r:id="rId1"/>
    <sheet name="Group Members" sheetId="23" r:id="rId2"/>
    <sheet name="Top Brands" sheetId="6" r:id="rId3"/>
    <sheet name="Top Models" sheetId="7" r:id="rId4"/>
    <sheet name="EV Manufacturer Market Share" sheetId="8" r:id="rId5"/>
    <sheet name="EV Sales" sheetId="22" r:id="rId6"/>
    <sheet name="Tesla Revenue" sheetId="19" r:id="rId7"/>
    <sheet name="BYD Revenue" sheetId="21" r:id="rId8"/>
    <sheet name="Raw Data" sheetId="1" r:id="rId9"/>
  </sheets>
  <definedNames>
    <definedName name="_xlcn.WorksheetConnection_SabithAliDashboard2.xlsxTable21" hidden="1">Table2[]</definedName>
    <definedName name="_xlcn.WorksheetConnection_SabithAliDashboard2.xlsxTable31" hidden="1">Table3[]</definedName>
    <definedName name="_xlcn.WorksheetConnection_SabithAliDashboard2.xlsxTable51" hidden="1">Table5[]</definedName>
    <definedName name="_xlcn.WorksheetConnection_SabithAliDashboard2.xlsxTable71" hidden="1">Table7[]</definedName>
    <definedName name="_xlcn.WorksheetConnection_SabithAliDashboard2.xlsxTable81" hidden="1">Table8[]</definedName>
    <definedName name="_xlnm.Print_Area" localSheetId="0">Dashboard!$A$1:$V$48</definedName>
    <definedName name="Slicer_Brand">#N/A</definedName>
    <definedName name="Slicer_Model">#N/A</definedName>
    <definedName name="Timeline_Date">#N/A</definedName>
  </definedNames>
  <calcPr calcId="191029"/>
  <pivotCaches>
    <pivotCache cacheId="0" r:id="rId10"/>
    <pivotCache cacheId="1" r:id="rId11"/>
    <pivotCache cacheId="2" r:id="rId12"/>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abith Ali - Dashboard 2.xlsx!Table8"/>
          <x15:modelTable id="Table7" name="Table7" connection="WorksheetConnection_Sabith Ali - Dashboard 2.xlsx!Table7"/>
          <x15:modelTable id="Table5" name="Table5" connection="WorksheetConnection_Sabith Ali - Dashboard 2.xlsx!Table5"/>
          <x15:modelTable id="Table3" name="Table3" connection="WorksheetConnection_Sabith Ali - Dashboard 2.xlsx!Table3"/>
          <x15:modelTable id="Table2" name="Table2" connection="WorksheetConnection_Sabith Ali - Dashboard 2.xlsx!Table2"/>
          <x15:modelTable id="Calendar" name="Calendar" connection="Connection"/>
        </x15:modelTables>
        <x15:modelRelationships>
          <x15:modelRelationship fromTable="Table3" fromColumn="Date" toTable="Calendar" toColumn="Date"/>
          <x15:modelRelationship fromTable="Table7" fromColumn="Date" toTable="Calendar" toColumn="Date"/>
          <x15:modelRelationship fromTable="Table8" fromColumn="Date" toTable="Calendar" toColumn="Date"/>
        </x15:modelRelationships>
        <x15:extLst>
          <ext xmlns:x16="http://schemas.microsoft.com/office/spreadsheetml/2014/11/main" uri="{9835A34E-60A6-4A7C-AAB8-D5F71C897F49}">
            <x16:modelTimeGroupings>
              <x16:modelTimeGrouping tableName="Table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7"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8"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J45" i="1"/>
  <c r="J46" i="1"/>
  <c r="J47" i="1"/>
  <c r="J48" i="1"/>
  <c r="J49" i="1"/>
  <c r="J50" i="1"/>
  <c r="J51" i="1"/>
  <c r="J52" i="1"/>
  <c r="J53" i="1"/>
  <c r="J54" i="1"/>
  <c r="J55" i="1"/>
  <c r="J56" i="1"/>
  <c r="J57" i="1"/>
  <c r="C22" i="1"/>
  <c r="C23" i="1"/>
  <c r="C24" i="1"/>
  <c r="C25" i="1"/>
  <c r="C26" i="1"/>
  <c r="C27" i="1"/>
  <c r="C28" i="1"/>
  <c r="C29" i="1"/>
  <c r="C30" i="1"/>
  <c r="C31" i="1"/>
  <c r="C32" i="1"/>
  <c r="C33" i="1"/>
  <c r="C34" i="1"/>
  <c r="C35" i="1"/>
  <c r="C36" i="1"/>
  <c r="C37" i="1"/>
  <c r="C6" i="1"/>
  <c r="C7" i="1"/>
  <c r="C8" i="1"/>
  <c r="C9" i="1"/>
  <c r="C10" i="1"/>
  <c r="C11" i="1"/>
  <c r="C12" i="1"/>
  <c r="C13" i="1"/>
  <c r="C14" i="1"/>
  <c r="L60" i="13"/>
  <c r="J5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D867A-8ECF-4FE7-AA3E-FC897410A2BB}" name="Connection" type="104" refreshedVersion="0" background="1">
    <extLst>
      <ext xmlns:x15="http://schemas.microsoft.com/office/spreadsheetml/2010/11/main" uri="{DE250136-89BD-433C-8126-D09CA5730AF9}">
        <x15:connection id="Calendar"/>
      </ext>
    </extLst>
  </connection>
  <connection id="2" xr16:uid="{EBCAD1E7-4380-4259-8EF2-849D68C214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F642461-D581-4BBC-AC58-F520D55871EC}" name="WorksheetConnection_Sabith Ali - Dashboard 2.xlsx!Table2" type="102" refreshedVersion="8" minRefreshableVersion="5">
    <extLst>
      <ext xmlns:x15="http://schemas.microsoft.com/office/spreadsheetml/2010/11/main" uri="{DE250136-89BD-433C-8126-D09CA5730AF9}">
        <x15:connection id="Table2">
          <x15:rangePr sourceName="_xlcn.WorksheetConnection_SabithAliDashboard2.xlsxTable21"/>
        </x15:connection>
      </ext>
    </extLst>
  </connection>
  <connection id="4" xr16:uid="{D402BCB3-86B5-4C0A-B014-FE3D06CFA63C}" name="WorksheetConnection_Sabith Ali - Dashboard 2.xlsx!Table3" type="102" refreshedVersion="8" minRefreshableVersion="5">
    <extLst>
      <ext xmlns:x15="http://schemas.microsoft.com/office/spreadsheetml/2010/11/main" uri="{DE250136-89BD-433C-8126-D09CA5730AF9}">
        <x15:connection id="Table3" autoDelete="1">
          <x15:rangePr sourceName="_xlcn.WorksheetConnection_SabithAliDashboard2.xlsxTable31"/>
        </x15:connection>
      </ext>
    </extLst>
  </connection>
  <connection id="5" xr16:uid="{042F770D-195A-4D0E-8D18-45798B841ED1}" name="WorksheetConnection_Sabith Ali - Dashboard 2.xlsx!Table5" type="102" refreshedVersion="8" minRefreshableVersion="5">
    <extLst>
      <ext xmlns:x15="http://schemas.microsoft.com/office/spreadsheetml/2010/11/main" uri="{DE250136-89BD-433C-8126-D09CA5730AF9}">
        <x15:connection id="Table5">
          <x15:rangePr sourceName="_xlcn.WorksheetConnection_SabithAliDashboard2.xlsxTable51"/>
        </x15:connection>
      </ext>
    </extLst>
  </connection>
  <connection id="6" xr16:uid="{06F2D7CD-BFDB-4F1A-A560-580E531F3620}" name="WorksheetConnection_Sabith Ali - Dashboard 2.xlsx!Table7" type="102" refreshedVersion="8" minRefreshableVersion="5">
    <extLst>
      <ext xmlns:x15="http://schemas.microsoft.com/office/spreadsheetml/2010/11/main" uri="{DE250136-89BD-433C-8126-D09CA5730AF9}">
        <x15:connection id="Table7" autoDelete="1">
          <x15:rangePr sourceName="_xlcn.WorksheetConnection_SabithAliDashboard2.xlsxTable71"/>
        </x15:connection>
      </ext>
    </extLst>
  </connection>
  <connection id="7" xr16:uid="{4BD5913D-411D-4159-89C4-746707F7E028}" name="WorksheetConnection_Sabith Ali - Dashboard 2.xlsx!Table8" type="102" refreshedVersion="8" minRefreshableVersion="5">
    <extLst>
      <ext xmlns:x15="http://schemas.microsoft.com/office/spreadsheetml/2010/11/main" uri="{DE250136-89BD-433C-8126-D09CA5730AF9}">
        <x15:connection id="Table8">
          <x15:rangePr sourceName="_xlcn.WorksheetConnection_SabithAliDashboard2.xlsxTable81"/>
        </x15:connection>
      </ext>
    </extLst>
  </connection>
</connections>
</file>

<file path=xl/sharedStrings.xml><?xml version="1.0" encoding="utf-8"?>
<sst xmlns="http://schemas.openxmlformats.org/spreadsheetml/2006/main" count="142" uniqueCount="81">
  <si>
    <t>Plug-in electric light vehicle sales worldwide 2015-2023</t>
  </si>
  <si>
    <t>Estimated plug-in electric light vehicle sales worldwide from 2015 to 2023 (in million units)</t>
  </si>
  <si>
    <t>Year</t>
  </si>
  <si>
    <t>Row Labels</t>
  </si>
  <si>
    <t>Grand Total</t>
  </si>
  <si>
    <t>Electric vehicle sales globally by model 2023</t>
  </si>
  <si>
    <t>Best-selling plug-in electric vehicle models worldwide in 2023 (in 1,000 units)</t>
  </si>
  <si>
    <t>Tesla Model Y</t>
  </si>
  <si>
    <t>BYD Song Plus (BEV + PHEV)</t>
  </si>
  <si>
    <t>Tesla Model 3</t>
  </si>
  <si>
    <t>BYD Qin Plus (BEV + PHEV)</t>
  </si>
  <si>
    <t>BYD Yuan Plus (aka Atto 3)</t>
  </si>
  <si>
    <t>BYD Dolphin</t>
  </si>
  <si>
    <t>BYD Seagull</t>
  </si>
  <si>
    <t>Wuling Hong Guang MINI EV</t>
  </si>
  <si>
    <t>GAC Aion Y</t>
  </si>
  <si>
    <t>BYD Han (BEV + PHEV)</t>
  </si>
  <si>
    <t>Model</t>
  </si>
  <si>
    <t>Units Sold</t>
  </si>
  <si>
    <t>Tesla's revenue 2008-2023</t>
  </si>
  <si>
    <t>Tesla's revenue from FY 2008 to FY 2023 (in million U.S. dollars)</t>
  </si>
  <si>
    <t>Plug-in electric vehicle sales worldwide by brand 2023</t>
  </si>
  <si>
    <t>Estimated plug-in electric vehicle sales worldwide in 2023, by brand (in units)</t>
  </si>
  <si>
    <t>BYD</t>
  </si>
  <si>
    <t>Tesla</t>
  </si>
  <si>
    <t>BMW</t>
  </si>
  <si>
    <t>GAC Aion</t>
  </si>
  <si>
    <t>Volkswagen</t>
  </si>
  <si>
    <t>SAIC / GM / Wuling</t>
  </si>
  <si>
    <t>Li Auto</t>
  </si>
  <si>
    <t>Mercedes</t>
  </si>
  <si>
    <t>Changan</t>
  </si>
  <si>
    <t>Geely</t>
  </si>
  <si>
    <t>Brand</t>
  </si>
  <si>
    <t>Sum of Units Sold</t>
  </si>
  <si>
    <t>Plug-in electric vehicle market share by manufacturer 2023</t>
  </si>
  <si>
    <t>Global plug-in electric vehicle market share in 2023, by main manufacturer</t>
  </si>
  <si>
    <t>Tesla Inc.</t>
  </si>
  <si>
    <t>VW Group</t>
  </si>
  <si>
    <t>Geely-Volvo Car Group</t>
  </si>
  <si>
    <t>SAIC*</t>
  </si>
  <si>
    <t>Others</t>
  </si>
  <si>
    <t>Manufacturer</t>
  </si>
  <si>
    <t>Market Share (in %)</t>
  </si>
  <si>
    <t>Sum of Market Share (in %)</t>
  </si>
  <si>
    <t>BYD Group: revenue 2010-2023</t>
  </si>
  <si>
    <t>Revenue of BYD Group from 2010 to 2023 (in billion yuan)</t>
  </si>
  <si>
    <t>Revenue (in billion Yuan)</t>
  </si>
  <si>
    <t>Sum of Revenue (in billion Yuan)</t>
  </si>
  <si>
    <t>Revenue (In Billion $)</t>
  </si>
  <si>
    <t>Date</t>
  </si>
  <si>
    <t>2015</t>
  </si>
  <si>
    <t>2016</t>
  </si>
  <si>
    <t>2017</t>
  </si>
  <si>
    <t>2018</t>
  </si>
  <si>
    <t>2019</t>
  </si>
  <si>
    <t>2020</t>
  </si>
  <si>
    <t>2021</t>
  </si>
  <si>
    <t>2022</t>
  </si>
  <si>
    <t>2023</t>
  </si>
  <si>
    <t>Sales (in millions)</t>
  </si>
  <si>
    <t>Sum of Sales (in millions)</t>
  </si>
  <si>
    <t>Revenue</t>
  </si>
  <si>
    <t>Name</t>
  </si>
  <si>
    <t>Student ID</t>
  </si>
  <si>
    <t>Sabith Ali</t>
  </si>
  <si>
    <t>A00295187</t>
  </si>
  <si>
    <t>Su Wu Chien</t>
  </si>
  <si>
    <t>A00296246</t>
  </si>
  <si>
    <t>Wei Wei</t>
  </si>
  <si>
    <t>A00260734</t>
  </si>
  <si>
    <t>https://www-statista-com.cambrian.idm.oclc.org/statistics/665774/global-sales-of-plug-in-light-vehicles/</t>
  </si>
  <si>
    <t>https://www.iea.org/data-and-statistics/charts/electric-car-sales-2012-2024</t>
  </si>
  <si>
    <t>https://www-statista-com.cambrian.idm.oclc.org/statistics/272120/revenue-of-tesla/</t>
  </si>
  <si>
    <t>https://www-statista-com.cambrian.idm.oclc.org/statistics/541390/global-sales-of-plug-in-electric-vehicle-manufacturers/</t>
  </si>
  <si>
    <t>https://insideevs.com/news/707935/world-top-ev-oem-sales-2023q4/</t>
  </si>
  <si>
    <t>https://www-statista-com.cambrian.idm.oclc.org/statistics/960121/sales-of-all-electric-vehicles-worldwide-by-model/</t>
  </si>
  <si>
    <t>https://cleantechnica.com/2024/02/05/world-ev-sales-report-tesla-model-y-is-the-best-selling-model-in-the-world/</t>
  </si>
  <si>
    <t>https://www-statista-com.cambrian.idm.oclc.org/statistics/977407/global-sales-of-plugin-electric-vehicles-by-brand/</t>
  </si>
  <si>
    <t>https://cleantechnica.com/2024/02/05/byd-1-in-world-in-plugin-vehicle-sales-in-2023/</t>
  </si>
  <si>
    <t>https://www-statista-com.cambrian.idm.oclc.org/statistics/279209/revenue-of-byd-in-china/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</si>
</sst>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27" x14ac:knownFonts="1">
    <font>
      <sz val="11"/>
      <color theme="1"/>
      <name val="Aptos Narrow"/>
      <family val="2"/>
      <scheme val="minor"/>
    </font>
    <font>
      <sz val="10"/>
      <name val="Arial"/>
      <family val="2"/>
    </font>
    <font>
      <b/>
      <sz val="10"/>
      <name val="Arial"/>
      <family val="2"/>
    </font>
    <font>
      <sz val="10"/>
      <color theme="0"/>
      <name val="Arial"/>
      <family val="2"/>
    </font>
    <font>
      <sz val="10"/>
      <color theme="0" tint="-4.9989318521683403E-2"/>
      <name val="Arial"/>
      <family val="2"/>
    </font>
    <font>
      <sz val="11"/>
      <color theme="0" tint="-4.9989318521683403E-2"/>
      <name val="Aptos Narrow"/>
      <family val="2"/>
      <scheme val="minor"/>
    </font>
    <font>
      <sz val="16"/>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14"/>
      <color theme="1"/>
      <name val="Aptos Narrow"/>
      <family val="2"/>
      <scheme val="minor"/>
    </font>
    <font>
      <u/>
      <sz val="11"/>
      <color theme="10"/>
      <name val="Aptos Narrow"/>
      <family val="2"/>
      <scheme val="minor"/>
    </font>
  </fonts>
  <fills count="36">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9">
    <xf numFmtId="0" fontId="0"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4" applyNumberFormat="0" applyAlignment="0" applyProtection="0"/>
    <xf numFmtId="0" fontId="16" fillId="8" borderId="5" applyNumberFormat="0" applyAlignment="0" applyProtection="0"/>
    <xf numFmtId="0" fontId="17" fillId="8" borderId="4" applyNumberFormat="0" applyAlignment="0" applyProtection="0"/>
    <xf numFmtId="0" fontId="18" fillId="0" borderId="6" applyNumberFormat="0" applyFill="0" applyAlignment="0" applyProtection="0"/>
    <xf numFmtId="0" fontId="19" fillId="9" borderId="7" applyNumberFormat="0" applyAlignment="0" applyProtection="0"/>
    <xf numFmtId="0" fontId="20" fillId="0" borderId="0" applyNumberFormat="0" applyFill="0" applyBorder="0" applyAlignment="0" applyProtection="0"/>
    <xf numFmtId="0" fontId="7" fillId="10"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23"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3"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3"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3"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3"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6" fillId="0" borderId="0" applyNumberFormat="0" applyFill="0" applyBorder="0" applyAlignment="0" applyProtection="0"/>
  </cellStyleXfs>
  <cellXfs count="42">
    <xf numFmtId="0" fontId="0" fillId="0" borderId="0" xfId="0"/>
    <xf numFmtId="0" fontId="1" fillId="0" borderId="0" xfId="1"/>
    <xf numFmtId="0" fontId="1" fillId="0" borderId="0" xfId="1" applyAlignment="1">
      <alignment horizontal="left" vertical="center" wrapText="1"/>
    </xf>
    <xf numFmtId="0" fontId="2" fillId="0" borderId="0" xfId="1" applyFont="1" applyAlignment="1">
      <alignment horizontal="left" vertical="center" wrapText="1"/>
    </xf>
    <xf numFmtId="4" fontId="1" fillId="0" borderId="0" xfId="1" applyNumberFormat="1" applyAlignment="1">
      <alignment horizontal="right" vertical="center"/>
    </xf>
    <xf numFmtId="3" fontId="1" fillId="0" borderId="0" xfId="1" applyNumberFormat="1" applyAlignment="1">
      <alignment horizontal="right" vertical="center"/>
    </xf>
    <xf numFmtId="0" fontId="1" fillId="0" borderId="0" xfId="1" applyAlignment="1">
      <alignment horizontal="left" vertical="center"/>
    </xf>
    <xf numFmtId="0" fontId="0" fillId="0" borderId="0" xfId="0" pivotButton="1"/>
    <xf numFmtId="0" fontId="0" fillId="0" borderId="0" xfId="0" applyAlignment="1">
      <alignment horizontal="left"/>
    </xf>
    <xf numFmtId="0" fontId="3" fillId="0" borderId="0" xfId="1" applyFont="1" applyAlignment="1">
      <alignment horizontal="left" vertical="center"/>
    </xf>
    <xf numFmtId="4" fontId="3" fillId="0" borderId="0" xfId="1" applyNumberFormat="1" applyFont="1" applyAlignment="1">
      <alignment horizontal="left" vertical="center"/>
    </xf>
    <xf numFmtId="3" fontId="3" fillId="0" borderId="0" xfId="1" applyNumberFormat="1" applyFont="1" applyAlignment="1">
      <alignment horizontal="right" vertical="center"/>
    </xf>
    <xf numFmtId="3" fontId="3" fillId="0" borderId="0" xfId="1" applyNumberFormat="1"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3" fontId="0" fillId="0" borderId="0" xfId="0" applyNumberFormat="1" applyAlignment="1">
      <alignment horizontal="right" vertical="center"/>
    </xf>
    <xf numFmtId="10" fontId="0" fillId="0" borderId="0" xfId="0" applyNumberFormat="1"/>
    <xf numFmtId="164" fontId="0" fillId="0" borderId="0" xfId="0" applyNumberFormat="1"/>
    <xf numFmtId="9" fontId="0" fillId="0" borderId="0" xfId="0" applyNumberFormat="1"/>
    <xf numFmtId="4" fontId="0" fillId="0" borderId="0" xfId="0" applyNumberFormat="1" applyAlignment="1">
      <alignment horizontal="right" vertical="center"/>
    </xf>
    <xf numFmtId="2" fontId="0" fillId="0" borderId="0" xfId="0" applyNumberFormat="1"/>
    <xf numFmtId="0" fontId="0" fillId="2" borderId="0" xfId="0" applyFill="1"/>
    <xf numFmtId="14" fontId="0" fillId="0" borderId="0" xfId="0" applyNumberFormat="1"/>
    <xf numFmtId="0" fontId="4" fillId="0" borderId="0" xfId="1" applyFont="1" applyAlignment="1">
      <alignment horizontal="left" vertical="center"/>
    </xf>
    <xf numFmtId="4" fontId="4" fillId="0" borderId="0" xfId="1" applyNumberFormat="1" applyFont="1" applyAlignment="1">
      <alignment horizontal="right" vertical="center"/>
    </xf>
    <xf numFmtId="0" fontId="5" fillId="0" borderId="0" xfId="0" applyFont="1"/>
    <xf numFmtId="0" fontId="3" fillId="0" borderId="0" xfId="0" applyFont="1"/>
    <xf numFmtId="0" fontId="0" fillId="3" borderId="0" xfId="0" applyFill="1"/>
    <xf numFmtId="0" fontId="6" fillId="3" borderId="0" xfId="0" applyFont="1" applyFill="1"/>
    <xf numFmtId="1" fontId="1" fillId="0" borderId="0" xfId="1" applyNumberFormat="1" applyAlignment="1">
      <alignment horizontal="left" vertical="center"/>
    </xf>
    <xf numFmtId="0" fontId="26" fillId="0" borderId="0" xfId="58"/>
    <xf numFmtId="0" fontId="26" fillId="0" borderId="0" xfId="58" applyAlignment="1"/>
    <xf numFmtId="0" fontId="24" fillId="0" borderId="12" xfId="0" applyFont="1" applyBorder="1" applyAlignment="1">
      <alignment horizontal="center"/>
    </xf>
    <xf numFmtId="0" fontId="24" fillId="0" borderId="13" xfId="0" applyFont="1" applyBorder="1" applyAlignment="1">
      <alignment horizontal="center"/>
    </xf>
    <xf numFmtId="0" fontId="24" fillId="0" borderId="14" xfId="0" applyFont="1" applyBorder="1" applyAlignment="1">
      <alignment horizontal="center"/>
    </xf>
    <xf numFmtId="0" fontId="24" fillId="0" borderId="15" xfId="0" applyFont="1" applyBorder="1" applyAlignment="1">
      <alignment horizontal="center"/>
    </xf>
    <xf numFmtId="0" fontId="25" fillId="35" borderId="16" xfId="0" applyFont="1" applyFill="1" applyBorder="1" applyAlignment="1">
      <alignment horizontal="center"/>
    </xf>
    <xf numFmtId="0" fontId="25" fillId="35" borderId="17" xfId="0" applyFont="1" applyFill="1" applyBorder="1" applyAlignment="1">
      <alignment horizontal="center"/>
    </xf>
    <xf numFmtId="0" fontId="25" fillId="35" borderId="18" xfId="0" applyFont="1" applyFill="1" applyBorder="1" applyAlignment="1">
      <alignment horizontal="center"/>
    </xf>
    <xf numFmtId="0" fontId="24" fillId="0" borderId="10" xfId="0" applyFont="1" applyBorder="1" applyAlignment="1">
      <alignment horizontal="center"/>
    </xf>
    <xf numFmtId="0" fontId="24" fillId="0" borderId="11" xfId="0" applyFont="1" applyBorder="1" applyAlignment="1">
      <alignment horizontal="center"/>
    </xf>
  </cellXfs>
  <cellStyles count="59">
    <cellStyle name="20% - Accent1" xfId="35" builtinId="30" customBuiltin="1"/>
    <cellStyle name="20% - Accent2" xfId="39" builtinId="34" customBuiltin="1"/>
    <cellStyle name="20% - Accent3" xfId="43" builtinId="38" customBuiltin="1"/>
    <cellStyle name="20% - Accent4" xfId="47" builtinId="42" customBuiltin="1"/>
    <cellStyle name="20% - Accent5" xfId="51" builtinId="46" customBuiltin="1"/>
    <cellStyle name="20% - Accent6" xfId="55" builtinId="50" customBuiltin="1"/>
    <cellStyle name="40% - Accent1" xfId="36" builtinId="31" customBuiltin="1"/>
    <cellStyle name="40% - Accent2" xfId="40" builtinId="35" customBuiltin="1"/>
    <cellStyle name="40% - Accent3" xfId="44" builtinId="39" customBuiltin="1"/>
    <cellStyle name="40% - Accent4" xfId="48" builtinId="43" customBuiltin="1"/>
    <cellStyle name="40% - Accent5" xfId="52" builtinId="47" customBuiltin="1"/>
    <cellStyle name="40% - Accent6" xfId="56" builtinId="51" customBuiltin="1"/>
    <cellStyle name="60% - Accent1" xfId="37" builtinId="32" customBuiltin="1"/>
    <cellStyle name="60% - Accent2" xfId="41" builtinId="36" customBuiltin="1"/>
    <cellStyle name="60% - Accent3" xfId="45" builtinId="40" customBuiltin="1"/>
    <cellStyle name="60% - Accent4" xfId="49" builtinId="44" customBuiltin="1"/>
    <cellStyle name="60% - Accent5" xfId="53" builtinId="48" customBuiltin="1"/>
    <cellStyle name="60% - Accent6" xfId="57" builtinId="52" customBuiltin="1"/>
    <cellStyle name="Accent1" xfId="34" builtinId="29" customBuiltin="1"/>
    <cellStyle name="Accent2" xfId="38" builtinId="33" customBuiltin="1"/>
    <cellStyle name="Accent3" xfId="42" builtinId="37" customBuiltin="1"/>
    <cellStyle name="Accent4" xfId="46" builtinId="41" customBuiltin="1"/>
    <cellStyle name="Accent5" xfId="50" builtinId="45" customBuiltin="1"/>
    <cellStyle name="Accent6" xfId="54" builtinId="49" customBuiltin="1"/>
    <cellStyle name="Bad" xfId="23" builtinId="27" customBuiltin="1"/>
    <cellStyle name="Calculation" xfId="27" builtinId="22" customBuiltin="1"/>
    <cellStyle name="Check Cell" xfId="29" builtinId="23" customBuiltin="1"/>
    <cellStyle name="Comma [0] 2" xfId="6" xr:uid="{C8D26F8F-4623-4E21-A71E-3AC24F64C660}"/>
    <cellStyle name="Comma 2" xfId="5" xr:uid="{8FDEE595-2421-48F0-A409-00F7D1E82AFF}"/>
    <cellStyle name="Comma 3" xfId="8" xr:uid="{736B016E-9772-4851-B7E7-73CA18CC029B}"/>
    <cellStyle name="Comma 4" xfId="10" xr:uid="{E9DE724B-6AA2-472A-A7C6-AD9586CD3272}"/>
    <cellStyle name="Comma 5" xfId="12" xr:uid="{55EA364C-CED4-4597-AFE7-2FF3B4D7BA74}"/>
    <cellStyle name="Comma 6" xfId="14" xr:uid="{357B5DB4-223B-45D1-AF80-A3581DE155B1}"/>
    <cellStyle name="Comma 7" xfId="16" xr:uid="{63B70AC5-AC25-46BF-AF5A-B2FEFF9851A5}"/>
    <cellStyle name="Currency [0] 2" xfId="4" xr:uid="{AC199FBE-01D6-488C-88A2-535E4A36529A}"/>
    <cellStyle name="Currency 2" xfId="3" xr:uid="{9183D88F-CC86-467A-9E5B-190D3EC3FBAC}"/>
    <cellStyle name="Currency 3" xfId="7" xr:uid="{3FF5A551-29F3-4C2D-B725-1CD79A9BF625}"/>
    <cellStyle name="Currency 4" xfId="9" xr:uid="{E25696F9-9C5A-424F-BD4B-17D24E90A3F3}"/>
    <cellStyle name="Currency 5" xfId="11" xr:uid="{DB4B2115-A5FF-45EF-93FB-477FA3768333}"/>
    <cellStyle name="Currency 6" xfId="13" xr:uid="{10907A37-2C8F-4B4D-A55E-A6EA255E0863}"/>
    <cellStyle name="Currency 7" xfId="15" xr:uid="{0469C716-F61A-40A8-B328-E4B0BDA5FD8C}"/>
    <cellStyle name="Explanatory Text" xfId="32" builtinId="53" customBuiltin="1"/>
    <cellStyle name="Good" xfId="22" builtinId="26" customBuiltin="1"/>
    <cellStyle name="Heading 1" xfId="18" builtinId="16" customBuiltin="1"/>
    <cellStyle name="Heading 2" xfId="19" builtinId="17" customBuiltin="1"/>
    <cellStyle name="Heading 3" xfId="20" builtinId="18" customBuiltin="1"/>
    <cellStyle name="Heading 4" xfId="21" builtinId="19" customBuiltin="1"/>
    <cellStyle name="Hyperlink" xfId="58" builtinId="8"/>
    <cellStyle name="Input" xfId="25" builtinId="20" customBuiltin="1"/>
    <cellStyle name="Linked Cell" xfId="28" builtinId="24" customBuiltin="1"/>
    <cellStyle name="Neutral" xfId="24" builtinId="28" customBuiltin="1"/>
    <cellStyle name="Normal" xfId="0" builtinId="0"/>
    <cellStyle name="Normal 2" xfId="1" xr:uid="{5EF7A75E-4AF9-446E-892B-8EC457935E36}"/>
    <cellStyle name="Note" xfId="31" builtinId="10" customBuiltin="1"/>
    <cellStyle name="Output" xfId="26" builtinId="21" customBuiltin="1"/>
    <cellStyle name="Percent 2" xfId="2" xr:uid="{5F119972-8F48-46D7-9FF6-48F325C61E70}"/>
    <cellStyle name="Title" xfId="17" builtinId="15" customBuiltin="1"/>
    <cellStyle name="Total" xfId="33" builtinId="25" customBuiltin="1"/>
    <cellStyle name="Warning Text" xfId="30" builtinId="11" customBuiltin="1"/>
  </cellStyles>
  <dxfs count="32">
    <dxf>
      <numFmt numFmtId="19" formatCode="m/d/yyyy"/>
    </dxf>
    <dxf>
      <numFmt numFmtId="4" formatCode="#,##0.00"/>
      <alignment horizontal="right" vertical="center" textRotation="0" wrapText="0" indent="0" justifyLastLine="0" shrinkToFit="0" readingOrder="0"/>
    </dxf>
    <dxf>
      <numFmt numFmtId="1" formatCode="0"/>
      <alignment horizontal="left" vertical="center" textRotation="0" wrapText="0" indent="0" justifyLastLine="0" shrinkToFit="0" readingOrder="0"/>
    </dxf>
    <dxf>
      <font>
        <strike val="0"/>
        <outline val="0"/>
        <shadow val="0"/>
        <u val="none"/>
        <vertAlign val="baseline"/>
        <color theme="0" tint="-4.9989318521683403E-2"/>
      </font>
    </dxf>
    <dxf>
      <numFmt numFmtId="19" formatCode="m/d/yyyy"/>
    </dxf>
    <dxf>
      <numFmt numFmtId="4" formatCode="#,##0.00"/>
      <alignment horizontal="right" vertical="center" textRotation="0" wrapText="0" indent="0" justifyLastLine="0" shrinkToFit="0" readingOrder="0"/>
    </dxf>
    <dxf>
      <numFmt numFmtId="0" formatCode="General"/>
      <alignment horizontal="left" vertical="center" textRotation="0" wrapText="0" indent="0" justifyLastLine="0" shrinkToFit="0" readingOrder="0"/>
    </dxf>
    <dxf>
      <numFmt numFmtId="4" formatCode="#,##0.00"/>
      <alignment horizontal="right" vertical="center" textRotation="0" wrapText="0" indent="0" justifyLastLine="0" shrinkToFit="0" readingOrder="0"/>
    </dxf>
    <dxf>
      <alignment horizontal="lef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numFmt numFmtId="19" formatCode="m/d/yyyy"/>
    </dxf>
    <dxf>
      <numFmt numFmtId="4" formatCode="#,##0.00"/>
      <alignment horizontal="right" vertical="center" textRotation="0" wrapText="0" indent="0" justifyLastLine="0" shrinkToFit="0" readingOrder="0"/>
    </dxf>
    <dxf>
      <numFmt numFmtId="0" formatCode="General"/>
      <alignment horizontal="left" vertical="center" textRotation="0" wrapText="0" indent="0" justifyLastLine="0" shrinkToFit="0" readingOrder="0"/>
    </dxf>
    <dxf>
      <font>
        <strike val="0"/>
        <outline val="0"/>
        <shadow val="0"/>
        <u val="none"/>
        <vertAlign val="baseline"/>
        <sz val="10"/>
        <color theme="0"/>
        <name val="Arial"/>
        <family val="2"/>
        <scheme val="none"/>
      </font>
    </dxf>
    <dxf>
      <numFmt numFmtId="4" formatCode="#,##0.00"/>
      <alignment horizontal="righ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sz val="10"/>
        <color theme="0"/>
        <name val="Arial"/>
        <family val="2"/>
        <scheme val="none"/>
      </font>
    </dxf>
    <dxf>
      <numFmt numFmtId="2" formatCode="0.00"/>
    </dxf>
    <dxf>
      <numFmt numFmtId="164" formatCode="0.0%"/>
    </dxf>
    <dxf>
      <numFmt numFmtId="164" formatCode="0.0%"/>
    </dxf>
    <dxf>
      <numFmt numFmtId="164" formatCode="0.0%"/>
    </dxf>
    <dxf>
      <numFmt numFmtId="164" formatCode="0.0%"/>
    </dxf>
    <dxf>
      <numFmt numFmtId="13" formatCode="0%"/>
    </dxf>
    <dxf>
      <font>
        <b/>
        <i val="0"/>
        <sz val="11"/>
        <color theme="0"/>
        <name val="Aptos Display"/>
        <family val="2"/>
        <scheme val="maj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Aptos Display"/>
        <family val="2"/>
        <scheme val="major"/>
      </font>
    </dxf>
    <dxf>
      <fill>
        <gradientFill degree="45">
          <stop position="0">
            <color theme="1" tint="0.49803155613879818"/>
          </stop>
          <stop position="1">
            <color theme="1" tint="0.3490096743675039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Aptos Narrow"/>
        <family val="2"/>
        <scheme val="minor"/>
      </font>
    </dxf>
    <dxf>
      <fill>
        <patternFill patternType="solid">
          <fgColor auto="1"/>
          <bgColor theme="0" tint="-0.499984740745262"/>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7" xr9:uid="{73201274-ED47-466E-B7D8-044350A7F635}">
      <tableStyleElement type="wholeTable" dxfId="31"/>
      <tableStyleElement type="headerRow" dxfId="30"/>
    </tableStyle>
    <tableStyle name="Timeline Style 1" pivot="0" table="0" count="8" xr9:uid="{1F1B0C5E-2FC8-4934-A894-C8D878C01726}">
      <tableStyleElement type="wholeTable" dxfId="29"/>
      <tableStyleElement type="headerRow" dxfId="28"/>
    </tableStyle>
    <tableStyle name="Timeline Style 2" pivot="0" table="0" count="9" xr9:uid="{0E606C4B-5FB7-45C1-B6AD-8015F4158524}">
      <tableStyleElement type="wholeTable" dxfId="27"/>
      <tableStyleElement type="headerRow" dxfId="26"/>
    </tableStyle>
    <tableStyle name="Timeline Style 3" pivot="0" table="0" count="8" xr9:uid="{93BEF9E9-D67F-44E1-B413-8B0FC80B4F41}">
      <tableStyleElement type="wholeTable" dxfId="25"/>
      <tableStyleElement type="headerRow" dxfId="24"/>
    </tableStyle>
  </tableStyles>
  <extLst>
    <ext xmlns:x14="http://schemas.microsoft.com/office/spreadsheetml/2009/9/main" uri="{46F421CA-312F-682f-3DD2-61675219B42D}">
      <x14:dxfs count="5">
        <dxf>
          <font>
            <color theme="0"/>
            <name val="Aptos Narrow"/>
            <family val="2"/>
            <scheme val="minor"/>
          </font>
          <fill>
            <patternFill>
              <bgColor theme="1" tint="4.9989318521683403E-2"/>
            </patternFill>
          </fill>
        </dxf>
        <dxf>
          <font>
            <color theme="0"/>
            <name val="Aptos Narrow"/>
            <family val="2"/>
            <scheme val="minor"/>
          </font>
        </dxf>
        <dxf>
          <fill>
            <patternFill>
              <bgColor theme="0" tint="-0.14996795556505021"/>
            </patternFill>
          </fill>
        </dxf>
        <dxf>
          <font>
            <color theme="0"/>
            <name val="Aptos Narrow"/>
            <family val="2"/>
            <scheme val="minor"/>
          </font>
          <fill>
            <patternFill>
              <bgColor theme="1" tint="4.9989318521683403E-2"/>
            </patternFill>
          </fill>
        </dxf>
        <dxf>
          <font>
            <color theme="0" tint="-0.14996795556505021"/>
            <name val="Aptos Narrow"/>
            <family val="2"/>
            <scheme val="minor"/>
          </font>
          <fill>
            <patternFill>
              <bgColor theme="1" tint="0.49998474074526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14996795556505021"/>
            </patternFill>
          </fill>
        </dxf>
        <dxf>
          <fill>
            <patternFill patternType="solid">
              <fgColor theme="0" tint="-0.14993743705557422"/>
              <bgColor theme="0" tint="-0.14996795556505021"/>
            </patternFill>
          </fill>
        </dxf>
        <dxf>
          <fill>
            <gradientFill type="path" left="0.5" right="0.5" top="0.5" bottom="0.5">
              <stop position="0">
                <color theme="1" tint="0.25098422193060094"/>
              </stop>
              <stop position="1">
                <color theme="1" tint="5.0965910824915313E-2"/>
              </stop>
            </gradientFill>
          </fill>
        </dxf>
        <dxf>
          <font>
            <b val="0"/>
            <i val="0"/>
            <sz val="9"/>
            <color theme="0"/>
            <name val="Aptos Narrow"/>
            <family val="2"/>
            <scheme val="minor"/>
          </font>
        </dxf>
        <dxf>
          <font>
            <sz val="9"/>
            <color theme="0"/>
            <name val="Aptos Narrow"/>
            <family val="2"/>
            <scheme val="minor"/>
          </font>
        </dxf>
        <dxf>
          <font>
            <sz val="9"/>
            <color theme="1" tint="0.499984740745262"/>
          </font>
        </dxf>
        <dxf>
          <font>
            <b/>
            <i val="0"/>
            <sz val="10"/>
            <color theme="0"/>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2.xlsx]EV Manufacturer Market Share!PivotTable7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a:t>
            </a:r>
            <a:r>
              <a:rPr lang="en-US" sz="1200" baseline="0"/>
              <a:t> Market Share</a:t>
            </a:r>
          </a:p>
          <a:p>
            <a:pPr>
              <a:defRPr/>
            </a:pPr>
            <a:r>
              <a:rPr lang="en-US" sz="1200" baseline="0"/>
              <a:t>2023</a:t>
            </a:r>
          </a:p>
        </c:rich>
      </c:tx>
      <c:layout>
        <c:manualLayout>
          <c:xMode val="edge"/>
          <c:yMode val="edge"/>
          <c:x val="0.35289613495893657"/>
          <c:y val="0.415079933190169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94541046952466"/>
          <c:y val="7.9289132145809266E-2"/>
          <c:w val="0.56518641550014581"/>
          <c:h val="0.81693193306921952"/>
        </c:manualLayout>
      </c:layout>
      <c:doughnutChart>
        <c:varyColors val="1"/>
        <c:ser>
          <c:idx val="0"/>
          <c:order val="0"/>
          <c:tx>
            <c:strRef>
              <c:f>'EV Manufacturer Market Share'!$B$3</c:f>
              <c:strCache>
                <c:ptCount val="1"/>
                <c:pt idx="0">
                  <c:v>Total</c:v>
                </c:pt>
              </c:strCache>
            </c:strRef>
          </c:tx>
          <c:dPt>
            <c:idx val="0"/>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38-495A-AA87-5EACABAA7B9C}"/>
              </c:ext>
            </c:extLst>
          </c:dPt>
          <c:dPt>
            <c:idx val="1"/>
            <c:bubble3D val="0"/>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38-495A-AA87-5EACABAA7B9C}"/>
              </c:ext>
            </c:extLst>
          </c:dPt>
          <c:dPt>
            <c:idx val="2"/>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38-495A-AA87-5EACABAA7B9C}"/>
              </c:ext>
            </c:extLst>
          </c:dPt>
          <c:dPt>
            <c:idx val="3"/>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38-495A-AA87-5EACABAA7B9C}"/>
              </c:ext>
            </c:extLst>
          </c:dPt>
          <c:dPt>
            <c:idx val="4"/>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938-495A-AA87-5EACABAA7B9C}"/>
              </c:ext>
            </c:extLst>
          </c:dPt>
          <c:dPt>
            <c:idx val="5"/>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938-495A-AA87-5EACABAA7B9C}"/>
              </c:ext>
            </c:extLst>
          </c:dPt>
          <c:dLbls>
            <c:dLbl>
              <c:idx val="0"/>
              <c:delete val="1"/>
              <c:extLst>
                <c:ext xmlns:c15="http://schemas.microsoft.com/office/drawing/2012/chart" uri="{CE6537A1-D6FC-4f65-9D91-7224C49458BB}"/>
                <c:ext xmlns:c16="http://schemas.microsoft.com/office/drawing/2014/chart" uri="{C3380CC4-5D6E-409C-BE32-E72D297353CC}">
                  <c16:uniqueId val="{00000001-9938-495A-AA87-5EACABAA7B9C}"/>
                </c:ext>
              </c:extLst>
            </c:dLbl>
            <c:dLbl>
              <c:idx val="1"/>
              <c:delete val="1"/>
              <c:extLst>
                <c:ext xmlns:c15="http://schemas.microsoft.com/office/drawing/2012/chart" uri="{CE6537A1-D6FC-4f65-9D91-7224C49458BB}"/>
                <c:ext xmlns:c16="http://schemas.microsoft.com/office/drawing/2014/chart" uri="{C3380CC4-5D6E-409C-BE32-E72D297353CC}">
                  <c16:uniqueId val="{00000003-9938-495A-AA87-5EACABAA7B9C}"/>
                </c:ext>
              </c:extLst>
            </c:dLbl>
            <c:dLbl>
              <c:idx val="2"/>
              <c:delete val="1"/>
              <c:extLst>
                <c:ext xmlns:c15="http://schemas.microsoft.com/office/drawing/2012/chart" uri="{CE6537A1-D6FC-4f65-9D91-7224C49458BB}"/>
                <c:ext xmlns:c16="http://schemas.microsoft.com/office/drawing/2014/chart" uri="{C3380CC4-5D6E-409C-BE32-E72D297353CC}">
                  <c16:uniqueId val="{00000005-9938-495A-AA87-5EACABAA7B9C}"/>
                </c:ext>
              </c:extLst>
            </c:dLbl>
            <c:dLbl>
              <c:idx val="3"/>
              <c:layout>
                <c:manualLayout>
                  <c:x val="8.4876543209876545E-2"/>
                  <c:y val="2.0911752404851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938-495A-AA87-5EACABAA7B9C}"/>
                </c:ext>
              </c:extLst>
            </c:dLbl>
            <c:dLbl>
              <c:idx val="4"/>
              <c:layout>
                <c:manualLayout>
                  <c:x val="0.102880658436214"/>
                  <c:y val="5.0188205771643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938-495A-AA87-5EACABAA7B9C}"/>
                </c:ext>
              </c:extLst>
            </c:dLbl>
            <c:dLbl>
              <c:idx val="5"/>
              <c:delete val="1"/>
              <c:extLst>
                <c:ext xmlns:c15="http://schemas.microsoft.com/office/drawing/2012/chart" uri="{CE6537A1-D6FC-4f65-9D91-7224C49458BB}"/>
                <c:ext xmlns:c16="http://schemas.microsoft.com/office/drawing/2014/chart" uri="{C3380CC4-5D6E-409C-BE32-E72D297353CC}">
                  <c16:uniqueId val="{0000000B-9938-495A-AA87-5EACABAA7B9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'EV Manufacturer Market Share'!$A$4:$A$10</c:f>
              <c:strCache>
                <c:ptCount val="6"/>
                <c:pt idx="0">
                  <c:v>SAIC*</c:v>
                </c:pt>
                <c:pt idx="1">
                  <c:v>Geely-Volvo Car Group</c:v>
                </c:pt>
                <c:pt idx="2">
                  <c:v>VW Group</c:v>
                </c:pt>
                <c:pt idx="3">
                  <c:v>Tesla Inc.</c:v>
                </c:pt>
                <c:pt idx="4">
                  <c:v>BYD</c:v>
                </c:pt>
                <c:pt idx="5">
                  <c:v>Others</c:v>
                </c:pt>
              </c:strCache>
            </c:strRef>
          </c:cat>
          <c:val>
            <c:numRef>
              <c:f>'EV Manufacturer Market Share'!$B$4:$B$10</c:f>
              <c:numCache>
                <c:formatCode>General</c:formatCode>
                <c:ptCount val="6"/>
                <c:pt idx="0">
                  <c:v>5.7942057942057944E-2</c:v>
                </c:pt>
                <c:pt idx="1">
                  <c:v>6.7932067932067935E-2</c:v>
                </c:pt>
                <c:pt idx="2">
                  <c:v>7.2927072927072928E-2</c:v>
                </c:pt>
                <c:pt idx="3">
                  <c:v>0.13186813186813187</c:v>
                </c:pt>
                <c:pt idx="4">
                  <c:v>0.2197802197802198</c:v>
                </c:pt>
                <c:pt idx="5">
                  <c:v>0.44955044955044959</c:v>
                </c:pt>
              </c:numCache>
            </c:numRef>
          </c:val>
          <c:extLst>
            <c:ext xmlns:c16="http://schemas.microsoft.com/office/drawing/2014/chart" uri="{C3380CC4-5D6E-409C-BE32-E72D297353CC}">
              <c16:uniqueId val="{0000000C-9938-495A-AA87-5EACABAA7B9C}"/>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2.xlsx]EV Sales!PivotTable18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EV Global Sales 2015-2023</a:t>
            </a:r>
          </a:p>
        </c:rich>
      </c:tx>
      <c:layout>
        <c:manualLayout>
          <c:xMode val="edge"/>
          <c:yMode val="edge"/>
          <c:x val="0.21103849518810147"/>
          <c:y val="4.03565179352580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layout>
            <c:manualLayout>
              <c:x val="-1.6666666666666666E-2"/>
              <c:y val="-3.56827792359288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u="none" strike="noStrike" kern="1200" baseline="0">
                    <a:solidFill>
                      <a:sysClr val="window" lastClr="FFFFFF">
                        <a:lumMod val="85000"/>
                      </a:sysClr>
                    </a:solidFill>
                  </a:rPr>
                  <a:t>13,700,000</a:t>
                </a:r>
              </a:p>
              <a:p>
                <a:pPr>
                  <a:defRPr sz="900" b="0" i="0" u="none" strike="noStrike" kern="1200" baseline="0">
                    <a:solidFill>
                      <a:schemeClr val="lt1">
                        <a:lumMod val="8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lineChart>
        <c:grouping val="standard"/>
        <c:varyColors val="0"/>
        <c:ser>
          <c:idx val="0"/>
          <c:order val="0"/>
          <c:tx>
            <c:strRef>
              <c:f>'EV Sales'!$B$3</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Pt>
            <c:idx val="0"/>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7538-4D1D-B993-776B9267C953}"/>
              </c:ext>
            </c:extLst>
          </c:dPt>
          <c:dPt>
            <c:idx val="1"/>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7538-4D1D-B993-776B9267C953}"/>
              </c:ext>
            </c:extLst>
          </c:dPt>
          <c:dPt>
            <c:idx val="2"/>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7538-4D1D-B993-776B9267C953}"/>
              </c:ext>
            </c:extLst>
          </c:dPt>
          <c:dPt>
            <c:idx val="3"/>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7538-4D1D-B993-776B9267C953}"/>
              </c:ext>
            </c:extLst>
          </c:dPt>
          <c:dPt>
            <c:idx val="4"/>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7538-4D1D-B993-776B9267C953}"/>
              </c:ext>
            </c:extLst>
          </c:dPt>
          <c:dPt>
            <c:idx val="5"/>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7538-4D1D-B993-776B9267C953}"/>
              </c:ext>
            </c:extLst>
          </c:dPt>
          <c:dPt>
            <c:idx val="6"/>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7538-4D1D-B993-776B9267C953}"/>
              </c:ext>
            </c:extLst>
          </c:dPt>
          <c:dPt>
            <c:idx val="7"/>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7538-4D1D-B993-776B9267C953}"/>
              </c:ext>
            </c:extLst>
          </c:dPt>
          <c:dPt>
            <c:idx val="8"/>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7538-4D1D-B993-776B9267C953}"/>
              </c:ext>
            </c:extLst>
          </c:dPt>
          <c:dLbls>
            <c:dLbl>
              <c:idx val="0"/>
              <c:delete val="1"/>
              <c:extLst>
                <c:ext xmlns:c15="http://schemas.microsoft.com/office/drawing/2012/chart" uri="{CE6537A1-D6FC-4f65-9D91-7224C49458BB}"/>
                <c:ext xmlns:c16="http://schemas.microsoft.com/office/drawing/2014/chart" uri="{C3380CC4-5D6E-409C-BE32-E72D297353CC}">
                  <c16:uniqueId val="{00000000-7538-4D1D-B993-776B9267C953}"/>
                </c:ext>
              </c:extLst>
            </c:dLbl>
            <c:dLbl>
              <c:idx val="1"/>
              <c:delete val="1"/>
              <c:extLst>
                <c:ext xmlns:c15="http://schemas.microsoft.com/office/drawing/2012/chart" uri="{CE6537A1-D6FC-4f65-9D91-7224C49458BB}"/>
                <c:ext xmlns:c16="http://schemas.microsoft.com/office/drawing/2014/chart" uri="{C3380CC4-5D6E-409C-BE32-E72D297353CC}">
                  <c16:uniqueId val="{00000001-7538-4D1D-B993-776B9267C953}"/>
                </c:ext>
              </c:extLst>
            </c:dLbl>
            <c:dLbl>
              <c:idx val="2"/>
              <c:delete val="1"/>
              <c:extLst>
                <c:ext xmlns:c15="http://schemas.microsoft.com/office/drawing/2012/chart" uri="{CE6537A1-D6FC-4f65-9D91-7224C49458BB}"/>
                <c:ext xmlns:c16="http://schemas.microsoft.com/office/drawing/2014/chart" uri="{C3380CC4-5D6E-409C-BE32-E72D297353CC}">
                  <c16:uniqueId val="{00000002-7538-4D1D-B993-776B9267C953}"/>
                </c:ext>
              </c:extLst>
            </c:dLbl>
            <c:dLbl>
              <c:idx val="3"/>
              <c:delete val="1"/>
              <c:extLst>
                <c:ext xmlns:c15="http://schemas.microsoft.com/office/drawing/2012/chart" uri="{CE6537A1-D6FC-4f65-9D91-7224C49458BB}"/>
                <c:ext xmlns:c16="http://schemas.microsoft.com/office/drawing/2014/chart" uri="{C3380CC4-5D6E-409C-BE32-E72D297353CC}">
                  <c16:uniqueId val="{00000003-7538-4D1D-B993-776B9267C953}"/>
                </c:ext>
              </c:extLst>
            </c:dLbl>
            <c:dLbl>
              <c:idx val="4"/>
              <c:delete val="1"/>
              <c:extLst>
                <c:ext xmlns:c15="http://schemas.microsoft.com/office/drawing/2012/chart" uri="{CE6537A1-D6FC-4f65-9D91-7224C49458BB}"/>
                <c:ext xmlns:c16="http://schemas.microsoft.com/office/drawing/2014/chart" uri="{C3380CC4-5D6E-409C-BE32-E72D297353CC}">
                  <c16:uniqueId val="{00000004-7538-4D1D-B993-776B9267C953}"/>
                </c:ext>
              </c:extLst>
            </c:dLbl>
            <c:dLbl>
              <c:idx val="5"/>
              <c:delete val="1"/>
              <c:extLst>
                <c:ext xmlns:c15="http://schemas.microsoft.com/office/drawing/2012/chart" uri="{CE6537A1-D6FC-4f65-9D91-7224C49458BB}"/>
                <c:ext xmlns:c16="http://schemas.microsoft.com/office/drawing/2014/chart" uri="{C3380CC4-5D6E-409C-BE32-E72D297353CC}">
                  <c16:uniqueId val="{00000005-7538-4D1D-B993-776B9267C953}"/>
                </c:ext>
              </c:extLst>
            </c:dLbl>
            <c:dLbl>
              <c:idx val="6"/>
              <c:delete val="1"/>
              <c:extLst>
                <c:ext xmlns:c15="http://schemas.microsoft.com/office/drawing/2012/chart" uri="{CE6537A1-D6FC-4f65-9D91-7224C49458BB}"/>
                <c:ext xmlns:c16="http://schemas.microsoft.com/office/drawing/2014/chart" uri="{C3380CC4-5D6E-409C-BE32-E72D297353CC}">
                  <c16:uniqueId val="{00000006-7538-4D1D-B993-776B9267C953}"/>
                </c:ext>
              </c:extLst>
            </c:dLbl>
            <c:dLbl>
              <c:idx val="7"/>
              <c:delete val="1"/>
              <c:extLst>
                <c:ext xmlns:c15="http://schemas.microsoft.com/office/drawing/2012/chart" uri="{CE6537A1-D6FC-4f65-9D91-7224C49458BB}"/>
                <c:ext xmlns:c16="http://schemas.microsoft.com/office/drawing/2014/chart" uri="{C3380CC4-5D6E-409C-BE32-E72D297353CC}">
                  <c16:uniqueId val="{00000007-7538-4D1D-B993-776B9267C953}"/>
                </c:ext>
              </c:extLst>
            </c:dLbl>
            <c:dLbl>
              <c:idx val="8"/>
              <c:tx>
                <c:rich>
                  <a:bodyPr/>
                  <a:lstStyle/>
                  <a:p>
                    <a:r>
                      <a:rPr lang="en-US" sz="1100" b="1" i="0" baseline="0"/>
                      <a:t>13,700,00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7538-4D1D-B993-776B9267C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'EV Sales'!$A$4:$A$13</c:f>
              <c:strCache>
                <c:ptCount val="9"/>
                <c:pt idx="0">
                  <c:v>2015</c:v>
                </c:pt>
                <c:pt idx="1">
                  <c:v>2016</c:v>
                </c:pt>
                <c:pt idx="2">
                  <c:v>2017</c:v>
                </c:pt>
                <c:pt idx="3">
                  <c:v>2018</c:v>
                </c:pt>
                <c:pt idx="4">
                  <c:v>2019</c:v>
                </c:pt>
                <c:pt idx="5">
                  <c:v>2020</c:v>
                </c:pt>
                <c:pt idx="6">
                  <c:v>2021</c:v>
                </c:pt>
                <c:pt idx="7">
                  <c:v>2022</c:v>
                </c:pt>
                <c:pt idx="8">
                  <c:v>2023</c:v>
                </c:pt>
              </c:strCache>
            </c:strRef>
          </c:cat>
          <c:val>
            <c:numRef>
              <c:f>'EV Sales'!$B$4:$B$13</c:f>
              <c:numCache>
                <c:formatCode>General</c:formatCode>
                <c:ptCount val="9"/>
                <c:pt idx="0">
                  <c:v>0.5</c:v>
                </c:pt>
                <c:pt idx="1">
                  <c:v>0.7</c:v>
                </c:pt>
                <c:pt idx="2">
                  <c:v>1.2</c:v>
                </c:pt>
                <c:pt idx="3">
                  <c:v>2.1</c:v>
                </c:pt>
                <c:pt idx="4">
                  <c:v>2.2000000000000002</c:v>
                </c:pt>
                <c:pt idx="5">
                  <c:v>3</c:v>
                </c:pt>
                <c:pt idx="6">
                  <c:v>6.5</c:v>
                </c:pt>
                <c:pt idx="7">
                  <c:v>10.3</c:v>
                </c:pt>
                <c:pt idx="8">
                  <c:v>13.7</c:v>
                </c:pt>
              </c:numCache>
            </c:numRef>
          </c:val>
          <c:smooth val="0"/>
          <c:extLst>
            <c:ext xmlns:c16="http://schemas.microsoft.com/office/drawing/2014/chart" uri="{C3380CC4-5D6E-409C-BE32-E72D297353CC}">
              <c16:uniqueId val="{00000022-87A8-4EFC-B347-FE211F532D52}"/>
            </c:ext>
          </c:extLst>
        </c:ser>
        <c:dLbls>
          <c:dLblPos val="t"/>
          <c:showLegendKey val="0"/>
          <c:showVal val="1"/>
          <c:showCatName val="0"/>
          <c:showSerName val="0"/>
          <c:showPercent val="0"/>
          <c:showBubbleSize val="0"/>
        </c:dLbls>
        <c:marker val="1"/>
        <c:smooth val="0"/>
        <c:axId val="1446144175"/>
        <c:axId val="1446145615"/>
      </c:lineChart>
      <c:catAx>
        <c:axId val="144614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5615"/>
        <c:crosses val="autoZero"/>
        <c:auto val="1"/>
        <c:lblAlgn val="ctr"/>
        <c:lblOffset val="100"/>
        <c:noMultiLvlLbl val="0"/>
      </c:catAx>
      <c:valAx>
        <c:axId val="144614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MILLION UNITS)</a:t>
                </a:r>
                <a:endParaRPr lang="en-CA"/>
              </a:p>
            </c:rich>
          </c:tx>
          <c:layout>
            <c:manualLayout>
              <c:xMode val="edge"/>
              <c:yMode val="edge"/>
              <c:x val="2.5000000000000001E-2"/>
              <c:y val="0.329112715077282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417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2.xlsx]Tesla Revenue!PivotTableTesla</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a:solidFill>
                  <a:schemeClr val="accent6">
                    <a:lumMod val="75000"/>
                  </a:schemeClr>
                </a:solidFill>
              </a:rPr>
              <a:t>Tesla's</a:t>
            </a:r>
            <a:r>
              <a:rPr lang="en-CA" sz="1400" baseline="0"/>
              <a:t> Revenue 2015 - 2023</a:t>
            </a:r>
            <a:endParaRPr lang="en-CA"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2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3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'Tesla Revenue'!$B$3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73-4DF7-86C3-03909E81ED0B}"/>
              </c:ext>
            </c:extLst>
          </c:dPt>
          <c:dPt>
            <c:idx val="1"/>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73-4DF7-86C3-03909E81ED0B}"/>
              </c:ext>
            </c:extLst>
          </c:dPt>
          <c:dPt>
            <c:idx val="2"/>
            <c:invertIfNegative val="0"/>
            <c:bubble3D val="0"/>
            <c:extLst>
              <c:ext xmlns:c16="http://schemas.microsoft.com/office/drawing/2014/chart" uri="{C3380CC4-5D6E-409C-BE32-E72D297353CC}">
                <c16:uniqueId val="{00000004-7573-4DF7-86C3-03909E81ED0B}"/>
              </c:ext>
            </c:extLst>
          </c:dPt>
          <c:dPt>
            <c:idx val="3"/>
            <c:invertIfNegative val="0"/>
            <c:bubble3D val="0"/>
            <c:extLst>
              <c:ext xmlns:c16="http://schemas.microsoft.com/office/drawing/2014/chart" uri="{C3380CC4-5D6E-409C-BE32-E72D297353CC}">
                <c16:uniqueId val="{00000005-7573-4DF7-86C3-03909E81ED0B}"/>
              </c:ext>
            </c:extLst>
          </c:dPt>
          <c:dPt>
            <c:idx val="4"/>
            <c:invertIfNegative val="0"/>
            <c:bubble3D val="0"/>
            <c:extLst>
              <c:ext xmlns:c16="http://schemas.microsoft.com/office/drawing/2014/chart" uri="{C3380CC4-5D6E-409C-BE32-E72D297353CC}">
                <c16:uniqueId val="{00000006-7573-4DF7-86C3-03909E81ED0B}"/>
              </c:ext>
            </c:extLst>
          </c:dPt>
          <c:dPt>
            <c:idx val="5"/>
            <c:invertIfNegative val="0"/>
            <c:bubble3D val="0"/>
            <c:extLst>
              <c:ext xmlns:c16="http://schemas.microsoft.com/office/drawing/2014/chart" uri="{C3380CC4-5D6E-409C-BE32-E72D297353CC}">
                <c16:uniqueId val="{00000007-7573-4DF7-86C3-03909E81ED0B}"/>
              </c:ext>
            </c:extLst>
          </c:dPt>
          <c:dPt>
            <c:idx val="6"/>
            <c:invertIfNegative val="0"/>
            <c:bubble3D val="0"/>
            <c:extLst>
              <c:ext xmlns:c16="http://schemas.microsoft.com/office/drawing/2014/chart" uri="{C3380CC4-5D6E-409C-BE32-E72D297353CC}">
                <c16:uniqueId val="{00000008-7573-4DF7-86C3-03909E81ED0B}"/>
              </c:ext>
            </c:extLst>
          </c:dPt>
          <c:dPt>
            <c:idx val="7"/>
            <c:invertIfNegative val="0"/>
            <c:bubble3D val="0"/>
            <c:extLst>
              <c:ext xmlns:c16="http://schemas.microsoft.com/office/drawing/2014/chart" uri="{C3380CC4-5D6E-409C-BE32-E72D297353CC}">
                <c16:uniqueId val="{00000009-7573-4DF7-86C3-03909E81ED0B}"/>
              </c:ext>
            </c:extLst>
          </c:dPt>
          <c:dPt>
            <c:idx val="8"/>
            <c:invertIfNegative val="0"/>
            <c:bubble3D val="0"/>
            <c:extLst>
              <c:ext xmlns:c16="http://schemas.microsoft.com/office/drawing/2014/chart" uri="{C3380CC4-5D6E-409C-BE32-E72D297353CC}">
                <c16:uniqueId val="{0000000A-7573-4DF7-86C3-03909E81ED0B}"/>
              </c:ext>
            </c:extLst>
          </c:dPt>
          <c:dLbls>
            <c:dLbl>
              <c:idx val="0"/>
              <c:delete val="1"/>
              <c:extLst>
                <c:ext xmlns:c15="http://schemas.microsoft.com/office/drawing/2012/chart" uri="{CE6537A1-D6FC-4f65-9D91-7224C49458BB}"/>
                <c:ext xmlns:c16="http://schemas.microsoft.com/office/drawing/2014/chart" uri="{C3380CC4-5D6E-409C-BE32-E72D297353CC}">
                  <c16:uniqueId val="{00000001-7573-4DF7-86C3-03909E81ED0B}"/>
                </c:ext>
              </c:extLst>
            </c:dLbl>
            <c:dLbl>
              <c:idx val="1"/>
              <c:delete val="1"/>
              <c:extLst>
                <c:ext xmlns:c15="http://schemas.microsoft.com/office/drawing/2012/chart" uri="{CE6537A1-D6FC-4f65-9D91-7224C49458BB}"/>
                <c:ext xmlns:c16="http://schemas.microsoft.com/office/drawing/2014/chart" uri="{C3380CC4-5D6E-409C-BE32-E72D297353CC}">
                  <c16:uniqueId val="{00000003-7573-4DF7-86C3-03909E81ED0B}"/>
                </c:ext>
              </c:extLst>
            </c:dLbl>
            <c:dLbl>
              <c:idx val="2"/>
              <c:delete val="1"/>
              <c:extLst>
                <c:ext xmlns:c15="http://schemas.microsoft.com/office/drawing/2012/chart" uri="{CE6537A1-D6FC-4f65-9D91-7224C49458BB}"/>
                <c:ext xmlns:c16="http://schemas.microsoft.com/office/drawing/2014/chart" uri="{C3380CC4-5D6E-409C-BE32-E72D297353CC}">
                  <c16:uniqueId val="{00000004-7573-4DF7-86C3-03909E81ED0B}"/>
                </c:ext>
              </c:extLst>
            </c:dLbl>
            <c:dLbl>
              <c:idx val="3"/>
              <c:delete val="1"/>
              <c:extLst>
                <c:ext xmlns:c15="http://schemas.microsoft.com/office/drawing/2012/chart" uri="{CE6537A1-D6FC-4f65-9D91-7224C49458BB}"/>
                <c:ext xmlns:c16="http://schemas.microsoft.com/office/drawing/2014/chart" uri="{C3380CC4-5D6E-409C-BE32-E72D297353CC}">
                  <c16:uniqueId val="{00000005-7573-4DF7-86C3-03909E81ED0B}"/>
                </c:ext>
              </c:extLst>
            </c:dLbl>
            <c:dLbl>
              <c:idx val="4"/>
              <c:delete val="1"/>
              <c:extLst>
                <c:ext xmlns:c15="http://schemas.microsoft.com/office/drawing/2012/chart" uri="{CE6537A1-D6FC-4f65-9D91-7224C49458BB}"/>
                <c:ext xmlns:c16="http://schemas.microsoft.com/office/drawing/2014/chart" uri="{C3380CC4-5D6E-409C-BE32-E72D297353CC}">
                  <c16:uniqueId val="{00000006-7573-4DF7-86C3-03909E81ED0B}"/>
                </c:ext>
              </c:extLst>
            </c:dLbl>
            <c:dLbl>
              <c:idx val="5"/>
              <c:delete val="1"/>
              <c:extLst>
                <c:ext xmlns:c15="http://schemas.microsoft.com/office/drawing/2012/chart" uri="{CE6537A1-D6FC-4f65-9D91-7224C49458BB}"/>
                <c:ext xmlns:c16="http://schemas.microsoft.com/office/drawing/2014/chart" uri="{C3380CC4-5D6E-409C-BE32-E72D297353CC}">
                  <c16:uniqueId val="{00000007-7573-4DF7-86C3-03909E81ED0B}"/>
                </c:ext>
              </c:extLst>
            </c:dLbl>
            <c:dLbl>
              <c:idx val="6"/>
              <c:delete val="1"/>
              <c:extLst>
                <c:ext xmlns:c15="http://schemas.microsoft.com/office/drawing/2012/chart" uri="{CE6537A1-D6FC-4f65-9D91-7224C49458BB}"/>
                <c:ext xmlns:c16="http://schemas.microsoft.com/office/drawing/2014/chart" uri="{C3380CC4-5D6E-409C-BE32-E72D297353CC}">
                  <c16:uniqueId val="{00000008-7573-4DF7-86C3-03909E81ED0B}"/>
                </c:ext>
              </c:extLst>
            </c:dLbl>
            <c:dLbl>
              <c:idx val="7"/>
              <c:delete val="1"/>
              <c:extLst>
                <c:ext xmlns:c15="http://schemas.microsoft.com/office/drawing/2012/chart" uri="{CE6537A1-D6FC-4f65-9D91-7224C49458BB}"/>
                <c:ext xmlns:c16="http://schemas.microsoft.com/office/drawing/2014/chart" uri="{C3380CC4-5D6E-409C-BE32-E72D297353CC}">
                  <c16:uniqueId val="{00000009-7573-4DF7-86C3-03909E81ED0B}"/>
                </c:ext>
              </c:extLst>
            </c:dLbl>
            <c:dLbl>
              <c:idx val="8"/>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573-4DF7-86C3-03909E81ED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'Tesla Revenue'!$A$4:$A$13</c:f>
              <c:strCache>
                <c:ptCount val="9"/>
                <c:pt idx="0">
                  <c:v>2015</c:v>
                </c:pt>
                <c:pt idx="1">
                  <c:v>2016</c:v>
                </c:pt>
                <c:pt idx="2">
                  <c:v>2017</c:v>
                </c:pt>
                <c:pt idx="3">
                  <c:v>2018</c:v>
                </c:pt>
                <c:pt idx="4">
                  <c:v>2019</c:v>
                </c:pt>
                <c:pt idx="5">
                  <c:v>2020</c:v>
                </c:pt>
                <c:pt idx="6">
                  <c:v>2021</c:v>
                </c:pt>
                <c:pt idx="7">
                  <c:v>2022</c:v>
                </c:pt>
                <c:pt idx="8">
                  <c:v>2023</c:v>
                </c:pt>
              </c:strCache>
            </c:strRef>
          </c:cat>
          <c:val>
            <c:numRef>
              <c:f>'Tesla Revenue'!$B$4:$B$13</c:f>
              <c:numCache>
                <c:formatCode>0.00</c:formatCode>
                <c:ptCount val="9"/>
                <c:pt idx="0">
                  <c:v>4.0460000000000003</c:v>
                </c:pt>
                <c:pt idx="1">
                  <c:v>7</c:v>
                </c:pt>
                <c:pt idx="2">
                  <c:v>11.759</c:v>
                </c:pt>
                <c:pt idx="3">
                  <c:v>21.460999999999999</c:v>
                </c:pt>
                <c:pt idx="4">
                  <c:v>24.577999999999999</c:v>
                </c:pt>
                <c:pt idx="5">
                  <c:v>31.536000000000001</c:v>
                </c:pt>
                <c:pt idx="6">
                  <c:v>53.823</c:v>
                </c:pt>
                <c:pt idx="7">
                  <c:v>81.462000000000003</c:v>
                </c:pt>
                <c:pt idx="8">
                  <c:v>96.772999999999996</c:v>
                </c:pt>
              </c:numCache>
            </c:numRef>
          </c:val>
          <c:extLst>
            <c:ext xmlns:c16="http://schemas.microsoft.com/office/drawing/2014/chart" uri="{C3380CC4-5D6E-409C-BE32-E72D297353CC}">
              <c16:uniqueId val="{00000014-965F-461F-BB1B-EA2B8C712FC8}"/>
            </c:ext>
          </c:extLst>
        </c:ser>
        <c:dLbls>
          <c:dLblPos val="outEnd"/>
          <c:showLegendKey val="0"/>
          <c:showVal val="1"/>
          <c:showCatName val="0"/>
          <c:showSerName val="0"/>
          <c:showPercent val="0"/>
          <c:showBubbleSize val="0"/>
        </c:dLbls>
        <c:gapWidth val="100"/>
        <c:overlap val="-24"/>
        <c:axId val="1757502336"/>
        <c:axId val="1757502816"/>
      </c:barChart>
      <c:catAx>
        <c:axId val="175750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816"/>
        <c:crosses val="autoZero"/>
        <c:auto val="1"/>
        <c:lblAlgn val="ctr"/>
        <c:lblOffset val="100"/>
        <c:noMultiLvlLbl val="0"/>
      </c:catAx>
      <c:valAx>
        <c:axId val="1757502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DOLLARS)</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33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[Assignment 8 - Dashboard 2.xlsx]BYD Revenue!PivotTable17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a:solidFill>
                  <a:schemeClr val="accent1">
                    <a:lumMod val="60000"/>
                    <a:lumOff val="40000"/>
                  </a:schemeClr>
                </a:solidFill>
              </a:rPr>
              <a:t>BYD</a:t>
            </a:r>
            <a:r>
              <a:rPr lang="en-CA" sz="1400" baseline="0"/>
              <a:t> Revenue 2015 - 2023</a:t>
            </a:r>
            <a:endParaRPr lang="en-CA" sz="1400"/>
          </a:p>
        </c:rich>
      </c:tx>
      <c:layout>
        <c:manualLayout>
          <c:xMode val="edge"/>
          <c:yMode val="edge"/>
          <c:x val="0.2920345581802275"/>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'BYD Revenue'!$B$3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D-4E2F-8240-A8C5DF1E2E5D}"/>
              </c:ext>
            </c:extLst>
          </c:dPt>
          <c:dPt>
            <c:idx val="1"/>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D-4E2F-8240-A8C5DF1E2E5D}"/>
              </c:ext>
            </c:extLst>
          </c:dPt>
          <c:dPt>
            <c:idx val="2"/>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D-4E2F-8240-A8C5DF1E2E5D}"/>
              </c:ext>
            </c:extLst>
          </c:dPt>
          <c:dPt>
            <c:idx val="3"/>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90D-4E2F-8240-A8C5DF1E2E5D}"/>
              </c:ext>
            </c:extLst>
          </c:dPt>
          <c:dPt>
            <c:idx val="4"/>
            <c:invertIfNegative val="0"/>
            <c:bubble3D val="0"/>
            <c:extLst>
              <c:ext xmlns:c16="http://schemas.microsoft.com/office/drawing/2014/chart" uri="{C3380CC4-5D6E-409C-BE32-E72D297353CC}">
                <c16:uniqueId val="{00000008-090D-4E2F-8240-A8C5DF1E2E5D}"/>
              </c:ext>
            </c:extLst>
          </c:dPt>
          <c:dPt>
            <c:idx val="5"/>
            <c:invertIfNegative val="0"/>
            <c:bubble3D val="0"/>
            <c:extLst>
              <c:ext xmlns:c16="http://schemas.microsoft.com/office/drawing/2014/chart" uri="{C3380CC4-5D6E-409C-BE32-E72D297353CC}">
                <c16:uniqueId val="{00000009-090D-4E2F-8240-A8C5DF1E2E5D}"/>
              </c:ext>
            </c:extLst>
          </c:dPt>
          <c:dPt>
            <c:idx val="6"/>
            <c:invertIfNegative val="0"/>
            <c:bubble3D val="0"/>
            <c:extLst>
              <c:ext xmlns:c16="http://schemas.microsoft.com/office/drawing/2014/chart" uri="{C3380CC4-5D6E-409C-BE32-E72D297353CC}">
                <c16:uniqueId val="{0000000A-090D-4E2F-8240-A8C5DF1E2E5D}"/>
              </c:ext>
            </c:extLst>
          </c:dPt>
          <c:dPt>
            <c:idx val="7"/>
            <c:invertIfNegative val="0"/>
            <c:bubble3D val="0"/>
            <c:extLst>
              <c:ext xmlns:c16="http://schemas.microsoft.com/office/drawing/2014/chart" uri="{C3380CC4-5D6E-409C-BE32-E72D297353CC}">
                <c16:uniqueId val="{0000000B-090D-4E2F-8240-A8C5DF1E2E5D}"/>
              </c:ext>
            </c:extLst>
          </c:dPt>
          <c:dPt>
            <c:idx val="8"/>
            <c:invertIfNegative val="0"/>
            <c:bubble3D val="0"/>
            <c:extLst>
              <c:ext xmlns:c16="http://schemas.microsoft.com/office/drawing/2014/chart" uri="{C3380CC4-5D6E-409C-BE32-E72D297353CC}">
                <c16:uniqueId val="{0000000C-090D-4E2F-8240-A8C5DF1E2E5D}"/>
              </c:ext>
            </c:extLst>
          </c:dPt>
          <c:dLbls>
            <c:dLbl>
              <c:idx val="0"/>
              <c:delete val="1"/>
              <c:extLst>
                <c:ext xmlns:c15="http://schemas.microsoft.com/office/drawing/2012/chart" uri="{CE6537A1-D6FC-4f65-9D91-7224C49458BB}"/>
                <c:ext xmlns:c16="http://schemas.microsoft.com/office/drawing/2014/chart" uri="{C3380CC4-5D6E-409C-BE32-E72D297353CC}">
                  <c16:uniqueId val="{00000001-090D-4E2F-8240-A8C5DF1E2E5D}"/>
                </c:ext>
              </c:extLst>
            </c:dLbl>
            <c:dLbl>
              <c:idx val="1"/>
              <c:delete val="1"/>
              <c:extLst>
                <c:ext xmlns:c15="http://schemas.microsoft.com/office/drawing/2012/chart" uri="{CE6537A1-D6FC-4f65-9D91-7224C49458BB}"/>
                <c:ext xmlns:c16="http://schemas.microsoft.com/office/drawing/2014/chart" uri="{C3380CC4-5D6E-409C-BE32-E72D297353CC}">
                  <c16:uniqueId val="{00000003-090D-4E2F-8240-A8C5DF1E2E5D}"/>
                </c:ext>
              </c:extLst>
            </c:dLbl>
            <c:dLbl>
              <c:idx val="2"/>
              <c:delete val="1"/>
              <c:extLst>
                <c:ext xmlns:c15="http://schemas.microsoft.com/office/drawing/2012/chart" uri="{CE6537A1-D6FC-4f65-9D91-7224C49458BB}"/>
                <c:ext xmlns:c16="http://schemas.microsoft.com/office/drawing/2014/chart" uri="{C3380CC4-5D6E-409C-BE32-E72D297353CC}">
                  <c16:uniqueId val="{00000005-090D-4E2F-8240-A8C5DF1E2E5D}"/>
                </c:ext>
              </c:extLst>
            </c:dLbl>
            <c:dLbl>
              <c:idx val="3"/>
              <c:delete val="1"/>
              <c:extLst>
                <c:ext xmlns:c15="http://schemas.microsoft.com/office/drawing/2012/chart" uri="{CE6537A1-D6FC-4f65-9D91-7224C49458BB}"/>
                <c:ext xmlns:c16="http://schemas.microsoft.com/office/drawing/2014/chart" uri="{C3380CC4-5D6E-409C-BE32-E72D297353CC}">
                  <c16:uniqueId val="{00000007-090D-4E2F-8240-A8C5DF1E2E5D}"/>
                </c:ext>
              </c:extLst>
            </c:dLbl>
            <c:dLbl>
              <c:idx val="4"/>
              <c:delete val="1"/>
              <c:extLst>
                <c:ext xmlns:c15="http://schemas.microsoft.com/office/drawing/2012/chart" uri="{CE6537A1-D6FC-4f65-9D91-7224C49458BB}"/>
                <c:ext xmlns:c16="http://schemas.microsoft.com/office/drawing/2014/chart" uri="{C3380CC4-5D6E-409C-BE32-E72D297353CC}">
                  <c16:uniqueId val="{00000008-090D-4E2F-8240-A8C5DF1E2E5D}"/>
                </c:ext>
              </c:extLst>
            </c:dLbl>
            <c:dLbl>
              <c:idx val="5"/>
              <c:delete val="1"/>
              <c:extLst>
                <c:ext xmlns:c15="http://schemas.microsoft.com/office/drawing/2012/chart" uri="{CE6537A1-D6FC-4f65-9D91-7224C49458BB}"/>
                <c:ext xmlns:c16="http://schemas.microsoft.com/office/drawing/2014/chart" uri="{C3380CC4-5D6E-409C-BE32-E72D297353CC}">
                  <c16:uniqueId val="{00000009-090D-4E2F-8240-A8C5DF1E2E5D}"/>
                </c:ext>
              </c:extLst>
            </c:dLbl>
            <c:dLbl>
              <c:idx val="6"/>
              <c:delete val="1"/>
              <c:extLst>
                <c:ext xmlns:c15="http://schemas.microsoft.com/office/drawing/2012/chart" uri="{CE6537A1-D6FC-4f65-9D91-7224C49458BB}"/>
                <c:ext xmlns:c16="http://schemas.microsoft.com/office/drawing/2014/chart" uri="{C3380CC4-5D6E-409C-BE32-E72D297353CC}">
                  <c16:uniqueId val="{0000000A-090D-4E2F-8240-A8C5DF1E2E5D}"/>
                </c:ext>
              </c:extLst>
            </c:dLbl>
            <c:dLbl>
              <c:idx val="7"/>
              <c:delete val="1"/>
              <c:extLst>
                <c:ext xmlns:c15="http://schemas.microsoft.com/office/drawing/2012/chart" uri="{CE6537A1-D6FC-4f65-9D91-7224C49458BB}"/>
                <c:ext xmlns:c16="http://schemas.microsoft.com/office/drawing/2014/chart" uri="{C3380CC4-5D6E-409C-BE32-E72D297353CC}">
                  <c16:uniqueId val="{0000000B-090D-4E2F-8240-A8C5DF1E2E5D}"/>
                </c:ext>
              </c:extLst>
            </c:dLbl>
            <c:dLbl>
              <c:idx val="8"/>
              <c:tx>
                <c:rich>
                  <a:bodyPr/>
                  <a:lstStyle/>
                  <a:p>
                    <a:r>
                      <a:rPr lang="en-US" sz="900" b="0" i="0" u="none" strike="noStrike" baseline="0">
                        <a:effectLst/>
                      </a:rPr>
                      <a:t>¥</a:t>
                    </a:r>
                    <a:fld id="{8CDDEBFE-A96D-4A05-BCA1-A39341B82C8A}" type="VALUE">
                      <a:rPr lang="en-US" sz="1100" b="1" i="0" baseline="0"/>
                      <a:pPr/>
                      <a:t>[VALUE]</a:t>
                    </a:fld>
                    <a:r>
                      <a:rPr lang="en-US"/>
                      <a:t>B</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090D-4E2F-8240-A8C5DF1E2E5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'BYD Revenue'!$A$4:$A$13</c:f>
              <c:strCache>
                <c:ptCount val="9"/>
                <c:pt idx="0">
                  <c:v>2015</c:v>
                </c:pt>
                <c:pt idx="1">
                  <c:v>2016</c:v>
                </c:pt>
                <c:pt idx="2">
                  <c:v>2017</c:v>
                </c:pt>
                <c:pt idx="3">
                  <c:v>2018</c:v>
                </c:pt>
                <c:pt idx="4">
                  <c:v>2019</c:v>
                </c:pt>
                <c:pt idx="5">
                  <c:v>2020</c:v>
                </c:pt>
                <c:pt idx="6">
                  <c:v>2021</c:v>
                </c:pt>
                <c:pt idx="7">
                  <c:v>2022</c:v>
                </c:pt>
                <c:pt idx="8">
                  <c:v>2023</c:v>
                </c:pt>
              </c:strCache>
            </c:strRef>
          </c:cat>
          <c:val>
            <c:numRef>
              <c:f>'BYD Revenue'!$B$4:$B$13</c:f>
              <c:numCache>
                <c:formatCode>General</c:formatCode>
                <c:ptCount val="9"/>
                <c:pt idx="0">
                  <c:v>77.61</c:v>
                </c:pt>
                <c:pt idx="1">
                  <c:v>100.21</c:v>
                </c:pt>
                <c:pt idx="2">
                  <c:v>102.65</c:v>
                </c:pt>
                <c:pt idx="3">
                  <c:v>121.79</c:v>
                </c:pt>
                <c:pt idx="4">
                  <c:v>127.74</c:v>
                </c:pt>
                <c:pt idx="5">
                  <c:v>156.6</c:v>
                </c:pt>
                <c:pt idx="6">
                  <c:v>216.14</c:v>
                </c:pt>
                <c:pt idx="7">
                  <c:v>424.06</c:v>
                </c:pt>
                <c:pt idx="8">
                  <c:v>602.32000000000005</c:v>
                </c:pt>
              </c:numCache>
            </c:numRef>
          </c:val>
          <c:extLst>
            <c:ext xmlns:c16="http://schemas.microsoft.com/office/drawing/2014/chart" uri="{C3380CC4-5D6E-409C-BE32-E72D297353CC}">
              <c16:uniqueId val="{00000016-8470-4141-9626-2097D69E7F2A}"/>
            </c:ext>
          </c:extLst>
        </c:ser>
        <c:dLbls>
          <c:dLblPos val="outEnd"/>
          <c:showLegendKey val="0"/>
          <c:showVal val="1"/>
          <c:showCatName val="0"/>
          <c:showSerName val="0"/>
          <c:showPercent val="0"/>
          <c:showBubbleSize val="0"/>
        </c:dLbls>
        <c:gapWidth val="100"/>
        <c:overlap val="-24"/>
        <c:axId val="1328228064"/>
        <c:axId val="1328227104"/>
      </c:barChart>
      <c:catAx>
        <c:axId val="132822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7104"/>
        <c:crosses val="autoZero"/>
        <c:auto val="1"/>
        <c:lblAlgn val="ctr"/>
        <c:lblOffset val="100"/>
        <c:noMultiLvlLbl val="0"/>
      </c:catAx>
      <c:valAx>
        <c:axId val="132822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YUAN)</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806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[Assignment 8 - Dashboard 2.xlsx]Top Models!PivotTable6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t>EV </a:t>
            </a:r>
            <a:r>
              <a:rPr lang="en-CA" sz="1200" baseline="0"/>
              <a:t>Global Sales by Model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1"/>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4"/>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1"/>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2"/>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3"/>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5"/>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Models'!$B$3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25-4AA2-8CC1-E17953703BE1}"/>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DB25-4AA2-8CC1-E17953703BE1}"/>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25-4AA2-8CC1-E17953703BE1}"/>
              </c:ext>
            </c:extLst>
          </c:dPt>
          <c:dPt>
            <c:idx val="3"/>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25-4AA2-8CC1-E17953703BE1}"/>
              </c:ext>
            </c:extLst>
          </c:dPt>
          <c:dPt>
            <c:idx val="4"/>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25-4AA2-8CC1-E17953703BE1}"/>
              </c:ext>
            </c:extLst>
          </c:dPt>
          <c:dPt>
            <c:idx val="5"/>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25-4AA2-8CC1-E17953703BE1}"/>
              </c:ext>
            </c:extLst>
          </c:dPt>
          <c:dPt>
            <c:idx val="6"/>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B25-4AA2-8CC1-E17953703BE1}"/>
              </c:ext>
            </c:extLst>
          </c:dPt>
          <c:dPt>
            <c:idx val="7"/>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B25-4AA2-8CC1-E17953703BE1}"/>
              </c:ext>
            </c:extLst>
          </c:dPt>
          <c:dPt>
            <c:idx val="8"/>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B25-4AA2-8CC1-E17953703BE1}"/>
              </c:ext>
            </c:extLst>
          </c:dPt>
          <c:dPt>
            <c:idx val="9"/>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B25-4AA2-8CC1-E17953703BE1}"/>
              </c:ext>
            </c:extLst>
          </c:dPt>
          <c:dLbls>
            <c:dLbl>
              <c:idx val="1"/>
              <c:delete val="1"/>
              <c:extLst>
                <c:ext xmlns:c15="http://schemas.microsoft.com/office/drawing/2012/chart" uri="{CE6537A1-D6FC-4f65-9D91-7224C49458BB}"/>
                <c:ext xmlns:c16="http://schemas.microsoft.com/office/drawing/2014/chart" uri="{C3380CC4-5D6E-409C-BE32-E72D297353CC}">
                  <c16:uniqueId val="{00000010-DB25-4AA2-8CC1-E17953703BE1}"/>
                </c:ext>
              </c:extLst>
            </c:dLbl>
            <c:dLbl>
              <c:idx val="2"/>
              <c:delete val="1"/>
              <c:extLst>
                <c:ext xmlns:c15="http://schemas.microsoft.com/office/drawing/2012/chart" uri="{CE6537A1-D6FC-4f65-9D91-7224C49458BB}"/>
                <c:ext xmlns:c16="http://schemas.microsoft.com/office/drawing/2014/chart" uri="{C3380CC4-5D6E-409C-BE32-E72D297353CC}">
                  <c16:uniqueId val="{00000011-DB25-4AA2-8CC1-E17953703BE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Models'!$A$4:$A$14</c:f>
              <c:strCache>
                <c:ptCount val="10"/>
                <c:pt idx="0">
                  <c:v>BYD Han (BEV + PHEV)</c:v>
                </c:pt>
                <c:pt idx="1">
                  <c:v>GAC Aion Y</c:v>
                </c:pt>
                <c:pt idx="2">
                  <c:v>Wuling Hong Guang MINI EV</c:v>
                </c:pt>
                <c:pt idx="3">
                  <c:v>BYD Seagull</c:v>
                </c:pt>
                <c:pt idx="4">
                  <c:v>BYD Dolphin</c:v>
                </c:pt>
                <c:pt idx="5">
                  <c:v>BYD Yuan Plus (aka Atto 3)</c:v>
                </c:pt>
                <c:pt idx="6">
                  <c:v>BYD Qin Plus (BEV + PHEV)</c:v>
                </c:pt>
                <c:pt idx="7">
                  <c:v>Tesla Model 3</c:v>
                </c:pt>
                <c:pt idx="8">
                  <c:v>BYD Song Plus (BEV + PHEV)</c:v>
                </c:pt>
                <c:pt idx="9">
                  <c:v>Tesla Model Y</c:v>
                </c:pt>
              </c:strCache>
            </c:strRef>
          </c:cat>
          <c:val>
            <c:numRef>
              <c:f>'Top Models'!$B$4:$B$14</c:f>
              <c:numCache>
                <c:formatCode>General</c:formatCode>
                <c:ptCount val="10"/>
                <c:pt idx="0">
                  <c:v>228010</c:v>
                </c:pt>
                <c:pt idx="1">
                  <c:v>235860</c:v>
                </c:pt>
                <c:pt idx="2">
                  <c:v>237920</c:v>
                </c:pt>
                <c:pt idx="3">
                  <c:v>254180</c:v>
                </c:pt>
                <c:pt idx="4">
                  <c:v>354590</c:v>
                </c:pt>
                <c:pt idx="5">
                  <c:v>418990</c:v>
                </c:pt>
                <c:pt idx="6">
                  <c:v>456310</c:v>
                </c:pt>
                <c:pt idx="7">
                  <c:v>529290</c:v>
                </c:pt>
                <c:pt idx="8">
                  <c:v>636530</c:v>
                </c:pt>
                <c:pt idx="9">
                  <c:v>1211600</c:v>
                </c:pt>
              </c:numCache>
            </c:numRef>
          </c:val>
          <c:extLst>
            <c:ext xmlns:c16="http://schemas.microsoft.com/office/drawing/2014/chart" uri="{C3380CC4-5D6E-409C-BE32-E72D297353CC}">
              <c16:uniqueId val="{00000012-DB25-4AA2-8CC1-E17953703BE1}"/>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2.xlsx]Tesla Revenue!PivotTableTesla</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solidFill>
                  <a:schemeClr val="accent6">
                    <a:lumMod val="75000"/>
                  </a:schemeClr>
                </a:solidFill>
              </a:rPr>
              <a:t>Tesla's</a:t>
            </a:r>
            <a:r>
              <a:rPr lang="en-CA" sz="1200" baseline="0"/>
              <a:t> Revenue 2015 - 2023</a:t>
            </a:r>
            <a:endParaRPr lang="en-CA"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2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3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'Tesla Revenue'!$B$3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3B-44F5-A7F6-4667C6838C44}"/>
              </c:ext>
            </c:extLst>
          </c:dPt>
          <c:dPt>
            <c:idx val="1"/>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3B-44F5-A7F6-4667C6838C44}"/>
              </c:ext>
            </c:extLst>
          </c:dPt>
          <c:dPt>
            <c:idx val="2"/>
            <c:invertIfNegative val="0"/>
            <c:bubble3D val="0"/>
            <c:extLst>
              <c:ext xmlns:c16="http://schemas.microsoft.com/office/drawing/2014/chart" uri="{C3380CC4-5D6E-409C-BE32-E72D297353CC}">
                <c16:uniqueId val="{00000004-3C3B-44F5-A7F6-4667C6838C44}"/>
              </c:ext>
            </c:extLst>
          </c:dPt>
          <c:dPt>
            <c:idx val="3"/>
            <c:invertIfNegative val="0"/>
            <c:bubble3D val="0"/>
            <c:extLst>
              <c:ext xmlns:c16="http://schemas.microsoft.com/office/drawing/2014/chart" uri="{C3380CC4-5D6E-409C-BE32-E72D297353CC}">
                <c16:uniqueId val="{00000005-3C3B-44F5-A7F6-4667C6838C44}"/>
              </c:ext>
            </c:extLst>
          </c:dPt>
          <c:dPt>
            <c:idx val="4"/>
            <c:invertIfNegative val="0"/>
            <c:bubble3D val="0"/>
            <c:extLst>
              <c:ext xmlns:c16="http://schemas.microsoft.com/office/drawing/2014/chart" uri="{C3380CC4-5D6E-409C-BE32-E72D297353CC}">
                <c16:uniqueId val="{00000006-3C3B-44F5-A7F6-4667C6838C44}"/>
              </c:ext>
            </c:extLst>
          </c:dPt>
          <c:dPt>
            <c:idx val="5"/>
            <c:invertIfNegative val="0"/>
            <c:bubble3D val="0"/>
            <c:extLst>
              <c:ext xmlns:c16="http://schemas.microsoft.com/office/drawing/2014/chart" uri="{C3380CC4-5D6E-409C-BE32-E72D297353CC}">
                <c16:uniqueId val="{00000007-3C3B-44F5-A7F6-4667C6838C44}"/>
              </c:ext>
            </c:extLst>
          </c:dPt>
          <c:dPt>
            <c:idx val="6"/>
            <c:invertIfNegative val="0"/>
            <c:bubble3D val="0"/>
            <c:extLst>
              <c:ext xmlns:c16="http://schemas.microsoft.com/office/drawing/2014/chart" uri="{C3380CC4-5D6E-409C-BE32-E72D297353CC}">
                <c16:uniqueId val="{00000008-3C3B-44F5-A7F6-4667C6838C44}"/>
              </c:ext>
            </c:extLst>
          </c:dPt>
          <c:dPt>
            <c:idx val="7"/>
            <c:invertIfNegative val="0"/>
            <c:bubble3D val="0"/>
            <c:extLst>
              <c:ext xmlns:c16="http://schemas.microsoft.com/office/drawing/2014/chart" uri="{C3380CC4-5D6E-409C-BE32-E72D297353CC}">
                <c16:uniqueId val="{00000009-3C3B-44F5-A7F6-4667C6838C44}"/>
              </c:ext>
            </c:extLst>
          </c:dPt>
          <c:dPt>
            <c:idx val="8"/>
            <c:invertIfNegative val="0"/>
            <c:bubble3D val="0"/>
            <c:extLst>
              <c:ext xmlns:c16="http://schemas.microsoft.com/office/drawing/2014/chart" uri="{C3380CC4-5D6E-409C-BE32-E72D297353CC}">
                <c16:uniqueId val="{0000000A-3C3B-44F5-A7F6-4667C6838C44}"/>
              </c:ext>
            </c:extLst>
          </c:dPt>
          <c:dLbls>
            <c:dLbl>
              <c:idx val="0"/>
              <c:delete val="1"/>
              <c:extLst>
                <c:ext xmlns:c15="http://schemas.microsoft.com/office/drawing/2012/chart" uri="{CE6537A1-D6FC-4f65-9D91-7224C49458BB}"/>
                <c:ext xmlns:c16="http://schemas.microsoft.com/office/drawing/2014/chart" uri="{C3380CC4-5D6E-409C-BE32-E72D297353CC}">
                  <c16:uniqueId val="{00000001-3C3B-44F5-A7F6-4667C6838C44}"/>
                </c:ext>
              </c:extLst>
            </c:dLbl>
            <c:dLbl>
              <c:idx val="1"/>
              <c:delete val="1"/>
              <c:extLst>
                <c:ext xmlns:c15="http://schemas.microsoft.com/office/drawing/2012/chart" uri="{CE6537A1-D6FC-4f65-9D91-7224C49458BB}"/>
                <c:ext xmlns:c16="http://schemas.microsoft.com/office/drawing/2014/chart" uri="{C3380CC4-5D6E-409C-BE32-E72D297353CC}">
                  <c16:uniqueId val="{00000003-3C3B-44F5-A7F6-4667C6838C44}"/>
                </c:ext>
              </c:extLst>
            </c:dLbl>
            <c:dLbl>
              <c:idx val="2"/>
              <c:delete val="1"/>
              <c:extLst>
                <c:ext xmlns:c15="http://schemas.microsoft.com/office/drawing/2012/chart" uri="{CE6537A1-D6FC-4f65-9D91-7224C49458BB}"/>
                <c:ext xmlns:c16="http://schemas.microsoft.com/office/drawing/2014/chart" uri="{C3380CC4-5D6E-409C-BE32-E72D297353CC}">
                  <c16:uniqueId val="{00000004-3C3B-44F5-A7F6-4667C6838C44}"/>
                </c:ext>
              </c:extLst>
            </c:dLbl>
            <c:dLbl>
              <c:idx val="3"/>
              <c:delete val="1"/>
              <c:extLst>
                <c:ext xmlns:c15="http://schemas.microsoft.com/office/drawing/2012/chart" uri="{CE6537A1-D6FC-4f65-9D91-7224C49458BB}"/>
                <c:ext xmlns:c16="http://schemas.microsoft.com/office/drawing/2014/chart" uri="{C3380CC4-5D6E-409C-BE32-E72D297353CC}">
                  <c16:uniqueId val="{00000005-3C3B-44F5-A7F6-4667C6838C44}"/>
                </c:ext>
              </c:extLst>
            </c:dLbl>
            <c:dLbl>
              <c:idx val="4"/>
              <c:delete val="1"/>
              <c:extLst>
                <c:ext xmlns:c15="http://schemas.microsoft.com/office/drawing/2012/chart" uri="{CE6537A1-D6FC-4f65-9D91-7224C49458BB}"/>
                <c:ext xmlns:c16="http://schemas.microsoft.com/office/drawing/2014/chart" uri="{C3380CC4-5D6E-409C-BE32-E72D297353CC}">
                  <c16:uniqueId val="{00000006-3C3B-44F5-A7F6-4667C6838C44}"/>
                </c:ext>
              </c:extLst>
            </c:dLbl>
            <c:dLbl>
              <c:idx val="5"/>
              <c:delete val="1"/>
              <c:extLst>
                <c:ext xmlns:c15="http://schemas.microsoft.com/office/drawing/2012/chart" uri="{CE6537A1-D6FC-4f65-9D91-7224C49458BB}"/>
                <c:ext xmlns:c16="http://schemas.microsoft.com/office/drawing/2014/chart" uri="{C3380CC4-5D6E-409C-BE32-E72D297353CC}">
                  <c16:uniqueId val="{00000007-3C3B-44F5-A7F6-4667C6838C44}"/>
                </c:ext>
              </c:extLst>
            </c:dLbl>
            <c:dLbl>
              <c:idx val="6"/>
              <c:delete val="1"/>
              <c:extLst>
                <c:ext xmlns:c15="http://schemas.microsoft.com/office/drawing/2012/chart" uri="{CE6537A1-D6FC-4f65-9D91-7224C49458BB}"/>
                <c:ext xmlns:c16="http://schemas.microsoft.com/office/drawing/2014/chart" uri="{C3380CC4-5D6E-409C-BE32-E72D297353CC}">
                  <c16:uniqueId val="{00000008-3C3B-44F5-A7F6-4667C6838C44}"/>
                </c:ext>
              </c:extLst>
            </c:dLbl>
            <c:dLbl>
              <c:idx val="7"/>
              <c:delete val="1"/>
              <c:extLst>
                <c:ext xmlns:c15="http://schemas.microsoft.com/office/drawing/2012/chart" uri="{CE6537A1-D6FC-4f65-9D91-7224C49458BB}"/>
                <c:ext xmlns:c16="http://schemas.microsoft.com/office/drawing/2014/chart" uri="{C3380CC4-5D6E-409C-BE32-E72D297353CC}">
                  <c16:uniqueId val="{00000009-3C3B-44F5-A7F6-4667C6838C44}"/>
                </c:ext>
              </c:extLst>
            </c:dLbl>
            <c:dLbl>
              <c:idx val="8"/>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C3B-44F5-A7F6-4667C6838C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ysClr val="window" lastClr="FFFFFF">
                    <a:lumMod val="85000"/>
                  </a:sysClr>
                </a:solidFill>
              </a:ln>
              <a:effectLst/>
            </c:spPr>
            <c:trendlineType val="exp"/>
            <c:dispRSqr val="0"/>
            <c:dispEq val="0"/>
          </c:trendline>
          <c:cat>
            <c:strRef>
              <c:f>'Tesla Revenue'!$A$4:$A$13</c:f>
              <c:strCache>
                <c:ptCount val="9"/>
                <c:pt idx="0">
                  <c:v>2015</c:v>
                </c:pt>
                <c:pt idx="1">
                  <c:v>2016</c:v>
                </c:pt>
                <c:pt idx="2">
                  <c:v>2017</c:v>
                </c:pt>
                <c:pt idx="3">
                  <c:v>2018</c:v>
                </c:pt>
                <c:pt idx="4">
                  <c:v>2019</c:v>
                </c:pt>
                <c:pt idx="5">
                  <c:v>2020</c:v>
                </c:pt>
                <c:pt idx="6">
                  <c:v>2021</c:v>
                </c:pt>
                <c:pt idx="7">
                  <c:v>2022</c:v>
                </c:pt>
                <c:pt idx="8">
                  <c:v>2023</c:v>
                </c:pt>
              </c:strCache>
            </c:strRef>
          </c:cat>
          <c:val>
            <c:numRef>
              <c:f>'Tesla Revenue'!$B$4:$B$13</c:f>
              <c:numCache>
                <c:formatCode>0.00</c:formatCode>
                <c:ptCount val="9"/>
                <c:pt idx="0">
                  <c:v>4.0460000000000003</c:v>
                </c:pt>
                <c:pt idx="1">
                  <c:v>7</c:v>
                </c:pt>
                <c:pt idx="2">
                  <c:v>11.759</c:v>
                </c:pt>
                <c:pt idx="3">
                  <c:v>21.460999999999999</c:v>
                </c:pt>
                <c:pt idx="4">
                  <c:v>24.577999999999999</c:v>
                </c:pt>
                <c:pt idx="5">
                  <c:v>31.536000000000001</c:v>
                </c:pt>
                <c:pt idx="6">
                  <c:v>53.823</c:v>
                </c:pt>
                <c:pt idx="7">
                  <c:v>81.462000000000003</c:v>
                </c:pt>
                <c:pt idx="8">
                  <c:v>96.772999999999996</c:v>
                </c:pt>
              </c:numCache>
            </c:numRef>
          </c:val>
          <c:extLst>
            <c:ext xmlns:c16="http://schemas.microsoft.com/office/drawing/2014/chart" uri="{C3380CC4-5D6E-409C-BE32-E72D297353CC}">
              <c16:uniqueId val="{00000014-CA79-44D4-A159-5454990C81E5}"/>
            </c:ext>
          </c:extLst>
        </c:ser>
        <c:dLbls>
          <c:dLblPos val="outEnd"/>
          <c:showLegendKey val="0"/>
          <c:showVal val="1"/>
          <c:showCatName val="0"/>
          <c:showSerName val="0"/>
          <c:showPercent val="0"/>
          <c:showBubbleSize val="0"/>
        </c:dLbls>
        <c:gapWidth val="100"/>
        <c:overlap val="-24"/>
        <c:axId val="1757502336"/>
        <c:axId val="1757502816"/>
      </c:barChart>
      <c:catAx>
        <c:axId val="175750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816"/>
        <c:crosses val="autoZero"/>
        <c:auto val="1"/>
        <c:lblAlgn val="ctr"/>
        <c:lblOffset val="100"/>
        <c:noMultiLvlLbl val="0"/>
      </c:catAx>
      <c:valAx>
        <c:axId val="1757502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DOLLARS)</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33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[Assignment 8 - Dashboard 2.xlsx]BYD Revenue!PivotTable17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solidFill>
                  <a:schemeClr val="accent1">
                    <a:lumMod val="60000"/>
                    <a:lumOff val="40000"/>
                  </a:schemeClr>
                </a:solidFill>
              </a:rPr>
              <a:t>BYD</a:t>
            </a:r>
            <a:r>
              <a:rPr lang="en-CA" sz="1200" baseline="0"/>
              <a:t> Revenue 2015 - 2023</a:t>
            </a:r>
            <a:endParaRPr lang="en-CA" sz="1200"/>
          </a:p>
        </c:rich>
      </c:tx>
      <c:layout>
        <c:manualLayout>
          <c:xMode val="edge"/>
          <c:yMode val="edge"/>
          <c:x val="0.2920345581802275"/>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'BYD Revenue'!$B$3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EC-4120-9E37-497CEF048B99}"/>
              </c:ext>
            </c:extLst>
          </c:dPt>
          <c:dPt>
            <c:idx val="1"/>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EC-4120-9E37-497CEF048B99}"/>
              </c:ext>
            </c:extLst>
          </c:dPt>
          <c:dPt>
            <c:idx val="2"/>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EC-4120-9E37-497CEF048B99}"/>
              </c:ext>
            </c:extLst>
          </c:dPt>
          <c:dPt>
            <c:idx val="3"/>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9EC-4120-9E37-497CEF048B99}"/>
              </c:ext>
            </c:extLst>
          </c:dPt>
          <c:dPt>
            <c:idx val="4"/>
            <c:invertIfNegative val="0"/>
            <c:bubble3D val="0"/>
            <c:extLst>
              <c:ext xmlns:c16="http://schemas.microsoft.com/office/drawing/2014/chart" uri="{C3380CC4-5D6E-409C-BE32-E72D297353CC}">
                <c16:uniqueId val="{00000008-19EC-4120-9E37-497CEF048B99}"/>
              </c:ext>
            </c:extLst>
          </c:dPt>
          <c:dPt>
            <c:idx val="5"/>
            <c:invertIfNegative val="0"/>
            <c:bubble3D val="0"/>
            <c:extLst>
              <c:ext xmlns:c16="http://schemas.microsoft.com/office/drawing/2014/chart" uri="{C3380CC4-5D6E-409C-BE32-E72D297353CC}">
                <c16:uniqueId val="{00000009-19EC-4120-9E37-497CEF048B99}"/>
              </c:ext>
            </c:extLst>
          </c:dPt>
          <c:dPt>
            <c:idx val="6"/>
            <c:invertIfNegative val="0"/>
            <c:bubble3D val="0"/>
            <c:extLst>
              <c:ext xmlns:c16="http://schemas.microsoft.com/office/drawing/2014/chart" uri="{C3380CC4-5D6E-409C-BE32-E72D297353CC}">
                <c16:uniqueId val="{0000000A-19EC-4120-9E37-497CEF048B99}"/>
              </c:ext>
            </c:extLst>
          </c:dPt>
          <c:dPt>
            <c:idx val="7"/>
            <c:invertIfNegative val="0"/>
            <c:bubble3D val="0"/>
            <c:extLst>
              <c:ext xmlns:c16="http://schemas.microsoft.com/office/drawing/2014/chart" uri="{C3380CC4-5D6E-409C-BE32-E72D297353CC}">
                <c16:uniqueId val="{0000000B-19EC-4120-9E37-497CEF048B99}"/>
              </c:ext>
            </c:extLst>
          </c:dPt>
          <c:dPt>
            <c:idx val="8"/>
            <c:invertIfNegative val="0"/>
            <c:bubble3D val="0"/>
            <c:extLst>
              <c:ext xmlns:c16="http://schemas.microsoft.com/office/drawing/2014/chart" uri="{C3380CC4-5D6E-409C-BE32-E72D297353CC}">
                <c16:uniqueId val="{0000000C-19EC-4120-9E37-497CEF048B99}"/>
              </c:ext>
            </c:extLst>
          </c:dPt>
          <c:dLbls>
            <c:dLbl>
              <c:idx val="0"/>
              <c:delete val="1"/>
              <c:extLst>
                <c:ext xmlns:c15="http://schemas.microsoft.com/office/drawing/2012/chart" uri="{CE6537A1-D6FC-4f65-9D91-7224C49458BB}"/>
                <c:ext xmlns:c16="http://schemas.microsoft.com/office/drawing/2014/chart" uri="{C3380CC4-5D6E-409C-BE32-E72D297353CC}">
                  <c16:uniqueId val="{00000001-19EC-4120-9E37-497CEF048B99}"/>
                </c:ext>
              </c:extLst>
            </c:dLbl>
            <c:dLbl>
              <c:idx val="1"/>
              <c:delete val="1"/>
              <c:extLst>
                <c:ext xmlns:c15="http://schemas.microsoft.com/office/drawing/2012/chart" uri="{CE6537A1-D6FC-4f65-9D91-7224C49458BB}"/>
                <c:ext xmlns:c16="http://schemas.microsoft.com/office/drawing/2014/chart" uri="{C3380CC4-5D6E-409C-BE32-E72D297353CC}">
                  <c16:uniqueId val="{00000003-19EC-4120-9E37-497CEF048B99}"/>
                </c:ext>
              </c:extLst>
            </c:dLbl>
            <c:dLbl>
              <c:idx val="2"/>
              <c:delete val="1"/>
              <c:extLst>
                <c:ext xmlns:c15="http://schemas.microsoft.com/office/drawing/2012/chart" uri="{CE6537A1-D6FC-4f65-9D91-7224C49458BB}"/>
                <c:ext xmlns:c16="http://schemas.microsoft.com/office/drawing/2014/chart" uri="{C3380CC4-5D6E-409C-BE32-E72D297353CC}">
                  <c16:uniqueId val="{00000005-19EC-4120-9E37-497CEF048B99}"/>
                </c:ext>
              </c:extLst>
            </c:dLbl>
            <c:dLbl>
              <c:idx val="3"/>
              <c:delete val="1"/>
              <c:extLst>
                <c:ext xmlns:c15="http://schemas.microsoft.com/office/drawing/2012/chart" uri="{CE6537A1-D6FC-4f65-9D91-7224C49458BB}"/>
                <c:ext xmlns:c16="http://schemas.microsoft.com/office/drawing/2014/chart" uri="{C3380CC4-5D6E-409C-BE32-E72D297353CC}">
                  <c16:uniqueId val="{00000007-19EC-4120-9E37-497CEF048B99}"/>
                </c:ext>
              </c:extLst>
            </c:dLbl>
            <c:dLbl>
              <c:idx val="4"/>
              <c:delete val="1"/>
              <c:extLst>
                <c:ext xmlns:c15="http://schemas.microsoft.com/office/drawing/2012/chart" uri="{CE6537A1-D6FC-4f65-9D91-7224C49458BB}"/>
                <c:ext xmlns:c16="http://schemas.microsoft.com/office/drawing/2014/chart" uri="{C3380CC4-5D6E-409C-BE32-E72D297353CC}">
                  <c16:uniqueId val="{00000008-19EC-4120-9E37-497CEF048B99}"/>
                </c:ext>
              </c:extLst>
            </c:dLbl>
            <c:dLbl>
              <c:idx val="5"/>
              <c:delete val="1"/>
              <c:extLst>
                <c:ext xmlns:c15="http://schemas.microsoft.com/office/drawing/2012/chart" uri="{CE6537A1-D6FC-4f65-9D91-7224C49458BB}"/>
                <c:ext xmlns:c16="http://schemas.microsoft.com/office/drawing/2014/chart" uri="{C3380CC4-5D6E-409C-BE32-E72D297353CC}">
                  <c16:uniqueId val="{00000009-19EC-4120-9E37-497CEF048B99}"/>
                </c:ext>
              </c:extLst>
            </c:dLbl>
            <c:dLbl>
              <c:idx val="6"/>
              <c:delete val="1"/>
              <c:extLst>
                <c:ext xmlns:c15="http://schemas.microsoft.com/office/drawing/2012/chart" uri="{CE6537A1-D6FC-4f65-9D91-7224C49458BB}"/>
                <c:ext xmlns:c16="http://schemas.microsoft.com/office/drawing/2014/chart" uri="{C3380CC4-5D6E-409C-BE32-E72D297353CC}">
                  <c16:uniqueId val="{0000000A-19EC-4120-9E37-497CEF048B99}"/>
                </c:ext>
              </c:extLst>
            </c:dLbl>
            <c:dLbl>
              <c:idx val="7"/>
              <c:delete val="1"/>
              <c:extLst>
                <c:ext xmlns:c15="http://schemas.microsoft.com/office/drawing/2012/chart" uri="{CE6537A1-D6FC-4f65-9D91-7224C49458BB}"/>
                <c:ext xmlns:c16="http://schemas.microsoft.com/office/drawing/2014/chart" uri="{C3380CC4-5D6E-409C-BE32-E72D297353CC}">
                  <c16:uniqueId val="{0000000B-19EC-4120-9E37-497CEF048B99}"/>
                </c:ext>
              </c:extLst>
            </c:dLbl>
            <c:dLbl>
              <c:idx val="8"/>
              <c:tx>
                <c:rich>
                  <a:bodyPr/>
                  <a:lstStyle/>
                  <a:p>
                    <a:r>
                      <a:rPr lang="en-US" sz="900" b="0" i="0" u="none" strike="noStrike" baseline="0">
                        <a:effectLst/>
                      </a:rPr>
                      <a:t>¥</a:t>
                    </a:r>
                    <a:fld id="{8CDDEBFE-A96D-4A05-BCA1-A39341B82C8A}" type="VALUE">
                      <a:rPr lang="en-US" sz="1100" b="1" i="0" baseline="0"/>
                      <a:pPr/>
                      <a:t>[VALUE]</a:t>
                    </a:fld>
                    <a:r>
                      <a:rPr lang="en-US"/>
                      <a:t>B</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19EC-4120-9E37-497CEF048B9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ysClr val="window" lastClr="FFFFFF">
                    <a:lumMod val="75000"/>
                  </a:sysClr>
                </a:solidFill>
              </a:ln>
              <a:effectLst/>
            </c:spPr>
            <c:trendlineType val="exp"/>
            <c:dispRSqr val="0"/>
            <c:dispEq val="0"/>
          </c:trendline>
          <c:cat>
            <c:strRef>
              <c:f>'BYD Revenue'!$A$4:$A$13</c:f>
              <c:strCache>
                <c:ptCount val="9"/>
                <c:pt idx="0">
                  <c:v>2015</c:v>
                </c:pt>
                <c:pt idx="1">
                  <c:v>2016</c:v>
                </c:pt>
                <c:pt idx="2">
                  <c:v>2017</c:v>
                </c:pt>
                <c:pt idx="3">
                  <c:v>2018</c:v>
                </c:pt>
                <c:pt idx="4">
                  <c:v>2019</c:v>
                </c:pt>
                <c:pt idx="5">
                  <c:v>2020</c:v>
                </c:pt>
                <c:pt idx="6">
                  <c:v>2021</c:v>
                </c:pt>
                <c:pt idx="7">
                  <c:v>2022</c:v>
                </c:pt>
                <c:pt idx="8">
                  <c:v>2023</c:v>
                </c:pt>
              </c:strCache>
            </c:strRef>
          </c:cat>
          <c:val>
            <c:numRef>
              <c:f>'BYD Revenue'!$B$4:$B$13</c:f>
              <c:numCache>
                <c:formatCode>General</c:formatCode>
                <c:ptCount val="9"/>
                <c:pt idx="0">
                  <c:v>77.61</c:v>
                </c:pt>
                <c:pt idx="1">
                  <c:v>100.21</c:v>
                </c:pt>
                <c:pt idx="2">
                  <c:v>102.65</c:v>
                </c:pt>
                <c:pt idx="3">
                  <c:v>121.79</c:v>
                </c:pt>
                <c:pt idx="4">
                  <c:v>127.74</c:v>
                </c:pt>
                <c:pt idx="5">
                  <c:v>156.6</c:v>
                </c:pt>
                <c:pt idx="6">
                  <c:v>216.14</c:v>
                </c:pt>
                <c:pt idx="7">
                  <c:v>424.06</c:v>
                </c:pt>
                <c:pt idx="8">
                  <c:v>602.32000000000005</c:v>
                </c:pt>
              </c:numCache>
            </c:numRef>
          </c:val>
          <c:extLst>
            <c:ext xmlns:c16="http://schemas.microsoft.com/office/drawing/2014/chart" uri="{C3380CC4-5D6E-409C-BE32-E72D297353CC}">
              <c16:uniqueId val="{00000016-693F-4A88-ADF4-109E1FBC2FED}"/>
            </c:ext>
          </c:extLst>
        </c:ser>
        <c:dLbls>
          <c:dLblPos val="outEnd"/>
          <c:showLegendKey val="0"/>
          <c:showVal val="1"/>
          <c:showCatName val="0"/>
          <c:showSerName val="0"/>
          <c:showPercent val="0"/>
          <c:showBubbleSize val="0"/>
        </c:dLbls>
        <c:gapWidth val="100"/>
        <c:overlap val="-24"/>
        <c:axId val="1328228064"/>
        <c:axId val="1328227104"/>
      </c:barChart>
      <c:catAx>
        <c:axId val="132822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7104"/>
        <c:crosses val="autoZero"/>
        <c:auto val="1"/>
        <c:lblAlgn val="ctr"/>
        <c:lblOffset val="100"/>
        <c:noMultiLvlLbl val="0"/>
      </c:catAx>
      <c:valAx>
        <c:axId val="132822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YUAN)</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806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2.xlsx]Top Brands!PivotTable5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 Global Sales by Brand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Brands'!$B$3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D68-443B-8B62-941A94622083}"/>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D68-443B-8B62-941A94622083}"/>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D68-443B-8B62-941A94622083}"/>
              </c:ext>
            </c:extLst>
          </c:dPt>
          <c:dPt>
            <c:idx val="3"/>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D68-443B-8B62-941A94622083}"/>
              </c:ext>
            </c:extLst>
          </c:dPt>
          <c:dPt>
            <c:idx val="4"/>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D68-443B-8B62-941A94622083}"/>
              </c:ext>
            </c:extLst>
          </c:dPt>
          <c:dPt>
            <c:idx val="5"/>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D68-443B-8B62-941A94622083}"/>
              </c:ext>
            </c:extLst>
          </c:dPt>
          <c:dPt>
            <c:idx val="6"/>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D68-443B-8B62-941A94622083}"/>
              </c:ext>
            </c:extLst>
          </c:dPt>
          <c:dPt>
            <c:idx val="7"/>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D68-443B-8B62-941A94622083}"/>
              </c:ext>
            </c:extLst>
          </c:dPt>
          <c:dPt>
            <c:idx val="8"/>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68-443B-8B62-941A94622083}"/>
              </c:ext>
            </c:extLst>
          </c:dPt>
          <c:dPt>
            <c:idx val="9"/>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68-443B-8B62-941A94622083}"/>
              </c:ext>
            </c:extLst>
          </c:dPt>
          <c:dLbls>
            <c:dLbl>
              <c:idx val="0"/>
              <c:delete val="1"/>
              <c:extLst>
                <c:ext xmlns:c15="http://schemas.microsoft.com/office/drawing/2012/chart" uri="{CE6537A1-D6FC-4f65-9D91-7224C49458BB}"/>
                <c:ext xmlns:c16="http://schemas.microsoft.com/office/drawing/2014/chart" uri="{C3380CC4-5D6E-409C-BE32-E72D297353CC}">
                  <c16:uniqueId val="{00000004-8D68-443B-8B62-941A94622083}"/>
                </c:ext>
              </c:extLst>
            </c:dLbl>
            <c:dLbl>
              <c:idx val="1"/>
              <c:delete val="1"/>
              <c:extLst>
                <c:ext xmlns:c15="http://schemas.microsoft.com/office/drawing/2012/chart" uri="{CE6537A1-D6FC-4f65-9D91-7224C49458BB}"/>
                <c:ext xmlns:c16="http://schemas.microsoft.com/office/drawing/2014/chart" uri="{C3380CC4-5D6E-409C-BE32-E72D297353CC}">
                  <c16:uniqueId val="{00000005-8D68-443B-8B62-941A94622083}"/>
                </c:ext>
              </c:extLst>
            </c:dLbl>
            <c:dLbl>
              <c:idx val="2"/>
              <c:delete val="1"/>
              <c:extLst>
                <c:ext xmlns:c15="http://schemas.microsoft.com/office/drawing/2012/chart" uri="{CE6537A1-D6FC-4f65-9D91-7224C49458BB}"/>
                <c:ext xmlns:c16="http://schemas.microsoft.com/office/drawing/2014/chart" uri="{C3380CC4-5D6E-409C-BE32-E72D297353CC}">
                  <c16:uniqueId val="{00000006-8D68-443B-8B62-941A94622083}"/>
                </c:ext>
              </c:extLst>
            </c:dLbl>
            <c:dLbl>
              <c:idx val="3"/>
              <c:delete val="1"/>
              <c:extLst>
                <c:ext xmlns:c15="http://schemas.microsoft.com/office/drawing/2012/chart" uri="{CE6537A1-D6FC-4f65-9D91-7224C49458BB}"/>
                <c:ext xmlns:c16="http://schemas.microsoft.com/office/drawing/2014/chart" uri="{C3380CC4-5D6E-409C-BE32-E72D297353CC}">
                  <c16:uniqueId val="{00000007-8D68-443B-8B62-941A94622083}"/>
                </c:ext>
              </c:extLst>
            </c:dLbl>
            <c:dLbl>
              <c:idx val="4"/>
              <c:delete val="1"/>
              <c:extLst>
                <c:ext xmlns:c15="http://schemas.microsoft.com/office/drawing/2012/chart" uri="{CE6537A1-D6FC-4f65-9D91-7224C49458BB}"/>
                <c:ext xmlns:c16="http://schemas.microsoft.com/office/drawing/2014/chart" uri="{C3380CC4-5D6E-409C-BE32-E72D297353CC}">
                  <c16:uniqueId val="{00000008-8D68-443B-8B62-941A94622083}"/>
                </c:ext>
              </c:extLst>
            </c:dLbl>
            <c:dLbl>
              <c:idx val="5"/>
              <c:delete val="1"/>
              <c:extLst>
                <c:ext xmlns:c15="http://schemas.microsoft.com/office/drawing/2012/chart" uri="{CE6537A1-D6FC-4f65-9D91-7224C49458BB}"/>
                <c:ext xmlns:c16="http://schemas.microsoft.com/office/drawing/2014/chart" uri="{C3380CC4-5D6E-409C-BE32-E72D297353CC}">
                  <c16:uniqueId val="{00000009-8D68-443B-8B62-941A94622083}"/>
                </c:ext>
              </c:extLst>
            </c:dLbl>
            <c:dLbl>
              <c:idx val="6"/>
              <c:delete val="1"/>
              <c:extLst>
                <c:ext xmlns:c15="http://schemas.microsoft.com/office/drawing/2012/chart" uri="{CE6537A1-D6FC-4f65-9D91-7224C49458BB}"/>
                <c:ext xmlns:c16="http://schemas.microsoft.com/office/drawing/2014/chart" uri="{C3380CC4-5D6E-409C-BE32-E72D297353CC}">
                  <c16:uniqueId val="{0000000A-8D68-443B-8B62-941A94622083}"/>
                </c:ext>
              </c:extLst>
            </c:dLbl>
            <c:dLbl>
              <c:idx val="7"/>
              <c:delete val="1"/>
              <c:extLst>
                <c:ext xmlns:c15="http://schemas.microsoft.com/office/drawing/2012/chart" uri="{CE6537A1-D6FC-4f65-9D91-7224C49458BB}"/>
                <c:ext xmlns:c16="http://schemas.microsoft.com/office/drawing/2014/chart" uri="{C3380CC4-5D6E-409C-BE32-E72D297353CC}">
                  <c16:uniqueId val="{0000000B-8D68-443B-8B62-941A9462208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Brands'!$A$4:$A$14</c:f>
              <c:strCache>
                <c:ptCount val="10"/>
                <c:pt idx="0">
                  <c:v>Geely</c:v>
                </c:pt>
                <c:pt idx="1">
                  <c:v>Changan</c:v>
                </c:pt>
                <c:pt idx="2">
                  <c:v>Mercedes</c:v>
                </c:pt>
                <c:pt idx="3">
                  <c:v>Li Auto</c:v>
                </c:pt>
                <c:pt idx="4">
                  <c:v>SAIC / GM / Wuling</c:v>
                </c:pt>
                <c:pt idx="5">
                  <c:v>Volkswagen</c:v>
                </c:pt>
                <c:pt idx="6">
                  <c:v>GAC Aion</c:v>
                </c:pt>
                <c:pt idx="7">
                  <c:v>BMW</c:v>
                </c:pt>
                <c:pt idx="8">
                  <c:v>Tesla</c:v>
                </c:pt>
                <c:pt idx="9">
                  <c:v>BYD</c:v>
                </c:pt>
              </c:strCache>
            </c:strRef>
          </c:cat>
          <c:val>
            <c:numRef>
              <c:f>'Top Brands'!$B$4:$B$14</c:f>
              <c:numCache>
                <c:formatCode>General</c:formatCode>
                <c:ptCount val="10"/>
                <c:pt idx="0">
                  <c:v>331623</c:v>
                </c:pt>
                <c:pt idx="1">
                  <c:v>350845</c:v>
                </c:pt>
                <c:pt idx="2">
                  <c:v>373303</c:v>
                </c:pt>
                <c:pt idx="3">
                  <c:v>376038</c:v>
                </c:pt>
                <c:pt idx="4">
                  <c:v>475758</c:v>
                </c:pt>
                <c:pt idx="5">
                  <c:v>482042</c:v>
                </c:pt>
                <c:pt idx="6">
                  <c:v>483941</c:v>
                </c:pt>
                <c:pt idx="7">
                  <c:v>500050</c:v>
                </c:pt>
                <c:pt idx="8">
                  <c:v>1808652</c:v>
                </c:pt>
                <c:pt idx="9">
                  <c:v>2876748</c:v>
                </c:pt>
              </c:numCache>
            </c:numRef>
          </c:val>
          <c:extLst>
            <c:ext xmlns:c16="http://schemas.microsoft.com/office/drawing/2014/chart" uri="{C3380CC4-5D6E-409C-BE32-E72D297353CC}">
              <c16:uniqueId val="{0000000C-8D68-443B-8B62-941A94622083}"/>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2.xlsx]EV Sales!PivotTable18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EV Global Sales 2015-2023</a:t>
            </a:r>
          </a:p>
        </c:rich>
      </c:tx>
      <c:layout>
        <c:manualLayout>
          <c:xMode val="edge"/>
          <c:yMode val="edge"/>
          <c:x val="0.21103849518810147"/>
          <c:y val="4.03565179352580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layout>
            <c:manualLayout>
              <c:x val="-1.6666666666666666E-2"/>
              <c:y val="-3.56827792359288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u="none" strike="noStrike" kern="1200" baseline="0">
                    <a:solidFill>
                      <a:sysClr val="window" lastClr="FFFFFF">
                        <a:lumMod val="85000"/>
                      </a:sysClr>
                    </a:solidFill>
                  </a:rPr>
                  <a:t>13,700,000</a:t>
                </a:r>
              </a:p>
              <a:p>
                <a:pPr>
                  <a:defRPr sz="900" b="0" i="0" u="none" strike="noStrike" kern="1200" baseline="0">
                    <a:solidFill>
                      <a:schemeClr val="lt1">
                        <a:lumMod val="8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8"/>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lineChart>
        <c:grouping val="standard"/>
        <c:varyColors val="0"/>
        <c:ser>
          <c:idx val="0"/>
          <c:order val="0"/>
          <c:tx>
            <c:strRef>
              <c:f>'EV Sales'!$B$3</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Pt>
            <c:idx val="0"/>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FCA2-4992-9AB0-0EB6941E2BE8}"/>
              </c:ext>
            </c:extLst>
          </c:dPt>
          <c:dPt>
            <c:idx val="1"/>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FCA2-4992-9AB0-0EB6941E2BE8}"/>
              </c:ext>
            </c:extLst>
          </c:dPt>
          <c:dPt>
            <c:idx val="2"/>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FCA2-4992-9AB0-0EB6941E2BE8}"/>
              </c:ext>
            </c:extLst>
          </c:dPt>
          <c:dPt>
            <c:idx val="3"/>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CA2-4992-9AB0-0EB6941E2BE8}"/>
              </c:ext>
            </c:extLst>
          </c:dPt>
          <c:dPt>
            <c:idx val="4"/>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CA2-4992-9AB0-0EB6941E2BE8}"/>
              </c:ext>
            </c:extLst>
          </c:dPt>
          <c:dPt>
            <c:idx val="5"/>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CA2-4992-9AB0-0EB6941E2BE8}"/>
              </c:ext>
            </c:extLst>
          </c:dPt>
          <c:dPt>
            <c:idx val="6"/>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FCA2-4992-9AB0-0EB6941E2BE8}"/>
              </c:ext>
            </c:extLst>
          </c:dPt>
          <c:dPt>
            <c:idx val="7"/>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FCA2-4992-9AB0-0EB6941E2BE8}"/>
              </c:ext>
            </c:extLst>
          </c:dPt>
          <c:dPt>
            <c:idx val="8"/>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FCA2-4992-9AB0-0EB6941E2BE8}"/>
              </c:ext>
            </c:extLst>
          </c:dPt>
          <c:dLbls>
            <c:dLbl>
              <c:idx val="0"/>
              <c:delete val="1"/>
              <c:extLst>
                <c:ext xmlns:c15="http://schemas.microsoft.com/office/drawing/2012/chart" uri="{CE6537A1-D6FC-4f65-9D91-7224C49458BB}"/>
                <c:ext xmlns:c16="http://schemas.microsoft.com/office/drawing/2014/chart" uri="{C3380CC4-5D6E-409C-BE32-E72D297353CC}">
                  <c16:uniqueId val="{00000000-FCA2-4992-9AB0-0EB6941E2BE8}"/>
                </c:ext>
              </c:extLst>
            </c:dLbl>
            <c:dLbl>
              <c:idx val="1"/>
              <c:delete val="1"/>
              <c:extLst>
                <c:ext xmlns:c15="http://schemas.microsoft.com/office/drawing/2012/chart" uri="{CE6537A1-D6FC-4f65-9D91-7224C49458BB}"/>
                <c:ext xmlns:c16="http://schemas.microsoft.com/office/drawing/2014/chart" uri="{C3380CC4-5D6E-409C-BE32-E72D297353CC}">
                  <c16:uniqueId val="{00000001-FCA2-4992-9AB0-0EB6941E2BE8}"/>
                </c:ext>
              </c:extLst>
            </c:dLbl>
            <c:dLbl>
              <c:idx val="2"/>
              <c:delete val="1"/>
              <c:extLst>
                <c:ext xmlns:c15="http://schemas.microsoft.com/office/drawing/2012/chart" uri="{CE6537A1-D6FC-4f65-9D91-7224C49458BB}"/>
                <c:ext xmlns:c16="http://schemas.microsoft.com/office/drawing/2014/chart" uri="{C3380CC4-5D6E-409C-BE32-E72D297353CC}">
                  <c16:uniqueId val="{00000002-FCA2-4992-9AB0-0EB6941E2BE8}"/>
                </c:ext>
              </c:extLst>
            </c:dLbl>
            <c:dLbl>
              <c:idx val="3"/>
              <c:delete val="1"/>
              <c:extLst>
                <c:ext xmlns:c15="http://schemas.microsoft.com/office/drawing/2012/chart" uri="{CE6537A1-D6FC-4f65-9D91-7224C49458BB}"/>
                <c:ext xmlns:c16="http://schemas.microsoft.com/office/drawing/2014/chart" uri="{C3380CC4-5D6E-409C-BE32-E72D297353CC}">
                  <c16:uniqueId val="{00000003-FCA2-4992-9AB0-0EB6941E2BE8}"/>
                </c:ext>
              </c:extLst>
            </c:dLbl>
            <c:dLbl>
              <c:idx val="4"/>
              <c:delete val="1"/>
              <c:extLst>
                <c:ext xmlns:c15="http://schemas.microsoft.com/office/drawing/2012/chart" uri="{CE6537A1-D6FC-4f65-9D91-7224C49458BB}"/>
                <c:ext xmlns:c16="http://schemas.microsoft.com/office/drawing/2014/chart" uri="{C3380CC4-5D6E-409C-BE32-E72D297353CC}">
                  <c16:uniqueId val="{00000004-FCA2-4992-9AB0-0EB6941E2BE8}"/>
                </c:ext>
              </c:extLst>
            </c:dLbl>
            <c:dLbl>
              <c:idx val="5"/>
              <c:delete val="1"/>
              <c:extLst>
                <c:ext xmlns:c15="http://schemas.microsoft.com/office/drawing/2012/chart" uri="{CE6537A1-D6FC-4f65-9D91-7224C49458BB}"/>
                <c:ext xmlns:c16="http://schemas.microsoft.com/office/drawing/2014/chart" uri="{C3380CC4-5D6E-409C-BE32-E72D297353CC}">
                  <c16:uniqueId val="{00000005-FCA2-4992-9AB0-0EB6941E2BE8}"/>
                </c:ext>
              </c:extLst>
            </c:dLbl>
            <c:dLbl>
              <c:idx val="6"/>
              <c:delete val="1"/>
              <c:extLst>
                <c:ext xmlns:c15="http://schemas.microsoft.com/office/drawing/2012/chart" uri="{CE6537A1-D6FC-4f65-9D91-7224C49458BB}"/>
                <c:ext xmlns:c16="http://schemas.microsoft.com/office/drawing/2014/chart" uri="{C3380CC4-5D6E-409C-BE32-E72D297353CC}">
                  <c16:uniqueId val="{00000006-FCA2-4992-9AB0-0EB6941E2BE8}"/>
                </c:ext>
              </c:extLst>
            </c:dLbl>
            <c:dLbl>
              <c:idx val="7"/>
              <c:delete val="1"/>
              <c:extLst>
                <c:ext xmlns:c15="http://schemas.microsoft.com/office/drawing/2012/chart" uri="{CE6537A1-D6FC-4f65-9D91-7224C49458BB}"/>
                <c:ext xmlns:c16="http://schemas.microsoft.com/office/drawing/2014/chart" uri="{C3380CC4-5D6E-409C-BE32-E72D297353CC}">
                  <c16:uniqueId val="{00000007-FCA2-4992-9AB0-0EB6941E2BE8}"/>
                </c:ext>
              </c:extLst>
            </c:dLbl>
            <c:dLbl>
              <c:idx val="8"/>
              <c:tx>
                <c:rich>
                  <a:bodyPr/>
                  <a:lstStyle/>
                  <a:p>
                    <a:r>
                      <a:rPr lang="en-US" sz="1100" b="1" i="0" baseline="0"/>
                      <a:t>13,700,00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CA2-4992-9AB0-0EB6941E2B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'EV Sales'!$A$4:$A$13</c:f>
              <c:strCache>
                <c:ptCount val="9"/>
                <c:pt idx="0">
                  <c:v>2015</c:v>
                </c:pt>
                <c:pt idx="1">
                  <c:v>2016</c:v>
                </c:pt>
                <c:pt idx="2">
                  <c:v>2017</c:v>
                </c:pt>
                <c:pt idx="3">
                  <c:v>2018</c:v>
                </c:pt>
                <c:pt idx="4">
                  <c:v>2019</c:v>
                </c:pt>
                <c:pt idx="5">
                  <c:v>2020</c:v>
                </c:pt>
                <c:pt idx="6">
                  <c:v>2021</c:v>
                </c:pt>
                <c:pt idx="7">
                  <c:v>2022</c:v>
                </c:pt>
                <c:pt idx="8">
                  <c:v>2023</c:v>
                </c:pt>
              </c:strCache>
            </c:strRef>
          </c:cat>
          <c:val>
            <c:numRef>
              <c:f>'EV Sales'!$B$4:$B$13</c:f>
              <c:numCache>
                <c:formatCode>General</c:formatCode>
                <c:ptCount val="9"/>
                <c:pt idx="0">
                  <c:v>0.5</c:v>
                </c:pt>
                <c:pt idx="1">
                  <c:v>0.7</c:v>
                </c:pt>
                <c:pt idx="2">
                  <c:v>1.2</c:v>
                </c:pt>
                <c:pt idx="3">
                  <c:v>2.1</c:v>
                </c:pt>
                <c:pt idx="4">
                  <c:v>2.2000000000000002</c:v>
                </c:pt>
                <c:pt idx="5">
                  <c:v>3</c:v>
                </c:pt>
                <c:pt idx="6">
                  <c:v>6.5</c:v>
                </c:pt>
                <c:pt idx="7">
                  <c:v>10.3</c:v>
                </c:pt>
                <c:pt idx="8">
                  <c:v>13.7</c:v>
                </c:pt>
              </c:numCache>
            </c:numRef>
          </c:val>
          <c:smooth val="0"/>
          <c:extLst>
            <c:ext xmlns:c16="http://schemas.microsoft.com/office/drawing/2014/chart" uri="{C3380CC4-5D6E-409C-BE32-E72D297353CC}">
              <c16:uniqueId val="{00000009-FCA2-4992-9AB0-0EB6941E2BE8}"/>
            </c:ext>
          </c:extLst>
        </c:ser>
        <c:dLbls>
          <c:dLblPos val="t"/>
          <c:showLegendKey val="0"/>
          <c:showVal val="1"/>
          <c:showCatName val="0"/>
          <c:showSerName val="0"/>
          <c:showPercent val="0"/>
          <c:showBubbleSize val="0"/>
        </c:dLbls>
        <c:marker val="1"/>
        <c:smooth val="0"/>
        <c:axId val="1446144175"/>
        <c:axId val="1446145615"/>
      </c:lineChart>
      <c:catAx>
        <c:axId val="144614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5615"/>
        <c:crosses val="autoZero"/>
        <c:auto val="1"/>
        <c:lblAlgn val="ctr"/>
        <c:lblOffset val="100"/>
        <c:noMultiLvlLbl val="0"/>
      </c:catAx>
      <c:valAx>
        <c:axId val="144614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MILLION UNITS)</a:t>
                </a:r>
                <a:endParaRPr lang="en-CA"/>
              </a:p>
            </c:rich>
          </c:tx>
          <c:layout>
            <c:manualLayout>
              <c:xMode val="edge"/>
              <c:yMode val="edge"/>
              <c:x val="1.6304461942257219E-2"/>
              <c:y val="0.2193950090094537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417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2.xlsx]Top Brands!PivotTable5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Electric Cars Global Sales by Brand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Brands'!$B$3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3C7B-43C3-8B8B-D703C5FD994F}"/>
              </c:ext>
            </c:extLst>
          </c:dPt>
          <c:dPt>
            <c:idx val="1"/>
            <c:invertIfNegative val="0"/>
            <c:bubble3D val="0"/>
            <c:extLst>
              <c:ext xmlns:c16="http://schemas.microsoft.com/office/drawing/2014/chart" uri="{C3380CC4-5D6E-409C-BE32-E72D297353CC}">
                <c16:uniqueId val="{00000014-3C7B-43C3-8B8B-D703C5FD994F}"/>
              </c:ext>
            </c:extLst>
          </c:dPt>
          <c:dPt>
            <c:idx val="2"/>
            <c:invertIfNegative val="0"/>
            <c:bubble3D val="0"/>
            <c:extLst>
              <c:ext xmlns:c16="http://schemas.microsoft.com/office/drawing/2014/chart" uri="{C3380CC4-5D6E-409C-BE32-E72D297353CC}">
                <c16:uniqueId val="{00000013-3C7B-43C3-8B8B-D703C5FD994F}"/>
              </c:ext>
            </c:extLst>
          </c:dPt>
          <c:dPt>
            <c:idx val="3"/>
            <c:invertIfNegative val="0"/>
            <c:bubble3D val="0"/>
            <c:extLst>
              <c:ext xmlns:c16="http://schemas.microsoft.com/office/drawing/2014/chart" uri="{C3380CC4-5D6E-409C-BE32-E72D297353CC}">
                <c16:uniqueId val="{00000012-3C7B-43C3-8B8B-D703C5FD994F}"/>
              </c:ext>
            </c:extLst>
          </c:dPt>
          <c:dPt>
            <c:idx val="4"/>
            <c:invertIfNegative val="0"/>
            <c:bubble3D val="0"/>
            <c:extLst>
              <c:ext xmlns:c16="http://schemas.microsoft.com/office/drawing/2014/chart" uri="{C3380CC4-5D6E-409C-BE32-E72D297353CC}">
                <c16:uniqueId val="{00000011-3C7B-43C3-8B8B-D703C5FD994F}"/>
              </c:ext>
            </c:extLst>
          </c:dPt>
          <c:dPt>
            <c:idx val="5"/>
            <c:invertIfNegative val="0"/>
            <c:bubble3D val="0"/>
            <c:extLst>
              <c:ext xmlns:c16="http://schemas.microsoft.com/office/drawing/2014/chart" uri="{C3380CC4-5D6E-409C-BE32-E72D297353CC}">
                <c16:uniqueId val="{00000010-3C7B-43C3-8B8B-D703C5FD994F}"/>
              </c:ext>
            </c:extLst>
          </c:dPt>
          <c:dPt>
            <c:idx val="6"/>
            <c:invertIfNegative val="0"/>
            <c:bubble3D val="0"/>
            <c:extLst>
              <c:ext xmlns:c16="http://schemas.microsoft.com/office/drawing/2014/chart" uri="{C3380CC4-5D6E-409C-BE32-E72D297353CC}">
                <c16:uniqueId val="{0000000F-3C7B-43C3-8B8B-D703C5FD994F}"/>
              </c:ext>
            </c:extLst>
          </c:dPt>
          <c:dPt>
            <c:idx val="8"/>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C7B-43C3-8B8B-D703C5FD994F}"/>
              </c:ext>
            </c:extLst>
          </c:dPt>
          <c:dPt>
            <c:idx val="9"/>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C7B-43C3-8B8B-D703C5FD994F}"/>
              </c:ext>
            </c:extLst>
          </c:dPt>
          <c:dLbls>
            <c:dLbl>
              <c:idx val="0"/>
              <c:delete val="1"/>
              <c:extLst>
                <c:ext xmlns:c15="http://schemas.microsoft.com/office/drawing/2012/chart" uri="{CE6537A1-D6FC-4f65-9D91-7224C49458BB}"/>
                <c:ext xmlns:c16="http://schemas.microsoft.com/office/drawing/2014/chart" uri="{C3380CC4-5D6E-409C-BE32-E72D297353CC}">
                  <c16:uniqueId val="{00000015-3C7B-43C3-8B8B-D703C5FD994F}"/>
                </c:ext>
              </c:extLst>
            </c:dLbl>
            <c:dLbl>
              <c:idx val="1"/>
              <c:delete val="1"/>
              <c:extLst>
                <c:ext xmlns:c15="http://schemas.microsoft.com/office/drawing/2012/chart" uri="{CE6537A1-D6FC-4f65-9D91-7224C49458BB}"/>
                <c:ext xmlns:c16="http://schemas.microsoft.com/office/drawing/2014/chart" uri="{C3380CC4-5D6E-409C-BE32-E72D297353CC}">
                  <c16:uniqueId val="{00000014-3C7B-43C3-8B8B-D703C5FD994F}"/>
                </c:ext>
              </c:extLst>
            </c:dLbl>
            <c:dLbl>
              <c:idx val="2"/>
              <c:delete val="1"/>
              <c:extLst>
                <c:ext xmlns:c15="http://schemas.microsoft.com/office/drawing/2012/chart" uri="{CE6537A1-D6FC-4f65-9D91-7224C49458BB}"/>
                <c:ext xmlns:c16="http://schemas.microsoft.com/office/drawing/2014/chart" uri="{C3380CC4-5D6E-409C-BE32-E72D297353CC}">
                  <c16:uniqueId val="{00000013-3C7B-43C3-8B8B-D703C5FD994F}"/>
                </c:ext>
              </c:extLst>
            </c:dLbl>
            <c:dLbl>
              <c:idx val="3"/>
              <c:delete val="1"/>
              <c:extLst>
                <c:ext xmlns:c15="http://schemas.microsoft.com/office/drawing/2012/chart" uri="{CE6537A1-D6FC-4f65-9D91-7224C49458BB}"/>
                <c:ext xmlns:c16="http://schemas.microsoft.com/office/drawing/2014/chart" uri="{C3380CC4-5D6E-409C-BE32-E72D297353CC}">
                  <c16:uniqueId val="{00000012-3C7B-43C3-8B8B-D703C5FD994F}"/>
                </c:ext>
              </c:extLst>
            </c:dLbl>
            <c:dLbl>
              <c:idx val="4"/>
              <c:delete val="1"/>
              <c:extLst>
                <c:ext xmlns:c15="http://schemas.microsoft.com/office/drawing/2012/chart" uri="{CE6537A1-D6FC-4f65-9D91-7224C49458BB}"/>
                <c:ext xmlns:c16="http://schemas.microsoft.com/office/drawing/2014/chart" uri="{C3380CC4-5D6E-409C-BE32-E72D297353CC}">
                  <c16:uniqueId val="{00000011-3C7B-43C3-8B8B-D703C5FD994F}"/>
                </c:ext>
              </c:extLst>
            </c:dLbl>
            <c:dLbl>
              <c:idx val="5"/>
              <c:delete val="1"/>
              <c:extLst>
                <c:ext xmlns:c15="http://schemas.microsoft.com/office/drawing/2012/chart" uri="{CE6537A1-D6FC-4f65-9D91-7224C49458BB}"/>
                <c:ext xmlns:c16="http://schemas.microsoft.com/office/drawing/2014/chart" uri="{C3380CC4-5D6E-409C-BE32-E72D297353CC}">
                  <c16:uniqueId val="{00000010-3C7B-43C3-8B8B-D703C5FD994F}"/>
                </c:ext>
              </c:extLst>
            </c:dLbl>
            <c:dLbl>
              <c:idx val="6"/>
              <c:delete val="1"/>
              <c:extLst>
                <c:ext xmlns:c15="http://schemas.microsoft.com/office/drawing/2012/chart" uri="{CE6537A1-D6FC-4f65-9D91-7224C49458BB}"/>
                <c:ext xmlns:c16="http://schemas.microsoft.com/office/drawing/2014/chart" uri="{C3380CC4-5D6E-409C-BE32-E72D297353CC}">
                  <c16:uniqueId val="{0000000F-3C7B-43C3-8B8B-D703C5FD99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Brands'!$A$4:$A$14</c:f>
              <c:strCache>
                <c:ptCount val="10"/>
                <c:pt idx="0">
                  <c:v>Geely</c:v>
                </c:pt>
                <c:pt idx="1">
                  <c:v>Changan</c:v>
                </c:pt>
                <c:pt idx="2">
                  <c:v>Mercedes</c:v>
                </c:pt>
                <c:pt idx="3">
                  <c:v>Li Auto</c:v>
                </c:pt>
                <c:pt idx="4">
                  <c:v>SAIC / GM / Wuling</c:v>
                </c:pt>
                <c:pt idx="5">
                  <c:v>Volkswagen</c:v>
                </c:pt>
                <c:pt idx="6">
                  <c:v>GAC Aion</c:v>
                </c:pt>
                <c:pt idx="7">
                  <c:v>BMW</c:v>
                </c:pt>
                <c:pt idx="8">
                  <c:v>Tesla</c:v>
                </c:pt>
                <c:pt idx="9">
                  <c:v>BYD</c:v>
                </c:pt>
              </c:strCache>
            </c:strRef>
          </c:cat>
          <c:val>
            <c:numRef>
              <c:f>'Top Brands'!$B$4:$B$14</c:f>
              <c:numCache>
                <c:formatCode>General</c:formatCode>
                <c:ptCount val="10"/>
                <c:pt idx="0">
                  <c:v>331623</c:v>
                </c:pt>
                <c:pt idx="1">
                  <c:v>350845</c:v>
                </c:pt>
                <c:pt idx="2">
                  <c:v>373303</c:v>
                </c:pt>
                <c:pt idx="3">
                  <c:v>376038</c:v>
                </c:pt>
                <c:pt idx="4">
                  <c:v>475758</c:v>
                </c:pt>
                <c:pt idx="5">
                  <c:v>482042</c:v>
                </c:pt>
                <c:pt idx="6">
                  <c:v>483941</c:v>
                </c:pt>
                <c:pt idx="7">
                  <c:v>500050</c:v>
                </c:pt>
                <c:pt idx="8">
                  <c:v>1808652</c:v>
                </c:pt>
                <c:pt idx="9">
                  <c:v>2876748</c:v>
                </c:pt>
              </c:numCache>
            </c:numRef>
          </c:val>
          <c:extLst>
            <c:ext xmlns:c16="http://schemas.microsoft.com/office/drawing/2014/chart" uri="{C3380CC4-5D6E-409C-BE32-E72D297353CC}">
              <c16:uniqueId val="{0000000C-3C7B-43C3-8B8B-D703C5FD994F}"/>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[Assignment 8 - Dashboard 2.xlsx]Top Models!PivotTable6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t>Electric</a:t>
            </a:r>
            <a:r>
              <a:rPr lang="en-CA" sz="1200" baseline="0"/>
              <a:t> Cars Global Sales by Model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Models'!$B$3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C17-4244-93E4-884E60BF8C99}"/>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C17-4244-93E4-884E60BF8C99}"/>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C17-4244-93E4-884E60BF8C99}"/>
              </c:ext>
            </c:extLst>
          </c:dPt>
          <c:dPt>
            <c:idx val="3"/>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C17-4244-93E4-884E60BF8C99}"/>
              </c:ext>
            </c:extLst>
          </c:dPt>
          <c:dPt>
            <c:idx val="4"/>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C17-4244-93E4-884E60BF8C99}"/>
              </c:ext>
            </c:extLst>
          </c:dPt>
          <c:dPt>
            <c:idx val="5"/>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C17-4244-93E4-884E60BF8C99}"/>
              </c:ext>
            </c:extLst>
          </c:dPt>
          <c:dPt>
            <c:idx val="6"/>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17-4244-93E4-884E60BF8C99}"/>
              </c:ext>
            </c:extLst>
          </c:dPt>
          <c:dPt>
            <c:idx val="7"/>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C17-4244-93E4-884E60BF8C99}"/>
              </c:ext>
            </c:extLst>
          </c:dPt>
          <c:dPt>
            <c:idx val="8"/>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17-4244-93E4-884E60BF8C99}"/>
              </c:ext>
            </c:extLst>
          </c:dPt>
          <c:dPt>
            <c:idx val="9"/>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C17-4244-93E4-884E60BF8C99}"/>
              </c:ext>
            </c:extLst>
          </c:dPt>
          <c:dLbls>
            <c:dLbl>
              <c:idx val="1"/>
              <c:delete val="1"/>
              <c:extLst>
                <c:ext xmlns:c15="http://schemas.microsoft.com/office/drawing/2012/chart" uri="{CE6537A1-D6FC-4f65-9D91-7224C49458BB}"/>
                <c:ext xmlns:c16="http://schemas.microsoft.com/office/drawing/2014/chart" uri="{C3380CC4-5D6E-409C-BE32-E72D297353CC}">
                  <c16:uniqueId val="{0000000A-8C17-4244-93E4-884E60BF8C99}"/>
                </c:ext>
              </c:extLst>
            </c:dLbl>
            <c:dLbl>
              <c:idx val="2"/>
              <c:delete val="1"/>
              <c:extLst>
                <c:ext xmlns:c15="http://schemas.microsoft.com/office/drawing/2012/chart" uri="{CE6537A1-D6FC-4f65-9D91-7224C49458BB}"/>
                <c:ext xmlns:c16="http://schemas.microsoft.com/office/drawing/2014/chart" uri="{C3380CC4-5D6E-409C-BE32-E72D297353CC}">
                  <c16:uniqueId val="{00000009-8C17-4244-93E4-884E60BF8C9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Models'!$A$4:$A$14</c:f>
              <c:strCache>
                <c:ptCount val="10"/>
                <c:pt idx="0">
                  <c:v>BYD Han (BEV + PHEV)</c:v>
                </c:pt>
                <c:pt idx="1">
                  <c:v>GAC Aion Y</c:v>
                </c:pt>
                <c:pt idx="2">
                  <c:v>Wuling Hong Guang MINI EV</c:v>
                </c:pt>
                <c:pt idx="3">
                  <c:v>BYD Seagull</c:v>
                </c:pt>
                <c:pt idx="4">
                  <c:v>BYD Dolphin</c:v>
                </c:pt>
                <c:pt idx="5">
                  <c:v>BYD Yuan Plus (aka Atto 3)</c:v>
                </c:pt>
                <c:pt idx="6">
                  <c:v>BYD Qin Plus (BEV + PHEV)</c:v>
                </c:pt>
                <c:pt idx="7">
                  <c:v>Tesla Model 3</c:v>
                </c:pt>
                <c:pt idx="8">
                  <c:v>BYD Song Plus (BEV + PHEV)</c:v>
                </c:pt>
                <c:pt idx="9">
                  <c:v>Tesla Model Y</c:v>
                </c:pt>
              </c:strCache>
            </c:strRef>
          </c:cat>
          <c:val>
            <c:numRef>
              <c:f>'Top Models'!$B$4:$B$14</c:f>
              <c:numCache>
                <c:formatCode>General</c:formatCode>
                <c:ptCount val="10"/>
                <c:pt idx="0">
                  <c:v>228010</c:v>
                </c:pt>
                <c:pt idx="1">
                  <c:v>235860</c:v>
                </c:pt>
                <c:pt idx="2">
                  <c:v>237920</c:v>
                </c:pt>
                <c:pt idx="3">
                  <c:v>254180</c:v>
                </c:pt>
                <c:pt idx="4">
                  <c:v>354590</c:v>
                </c:pt>
                <c:pt idx="5">
                  <c:v>418990</c:v>
                </c:pt>
                <c:pt idx="6">
                  <c:v>456310</c:v>
                </c:pt>
                <c:pt idx="7">
                  <c:v>529290</c:v>
                </c:pt>
                <c:pt idx="8">
                  <c:v>636530</c:v>
                </c:pt>
                <c:pt idx="9">
                  <c:v>1211600</c:v>
                </c:pt>
              </c:numCache>
            </c:numRef>
          </c:val>
          <c:extLst>
            <c:ext xmlns:c16="http://schemas.microsoft.com/office/drawing/2014/chart" uri="{C3380CC4-5D6E-409C-BE32-E72D297353CC}">
              <c16:uniqueId val="{00000000-8C17-4244-93E4-884E60BF8C99}"/>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2.xlsx]EV Manufacturer Market Share!PivotTable7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a:t>
            </a:r>
            <a:r>
              <a:rPr lang="en-US" sz="1200" baseline="0"/>
              <a:t> Market Share</a:t>
            </a:r>
          </a:p>
          <a:p>
            <a:pPr>
              <a:defRPr/>
            </a:pPr>
            <a:r>
              <a:rPr lang="en-US" sz="1200" baseline="0"/>
              <a:t>2023</a:t>
            </a:r>
          </a:p>
        </c:rich>
      </c:tx>
      <c:layout>
        <c:manualLayout>
          <c:xMode val="edge"/>
          <c:yMode val="edge"/>
          <c:x val="0.35703784977697461"/>
          <c:y val="0.399406103648808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94541046952466"/>
          <c:y val="7.9289132145809266E-2"/>
          <c:w val="0.56518641550014581"/>
          <c:h val="0.81693193306921952"/>
        </c:manualLayout>
      </c:layout>
      <c:doughnutChart>
        <c:varyColors val="1"/>
        <c:ser>
          <c:idx val="0"/>
          <c:order val="0"/>
          <c:tx>
            <c:strRef>
              <c:f>'EV Manufacturer Market Share'!$B$3</c:f>
              <c:strCache>
                <c:ptCount val="1"/>
                <c:pt idx="0">
                  <c:v>Total</c:v>
                </c:pt>
              </c:strCache>
            </c:strRef>
          </c:tx>
          <c:dPt>
            <c:idx val="0"/>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20-4EE0-B635-705478019B00}"/>
              </c:ext>
            </c:extLst>
          </c:dPt>
          <c:dPt>
            <c:idx val="1"/>
            <c:bubble3D val="0"/>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20-4EE0-B635-705478019B00}"/>
              </c:ext>
            </c:extLst>
          </c:dPt>
          <c:dPt>
            <c:idx val="2"/>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720-4EE0-B635-705478019B00}"/>
              </c:ext>
            </c:extLst>
          </c:dPt>
          <c:dPt>
            <c:idx val="3"/>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20-4EE0-B635-705478019B00}"/>
              </c:ext>
            </c:extLst>
          </c:dPt>
          <c:dPt>
            <c:idx val="4"/>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720-4EE0-B635-705478019B00}"/>
              </c:ext>
            </c:extLst>
          </c:dPt>
          <c:dPt>
            <c:idx val="5"/>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720-4EE0-B635-705478019B00}"/>
              </c:ext>
            </c:extLst>
          </c:dPt>
          <c:dLbls>
            <c:dLbl>
              <c:idx val="0"/>
              <c:delete val="1"/>
              <c:extLst>
                <c:ext xmlns:c15="http://schemas.microsoft.com/office/drawing/2012/chart" uri="{CE6537A1-D6FC-4f65-9D91-7224C49458BB}"/>
                <c:ext xmlns:c16="http://schemas.microsoft.com/office/drawing/2014/chart" uri="{C3380CC4-5D6E-409C-BE32-E72D297353CC}">
                  <c16:uniqueId val="{00000005-F720-4EE0-B635-705478019B00}"/>
                </c:ext>
              </c:extLst>
            </c:dLbl>
            <c:dLbl>
              <c:idx val="1"/>
              <c:delete val="1"/>
              <c:extLst>
                <c:ext xmlns:c15="http://schemas.microsoft.com/office/drawing/2012/chart" uri="{CE6537A1-D6FC-4f65-9D91-7224C49458BB}"/>
                <c:ext xmlns:c16="http://schemas.microsoft.com/office/drawing/2014/chart" uri="{C3380CC4-5D6E-409C-BE32-E72D297353CC}">
                  <c16:uniqueId val="{00000007-F720-4EE0-B635-705478019B00}"/>
                </c:ext>
              </c:extLst>
            </c:dLbl>
            <c:dLbl>
              <c:idx val="2"/>
              <c:delete val="1"/>
              <c:extLst>
                <c:ext xmlns:c15="http://schemas.microsoft.com/office/drawing/2012/chart" uri="{CE6537A1-D6FC-4f65-9D91-7224C49458BB}"/>
                <c:ext xmlns:c16="http://schemas.microsoft.com/office/drawing/2014/chart" uri="{C3380CC4-5D6E-409C-BE32-E72D297353CC}">
                  <c16:uniqueId val="{00000006-F720-4EE0-B635-705478019B00}"/>
                </c:ext>
              </c:extLst>
            </c:dLbl>
            <c:dLbl>
              <c:idx val="3"/>
              <c:layout>
                <c:manualLayout>
                  <c:x val="8.4876543209876545E-2"/>
                  <c:y val="2.0911752404851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720-4EE0-B635-705478019B00}"/>
                </c:ext>
              </c:extLst>
            </c:dLbl>
            <c:dLbl>
              <c:idx val="4"/>
              <c:layout>
                <c:manualLayout>
                  <c:x val="0.102880658436214"/>
                  <c:y val="5.0188205771643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720-4EE0-B635-705478019B00}"/>
                </c:ext>
              </c:extLst>
            </c:dLbl>
            <c:dLbl>
              <c:idx val="5"/>
              <c:delete val="1"/>
              <c:extLst>
                <c:ext xmlns:c15="http://schemas.microsoft.com/office/drawing/2012/chart" uri="{CE6537A1-D6FC-4f65-9D91-7224C49458BB}"/>
                <c:ext xmlns:c16="http://schemas.microsoft.com/office/drawing/2014/chart" uri="{C3380CC4-5D6E-409C-BE32-E72D297353CC}">
                  <c16:uniqueId val="{00000004-F720-4EE0-B635-705478019B0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'EV Manufacturer Market Share'!$A$4:$A$10</c:f>
              <c:strCache>
                <c:ptCount val="6"/>
                <c:pt idx="0">
                  <c:v>SAIC*</c:v>
                </c:pt>
                <c:pt idx="1">
                  <c:v>Geely-Volvo Car Group</c:v>
                </c:pt>
                <c:pt idx="2">
                  <c:v>VW Group</c:v>
                </c:pt>
                <c:pt idx="3">
                  <c:v>Tesla Inc.</c:v>
                </c:pt>
                <c:pt idx="4">
                  <c:v>BYD</c:v>
                </c:pt>
                <c:pt idx="5">
                  <c:v>Others</c:v>
                </c:pt>
              </c:strCache>
            </c:strRef>
          </c:cat>
          <c:val>
            <c:numRef>
              <c:f>'EV Manufacturer Market Share'!$B$4:$B$10</c:f>
              <c:numCache>
                <c:formatCode>General</c:formatCode>
                <c:ptCount val="6"/>
                <c:pt idx="0">
                  <c:v>5.7942057942057944E-2</c:v>
                </c:pt>
                <c:pt idx="1">
                  <c:v>6.7932067932067935E-2</c:v>
                </c:pt>
                <c:pt idx="2">
                  <c:v>7.2927072927072928E-2</c:v>
                </c:pt>
                <c:pt idx="3">
                  <c:v>0.13186813186813187</c:v>
                </c:pt>
                <c:pt idx="4">
                  <c:v>0.2197802197802198</c:v>
                </c:pt>
                <c:pt idx="5">
                  <c:v>0.44955044955044959</c:v>
                </c:pt>
              </c:numCache>
            </c:numRef>
          </c:val>
          <c:extLst>
            <c:ext xmlns:c16="http://schemas.microsoft.com/office/drawing/2014/chart" uri="{C3380CC4-5D6E-409C-BE32-E72D297353CC}">
              <c16:uniqueId val="{00000000-F720-4EE0-B635-705478019B00}"/>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106680</xdr:colOff>
      <xdr:row>0</xdr:row>
      <xdr:rowOff>99060</xdr:rowOff>
    </xdr:from>
    <xdr:to>
      <xdr:col>19</xdr:col>
      <xdr:colOff>312420</xdr:colOff>
      <xdr:row>4</xdr:row>
      <xdr:rowOff>114300</xdr:rowOff>
    </xdr:to>
    <xdr:sp macro="" textlink="">
      <xdr:nvSpPr>
        <xdr:cNvPr id="2" name="Rectangle: Rounded Corners 1">
          <a:extLst>
            <a:ext uri="{FF2B5EF4-FFF2-40B4-BE49-F238E27FC236}">
              <a16:creationId xmlns:a16="http://schemas.microsoft.com/office/drawing/2014/main" id="{D11D5E10-9B10-74EA-0D87-C401F8846180}"/>
            </a:ext>
          </a:extLst>
        </xdr:cNvPr>
        <xdr:cNvSpPr/>
      </xdr:nvSpPr>
      <xdr:spPr>
        <a:xfrm>
          <a:off x="1325880" y="99060"/>
          <a:ext cx="10568940" cy="746760"/>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CA" sz="1100"/>
        </a:p>
      </xdr:txBody>
    </xdr:sp>
    <xdr:clientData/>
  </xdr:twoCellAnchor>
  <xdr:twoCellAnchor>
    <xdr:from>
      <xdr:col>2</xdr:col>
      <xdr:colOff>335280</xdr:colOff>
      <xdr:row>0</xdr:row>
      <xdr:rowOff>83820</xdr:rowOff>
    </xdr:from>
    <xdr:to>
      <xdr:col>19</xdr:col>
      <xdr:colOff>114300</xdr:colOff>
      <xdr:row>2</xdr:row>
      <xdr:rowOff>114300</xdr:rowOff>
    </xdr:to>
    <xdr:sp macro="" textlink="">
      <xdr:nvSpPr>
        <xdr:cNvPr id="4" name="TextBox 3">
          <a:extLst>
            <a:ext uri="{FF2B5EF4-FFF2-40B4-BE49-F238E27FC236}">
              <a16:creationId xmlns:a16="http://schemas.microsoft.com/office/drawing/2014/main" id="{CD43BE22-8F38-1E81-88EA-0E22475F8E5E}"/>
            </a:ext>
          </a:extLst>
        </xdr:cNvPr>
        <xdr:cNvSpPr txBox="1"/>
      </xdr:nvSpPr>
      <xdr:spPr>
        <a:xfrm>
          <a:off x="1554480" y="83820"/>
          <a:ext cx="101422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a:solidFill>
                <a:schemeClr val="accent6">
                  <a:lumMod val="75000"/>
                </a:schemeClr>
              </a:solidFill>
              <a:latin typeface="+mj-lt"/>
            </a:rPr>
            <a:t>Tesla</a:t>
          </a:r>
          <a:r>
            <a:rPr lang="en-CA" sz="2400">
              <a:solidFill>
                <a:schemeClr val="bg1"/>
              </a:solidFill>
              <a:latin typeface="+mj-lt"/>
            </a:rPr>
            <a:t> and </a:t>
          </a:r>
          <a:r>
            <a:rPr lang="en-CA" sz="2400" b="1">
              <a:solidFill>
                <a:schemeClr val="accent1">
                  <a:lumMod val="60000"/>
                  <a:lumOff val="40000"/>
                </a:schemeClr>
              </a:solidFill>
              <a:latin typeface="+mj-lt"/>
            </a:rPr>
            <a:t>BYD</a:t>
          </a:r>
          <a:r>
            <a:rPr lang="en-CA" sz="2400">
              <a:solidFill>
                <a:schemeClr val="bg1"/>
              </a:solidFill>
              <a:latin typeface="+mj-lt"/>
            </a:rPr>
            <a:t>: Powering the Future of EVs. The Battle for Supremacy</a:t>
          </a:r>
        </a:p>
      </xdr:txBody>
    </xdr:sp>
    <xdr:clientData/>
  </xdr:twoCellAnchor>
  <xdr:twoCellAnchor>
    <xdr:from>
      <xdr:col>14</xdr:col>
      <xdr:colOff>563879</xdr:colOff>
      <xdr:row>19</xdr:row>
      <xdr:rowOff>99060</xdr:rowOff>
    </xdr:from>
    <xdr:to>
      <xdr:col>21</xdr:col>
      <xdr:colOff>516467</xdr:colOff>
      <xdr:row>32</xdr:row>
      <xdr:rowOff>76200</xdr:rowOff>
    </xdr:to>
    <xdr:graphicFrame macro="">
      <xdr:nvGraphicFramePr>
        <xdr:cNvPr id="11" name="Chart 10">
          <a:extLst>
            <a:ext uri="{FF2B5EF4-FFF2-40B4-BE49-F238E27FC236}">
              <a16:creationId xmlns:a16="http://schemas.microsoft.com/office/drawing/2014/main" id="{0768814A-07AD-4AE7-AEE3-3E72F1E70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236220</xdr:colOff>
      <xdr:row>19</xdr:row>
      <xdr:rowOff>33866</xdr:rowOff>
    </xdr:from>
    <xdr:to>
      <xdr:col>14</xdr:col>
      <xdr:colOff>449580</xdr:colOff>
      <xdr:row>32</xdr:row>
      <xdr:rowOff>106679</xdr:rowOff>
    </xdr:to>
    <xdr:graphicFrame macro="">
      <xdr:nvGraphicFramePr>
        <xdr:cNvPr id="12" name="Chart 11">
          <a:extLst>
            <a:ext uri="{FF2B5EF4-FFF2-40B4-BE49-F238E27FC236}">
              <a16:creationId xmlns:a16="http://schemas.microsoft.com/office/drawing/2014/main" id="{DCDFF8E1-C863-4033-BCF2-F0AC3A02F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259080</xdr:colOff>
      <xdr:row>33</xdr:row>
      <xdr:rowOff>7620</xdr:rowOff>
    </xdr:from>
    <xdr:to>
      <xdr:col>14</xdr:col>
      <xdr:colOff>464820</xdr:colOff>
      <xdr:row>46</xdr:row>
      <xdr:rowOff>152400</xdr:rowOff>
    </xdr:to>
    <xdr:graphicFrame macro="">
      <xdr:nvGraphicFramePr>
        <xdr:cNvPr id="5" name="Chart 4">
          <a:extLst>
            <a:ext uri="{FF2B5EF4-FFF2-40B4-BE49-F238E27FC236}">
              <a16:creationId xmlns:a16="http://schemas.microsoft.com/office/drawing/2014/main" id="{7FE80069-D890-461D-ADBF-0C806BD90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33</xdr:row>
      <xdr:rowOff>22860</xdr:rowOff>
    </xdr:from>
    <xdr:to>
      <xdr:col>7</xdr:col>
      <xdr:colOff>167640</xdr:colOff>
      <xdr:row>46</xdr:row>
      <xdr:rowOff>121920</xdr:rowOff>
    </xdr:to>
    <xdr:graphicFrame macro="">
      <xdr:nvGraphicFramePr>
        <xdr:cNvPr id="6" name="Chart 5">
          <a:extLst>
            <a:ext uri="{FF2B5EF4-FFF2-40B4-BE49-F238E27FC236}">
              <a16:creationId xmlns:a16="http://schemas.microsoft.com/office/drawing/2014/main" id="{CBC7DE38-4119-46E7-9DE8-223715F7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5079</xdr:colOff>
      <xdr:row>39</xdr:row>
      <xdr:rowOff>123613</xdr:rowOff>
    </xdr:from>
    <xdr:to>
      <xdr:col>21</xdr:col>
      <xdr:colOff>440266</xdr:colOff>
      <xdr:row>46</xdr:row>
      <xdr:rowOff>123613</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324ABBD9-4713-CEFC-D4C3-6E8BD4A73A1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49079" y="7388013"/>
              <a:ext cx="4092787" cy="130386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373379</xdr:colOff>
      <xdr:row>4</xdr:row>
      <xdr:rowOff>167639</xdr:rowOff>
    </xdr:from>
    <xdr:to>
      <xdr:col>21</xdr:col>
      <xdr:colOff>465667</xdr:colOff>
      <xdr:row>19</xdr:row>
      <xdr:rowOff>19473</xdr:rowOff>
    </xdr:to>
    <mc:AlternateContent xmlns:mc="http://schemas.openxmlformats.org/markup-compatibility/2006" xmlns:a14="http://schemas.microsoft.com/office/drawing/2010/main">
      <mc:Choice Requires="a14">
        <xdr:graphicFrame macro="">
          <xdr:nvGraphicFramePr>
            <xdr:cNvPr id="16" name="Brand 1">
              <a:extLst>
                <a:ext uri="{FF2B5EF4-FFF2-40B4-BE49-F238E27FC236}">
                  <a16:creationId xmlns:a16="http://schemas.microsoft.com/office/drawing/2014/main" id="{B844A85F-5EC9-4B20-8759-5642A90FB4D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346179" y="912706"/>
              <a:ext cx="1921088" cy="26458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19</xdr:row>
      <xdr:rowOff>60960</xdr:rowOff>
    </xdr:from>
    <xdr:to>
      <xdr:col>7</xdr:col>
      <xdr:colOff>144780</xdr:colOff>
      <xdr:row>32</xdr:row>
      <xdr:rowOff>106680</xdr:rowOff>
    </xdr:to>
    <xdr:graphicFrame macro="">
      <xdr:nvGraphicFramePr>
        <xdr:cNvPr id="17" name="Chart 16">
          <a:extLst>
            <a:ext uri="{FF2B5EF4-FFF2-40B4-BE49-F238E27FC236}">
              <a16:creationId xmlns:a16="http://schemas.microsoft.com/office/drawing/2014/main" id="{CAFE1754-23EB-49AD-AFB6-AB82EA94A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55879</xdr:colOff>
      <xdr:row>5</xdr:row>
      <xdr:rowOff>16087</xdr:rowOff>
    </xdr:from>
    <xdr:to>
      <xdr:col>18</xdr:col>
      <xdr:colOff>338666</xdr:colOff>
      <xdr:row>19</xdr:row>
      <xdr:rowOff>38947</xdr:rowOff>
    </xdr:to>
    <mc:AlternateContent xmlns:mc="http://schemas.openxmlformats.org/markup-compatibility/2006" xmlns:a14="http://schemas.microsoft.com/office/drawing/2010/main">
      <mc:Choice Requires="a14">
        <xdr:graphicFrame macro="">
          <xdr:nvGraphicFramePr>
            <xdr:cNvPr id="18" name="Model 1">
              <a:extLst>
                <a:ext uri="{FF2B5EF4-FFF2-40B4-BE49-F238E27FC236}">
                  <a16:creationId xmlns:a16="http://schemas.microsoft.com/office/drawing/2014/main" id="{053EC37C-B543-413C-BEEC-43CC55D4D7B7}"/>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9199879" y="947420"/>
              <a:ext cx="2111587" cy="26305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0</xdr:rowOff>
    </xdr:from>
    <xdr:to>
      <xdr:col>7</xdr:col>
      <xdr:colOff>114300</xdr:colOff>
      <xdr:row>18</xdr:row>
      <xdr:rowOff>152400</xdr:rowOff>
    </xdr:to>
    <xdr:graphicFrame macro="">
      <xdr:nvGraphicFramePr>
        <xdr:cNvPr id="19" name="Chart 18">
          <a:extLst>
            <a:ext uri="{FF2B5EF4-FFF2-40B4-BE49-F238E27FC236}">
              <a16:creationId xmlns:a16="http://schemas.microsoft.com/office/drawing/2014/main" id="{F25A07D9-3817-4106-A778-1502DBE40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220980</xdr:colOff>
      <xdr:row>6</xdr:row>
      <xdr:rowOff>0</xdr:rowOff>
    </xdr:from>
    <xdr:to>
      <xdr:col>11</xdr:col>
      <xdr:colOff>45720</xdr:colOff>
      <xdr:row>12</xdr:row>
      <xdr:rowOff>15240</xdr:rowOff>
    </xdr:to>
    <xdr:sp macro="" textlink="">
      <xdr:nvSpPr>
        <xdr:cNvPr id="22" name="Rectangle: Rounded Corners 21">
          <a:extLst>
            <a:ext uri="{FF2B5EF4-FFF2-40B4-BE49-F238E27FC236}">
              <a16:creationId xmlns:a16="http://schemas.microsoft.com/office/drawing/2014/main" id="{75CDAFE4-BD97-DADA-FF58-BDB06834892D}"/>
            </a:ext>
          </a:extLst>
        </xdr:cNvPr>
        <xdr:cNvSpPr/>
      </xdr:nvSpPr>
      <xdr:spPr>
        <a:xfrm>
          <a:off x="4488180" y="1097280"/>
          <a:ext cx="2263140" cy="11125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342900</xdr:colOff>
      <xdr:row>6</xdr:row>
      <xdr:rowOff>38100</xdr:rowOff>
    </xdr:from>
    <xdr:to>
      <xdr:col>10</xdr:col>
      <xdr:colOff>472440</xdr:colOff>
      <xdr:row>12</xdr:row>
      <xdr:rowOff>45720</xdr:rowOff>
    </xdr:to>
    <xdr:sp macro="" textlink="">
      <xdr:nvSpPr>
        <xdr:cNvPr id="23" name="TextBox 22">
          <a:extLst>
            <a:ext uri="{FF2B5EF4-FFF2-40B4-BE49-F238E27FC236}">
              <a16:creationId xmlns:a16="http://schemas.microsoft.com/office/drawing/2014/main" id="{B806F142-D65F-68E4-CB19-26D4556A738C}"/>
            </a:ext>
          </a:extLst>
        </xdr:cNvPr>
        <xdr:cNvSpPr txBox="1"/>
      </xdr:nvSpPr>
      <xdr:spPr>
        <a:xfrm>
          <a:off x="4610100" y="1135380"/>
          <a:ext cx="195834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800" b="1">
              <a:solidFill>
                <a:schemeClr val="accent6">
                  <a:lumMod val="75000"/>
                </a:schemeClr>
              </a:solidFill>
              <a:latin typeface="Bahnschrift" panose="020B0502040204020203" pitchFamily="34" charset="0"/>
            </a:rPr>
            <a:t>  </a:t>
          </a:r>
          <a:r>
            <a:rPr lang="en-CA" sz="1800" b="1" baseline="0">
              <a:solidFill>
                <a:schemeClr val="accent6">
                  <a:lumMod val="75000"/>
                </a:schemeClr>
              </a:solidFill>
              <a:latin typeface="Bahnschrift" panose="020B0502040204020203" pitchFamily="34" charset="0"/>
            </a:rPr>
            <a:t> </a:t>
          </a:r>
          <a:r>
            <a:rPr lang="en-CA" sz="2000" b="1">
              <a:solidFill>
                <a:schemeClr val="accent6">
                  <a:lumMod val="75000"/>
                </a:schemeClr>
              </a:solidFill>
              <a:latin typeface="Bahnschrift" panose="020B0502040204020203" pitchFamily="34" charset="0"/>
            </a:rPr>
            <a:t>TESLA</a:t>
          </a:r>
          <a:endParaRPr lang="en-CA" sz="1800" b="1">
            <a:solidFill>
              <a:schemeClr val="accent6">
                <a:lumMod val="75000"/>
              </a:schemeClr>
            </a:solidFill>
            <a:latin typeface="Bahnschrift" panose="020B0502040204020203" pitchFamily="34" charset="0"/>
          </a:endParaRPr>
        </a:p>
        <a:p>
          <a:pPr algn="l"/>
          <a:endParaRPr lang="en-CA" sz="2000" b="0">
            <a:solidFill>
              <a:schemeClr val="bg1"/>
            </a:solidFill>
            <a:latin typeface="Bahnschrift" panose="020B0502040204020203" pitchFamily="34" charset="0"/>
          </a:endParaRPr>
        </a:p>
        <a:p>
          <a:pPr algn="l"/>
          <a:r>
            <a:rPr lang="en-CA" sz="1800" b="0">
              <a:solidFill>
                <a:schemeClr val="bg1"/>
              </a:solidFill>
              <a:latin typeface="Bahnschrift" panose="020B0502040204020203" pitchFamily="34" charset="0"/>
            </a:rPr>
            <a:t>1,808,652</a:t>
          </a:r>
          <a:r>
            <a:rPr lang="en-CA" sz="2000" b="0">
              <a:solidFill>
                <a:schemeClr val="bg1"/>
              </a:solidFill>
              <a:latin typeface="Bahnschrift" panose="020B0502040204020203" pitchFamily="34" charset="0"/>
            </a:rPr>
            <a:t> </a:t>
          </a:r>
          <a:r>
            <a:rPr lang="en-CA" sz="1200" b="0">
              <a:solidFill>
                <a:schemeClr val="bg1"/>
              </a:solidFill>
              <a:latin typeface="Bahnschrift" panose="020B0502040204020203" pitchFamily="34" charset="0"/>
            </a:rPr>
            <a:t>units sold</a:t>
          </a:r>
          <a:endParaRPr lang="en-CA" sz="1800" b="0">
            <a:solidFill>
              <a:schemeClr val="bg1"/>
            </a:solidFill>
            <a:latin typeface="Bahnschrift" panose="020B0502040204020203" pitchFamily="34" charset="0"/>
          </a:endParaRPr>
        </a:p>
      </xdr:txBody>
    </xdr:sp>
    <xdr:clientData/>
  </xdr:twoCellAnchor>
  <xdr:twoCellAnchor editAs="oneCell">
    <xdr:from>
      <xdr:col>9</xdr:col>
      <xdr:colOff>121920</xdr:colOff>
      <xdr:row>6</xdr:row>
      <xdr:rowOff>0</xdr:rowOff>
    </xdr:from>
    <xdr:to>
      <xdr:col>10</xdr:col>
      <xdr:colOff>243840</xdr:colOff>
      <xdr:row>9</xdr:row>
      <xdr:rowOff>99060</xdr:rowOff>
    </xdr:to>
    <xdr:pic>
      <xdr:nvPicPr>
        <xdr:cNvPr id="25" name="Graphic 24" descr="Electric car with solid fill">
          <a:extLst>
            <a:ext uri="{FF2B5EF4-FFF2-40B4-BE49-F238E27FC236}">
              <a16:creationId xmlns:a16="http://schemas.microsoft.com/office/drawing/2014/main" id="{452C4AB9-DFC6-85CA-C537-874DCE332B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08320" y="1097280"/>
          <a:ext cx="731520" cy="647700"/>
        </a:xfrm>
        <a:prstGeom prst="rect">
          <a:avLst/>
        </a:prstGeom>
      </xdr:spPr>
    </xdr:pic>
    <xdr:clientData/>
  </xdr:twoCellAnchor>
  <xdr:twoCellAnchor>
    <xdr:from>
      <xdr:col>11</xdr:col>
      <xdr:colOff>91440</xdr:colOff>
      <xdr:row>5</xdr:row>
      <xdr:rowOff>175260</xdr:rowOff>
    </xdr:from>
    <xdr:to>
      <xdr:col>14</xdr:col>
      <xdr:colOff>373380</xdr:colOff>
      <xdr:row>10</xdr:row>
      <xdr:rowOff>175260</xdr:rowOff>
    </xdr:to>
    <xdr:sp macro="" textlink="">
      <xdr:nvSpPr>
        <xdr:cNvPr id="26" name="Rectangle: Rounded Corners 25">
          <a:extLst>
            <a:ext uri="{FF2B5EF4-FFF2-40B4-BE49-F238E27FC236}">
              <a16:creationId xmlns:a16="http://schemas.microsoft.com/office/drawing/2014/main" id="{AE9B7EAA-AFFD-48F7-AFAB-78AFAE897C72}"/>
            </a:ext>
          </a:extLst>
        </xdr:cNvPr>
        <xdr:cNvSpPr/>
      </xdr:nvSpPr>
      <xdr:spPr>
        <a:xfrm>
          <a:off x="6797040" y="1089660"/>
          <a:ext cx="2110740" cy="91440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91440</xdr:colOff>
      <xdr:row>6</xdr:row>
      <xdr:rowOff>7620</xdr:rowOff>
    </xdr:from>
    <xdr:to>
      <xdr:col>14</xdr:col>
      <xdr:colOff>419100</xdr:colOff>
      <xdr:row>12</xdr:row>
      <xdr:rowOff>68580</xdr:rowOff>
    </xdr:to>
    <xdr:sp macro="" textlink="">
      <xdr:nvSpPr>
        <xdr:cNvPr id="27" name="Rectangle: Rounded Corners 26">
          <a:extLst>
            <a:ext uri="{FF2B5EF4-FFF2-40B4-BE49-F238E27FC236}">
              <a16:creationId xmlns:a16="http://schemas.microsoft.com/office/drawing/2014/main" id="{56CC90C1-58AB-4814-B7AF-C25099C95F15}"/>
            </a:ext>
          </a:extLst>
        </xdr:cNvPr>
        <xdr:cNvSpPr/>
      </xdr:nvSpPr>
      <xdr:spPr>
        <a:xfrm>
          <a:off x="6797040" y="1104900"/>
          <a:ext cx="2156460" cy="115824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000" b="1">
              <a:solidFill>
                <a:schemeClr val="accent1">
                  <a:lumMod val="60000"/>
                  <a:lumOff val="40000"/>
                </a:schemeClr>
              </a:solidFill>
              <a:latin typeface="Bahnschrift" panose="020B0502040204020203" pitchFamily="34" charset="0"/>
            </a:rPr>
            <a:t>     BYD</a:t>
          </a:r>
        </a:p>
        <a:p>
          <a:pPr algn="l"/>
          <a:endParaRPr lang="en-CA" sz="2000" b="0">
            <a:solidFill>
              <a:schemeClr val="bg1"/>
            </a:solidFill>
            <a:latin typeface="Bahnschrift" panose="020B0502040204020203" pitchFamily="34" charset="0"/>
          </a:endParaRPr>
        </a:p>
        <a:p>
          <a:pPr algn="l"/>
          <a:r>
            <a:rPr lang="en-CA" sz="1800" b="0">
              <a:solidFill>
                <a:schemeClr val="bg1"/>
              </a:solidFill>
              <a:latin typeface="Bahnschrift" panose="020B0502040204020203" pitchFamily="34" charset="0"/>
            </a:rPr>
            <a:t> 2,876,748</a:t>
          </a:r>
          <a:r>
            <a:rPr lang="en-CA" sz="2000" b="0">
              <a:solidFill>
                <a:schemeClr val="bg1"/>
              </a:solidFill>
              <a:latin typeface="Bahnschrift" panose="020B0502040204020203" pitchFamily="34" charset="0"/>
            </a:rPr>
            <a:t> </a:t>
          </a:r>
          <a:r>
            <a:rPr lang="en-CA" sz="1200" b="0">
              <a:solidFill>
                <a:schemeClr val="bg1"/>
              </a:solidFill>
              <a:latin typeface="Bahnschrift" panose="020B0502040204020203" pitchFamily="34" charset="0"/>
            </a:rPr>
            <a:t>units sold</a:t>
          </a:r>
          <a:r>
            <a:rPr lang="en-CA" sz="1800" b="1">
              <a:solidFill>
                <a:schemeClr val="bg1"/>
              </a:solidFill>
              <a:latin typeface="Bahnschrift" panose="020B0502040204020203" pitchFamily="34" charset="0"/>
            </a:rPr>
            <a:t> </a:t>
          </a:r>
        </a:p>
        <a:p>
          <a:pPr algn="l"/>
          <a:endParaRPr lang="en-CA" sz="2000" b="1">
            <a:solidFill>
              <a:schemeClr val="bg1"/>
            </a:solidFill>
            <a:latin typeface="Bahnschrift" panose="020B0502040204020203" pitchFamily="34" charset="0"/>
          </a:endParaRPr>
        </a:p>
      </xdr:txBody>
    </xdr:sp>
    <xdr:clientData/>
  </xdr:twoCellAnchor>
  <xdr:twoCellAnchor editAs="oneCell">
    <xdr:from>
      <xdr:col>12</xdr:col>
      <xdr:colOff>426720</xdr:colOff>
      <xdr:row>6</xdr:row>
      <xdr:rowOff>7620</xdr:rowOff>
    </xdr:from>
    <xdr:to>
      <xdr:col>13</xdr:col>
      <xdr:colOff>548640</xdr:colOff>
      <xdr:row>9</xdr:row>
      <xdr:rowOff>106680</xdr:rowOff>
    </xdr:to>
    <xdr:pic>
      <xdr:nvPicPr>
        <xdr:cNvPr id="28" name="Graphic 27" descr="Electric car with solid fill">
          <a:extLst>
            <a:ext uri="{FF2B5EF4-FFF2-40B4-BE49-F238E27FC236}">
              <a16:creationId xmlns:a16="http://schemas.microsoft.com/office/drawing/2014/main" id="{9065DA1C-FBF6-4169-9281-BE43AB04183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41920" y="1104900"/>
          <a:ext cx="731520" cy="647700"/>
        </a:xfrm>
        <a:prstGeom prst="rect">
          <a:avLst/>
        </a:prstGeom>
      </xdr:spPr>
    </xdr:pic>
    <xdr:clientData/>
  </xdr:twoCellAnchor>
  <xdr:twoCellAnchor>
    <xdr:from>
      <xdr:col>7</xdr:col>
      <xdr:colOff>198120</xdr:colOff>
      <xdr:row>12</xdr:row>
      <xdr:rowOff>53340</xdr:rowOff>
    </xdr:from>
    <xdr:to>
      <xdr:col>11</xdr:col>
      <xdr:colOff>22860</xdr:colOff>
      <xdr:row>18</xdr:row>
      <xdr:rowOff>121920</xdr:rowOff>
    </xdr:to>
    <xdr:sp macro="" textlink="">
      <xdr:nvSpPr>
        <xdr:cNvPr id="30" name="Rectangle: Rounded Corners 29">
          <a:extLst>
            <a:ext uri="{FF2B5EF4-FFF2-40B4-BE49-F238E27FC236}">
              <a16:creationId xmlns:a16="http://schemas.microsoft.com/office/drawing/2014/main" id="{89322D15-5D0A-4C5A-99E6-C9E7415A209D}"/>
            </a:ext>
          </a:extLst>
        </xdr:cNvPr>
        <xdr:cNvSpPr/>
      </xdr:nvSpPr>
      <xdr:spPr>
        <a:xfrm>
          <a:off x="4465320" y="2247900"/>
          <a:ext cx="2263140" cy="116586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304800</xdr:colOff>
      <xdr:row>12</xdr:row>
      <xdr:rowOff>45720</xdr:rowOff>
    </xdr:from>
    <xdr:to>
      <xdr:col>10</xdr:col>
      <xdr:colOff>601980</xdr:colOff>
      <xdr:row>15</xdr:row>
      <xdr:rowOff>160020</xdr:rowOff>
    </xdr:to>
    <xdr:sp macro="" textlink="">
      <xdr:nvSpPr>
        <xdr:cNvPr id="31" name="TextBox 30">
          <a:extLst>
            <a:ext uri="{FF2B5EF4-FFF2-40B4-BE49-F238E27FC236}">
              <a16:creationId xmlns:a16="http://schemas.microsoft.com/office/drawing/2014/main" id="{BEF82DA7-AEEF-9A09-20DD-E13427FAB8C8}"/>
            </a:ext>
          </a:extLst>
        </xdr:cNvPr>
        <xdr:cNvSpPr txBox="1"/>
      </xdr:nvSpPr>
      <xdr:spPr>
        <a:xfrm>
          <a:off x="4572000" y="2240280"/>
          <a:ext cx="212598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6">
                  <a:lumMod val="75000"/>
                </a:schemeClr>
              </a:solidFill>
              <a:latin typeface="Bahnschrift" panose="020B0502040204020203" pitchFamily="34" charset="0"/>
            </a:rPr>
            <a:t>Model</a:t>
          </a:r>
          <a:r>
            <a:rPr lang="en-CA" sz="1600" b="1" baseline="0">
              <a:solidFill>
                <a:schemeClr val="accent6">
                  <a:lumMod val="75000"/>
                </a:schemeClr>
              </a:solidFill>
              <a:latin typeface="Bahnschrift" panose="020B0502040204020203" pitchFamily="34" charset="0"/>
            </a:rPr>
            <a:t> Y</a:t>
          </a:r>
        </a:p>
        <a:p>
          <a:r>
            <a:rPr lang="en-CA" sz="1600" b="1" baseline="0">
              <a:solidFill>
                <a:schemeClr val="accent6">
                  <a:lumMod val="75000"/>
                </a:schemeClr>
              </a:solidFill>
              <a:latin typeface="Bahnschrift" panose="020B0502040204020203" pitchFamily="34" charset="0"/>
            </a:rPr>
            <a:t>      </a:t>
          </a:r>
          <a:r>
            <a:rPr lang="en-CA" sz="1600" b="0" baseline="0">
              <a:solidFill>
                <a:schemeClr val="bg1"/>
              </a:solidFill>
              <a:latin typeface="Bahnschrift" panose="020B0502040204020203" pitchFamily="34" charset="0"/>
            </a:rPr>
            <a:t>1,211,600</a:t>
          </a:r>
          <a:r>
            <a:rPr lang="en-CA" sz="1800" b="0" baseline="0">
              <a:solidFill>
                <a:schemeClr val="bg1"/>
              </a:solidFill>
              <a:latin typeface="Bahnschrift" panose="020B0502040204020203" pitchFamily="34" charset="0"/>
            </a:rPr>
            <a:t> </a:t>
          </a:r>
          <a:r>
            <a:rPr lang="en-CA" sz="1200" b="0" baseline="0">
              <a:solidFill>
                <a:schemeClr val="bg1"/>
              </a:solidFill>
              <a:latin typeface="Bahnschrift" panose="020B0502040204020203" pitchFamily="34" charset="0"/>
            </a:rPr>
            <a:t>units sold</a:t>
          </a:r>
        </a:p>
        <a:p>
          <a:endParaRPr lang="en-CA" sz="1600" b="1">
            <a:solidFill>
              <a:schemeClr val="accent6">
                <a:lumMod val="75000"/>
              </a:schemeClr>
            </a:solidFill>
            <a:latin typeface="Bahnschrift" panose="020B0502040204020203" pitchFamily="34" charset="0"/>
          </a:endParaRPr>
        </a:p>
      </xdr:txBody>
    </xdr:sp>
    <xdr:clientData/>
  </xdr:twoCellAnchor>
  <xdr:twoCellAnchor>
    <xdr:from>
      <xdr:col>7</xdr:col>
      <xdr:colOff>213360</xdr:colOff>
      <xdr:row>15</xdr:row>
      <xdr:rowOff>30480</xdr:rowOff>
    </xdr:from>
    <xdr:to>
      <xdr:col>11</xdr:col>
      <xdr:colOff>7620</xdr:colOff>
      <xdr:row>18</xdr:row>
      <xdr:rowOff>137160</xdr:rowOff>
    </xdr:to>
    <xdr:sp macro="" textlink="">
      <xdr:nvSpPr>
        <xdr:cNvPr id="32" name="Rectangle: Rounded Corners 31">
          <a:extLst>
            <a:ext uri="{FF2B5EF4-FFF2-40B4-BE49-F238E27FC236}">
              <a16:creationId xmlns:a16="http://schemas.microsoft.com/office/drawing/2014/main" id="{8B8BE4C7-5F3F-4224-941F-5C9B2FD74315}"/>
            </a:ext>
          </a:extLst>
        </xdr:cNvPr>
        <xdr:cNvSpPr/>
      </xdr:nvSpPr>
      <xdr:spPr>
        <a:xfrm>
          <a:off x="4480560" y="2773680"/>
          <a:ext cx="2232660" cy="6553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chemeClr val="accent6">
                  <a:lumMod val="75000"/>
                </a:schemeClr>
              </a:solidFill>
              <a:latin typeface="Bahnschrift" panose="020B0502040204020203" pitchFamily="34" charset="0"/>
            </a:rPr>
            <a:t> Model</a:t>
          </a:r>
          <a:r>
            <a:rPr lang="en-CA" sz="1600" b="1" baseline="0">
              <a:solidFill>
                <a:schemeClr val="accent6">
                  <a:lumMod val="75000"/>
                </a:schemeClr>
              </a:solidFill>
              <a:latin typeface="Bahnschrift" panose="020B0502040204020203" pitchFamily="34" charset="0"/>
            </a:rPr>
            <a:t> 3</a:t>
          </a:r>
        </a:p>
        <a:p>
          <a:pPr algn="l"/>
          <a:r>
            <a:rPr lang="en-CA" sz="1600" b="1" baseline="0">
              <a:solidFill>
                <a:schemeClr val="accent6">
                  <a:lumMod val="75000"/>
                </a:schemeClr>
              </a:solidFill>
              <a:latin typeface="Bahnschrift" panose="020B0502040204020203" pitchFamily="34" charset="0"/>
            </a:rPr>
            <a:t>         </a:t>
          </a:r>
          <a:r>
            <a:rPr lang="en-CA" sz="1600" b="0" baseline="0">
              <a:solidFill>
                <a:schemeClr val="bg1"/>
              </a:solidFill>
              <a:latin typeface="Bahnschrift" panose="020B0502040204020203" pitchFamily="34" charset="0"/>
            </a:rPr>
            <a:t>529,290 </a:t>
          </a:r>
          <a:r>
            <a:rPr lang="en-CA" sz="1200" b="0" baseline="0">
              <a:solidFill>
                <a:schemeClr val="bg1"/>
              </a:solidFill>
              <a:latin typeface="Bahnschrift" panose="020B0502040204020203" pitchFamily="34" charset="0"/>
            </a:rPr>
            <a:t>units sold</a:t>
          </a:r>
          <a:endParaRPr lang="en-CA" sz="1600" b="1">
            <a:solidFill>
              <a:schemeClr val="accent6">
                <a:lumMod val="75000"/>
              </a:schemeClr>
            </a:solidFill>
            <a:latin typeface="Bahnschrift" panose="020B0502040204020203" pitchFamily="34" charset="0"/>
          </a:endParaRPr>
        </a:p>
      </xdr:txBody>
    </xdr:sp>
    <xdr:clientData/>
  </xdr:twoCellAnchor>
  <xdr:twoCellAnchor>
    <xdr:from>
      <xdr:col>11</xdr:col>
      <xdr:colOff>68580</xdr:colOff>
      <xdr:row>12</xdr:row>
      <xdr:rowOff>91440</xdr:rowOff>
    </xdr:from>
    <xdr:to>
      <xdr:col>14</xdr:col>
      <xdr:colOff>434340</xdr:colOff>
      <xdr:row>18</xdr:row>
      <xdr:rowOff>144780</xdr:rowOff>
    </xdr:to>
    <xdr:sp macro="" textlink="">
      <xdr:nvSpPr>
        <xdr:cNvPr id="33" name="Rectangle: Rounded Corners 32">
          <a:extLst>
            <a:ext uri="{FF2B5EF4-FFF2-40B4-BE49-F238E27FC236}">
              <a16:creationId xmlns:a16="http://schemas.microsoft.com/office/drawing/2014/main" id="{F73AA8CE-1465-4980-9261-AD9C5CCEE969}"/>
            </a:ext>
          </a:extLst>
        </xdr:cNvPr>
        <xdr:cNvSpPr/>
      </xdr:nvSpPr>
      <xdr:spPr>
        <a:xfrm>
          <a:off x="6774180" y="2286000"/>
          <a:ext cx="2194560" cy="11506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99060</xdr:colOff>
      <xdr:row>12</xdr:row>
      <xdr:rowOff>60960</xdr:rowOff>
    </xdr:from>
    <xdr:to>
      <xdr:col>14</xdr:col>
      <xdr:colOff>320040</xdr:colOff>
      <xdr:row>15</xdr:row>
      <xdr:rowOff>99060</xdr:rowOff>
    </xdr:to>
    <xdr:sp macro="" textlink="">
      <xdr:nvSpPr>
        <xdr:cNvPr id="34" name="TextBox 33">
          <a:extLst>
            <a:ext uri="{FF2B5EF4-FFF2-40B4-BE49-F238E27FC236}">
              <a16:creationId xmlns:a16="http://schemas.microsoft.com/office/drawing/2014/main" id="{FA372D97-C5CF-5FA7-FD09-2227F30AA98D}"/>
            </a:ext>
          </a:extLst>
        </xdr:cNvPr>
        <xdr:cNvSpPr txBox="1"/>
      </xdr:nvSpPr>
      <xdr:spPr>
        <a:xfrm>
          <a:off x="6804660" y="2255520"/>
          <a:ext cx="204978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1">
                  <a:lumMod val="60000"/>
                  <a:lumOff val="40000"/>
                </a:schemeClr>
              </a:solidFill>
              <a:latin typeface="Bahnschrift" panose="020B0502040204020203" pitchFamily="34" charset="0"/>
            </a:rPr>
            <a:t>BYD Song Plus</a:t>
          </a:r>
        </a:p>
        <a:p>
          <a:r>
            <a:rPr lang="en-CA" sz="1600" b="1">
              <a:solidFill>
                <a:schemeClr val="accent1">
                  <a:lumMod val="60000"/>
                  <a:lumOff val="40000"/>
                </a:schemeClr>
              </a:solidFill>
              <a:latin typeface="Bahnschrift" panose="020B0502040204020203" pitchFamily="34" charset="0"/>
            </a:rPr>
            <a:t>       </a:t>
          </a:r>
          <a:r>
            <a:rPr lang="en-CA" sz="1600" b="0">
              <a:solidFill>
                <a:schemeClr val="bg1">
                  <a:lumMod val="95000"/>
                </a:schemeClr>
              </a:solidFill>
              <a:latin typeface="Bahnschrift" panose="020B0502040204020203" pitchFamily="34" charset="0"/>
            </a:rPr>
            <a:t>636,530</a:t>
          </a:r>
          <a:r>
            <a:rPr lang="en-CA" sz="1600" b="0" baseline="0">
              <a:solidFill>
                <a:schemeClr val="bg1">
                  <a:lumMod val="95000"/>
                </a:schemeClr>
              </a:solidFill>
              <a:latin typeface="Bahnschrift" panose="020B0502040204020203" pitchFamily="34" charset="0"/>
            </a:rPr>
            <a:t> </a:t>
          </a:r>
          <a:r>
            <a:rPr lang="en-CA" sz="1200" b="0" baseline="0">
              <a:solidFill>
                <a:schemeClr val="bg1">
                  <a:lumMod val="95000"/>
                </a:schemeClr>
              </a:solidFill>
              <a:latin typeface="Bahnschrift" panose="020B0502040204020203" pitchFamily="34" charset="0"/>
            </a:rPr>
            <a:t>units sold</a:t>
          </a:r>
          <a:endParaRPr lang="en-CA" sz="1600" b="1">
            <a:solidFill>
              <a:schemeClr val="accent1">
                <a:lumMod val="60000"/>
                <a:lumOff val="40000"/>
              </a:schemeClr>
            </a:solidFill>
            <a:latin typeface="Bahnschrift" panose="020B0502040204020203" pitchFamily="34" charset="0"/>
          </a:endParaRPr>
        </a:p>
      </xdr:txBody>
    </xdr:sp>
    <xdr:clientData/>
  </xdr:twoCellAnchor>
  <xdr:twoCellAnchor>
    <xdr:from>
      <xdr:col>11</xdr:col>
      <xdr:colOff>152400</xdr:colOff>
      <xdr:row>15</xdr:row>
      <xdr:rowOff>129540</xdr:rowOff>
    </xdr:from>
    <xdr:to>
      <xdr:col>14</xdr:col>
      <xdr:colOff>396240</xdr:colOff>
      <xdr:row>18</xdr:row>
      <xdr:rowOff>167640</xdr:rowOff>
    </xdr:to>
    <xdr:sp macro="" textlink="">
      <xdr:nvSpPr>
        <xdr:cNvPr id="35" name="TextBox 34">
          <a:extLst>
            <a:ext uri="{FF2B5EF4-FFF2-40B4-BE49-F238E27FC236}">
              <a16:creationId xmlns:a16="http://schemas.microsoft.com/office/drawing/2014/main" id="{18C53FAF-4223-2514-0F59-FCA2C7A2D986}"/>
            </a:ext>
          </a:extLst>
        </xdr:cNvPr>
        <xdr:cNvSpPr txBox="1"/>
      </xdr:nvSpPr>
      <xdr:spPr>
        <a:xfrm>
          <a:off x="6858000" y="2872740"/>
          <a:ext cx="20726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1">
                  <a:lumMod val="60000"/>
                  <a:lumOff val="40000"/>
                </a:schemeClr>
              </a:solidFill>
              <a:latin typeface="Bahnschrift" panose="020B0502040204020203" pitchFamily="34" charset="0"/>
            </a:rPr>
            <a:t>BYD Qin Plus</a:t>
          </a:r>
        </a:p>
        <a:p>
          <a:r>
            <a:rPr lang="en-CA" sz="1600" b="1">
              <a:solidFill>
                <a:schemeClr val="accent1">
                  <a:lumMod val="60000"/>
                  <a:lumOff val="40000"/>
                </a:schemeClr>
              </a:solidFill>
              <a:latin typeface="Bahnschrift" panose="020B0502040204020203" pitchFamily="34" charset="0"/>
            </a:rPr>
            <a:t>      </a:t>
          </a:r>
          <a:r>
            <a:rPr lang="en-CA" sz="1600" b="0">
              <a:solidFill>
                <a:schemeClr val="bg1"/>
              </a:solidFill>
              <a:latin typeface="Bahnschrift" panose="020B0502040204020203" pitchFamily="34" charset="0"/>
            </a:rPr>
            <a:t>456,310</a:t>
          </a:r>
          <a:r>
            <a:rPr lang="en-CA" sz="1600" b="0" baseline="0">
              <a:solidFill>
                <a:schemeClr val="bg1"/>
              </a:solidFill>
              <a:latin typeface="Bahnschrift" panose="020B0502040204020203" pitchFamily="34" charset="0"/>
            </a:rPr>
            <a:t> </a:t>
          </a:r>
          <a:r>
            <a:rPr lang="en-CA" sz="1200" b="0" baseline="0">
              <a:solidFill>
                <a:schemeClr val="bg1"/>
              </a:solidFill>
              <a:latin typeface="Bahnschrift" panose="020B0502040204020203" pitchFamily="34" charset="0"/>
            </a:rPr>
            <a:t>units sold</a:t>
          </a:r>
          <a:endParaRPr lang="en-CA" sz="1600" b="1">
            <a:solidFill>
              <a:schemeClr val="accent1">
                <a:lumMod val="60000"/>
                <a:lumOff val="40000"/>
              </a:schemeClr>
            </a:solidFill>
            <a:latin typeface="Bahnschrift" panose="020B0502040204020203" pitchFamily="34" charset="0"/>
          </a:endParaRPr>
        </a:p>
        <a:p>
          <a:r>
            <a:rPr lang="en-CA" sz="1600" b="1">
              <a:solidFill>
                <a:schemeClr val="accent1">
                  <a:lumMod val="60000"/>
                  <a:lumOff val="40000"/>
                </a:schemeClr>
              </a:solidFill>
              <a:latin typeface="Bahnschrift" panose="020B0502040204020203" pitchFamily="34" charset="0"/>
            </a:rPr>
            <a:t>       </a:t>
          </a:r>
        </a:p>
      </xdr:txBody>
    </xdr:sp>
    <xdr:clientData/>
  </xdr:twoCellAnchor>
  <xdr:twoCellAnchor>
    <xdr:from>
      <xdr:col>7</xdr:col>
      <xdr:colOff>381000</xdr:colOff>
      <xdr:row>4</xdr:row>
      <xdr:rowOff>68580</xdr:rowOff>
    </xdr:from>
    <xdr:to>
      <xdr:col>14</xdr:col>
      <xdr:colOff>434340</xdr:colOff>
      <xdr:row>5</xdr:row>
      <xdr:rowOff>129540</xdr:rowOff>
    </xdr:to>
    <xdr:sp macro="" textlink="">
      <xdr:nvSpPr>
        <xdr:cNvPr id="36" name="TextBox 35">
          <a:extLst>
            <a:ext uri="{FF2B5EF4-FFF2-40B4-BE49-F238E27FC236}">
              <a16:creationId xmlns:a16="http://schemas.microsoft.com/office/drawing/2014/main" id="{895477CB-5471-BECF-6FFF-40F659456EE9}"/>
            </a:ext>
          </a:extLst>
        </xdr:cNvPr>
        <xdr:cNvSpPr txBox="1"/>
      </xdr:nvSpPr>
      <xdr:spPr>
        <a:xfrm>
          <a:off x="4648200" y="800100"/>
          <a:ext cx="43205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     </a:t>
          </a:r>
          <a:r>
            <a:rPr lang="en-CA" sz="1400" b="1">
              <a:solidFill>
                <a:schemeClr val="bg1"/>
              </a:solidFill>
            </a:rPr>
            <a:t>2023 Figures</a:t>
          </a:r>
          <a:r>
            <a:rPr lang="en-CA" sz="1400" b="1"/>
            <a:t>       </a:t>
          </a:r>
          <a:endParaRPr lang="en-CA" sz="1100" b="1"/>
        </a:p>
      </xdr:txBody>
    </xdr:sp>
    <xdr:clientData/>
  </xdr:twoCellAnchor>
  <xdr:twoCellAnchor>
    <xdr:from>
      <xdr:col>14</xdr:col>
      <xdr:colOff>598593</xdr:colOff>
      <xdr:row>33</xdr:row>
      <xdr:rowOff>151553</xdr:rowOff>
    </xdr:from>
    <xdr:to>
      <xdr:col>18</xdr:col>
      <xdr:colOff>110066</xdr:colOff>
      <xdr:row>39</xdr:row>
      <xdr:rowOff>0</xdr:rowOff>
    </xdr:to>
    <xdr:sp macro="" textlink="">
      <xdr:nvSpPr>
        <xdr:cNvPr id="37" name="Rectangle: Rounded Corners 36">
          <a:extLst>
            <a:ext uri="{FF2B5EF4-FFF2-40B4-BE49-F238E27FC236}">
              <a16:creationId xmlns:a16="http://schemas.microsoft.com/office/drawing/2014/main" id="{24B78A1E-FA5D-4D60-96C1-D4204B69198B}"/>
            </a:ext>
          </a:extLst>
        </xdr:cNvPr>
        <xdr:cNvSpPr/>
      </xdr:nvSpPr>
      <xdr:spPr>
        <a:xfrm>
          <a:off x="9132993" y="6298353"/>
          <a:ext cx="1949873" cy="966047"/>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262465</xdr:colOff>
      <xdr:row>33</xdr:row>
      <xdr:rowOff>133773</xdr:rowOff>
    </xdr:from>
    <xdr:to>
      <xdr:col>21</xdr:col>
      <xdr:colOff>372532</xdr:colOff>
      <xdr:row>39</xdr:row>
      <xdr:rowOff>16933</xdr:rowOff>
    </xdr:to>
    <xdr:sp macro="" textlink="">
      <xdr:nvSpPr>
        <xdr:cNvPr id="38" name="Rectangle: Rounded Corners 37">
          <a:extLst>
            <a:ext uri="{FF2B5EF4-FFF2-40B4-BE49-F238E27FC236}">
              <a16:creationId xmlns:a16="http://schemas.microsoft.com/office/drawing/2014/main" id="{3177B039-B1DC-48F1-AC2B-C9BB611BC03E}"/>
            </a:ext>
          </a:extLst>
        </xdr:cNvPr>
        <xdr:cNvSpPr/>
      </xdr:nvSpPr>
      <xdr:spPr>
        <a:xfrm>
          <a:off x="11235265" y="6280573"/>
          <a:ext cx="1938867" cy="100076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53340</xdr:colOff>
      <xdr:row>33</xdr:row>
      <xdr:rowOff>38100</xdr:rowOff>
    </xdr:from>
    <xdr:to>
      <xdr:col>17</xdr:col>
      <xdr:colOff>449580</xdr:colOff>
      <xdr:row>36</xdr:row>
      <xdr:rowOff>68580</xdr:rowOff>
    </xdr:to>
    <xdr:sp macro="" textlink="">
      <xdr:nvSpPr>
        <xdr:cNvPr id="39" name="TextBox 38">
          <a:extLst>
            <a:ext uri="{FF2B5EF4-FFF2-40B4-BE49-F238E27FC236}">
              <a16:creationId xmlns:a16="http://schemas.microsoft.com/office/drawing/2014/main" id="{53B344B9-CEE6-761C-8C77-1B5F6F1F006A}"/>
            </a:ext>
          </a:extLst>
        </xdr:cNvPr>
        <xdr:cNvSpPr txBox="1"/>
      </xdr:nvSpPr>
      <xdr:spPr>
        <a:xfrm>
          <a:off x="9197340" y="6073140"/>
          <a:ext cx="161544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a:p>
          <a:r>
            <a:rPr lang="en-US" sz="1100"/>
            <a:t>     </a:t>
          </a:r>
          <a:r>
            <a:rPr lang="en-US" sz="1600" b="1">
              <a:solidFill>
                <a:schemeClr val="accent1">
                  <a:lumMod val="60000"/>
                  <a:lumOff val="40000"/>
                </a:schemeClr>
              </a:solidFill>
              <a:latin typeface="Bahnschrift" panose="020B0502040204020203" pitchFamily="34" charset="0"/>
            </a:rPr>
            <a:t>BYD</a:t>
          </a:r>
          <a:r>
            <a:rPr lang="en-US" sz="1600" b="1" baseline="0">
              <a:solidFill>
                <a:schemeClr val="accent1">
                  <a:lumMod val="60000"/>
                  <a:lumOff val="40000"/>
                </a:schemeClr>
              </a:solidFill>
              <a:latin typeface="Bahnschrift" panose="020B0502040204020203" pitchFamily="34" charset="0"/>
            </a:rPr>
            <a:t> </a:t>
          </a:r>
          <a:r>
            <a:rPr lang="en-US" sz="1600" b="1" baseline="0">
              <a:solidFill>
                <a:schemeClr val="bg1"/>
              </a:solidFill>
              <a:latin typeface="Bahnschrift" panose="020B0502040204020203" pitchFamily="34" charset="0"/>
            </a:rPr>
            <a:t>Revenue</a:t>
          </a:r>
          <a:endParaRPr lang="en-US" sz="1100"/>
        </a:p>
      </xdr:txBody>
    </xdr:sp>
    <xdr:clientData/>
  </xdr:twoCellAnchor>
  <xdr:twoCellAnchor>
    <xdr:from>
      <xdr:col>18</xdr:col>
      <xdr:colOff>418253</xdr:colOff>
      <xdr:row>34</xdr:row>
      <xdr:rowOff>12701</xdr:rowOff>
    </xdr:from>
    <xdr:to>
      <xdr:col>21</xdr:col>
      <xdr:colOff>281093</xdr:colOff>
      <xdr:row>36</xdr:row>
      <xdr:rowOff>73661</xdr:rowOff>
    </xdr:to>
    <xdr:sp macro="" textlink="">
      <xdr:nvSpPr>
        <xdr:cNvPr id="41" name="TextBox 40">
          <a:extLst>
            <a:ext uri="{FF2B5EF4-FFF2-40B4-BE49-F238E27FC236}">
              <a16:creationId xmlns:a16="http://schemas.microsoft.com/office/drawing/2014/main" id="{17D794A0-D57B-0F51-7A29-5CA0182C92C3}"/>
            </a:ext>
          </a:extLst>
        </xdr:cNvPr>
        <xdr:cNvSpPr txBox="1"/>
      </xdr:nvSpPr>
      <xdr:spPr>
        <a:xfrm>
          <a:off x="11391053" y="6345768"/>
          <a:ext cx="1691640" cy="433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6">
                  <a:lumMod val="75000"/>
                </a:schemeClr>
              </a:solidFill>
              <a:latin typeface="Bahnschrift" panose="020B0502040204020203" pitchFamily="34" charset="0"/>
            </a:rPr>
            <a:t>TESLA </a:t>
          </a:r>
          <a:r>
            <a:rPr lang="en-CA" sz="1600" b="1">
              <a:solidFill>
                <a:schemeClr val="bg1"/>
              </a:solidFill>
              <a:latin typeface="Bahnschrift" panose="020B0502040204020203" pitchFamily="34" charset="0"/>
            </a:rPr>
            <a:t>Revenue</a:t>
          </a:r>
          <a:endParaRPr lang="en-CA" sz="1600" b="1">
            <a:solidFill>
              <a:schemeClr val="accent6">
                <a:lumMod val="75000"/>
              </a:schemeClr>
            </a:solidFill>
            <a:latin typeface="Bahnschrift" panose="020B0502040204020203" pitchFamily="34" charset="0"/>
          </a:endParaRPr>
        </a:p>
      </xdr:txBody>
    </xdr:sp>
    <xdr:clientData/>
  </xdr:twoCellAnchor>
  <xdr:twoCellAnchor>
    <xdr:from>
      <xdr:col>18</xdr:col>
      <xdr:colOff>414866</xdr:colOff>
      <xdr:row>36</xdr:row>
      <xdr:rowOff>15240</xdr:rowOff>
    </xdr:from>
    <xdr:to>
      <xdr:col>21</xdr:col>
      <xdr:colOff>186266</xdr:colOff>
      <xdr:row>38</xdr:row>
      <xdr:rowOff>91440</xdr:rowOff>
    </xdr:to>
    <xdr:sp macro="" textlink="">
      <xdr:nvSpPr>
        <xdr:cNvPr id="43" name="TextBox 42">
          <a:extLst>
            <a:ext uri="{FF2B5EF4-FFF2-40B4-BE49-F238E27FC236}">
              <a16:creationId xmlns:a16="http://schemas.microsoft.com/office/drawing/2014/main" id="{D09A5E47-AA19-4C90-9539-5CAEF2505A23}"/>
            </a:ext>
          </a:extLst>
        </xdr:cNvPr>
        <xdr:cNvSpPr txBox="1"/>
      </xdr:nvSpPr>
      <xdr:spPr>
        <a:xfrm>
          <a:off x="11387666" y="6720840"/>
          <a:ext cx="1600200" cy="44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Bahnschrift" panose="020B0502040204020203" pitchFamily="34" charset="0"/>
            </a:rPr>
            <a:t>$96.77 Billion</a:t>
          </a:r>
        </a:p>
      </xdr:txBody>
    </xdr:sp>
    <xdr:clientData/>
  </xdr:twoCellAnchor>
  <xdr:twoCellAnchor>
    <xdr:from>
      <xdr:col>15</xdr:col>
      <xdr:colOff>68580</xdr:colOff>
      <xdr:row>36</xdr:row>
      <xdr:rowOff>7620</xdr:rowOff>
    </xdr:from>
    <xdr:to>
      <xdr:col>17</xdr:col>
      <xdr:colOff>563880</xdr:colOff>
      <xdr:row>39</xdr:row>
      <xdr:rowOff>0</xdr:rowOff>
    </xdr:to>
    <xdr:sp macro="" textlink="">
      <xdr:nvSpPr>
        <xdr:cNvPr id="44" name="TextBox 43">
          <a:extLst>
            <a:ext uri="{FF2B5EF4-FFF2-40B4-BE49-F238E27FC236}">
              <a16:creationId xmlns:a16="http://schemas.microsoft.com/office/drawing/2014/main" id="{85A8916E-830B-D8D8-4AD8-856560A00197}"/>
            </a:ext>
          </a:extLst>
        </xdr:cNvPr>
        <xdr:cNvSpPr txBox="1"/>
      </xdr:nvSpPr>
      <xdr:spPr>
        <a:xfrm>
          <a:off x="9212580" y="6591300"/>
          <a:ext cx="17145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800" b="0" i="0" baseline="0">
              <a:solidFill>
                <a:schemeClr val="bg1"/>
              </a:solidFill>
              <a:effectLst/>
              <a:latin typeface="Bahnschrift" panose="020B0502040204020203" pitchFamily="34" charset="0"/>
              <a:ea typeface="+mn-ea"/>
              <a:cs typeface="+mn-cs"/>
            </a:rPr>
            <a:t>¥602.32 Billion</a:t>
          </a:r>
          <a:endParaRPr lang="en-CA" sz="3200" b="0">
            <a:solidFill>
              <a:schemeClr val="bg1"/>
            </a:solidFill>
            <a:effectLst/>
            <a:latin typeface="Bahnschrift" panose="020B0502040204020203" pitchFamily="34" charset="0"/>
          </a:endParaRPr>
        </a:p>
        <a:p>
          <a:endParaRPr lang="en-US" sz="1800">
            <a:solidFill>
              <a:schemeClr val="bg1"/>
            </a:solidFill>
            <a:latin typeface="Bahnschrift" panose="020B0502040204020203" pitchFamily="34" charset="0"/>
          </a:endParaRPr>
        </a:p>
      </xdr:txBody>
    </xdr:sp>
    <xdr:clientData/>
  </xdr:twoCellAnchor>
  <xdr:twoCellAnchor>
    <xdr:from>
      <xdr:col>16</xdr:col>
      <xdr:colOff>846</xdr:colOff>
      <xdr:row>32</xdr:row>
      <xdr:rowOff>68580</xdr:rowOff>
    </xdr:from>
    <xdr:to>
      <xdr:col>20</xdr:col>
      <xdr:colOff>275166</xdr:colOff>
      <xdr:row>33</xdr:row>
      <xdr:rowOff>106680</xdr:rowOff>
    </xdr:to>
    <xdr:sp macro="" textlink="">
      <xdr:nvSpPr>
        <xdr:cNvPr id="45" name="TextBox 44">
          <a:extLst>
            <a:ext uri="{FF2B5EF4-FFF2-40B4-BE49-F238E27FC236}">
              <a16:creationId xmlns:a16="http://schemas.microsoft.com/office/drawing/2014/main" id="{FF675427-614D-1012-9598-440F23F95F05}"/>
            </a:ext>
          </a:extLst>
        </xdr:cNvPr>
        <xdr:cNvSpPr txBox="1"/>
      </xdr:nvSpPr>
      <xdr:spPr>
        <a:xfrm>
          <a:off x="9754446" y="6029113"/>
          <a:ext cx="2712720" cy="22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bg1"/>
              </a:solidFill>
              <a:effectLst/>
              <a:latin typeface="Bahnschrift" panose="020B0502040204020203" pitchFamily="34" charset="0"/>
              <a:ea typeface="+mn-ea"/>
              <a:cs typeface="+mn-cs"/>
            </a:rPr>
            <a:t>2023 Figures       </a:t>
          </a:r>
          <a:endParaRPr lang="en-CA" sz="1200">
            <a:solidFill>
              <a:schemeClr val="bg1"/>
            </a:solidFill>
            <a:latin typeface="Bahnschrift" panose="020B0502040204020203" pitchFamily="34" charset="0"/>
          </a:endParaRPr>
        </a:p>
      </xdr:txBody>
    </xdr:sp>
    <xdr:clientData/>
  </xdr:twoCellAnchor>
  <xdr:twoCellAnchor>
    <xdr:from>
      <xdr:col>16</xdr:col>
      <xdr:colOff>114300</xdr:colOff>
      <xdr:row>2</xdr:row>
      <xdr:rowOff>99060</xdr:rowOff>
    </xdr:from>
    <xdr:to>
      <xdr:col>18</xdr:col>
      <xdr:colOff>541020</xdr:colOff>
      <xdr:row>4</xdr:row>
      <xdr:rowOff>106680</xdr:rowOff>
    </xdr:to>
    <xdr:sp macro="" textlink="">
      <xdr:nvSpPr>
        <xdr:cNvPr id="46" name="TextBox 45">
          <a:extLst>
            <a:ext uri="{FF2B5EF4-FFF2-40B4-BE49-F238E27FC236}">
              <a16:creationId xmlns:a16="http://schemas.microsoft.com/office/drawing/2014/main" id="{B5D09C73-38B3-382A-BE9D-9D9598BDFC16}"/>
            </a:ext>
          </a:extLst>
        </xdr:cNvPr>
        <xdr:cNvSpPr txBox="1"/>
      </xdr:nvSpPr>
      <xdr:spPr>
        <a:xfrm>
          <a:off x="9867900" y="464820"/>
          <a:ext cx="16459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chemeClr val="bg1"/>
              </a:solidFill>
              <a:latin typeface="+mj-lt"/>
            </a:rPr>
            <a:t>by  </a:t>
          </a:r>
          <a:r>
            <a:rPr lang="en-CA" sz="2000" b="0" u="sng">
              <a:solidFill>
                <a:schemeClr val="bg1"/>
              </a:solidFill>
              <a:latin typeface="+mj-lt"/>
            </a:rPr>
            <a:t>statista</a:t>
          </a:r>
          <a:endParaRPr lang="en-CA" sz="1800" b="0" u="sng">
            <a:solidFill>
              <a:schemeClr val="bg1"/>
            </a:solidFill>
            <a:latin typeface="+mj-lt"/>
          </a:endParaRPr>
        </a:p>
      </xdr:txBody>
    </xdr:sp>
    <xdr:clientData/>
  </xdr:twoCellAnchor>
  <xdr:twoCellAnchor>
    <xdr:from>
      <xdr:col>0</xdr:col>
      <xdr:colOff>160020</xdr:colOff>
      <xdr:row>0</xdr:row>
      <xdr:rowOff>99060</xdr:rowOff>
    </xdr:from>
    <xdr:to>
      <xdr:col>1</xdr:col>
      <xdr:colOff>594360</xdr:colOff>
      <xdr:row>4</xdr:row>
      <xdr:rowOff>121920</xdr:rowOff>
    </xdr:to>
    <xdr:sp macro="" textlink="">
      <xdr:nvSpPr>
        <xdr:cNvPr id="47" name="Rectangle: Rounded Corners 46">
          <a:extLst>
            <a:ext uri="{FF2B5EF4-FFF2-40B4-BE49-F238E27FC236}">
              <a16:creationId xmlns:a16="http://schemas.microsoft.com/office/drawing/2014/main" id="{99DBE6C3-6442-ECD0-F5EF-08667E6882E6}"/>
            </a:ext>
          </a:extLst>
        </xdr:cNvPr>
        <xdr:cNvSpPr/>
      </xdr:nvSpPr>
      <xdr:spPr>
        <a:xfrm>
          <a:off x="160020" y="99060"/>
          <a:ext cx="1043940" cy="754380"/>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220980</xdr:colOff>
      <xdr:row>0</xdr:row>
      <xdr:rowOff>0</xdr:rowOff>
    </xdr:from>
    <xdr:to>
      <xdr:col>1</xdr:col>
      <xdr:colOff>525780</xdr:colOff>
      <xdr:row>5</xdr:row>
      <xdr:rowOff>0</xdr:rowOff>
    </xdr:to>
    <xdr:pic>
      <xdr:nvPicPr>
        <xdr:cNvPr id="49" name="Graphic 48" descr="Electric car outline">
          <a:extLst>
            <a:ext uri="{FF2B5EF4-FFF2-40B4-BE49-F238E27FC236}">
              <a16:creationId xmlns:a16="http://schemas.microsoft.com/office/drawing/2014/main" id="{4C16C688-5709-45B4-E569-F6EDC5D886E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0980" y="0"/>
          <a:ext cx="914400" cy="914400"/>
        </a:xfrm>
        <a:prstGeom prst="rect">
          <a:avLst/>
        </a:prstGeom>
      </xdr:spPr>
    </xdr:pic>
    <xdr:clientData/>
  </xdr:twoCellAnchor>
  <xdr:twoCellAnchor>
    <xdr:from>
      <xdr:col>19</xdr:col>
      <xdr:colOff>358140</xdr:colOff>
      <xdr:row>0</xdr:row>
      <xdr:rowOff>82126</xdr:rowOff>
    </xdr:from>
    <xdr:to>
      <xdr:col>21</xdr:col>
      <xdr:colOff>254000</xdr:colOff>
      <xdr:row>4</xdr:row>
      <xdr:rowOff>104986</xdr:rowOff>
    </xdr:to>
    <xdr:sp macro="" textlink="">
      <xdr:nvSpPr>
        <xdr:cNvPr id="50" name="Rectangle: Rounded Corners 49">
          <a:extLst>
            <a:ext uri="{FF2B5EF4-FFF2-40B4-BE49-F238E27FC236}">
              <a16:creationId xmlns:a16="http://schemas.microsoft.com/office/drawing/2014/main" id="{AF782D16-2E26-4201-B011-29A017BFDEBD}"/>
            </a:ext>
          </a:extLst>
        </xdr:cNvPr>
        <xdr:cNvSpPr/>
      </xdr:nvSpPr>
      <xdr:spPr>
        <a:xfrm>
          <a:off x="11940540" y="82126"/>
          <a:ext cx="1115060" cy="767927"/>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19</xdr:col>
      <xdr:colOff>358140</xdr:colOff>
      <xdr:row>0</xdr:row>
      <xdr:rowOff>0</xdr:rowOff>
    </xdr:from>
    <xdr:to>
      <xdr:col>21</xdr:col>
      <xdr:colOff>53340</xdr:colOff>
      <xdr:row>5</xdr:row>
      <xdr:rowOff>0</xdr:rowOff>
    </xdr:to>
    <xdr:pic>
      <xdr:nvPicPr>
        <xdr:cNvPr id="52" name="Graphic 51" descr="Electric car outline">
          <a:extLst>
            <a:ext uri="{FF2B5EF4-FFF2-40B4-BE49-F238E27FC236}">
              <a16:creationId xmlns:a16="http://schemas.microsoft.com/office/drawing/2014/main" id="{B3220198-8F95-7CC8-6C0C-2187ACE477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940540" y="0"/>
          <a:ext cx="914400" cy="914400"/>
        </a:xfrm>
        <a:prstGeom prst="rect">
          <a:avLst/>
        </a:prstGeom>
      </xdr:spPr>
    </xdr:pic>
    <xdr:clientData/>
  </xdr:twoCellAnchor>
  <xdr:twoCellAnchor>
    <xdr:from>
      <xdr:col>0</xdr:col>
      <xdr:colOff>15240</xdr:colOff>
      <xdr:row>47</xdr:row>
      <xdr:rowOff>7620</xdr:rowOff>
    </xdr:from>
    <xdr:to>
      <xdr:col>21</xdr:col>
      <xdr:colOff>228600</xdr:colOff>
      <xdr:row>47</xdr:row>
      <xdr:rowOff>167640</xdr:rowOff>
    </xdr:to>
    <xdr:sp macro="" textlink="">
      <xdr:nvSpPr>
        <xdr:cNvPr id="53" name="Rectangle: Rounded Corners 52">
          <a:extLst>
            <a:ext uri="{FF2B5EF4-FFF2-40B4-BE49-F238E27FC236}">
              <a16:creationId xmlns:a16="http://schemas.microsoft.com/office/drawing/2014/main" id="{37825B0F-D2D0-A8D8-524F-7F6971319427}"/>
            </a:ext>
          </a:extLst>
        </xdr:cNvPr>
        <xdr:cNvSpPr/>
      </xdr:nvSpPr>
      <xdr:spPr>
        <a:xfrm>
          <a:off x="15240" y="8602980"/>
          <a:ext cx="13014960" cy="160020"/>
        </a:xfrm>
        <a:prstGeom prst="roundRect">
          <a:avLst/>
        </a:prstGeom>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3</xdr:row>
      <xdr:rowOff>160020</xdr:rowOff>
    </xdr:from>
    <xdr:to>
      <xdr:col>13</xdr:col>
      <xdr:colOff>350520</xdr:colOff>
      <xdr:row>21</xdr:row>
      <xdr:rowOff>19050</xdr:rowOff>
    </xdr:to>
    <xdr:graphicFrame macro="">
      <xdr:nvGraphicFramePr>
        <xdr:cNvPr id="2" name="Chart 1">
          <a:extLst>
            <a:ext uri="{FF2B5EF4-FFF2-40B4-BE49-F238E27FC236}">
              <a16:creationId xmlns:a16="http://schemas.microsoft.com/office/drawing/2014/main" id="{49CF9EFB-ECB3-44E7-5E34-8C2CA8FA2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3</xdr:row>
      <xdr:rowOff>175260</xdr:rowOff>
    </xdr:from>
    <xdr:to>
      <xdr:col>14</xdr:col>
      <xdr:colOff>137160</xdr:colOff>
      <xdr:row>21</xdr:row>
      <xdr:rowOff>3810</xdr:rowOff>
    </xdr:to>
    <xdr:graphicFrame macro="">
      <xdr:nvGraphicFramePr>
        <xdr:cNvPr id="2" name="Chart 1">
          <a:extLst>
            <a:ext uri="{FF2B5EF4-FFF2-40B4-BE49-F238E27FC236}">
              <a16:creationId xmlns:a16="http://schemas.microsoft.com/office/drawing/2014/main" id="{488CE1E7-06FC-FCC6-988F-7842CF7E3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8</xdr:row>
      <xdr:rowOff>15240</xdr:rowOff>
    </xdr:from>
    <xdr:to>
      <xdr:col>5</xdr:col>
      <xdr:colOff>0</xdr:colOff>
      <xdr:row>22</xdr:row>
      <xdr:rowOff>36195</xdr:rowOff>
    </xdr:to>
    <mc:AlternateContent xmlns:mc="http://schemas.openxmlformats.org/markup-compatibility/2006" xmlns:a14="http://schemas.microsoft.com/office/drawing/2010/main">
      <mc:Choice Requires="a14">
        <xdr:graphicFrame macro="">
          <xdr:nvGraphicFramePr>
            <xdr:cNvPr id="6" name="Model">
              <a:extLst>
                <a:ext uri="{FF2B5EF4-FFF2-40B4-BE49-F238E27FC236}">
                  <a16:creationId xmlns:a16="http://schemas.microsoft.com/office/drawing/2014/main" id="{54EB33C5-BB2B-6348-42DE-246878DFBC2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682240" y="147828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4</xdr:row>
      <xdr:rowOff>114300</xdr:rowOff>
    </xdr:from>
    <xdr:to>
      <xdr:col>11</xdr:col>
      <xdr:colOff>381000</xdr:colOff>
      <xdr:row>20</xdr:row>
      <xdr:rowOff>102870</xdr:rowOff>
    </xdr:to>
    <xdr:graphicFrame macro="">
      <xdr:nvGraphicFramePr>
        <xdr:cNvPr id="2" name="Chart 1">
          <a:extLst>
            <a:ext uri="{FF2B5EF4-FFF2-40B4-BE49-F238E27FC236}">
              <a16:creationId xmlns:a16="http://schemas.microsoft.com/office/drawing/2014/main" id="{47B654B4-C85F-F527-B5C6-F8183A800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769620</xdr:colOff>
      <xdr:row>3</xdr:row>
      <xdr:rowOff>118110</xdr:rowOff>
    </xdr:from>
    <xdr:to>
      <xdr:col>8</xdr:col>
      <xdr:colOff>7620</xdr:colOff>
      <xdr:row>18</xdr:row>
      <xdr:rowOff>118110</xdr:rowOff>
    </xdr:to>
    <xdr:graphicFrame macro="">
      <xdr:nvGraphicFramePr>
        <xdr:cNvPr id="2" name="Chart 1">
          <a:extLst>
            <a:ext uri="{FF2B5EF4-FFF2-40B4-BE49-F238E27FC236}">
              <a16:creationId xmlns:a16="http://schemas.microsoft.com/office/drawing/2014/main" id="{03C74F3B-CC83-E7A8-C982-A23948353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350520</xdr:colOff>
      <xdr:row>4</xdr:row>
      <xdr:rowOff>125730</xdr:rowOff>
    </xdr:from>
    <xdr:to>
      <xdr:col>12</xdr:col>
      <xdr:colOff>45720</xdr:colOff>
      <xdr:row>19</xdr:row>
      <xdr:rowOff>125730</xdr:rowOff>
    </xdr:to>
    <xdr:graphicFrame macro="">
      <xdr:nvGraphicFramePr>
        <xdr:cNvPr id="2" name="Chart 1">
          <a:extLst>
            <a:ext uri="{FF2B5EF4-FFF2-40B4-BE49-F238E27FC236}">
              <a16:creationId xmlns:a16="http://schemas.microsoft.com/office/drawing/2014/main" id="{8CCDCF35-24BB-CB8E-63F0-2C10066D2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6</xdr:row>
      <xdr:rowOff>26670</xdr:rowOff>
    </xdr:from>
    <xdr:to>
      <xdr:col>11</xdr:col>
      <xdr:colOff>114300</xdr:colOff>
      <xdr:row>21</xdr:row>
      <xdr:rowOff>26670</xdr:rowOff>
    </xdr:to>
    <xdr:graphicFrame macro="">
      <xdr:nvGraphicFramePr>
        <xdr:cNvPr id="2" name="Chart 1">
          <a:extLst>
            <a:ext uri="{FF2B5EF4-FFF2-40B4-BE49-F238E27FC236}">
              <a16:creationId xmlns:a16="http://schemas.microsoft.com/office/drawing/2014/main" id="{30A83430-C163-CC8B-C2B3-B6A564DDC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3958337" createdVersion="8" refreshedVersion="8" minRefreshableVersion="3" recordCount="10" xr:uid="{5057A1F4-5435-44AC-9D80-B26B149A9FE3}">
  <cacheSource type="worksheet">
    <worksheetSource name="Table2"/>
  </cacheSource>
  <cacheFields count="2">
    <cacheField name="Model" numFmtId="0">
      <sharedItems count="12">
        <s v="Tesla Model Y"/>
        <s v="BYD Song Plus (BEV + PHEV)"/>
        <s v="Tesla Model 3"/>
        <s v="BYD Qin Plus (BEV + PHEV)"/>
        <s v="BYD Yuan Plus (aka Atto 3)"/>
        <s v="BYD Dolphin"/>
        <s v="BYD Seagull"/>
        <s v="Wuling Hong Guang MINI EV"/>
        <s v="GAC Aion Y"/>
        <s v="BYD Han (BEV + PHEV)"/>
        <s v="GAC Aion S" u="1"/>
        <s v="Volkswagen ID.4" u="1"/>
      </sharedItems>
    </cacheField>
    <cacheField name="Units Sold" numFmtId="3">
      <sharedItems containsSemiMixedTypes="0" containsString="0" containsNumber="1" containsInteger="1" minValue="228010" maxValue="1211600"/>
    </cacheField>
  </cacheFields>
  <extLst>
    <ext xmlns:x14="http://schemas.microsoft.com/office/spreadsheetml/2009/9/main" uri="{725AE2AE-9491-48be-B2B4-4EB974FC3084}">
      <x14:pivotCacheDefinition pivotCacheId="1672817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4768522" createdVersion="8" refreshedVersion="8" minRefreshableVersion="3" recordCount="6" xr:uid="{11A4B4BD-0AE9-4C75-A009-C3A918A98B84}">
  <cacheSource type="worksheet">
    <worksheetSource name="Table6"/>
  </cacheSource>
  <cacheFields count="2">
    <cacheField name="Manufacturer" numFmtId="0">
      <sharedItems count="6">
        <s v="BYD"/>
        <s v="Tesla Inc."/>
        <s v="VW Group"/>
        <s v="Geely-Volvo Car Group"/>
        <s v="SAIC*"/>
        <s v="Others"/>
      </sharedItems>
    </cacheField>
    <cacheField name="Market Share (in %)" numFmtId="0">
      <sharedItems containsSemiMixedTypes="0" containsString="0" containsNumber="1" minValue="5.8" maxValue="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4999999" createdVersion="8" refreshedVersion="8" minRefreshableVersion="3" recordCount="10" xr:uid="{BB7E3EB3-F738-4D37-91F4-CA208633EE91}">
  <cacheSource type="worksheet">
    <worksheetSource name="Table5"/>
  </cacheSource>
  <cacheFields count="2">
    <cacheField name="Brand" numFmtId="0">
      <sharedItems count="10">
        <s v="BYD"/>
        <s v="Tesla"/>
        <s v="BMW"/>
        <s v="GAC Aion"/>
        <s v="Volkswagen"/>
        <s v="SAIC / GM / Wuling"/>
        <s v="Li Auto"/>
        <s v="Mercedes"/>
        <s v="Changan"/>
        <s v="Geely"/>
      </sharedItems>
    </cacheField>
    <cacheField name="Units Sold" numFmtId="3">
      <sharedItems containsSemiMixedTypes="0" containsString="0" containsNumber="1" containsInteger="1" minValue="331623" maxValue="2876748"/>
    </cacheField>
  </cacheFields>
  <extLst>
    <ext xmlns:x14="http://schemas.microsoft.com/office/spreadsheetml/2009/9/main" uri="{725AE2AE-9491-48be-B2B4-4EB974FC3084}">
      <x14:pivotCacheDefinition pivotCacheId="148505431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abith Ali" refreshedDate="45506.894654629628" backgroundQuery="1" createdVersion="8" refreshedVersion="8" minRefreshableVersion="3" recordCount="0" supportSubquery="1" supportAdvancedDrill="1" xr:uid="{F35AA1AE-4486-4BD4-907E-78B0E12B2B3A}">
  <cacheSource type="external" connectionId="2"/>
  <cacheFields count="3">
    <cacheField name="[Measures].[Sum of Sales (in millions)]" caption="Sum of Sales (in millions)" numFmtId="0" hierarchy="42" level="32767"/>
    <cacheField name="[Table8].[Date (Year)].[Date (Year)]" caption="Date (Year)" numFmtId="0" hierarchy="27" level="1">
      <sharedItems count="9">
        <s v="2015"/>
        <s v="2016"/>
        <s v="2017"/>
        <s v="2018"/>
        <s v="2019"/>
        <s v="2020"/>
        <s v="2021"/>
        <s v="2022"/>
        <s v="2023"/>
      </sharedItems>
    </cacheField>
    <cacheField name="[Calendar].[Date].[Date]" caption="Date" numFmtId="0"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0" memberValueDatatype="7" unbalanced="0"/>
    <cacheHierarchy uniqueName="[Table8].[Date (Year)]" caption="Date (Year)" attribute="1" defaultMemberUniqueName="[Table8].[Date (Year)].[All]" allUniqueName="[Table8].[Date (Year)].[All]" dimensionUniqueName="[Table8]" displayFolder="" count="2" memberValueDatatype="130" unbalanced="0">
      <fieldsUsage count="2">
        <fieldUsage x="-1"/>
        <fieldUsage x="1"/>
      </fieldsUsage>
    </cacheHierarchy>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oneField="1" hidden="1">
      <fieldsUsage count="1">
        <fieldUsage x="0"/>
      </fieldsUsage>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9.055794675929" backgroundQuery="1" createdVersion="8" refreshedVersion="8" minRefreshableVersion="3" recordCount="0" supportSubquery="1" supportAdvancedDrill="1" xr:uid="{75986986-6BFA-42FD-807C-4FD821DB59B0}">
  <cacheSource type="external" connectionId="2"/>
  <cacheFields count="4">
    <cacheField name="[Table7].[Date (Year)].[Date (Year)]" caption="Date (Year)" numFmtId="0" hierarchy="21" level="1">
      <sharedItems count="14">
        <s v="2015"/>
        <s v="2016"/>
        <s v="2017"/>
        <s v="2018"/>
        <s v="2019"/>
        <s v="2020"/>
        <s v="2021"/>
        <s v="2022"/>
        <s v="2023"/>
        <s v="2010" u="1"/>
        <s v="2011" u="1"/>
        <s v="2012" u="1"/>
        <s v="2013" u="1"/>
        <s v="2014" u="1"/>
      </sharedItems>
    </cacheField>
    <cacheField name="[Measures].[Sum of Revenue (in billion Yuan)]" caption="Sum of Revenue (in billion Yuan)" numFmtId="0" hierarchy="41" level="32767"/>
    <cacheField name="[Table8].[Date].[Date]" caption="Date" numFmtId="0" hierarchy="26" level="1">
      <sharedItems containsSemiMixedTypes="0" containsNonDate="0" containsString="0"/>
    </cacheField>
    <cacheField name="[Table3].[Date].[Date]" caption="Date" numFmtId="0" hierarchy="12"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3"/>
      </fieldsUsage>
    </cacheHierarchy>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0"/>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2" memberValueDatatype="7" unbalanced="0">
      <fieldsUsage count="2">
        <fieldUsage x="-1"/>
        <fieldUsage x="2"/>
      </fieldsUsage>
    </cacheHierarchy>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9.055795370368" backgroundQuery="1" createdVersion="8" refreshedVersion="8" minRefreshableVersion="3" recordCount="0" supportSubquery="1" supportAdvancedDrill="1" xr:uid="{517D0192-462B-49FB-A990-8223F7595C58}">
  <cacheSource type="external" connectionId="2"/>
  <cacheFields count="4">
    <cacheField name="[Table3].[Date (Year)].[Date (Year)]" caption="Date (Year)" numFmtId="0" hierarchy="13" level="1">
      <sharedItems count="16">
        <s v="2015"/>
        <s v="2016"/>
        <s v="2017"/>
        <s v="2018"/>
        <s v="2019"/>
        <s v="2020"/>
        <s v="2021"/>
        <s v="2022"/>
        <s v="2023"/>
        <s v="2008" u="1"/>
        <s v="2009" u="1"/>
        <s v="2010" u="1"/>
        <s v="2011" u="1"/>
        <s v="2012" u="1"/>
        <s v="2013" u="1"/>
        <s v="2014" u="1"/>
      </sharedItems>
    </cacheField>
    <cacheField name="[Measures].[Sum of Revenue (In Billion $)]" caption="Sum of Revenue (In Billion $)" numFmtId="0" hierarchy="40" level="32767"/>
    <cacheField name="[Table8].[Date].[Date]" caption="Date" numFmtId="0" hierarchy="26" level="1">
      <sharedItems containsSemiMixedTypes="0" containsNonDate="0" containsString="0"/>
    </cacheField>
    <cacheField name="[Table3].[Date].[Date]" caption="Date" numFmtId="0" hierarchy="12"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3"/>
      </fieldsUsage>
    </cacheHierarchy>
    <cacheHierarchy uniqueName="[Table3].[Date (Year)]" caption="Date (Year)" attribute="1" defaultMemberUniqueName="[Table3].[Date (Year)].[All]" allUniqueName="[Table3].[Date (Year)].[All]" dimensionUniqueName="[Table3]" displayFolder="" count="2" memberValueDatatype="130" unbalanced="0">
      <fieldsUsage count="2">
        <fieldUsage x="-1"/>
        <fieldUsage x="0"/>
      </fieldsUsage>
    </cacheHierarchy>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2" memberValueDatatype="7" unbalanced="0">
      <fieldsUsage count="2">
        <fieldUsage x="-1"/>
        <fieldUsage x="2"/>
      </fieldsUsage>
    </cacheHierarchy>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6.75685972222" backgroundQuery="1" createdVersion="3" refreshedVersion="8" minRefreshableVersion="3" recordCount="0" supportSubquery="1" supportAdvancedDrill="1" xr:uid="{E26182FB-2491-4A95-8F14-7A3DDAE75510}">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0" memberValueDatatype="7" unbalanced="0"/>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3926144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211600"/>
  </r>
  <r>
    <x v="1"/>
    <n v="636530"/>
  </r>
  <r>
    <x v="2"/>
    <n v="529290"/>
  </r>
  <r>
    <x v="3"/>
    <n v="456310"/>
  </r>
  <r>
    <x v="4"/>
    <n v="418990"/>
  </r>
  <r>
    <x v="5"/>
    <n v="354590"/>
  </r>
  <r>
    <x v="6"/>
    <n v="254180"/>
  </r>
  <r>
    <x v="7"/>
    <n v="237920"/>
  </r>
  <r>
    <x v="8"/>
    <n v="235860"/>
  </r>
  <r>
    <x v="9"/>
    <n v="228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2"/>
  </r>
  <r>
    <x v="1"/>
    <n v="13.2"/>
  </r>
  <r>
    <x v="2"/>
    <n v="7.3"/>
  </r>
  <r>
    <x v="3"/>
    <n v="6.8"/>
  </r>
  <r>
    <x v="4"/>
    <n v="5.8"/>
  </r>
  <r>
    <x v="5"/>
    <n v="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876748"/>
  </r>
  <r>
    <x v="1"/>
    <n v="1808652"/>
  </r>
  <r>
    <x v="2"/>
    <n v="500050"/>
  </r>
  <r>
    <x v="3"/>
    <n v="483941"/>
  </r>
  <r>
    <x v="4"/>
    <n v="482042"/>
  </r>
  <r>
    <x v="5"/>
    <n v="475758"/>
  </r>
  <r>
    <x v="6"/>
    <n v="376038"/>
  </r>
  <r>
    <x v="7"/>
    <n v="373303"/>
  </r>
  <r>
    <x v="8"/>
    <n v="350845"/>
  </r>
  <r>
    <x v="9"/>
    <n v="3316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25279-DE94-4E66-8697-24B6FC6EC90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
    <pivotField axis="axisRow" showAll="0" sortType="ascending">
      <items count="11">
        <item x="2"/>
        <item x="0"/>
        <item x="8"/>
        <item x="3"/>
        <item x="9"/>
        <item x="6"/>
        <item x="7"/>
        <item x="5"/>
        <item x="1"/>
        <item x="4"/>
        <item t="default"/>
      </items>
      <autoSortScope>
        <pivotArea dataOnly="0" outline="0" fieldPosition="0">
          <references count="1">
            <reference field="4294967294" count="1" selected="0">
              <x v="0"/>
            </reference>
          </references>
        </pivotArea>
      </autoSortScope>
    </pivotField>
    <pivotField dataField="1" numFmtId="3" showAll="0"/>
  </pivotFields>
  <rowFields count="1">
    <field x="0"/>
  </rowFields>
  <rowItems count="11">
    <i>
      <x v="4"/>
    </i>
    <i>
      <x v="2"/>
    </i>
    <i>
      <x v="6"/>
    </i>
    <i>
      <x v="5"/>
    </i>
    <i>
      <x v="7"/>
    </i>
    <i>
      <x v="9"/>
    </i>
    <i>
      <x v="3"/>
    </i>
    <i>
      <x/>
    </i>
    <i>
      <x v="8"/>
    </i>
    <i>
      <x v="1"/>
    </i>
    <i t="grand">
      <x/>
    </i>
  </rowItems>
  <colItems count="1">
    <i/>
  </colItems>
  <dataFields count="1">
    <dataField name="Sum of Units Sold" fld="1" baseField="0" baseItem="0"/>
  </dataFields>
  <chartFormats count="22">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9"/>
          </reference>
        </references>
      </pivotArea>
    </chartFormat>
    <chartFormat chart="0" format="15">
      <pivotArea type="data" outline="0" fieldPosition="0">
        <references count="2">
          <reference field="4294967294" count="1" selected="0">
            <x v="0"/>
          </reference>
          <reference field="0" count="1" selected="0">
            <x v="7"/>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 chart="0" format="17">
      <pivotArea type="data" outline="0" fieldPosition="0">
        <references count="2">
          <reference field="4294967294" count="1" selected="0">
            <x v="0"/>
          </reference>
          <reference field="0" count="1" selected="0">
            <x v="6"/>
          </reference>
        </references>
      </pivotArea>
    </chartFormat>
    <chartFormat chart="0" format="18">
      <pivotArea type="data" outline="0" fieldPosition="0">
        <references count="2">
          <reference field="4294967294" count="1" selected="0">
            <x v="0"/>
          </reference>
          <reference field="0" count="1" selected="0">
            <x v="2"/>
          </reference>
        </references>
      </pivotArea>
    </chartFormat>
    <chartFormat chart="0" format="19">
      <pivotArea type="data" outline="0" fieldPosition="0">
        <references count="2">
          <reference field="4294967294" count="1" selected="0">
            <x v="0"/>
          </reference>
          <reference field="0" count="1" selected="0">
            <x v="4"/>
          </reference>
        </references>
      </pivotArea>
    </chartFormat>
    <chartFormat chart="0" format="20">
      <pivotArea type="data" outline="0" fieldPosition="0">
        <references count="2">
          <reference field="4294967294" count="1" selected="0">
            <x v="0"/>
          </reference>
          <reference field="0" count="1" selected="0">
            <x v="1"/>
          </reference>
        </references>
      </pivotArea>
    </chartFormat>
    <chartFormat chart="0" format="21">
      <pivotArea type="data" outline="0" fieldPosition="0">
        <references count="2">
          <reference field="4294967294" count="1" selected="0">
            <x v="0"/>
          </reference>
          <reference field="0" count="1" selected="0">
            <x v="8"/>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2">
          <reference field="4294967294" count="1" selected="0">
            <x v="0"/>
          </reference>
          <reference field="0" count="1" selected="0">
            <x v="4"/>
          </reference>
        </references>
      </pivotArea>
    </chartFormat>
    <chartFormat chart="11" format="35">
      <pivotArea type="data" outline="0" fieldPosition="0">
        <references count="2">
          <reference field="4294967294" count="1" selected="0">
            <x v="0"/>
          </reference>
          <reference field="0" count="1" selected="0">
            <x v="2"/>
          </reference>
        </references>
      </pivotArea>
    </chartFormat>
    <chartFormat chart="11" format="36">
      <pivotArea type="data" outline="0" fieldPosition="0">
        <references count="2">
          <reference field="4294967294" count="1" selected="0">
            <x v="0"/>
          </reference>
          <reference field="0" count="1" selected="0">
            <x v="6"/>
          </reference>
        </references>
      </pivotArea>
    </chartFormat>
    <chartFormat chart="11" format="37">
      <pivotArea type="data" outline="0" fieldPosition="0">
        <references count="2">
          <reference field="4294967294" count="1" selected="0">
            <x v="0"/>
          </reference>
          <reference field="0" count="1" selected="0">
            <x v="5"/>
          </reference>
        </references>
      </pivotArea>
    </chartFormat>
    <chartFormat chart="11" format="38">
      <pivotArea type="data" outline="0" fieldPosition="0">
        <references count="2">
          <reference field="4294967294" count="1" selected="0">
            <x v="0"/>
          </reference>
          <reference field="0" count="1" selected="0">
            <x v="7"/>
          </reference>
        </references>
      </pivotArea>
    </chartFormat>
    <chartFormat chart="11" format="39">
      <pivotArea type="data" outline="0" fieldPosition="0">
        <references count="2">
          <reference field="4294967294" count="1" selected="0">
            <x v="0"/>
          </reference>
          <reference field="0" count="1" selected="0">
            <x v="9"/>
          </reference>
        </references>
      </pivotArea>
    </chartFormat>
    <chartFormat chart="11" format="40">
      <pivotArea type="data" outline="0" fieldPosition="0">
        <references count="2">
          <reference field="4294967294" count="1" selected="0">
            <x v="0"/>
          </reference>
          <reference field="0" count="1" selected="0">
            <x v="3"/>
          </reference>
        </references>
      </pivotArea>
    </chartFormat>
    <chartFormat chart="11" format="41">
      <pivotArea type="data" outline="0" fieldPosition="0">
        <references count="2">
          <reference field="4294967294" count="1" selected="0">
            <x v="0"/>
          </reference>
          <reference field="0" count="1" selected="0">
            <x v="0"/>
          </reference>
        </references>
      </pivotArea>
    </chartFormat>
    <chartFormat chart="11" format="42">
      <pivotArea type="data" outline="0" fieldPosition="0">
        <references count="2">
          <reference field="4294967294" count="1" selected="0">
            <x v="0"/>
          </reference>
          <reference field="0" count="1" selected="0">
            <x v="8"/>
          </reference>
        </references>
      </pivotArea>
    </chartFormat>
    <chartFormat chart="11" format="4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F094B-CBB4-4598-A68E-5027DB2E91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2">
    <pivotField axis="axisRow" showAll="0" sortType="ascending">
      <items count="13">
        <item x="5"/>
        <item x="9"/>
        <item x="3"/>
        <item x="6"/>
        <item x="1"/>
        <item x="4"/>
        <item m="1" x="10"/>
        <item x="8"/>
        <item x="2"/>
        <item x="0"/>
        <item m="1" x="11"/>
        <item x="7"/>
        <item t="default"/>
      </items>
      <autoSortScope>
        <pivotArea dataOnly="0" outline="0" fieldPosition="0">
          <references count="1">
            <reference field="4294967294" count="1" selected="0">
              <x v="0"/>
            </reference>
          </references>
        </pivotArea>
      </autoSortScope>
    </pivotField>
    <pivotField dataField="1" numFmtId="3" showAll="0"/>
  </pivotFields>
  <rowFields count="1">
    <field x="0"/>
  </rowFields>
  <rowItems count="11">
    <i>
      <x v="1"/>
    </i>
    <i>
      <x v="7"/>
    </i>
    <i>
      <x v="11"/>
    </i>
    <i>
      <x v="3"/>
    </i>
    <i>
      <x/>
    </i>
    <i>
      <x v="5"/>
    </i>
    <i>
      <x v="2"/>
    </i>
    <i>
      <x v="8"/>
    </i>
    <i>
      <x v="4"/>
    </i>
    <i>
      <x v="9"/>
    </i>
    <i t="grand">
      <x/>
    </i>
  </rowItems>
  <colItems count="1">
    <i/>
  </colItems>
  <dataFields count="1">
    <dataField name="Sum of Units Sold" fld="1" baseField="0" baseItem="0"/>
  </dataFields>
  <chartFormats count="24">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6"/>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7"/>
          </reference>
        </references>
      </pivotArea>
    </chartFormat>
    <chartFormat chart="0" format="16">
      <pivotArea type="data" outline="0" fieldPosition="0">
        <references count="2">
          <reference field="4294967294" count="1" selected="0">
            <x v="0"/>
          </reference>
          <reference field="0" count="1" selected="0">
            <x v="11"/>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0" format="19">
      <pivotArea type="data" outline="0" fieldPosition="0">
        <references count="2">
          <reference field="4294967294" count="1" selected="0">
            <x v="0"/>
          </reference>
          <reference field="0" count="1" selected="0">
            <x v="5"/>
          </reference>
        </references>
      </pivotArea>
    </chartFormat>
    <chartFormat chart="0" format="20">
      <pivotArea type="data" outline="0" fieldPosition="0">
        <references count="2">
          <reference field="4294967294" count="1" selected="0">
            <x v="0"/>
          </reference>
          <reference field="0" count="1" selected="0">
            <x v="2"/>
          </reference>
        </references>
      </pivotArea>
    </chartFormat>
    <chartFormat chart="0" format="21">
      <pivotArea type="data" outline="0" fieldPosition="0">
        <references count="2">
          <reference field="4294967294" count="1" selected="0">
            <x v="0"/>
          </reference>
          <reference field="0" count="1" selected="0">
            <x v="8"/>
          </reference>
        </references>
      </pivotArea>
    </chartFormat>
    <chartFormat chart="0" format="22">
      <pivotArea type="data" outline="0" fieldPosition="0">
        <references count="2">
          <reference field="4294967294" count="1" selected="0">
            <x v="0"/>
          </reference>
          <reference field="0" count="1" selected="0">
            <x v="9"/>
          </reference>
        </references>
      </pivotArea>
    </chartFormat>
    <chartFormat chart="0" format="23">
      <pivotArea type="data" outline="0" fieldPosition="0">
        <references count="2">
          <reference field="4294967294" count="1" selected="0">
            <x v="0"/>
          </reference>
          <reference field="0" count="1" selected="0">
            <x v="4"/>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1"/>
          </reference>
        </references>
      </pivotArea>
    </chartFormat>
    <chartFormat chart="6" format="37">
      <pivotArea type="data" outline="0" fieldPosition="0">
        <references count="2">
          <reference field="4294967294" count="1" selected="0">
            <x v="0"/>
          </reference>
          <reference field="0" count="1" selected="0">
            <x v="7"/>
          </reference>
        </references>
      </pivotArea>
    </chartFormat>
    <chartFormat chart="6" format="38">
      <pivotArea type="data" outline="0" fieldPosition="0">
        <references count="2">
          <reference field="4294967294" count="1" selected="0">
            <x v="0"/>
          </reference>
          <reference field="0" count="1" selected="0">
            <x v="11"/>
          </reference>
        </references>
      </pivotArea>
    </chartFormat>
    <chartFormat chart="6" format="39">
      <pivotArea type="data" outline="0" fieldPosition="0">
        <references count="2">
          <reference field="4294967294" count="1" selected="0">
            <x v="0"/>
          </reference>
          <reference field="0" count="1" selected="0">
            <x v="3"/>
          </reference>
        </references>
      </pivotArea>
    </chartFormat>
    <chartFormat chart="6" format="40">
      <pivotArea type="data" outline="0" fieldPosition="0">
        <references count="2">
          <reference field="4294967294" count="1" selected="0">
            <x v="0"/>
          </reference>
          <reference field="0" count="1" selected="0">
            <x v="0"/>
          </reference>
        </references>
      </pivotArea>
    </chartFormat>
    <chartFormat chart="6" format="41">
      <pivotArea type="data" outline="0" fieldPosition="0">
        <references count="2">
          <reference field="4294967294" count="1" selected="0">
            <x v="0"/>
          </reference>
          <reference field="0" count="1" selected="0">
            <x v="5"/>
          </reference>
        </references>
      </pivotArea>
    </chartFormat>
    <chartFormat chart="6" format="42">
      <pivotArea type="data" outline="0" fieldPosition="0">
        <references count="2">
          <reference field="4294967294" count="1" selected="0">
            <x v="0"/>
          </reference>
          <reference field="0" count="1" selected="0">
            <x v="2"/>
          </reference>
        </references>
      </pivotArea>
    </chartFormat>
    <chartFormat chart="6" format="43">
      <pivotArea type="data" outline="0" fieldPosition="0">
        <references count="2">
          <reference field="4294967294" count="1" selected="0">
            <x v="0"/>
          </reference>
          <reference field="0" count="1" selected="0">
            <x v="8"/>
          </reference>
        </references>
      </pivotArea>
    </chartFormat>
    <chartFormat chart="6" format="44">
      <pivotArea type="data" outline="0" fieldPosition="0">
        <references count="2">
          <reference field="4294967294" count="1" selected="0">
            <x v="0"/>
          </reference>
          <reference field="0" count="1" selected="0">
            <x v="4"/>
          </reference>
        </references>
      </pivotArea>
    </chartFormat>
    <chartFormat chart="6" format="4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C2865-2A43-4C9E-9F50-24C6F27EAA8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
    <pivotField axis="axisRow" showAll="0" sortType="ascending">
      <items count="7">
        <item x="0"/>
        <item x="3"/>
        <item x="5"/>
        <item x="4"/>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3"/>
    </i>
    <i>
      <x v="1"/>
    </i>
    <i>
      <x v="5"/>
    </i>
    <i>
      <x v="4"/>
    </i>
    <i>
      <x/>
    </i>
    <i>
      <x v="2"/>
    </i>
    <i t="grand">
      <x/>
    </i>
  </rowItems>
  <colItems count="1">
    <i/>
  </colItems>
  <dataFields count="1">
    <dataField name="Sum of Market Share (in %)" fld="1" showDataAs="percentOfTotal" baseField="0" baseItem="3" numFmtId="10"/>
  </dataFields>
  <formats count="5">
    <format dxfId="23">
      <pivotArea collapsedLevelsAreSubtotals="1" fieldPosition="0">
        <references count="1">
          <reference field="0" count="0"/>
        </references>
      </pivotArea>
    </format>
    <format dxfId="22">
      <pivotArea collapsedLevelsAreSubtotals="1" fieldPosition="0">
        <references count="1">
          <reference field="0" count="1">
            <x v="4"/>
          </reference>
        </references>
      </pivotArea>
    </format>
    <format dxfId="21">
      <pivotArea collapsedLevelsAreSubtotals="1" fieldPosition="0">
        <references count="1">
          <reference field="0" count="1">
            <x v="5"/>
          </reference>
        </references>
      </pivotArea>
    </format>
    <format dxfId="20">
      <pivotArea collapsedLevelsAreSubtotals="1" fieldPosition="0">
        <references count="1">
          <reference field="0" count="1">
            <x v="1"/>
          </reference>
        </references>
      </pivotArea>
    </format>
    <format dxfId="19">
      <pivotArea collapsedLevelsAreSubtotals="1" fieldPosition="0">
        <references count="1">
          <reference field="0" count="1">
            <x v="3"/>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5"/>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838C7-831F-4EC1-A1FB-2F36810CCB12}" name="PivotTable18" cacheId="3" applyNumberFormats="0" applyBorderFormats="0" applyFontFormats="0" applyPatternFormats="0" applyAlignmentFormats="0" applyWidthHeightFormats="1" dataCaption="Values" tag="3983ccf1-1d30-4f33-a2c3-abab01a0c5b7" updatedVersion="8" minRefreshableVersion="5" useAutoFormatting="1" subtotalHiddenItems="1" itemPrintTitles="1" createdVersion="8" indent="0" outline="1" outlineData="1" multipleFieldFilters="0" chartFormat="9">
  <location ref="A3:B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in millions)" fld="0" baseField="0" baseItem="0"/>
  </dataFields>
  <chartFormats count="20">
    <chartFormat chart="0" format="19" series="1">
      <pivotArea type="data" outline="0" fieldPosition="0">
        <references count="1">
          <reference field="4294967294" count="1" selected="0">
            <x v="0"/>
          </reference>
        </references>
      </pivotArea>
    </chartFormat>
    <chartFormat chart="0" format="29">
      <pivotArea type="data" outline="0" fieldPosition="0">
        <references count="2">
          <reference field="4294967294" count="1" selected="0">
            <x v="0"/>
          </reference>
          <reference field="1" count="1" selected="0">
            <x v="7"/>
          </reference>
        </references>
      </pivotArea>
    </chartFormat>
    <chartFormat chart="0" format="30">
      <pivotArea type="data" outline="0" fieldPosition="0">
        <references count="2">
          <reference field="4294967294" count="1" selected="0">
            <x v="0"/>
          </reference>
          <reference field="1" count="1" selected="0">
            <x v="6"/>
          </reference>
        </references>
      </pivotArea>
    </chartFormat>
    <chartFormat chart="0" format="31">
      <pivotArea type="data" outline="0" fieldPosition="0">
        <references count="2">
          <reference field="4294967294" count="1" selected="0">
            <x v="0"/>
          </reference>
          <reference field="1" count="1" selected="0">
            <x v="5"/>
          </reference>
        </references>
      </pivotArea>
    </chartFormat>
    <chartFormat chart="0" format="32">
      <pivotArea type="data" outline="0" fieldPosition="0">
        <references count="2">
          <reference field="4294967294" count="1" selected="0">
            <x v="0"/>
          </reference>
          <reference field="1" count="1" selected="0">
            <x v="4"/>
          </reference>
        </references>
      </pivotArea>
    </chartFormat>
    <chartFormat chart="0" format="33">
      <pivotArea type="data" outline="0" fieldPosition="0">
        <references count="2">
          <reference field="4294967294" count="1" selected="0">
            <x v="0"/>
          </reference>
          <reference field="1" count="1" selected="0">
            <x v="3"/>
          </reference>
        </references>
      </pivotArea>
    </chartFormat>
    <chartFormat chart="0" format="34">
      <pivotArea type="data" outline="0" fieldPosition="0">
        <references count="2">
          <reference field="4294967294" count="1" selected="0">
            <x v="0"/>
          </reference>
          <reference field="1" count="1" selected="0">
            <x v="2"/>
          </reference>
        </references>
      </pivotArea>
    </chartFormat>
    <chartFormat chart="0" format="35">
      <pivotArea type="data" outline="0" fieldPosition="0">
        <references count="2">
          <reference field="4294967294" count="1" selected="0">
            <x v="0"/>
          </reference>
          <reference field="1" count="1" selected="0">
            <x v="1"/>
          </reference>
        </references>
      </pivotArea>
    </chartFormat>
    <chartFormat chart="0" format="36">
      <pivotArea type="data" outline="0" fieldPosition="0">
        <references count="2">
          <reference field="4294967294" count="1" selected="0">
            <x v="0"/>
          </reference>
          <reference field="1" count="1" selected="0">
            <x v="0"/>
          </reference>
        </references>
      </pivotArea>
    </chartFormat>
    <chartFormat chart="0" format="37">
      <pivotArea type="data" outline="0" fieldPosition="0">
        <references count="2">
          <reference field="4294967294" count="1" selected="0">
            <x v="0"/>
          </reference>
          <reference field="1" count="1" selected="0">
            <x v="8"/>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1" count="1" selected="0">
            <x v="0"/>
          </reference>
        </references>
      </pivotArea>
    </chartFormat>
    <chartFormat chart="8" format="50">
      <pivotArea type="data" outline="0" fieldPosition="0">
        <references count="2">
          <reference field="4294967294" count="1" selected="0">
            <x v="0"/>
          </reference>
          <reference field="1" count="1" selected="0">
            <x v="1"/>
          </reference>
        </references>
      </pivotArea>
    </chartFormat>
    <chartFormat chart="8" format="51">
      <pivotArea type="data" outline="0" fieldPosition="0">
        <references count="2">
          <reference field="4294967294" count="1" selected="0">
            <x v="0"/>
          </reference>
          <reference field="1" count="1" selected="0">
            <x v="2"/>
          </reference>
        </references>
      </pivotArea>
    </chartFormat>
    <chartFormat chart="8" format="52">
      <pivotArea type="data" outline="0" fieldPosition="0">
        <references count="2">
          <reference field="4294967294" count="1" selected="0">
            <x v="0"/>
          </reference>
          <reference field="1" count="1" selected="0">
            <x v="3"/>
          </reference>
        </references>
      </pivotArea>
    </chartFormat>
    <chartFormat chart="8" format="53">
      <pivotArea type="data" outline="0" fieldPosition="0">
        <references count="2">
          <reference field="4294967294" count="1" selected="0">
            <x v="0"/>
          </reference>
          <reference field="1" count="1" selected="0">
            <x v="4"/>
          </reference>
        </references>
      </pivotArea>
    </chartFormat>
    <chartFormat chart="8" format="54">
      <pivotArea type="data" outline="0" fieldPosition="0">
        <references count="2">
          <reference field="4294967294" count="1" selected="0">
            <x v="0"/>
          </reference>
          <reference field="1" count="1" selected="0">
            <x v="5"/>
          </reference>
        </references>
      </pivotArea>
    </chartFormat>
    <chartFormat chart="8" format="55">
      <pivotArea type="data" outline="0" fieldPosition="0">
        <references count="2">
          <reference field="4294967294" count="1" selected="0">
            <x v="0"/>
          </reference>
          <reference field="1" count="1" selected="0">
            <x v="6"/>
          </reference>
        </references>
      </pivotArea>
    </chartFormat>
    <chartFormat chart="8" format="56">
      <pivotArea type="data" outline="0" fieldPosition="0">
        <references count="2">
          <reference field="4294967294" count="1" selected="0">
            <x v="0"/>
          </reference>
          <reference field="1" count="1" selected="0">
            <x v="7"/>
          </reference>
        </references>
      </pivotArea>
    </chartFormat>
    <chartFormat chart="8" format="57">
      <pivotArea type="data" outline="0" fieldPosition="0">
        <references count="2">
          <reference field="4294967294" count="1" selected="0">
            <x v="0"/>
          </reference>
          <reference field="1"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80" name="[Calendar].[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5D069-E269-447E-BEC7-1DDBD0781C5C}" name="PivotTableTesla" cacheId="5" applyNumberFormats="0" applyBorderFormats="0" applyFontFormats="0" applyPatternFormats="0" applyAlignmentFormats="0" applyWidthHeightFormats="1" dataCaption="Values" tag="45006afa-71f2-4ba5-81b2-6a8ba8ebf2d3" updatedVersion="8" minRefreshableVersion="5" useAutoFormatting="1" subtotalHiddenItems="1" itemPrintTitles="1" createdVersion="8" indent="0" outline="1" outlineData="1" multipleFieldFilters="0" chartFormat="5" rowHeaderCaption="Date">
  <location ref="A3:B13" firstHeaderRow="1" firstDataRow="1" firstDataCol="1"/>
  <pivotFields count="4">
    <pivotField name="Date" axis="axisRow" allDrilled="1" subtotalTop="0" showAll="0" dataSourceSort="1" defaultSubtotal="0">
      <items count="16">
        <item s="1" x="0" e="0"/>
        <item s="1" x="1" e="0"/>
        <item s="1" x="2" e="0"/>
        <item s="1" x="3" e="0"/>
        <item s="1" x="4" e="0"/>
        <item s="1" x="5" e="0"/>
        <item s="1" x="6" e="0"/>
        <item s="1" x="7" e="0"/>
        <item s="1" x="8" e="0"/>
        <item x="9" e="0"/>
        <item x="10" e="0"/>
        <item x="11" e="0"/>
        <item x="12" e="0"/>
        <item x="13" e="0"/>
        <item x="14" e="0"/>
        <item x="15"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Revenue" fld="1" baseField="0" baseItem="0"/>
  </dataFields>
  <formats count="1">
    <format dxfId="18">
      <pivotArea collapsedLevelsAreSubtotals="1" fieldPosition="0">
        <references count="1">
          <reference field="0" count="0"/>
        </references>
      </pivotArea>
    </format>
  </formats>
  <chartFormats count="27">
    <chartFormat chart="0" format="29" series="1">
      <pivotArea type="data" outline="0" fieldPosition="0">
        <references count="1">
          <reference field="4294967294" count="1" selected="0">
            <x v="0"/>
          </reference>
        </references>
      </pivotArea>
    </chartFormat>
    <chartFormat chart="0" format="30">
      <pivotArea type="data" outline="0" fieldPosition="0">
        <references count="2">
          <reference field="4294967294" count="1" selected="0">
            <x v="0"/>
          </reference>
          <reference field="0" count="1" selected="0">
            <x v="9"/>
          </reference>
        </references>
      </pivotArea>
    </chartFormat>
    <chartFormat chart="0" format="31">
      <pivotArea type="data" outline="0" fieldPosition="0">
        <references count="2">
          <reference field="4294967294" count="1" selected="0">
            <x v="0"/>
          </reference>
          <reference field="0" count="1" selected="0">
            <x v="10"/>
          </reference>
        </references>
      </pivotArea>
    </chartFormat>
    <chartFormat chart="0" format="32">
      <pivotArea type="data" outline="0" fieldPosition="0">
        <references count="2">
          <reference field="4294967294" count="1" selected="0">
            <x v="0"/>
          </reference>
          <reference field="0" count="1" selected="0">
            <x v="11"/>
          </reference>
        </references>
      </pivotArea>
    </chartFormat>
    <chartFormat chart="0" format="33">
      <pivotArea type="data" outline="0" fieldPosition="0">
        <references count="2">
          <reference field="4294967294" count="1" selected="0">
            <x v="0"/>
          </reference>
          <reference field="0" count="1" selected="0">
            <x v="12"/>
          </reference>
        </references>
      </pivotArea>
    </chartFormat>
    <chartFormat chart="0" format="34">
      <pivotArea type="data" outline="0" fieldPosition="0">
        <references count="2">
          <reference field="4294967294" count="1" selected="0">
            <x v="0"/>
          </reference>
          <reference field="0" count="1" selected="0">
            <x v="13"/>
          </reference>
        </references>
      </pivotArea>
    </chartFormat>
    <chartFormat chart="0" format="35">
      <pivotArea type="data" outline="0" fieldPosition="0">
        <references count="2">
          <reference field="4294967294" count="1" selected="0">
            <x v="0"/>
          </reference>
          <reference field="0" count="1" selected="0">
            <x v="14"/>
          </reference>
        </references>
      </pivotArea>
    </chartFormat>
    <chartFormat chart="0" format="36">
      <pivotArea type="data" outline="0" fieldPosition="0">
        <references count="2">
          <reference field="4294967294" count="1" selected="0">
            <x v="0"/>
          </reference>
          <reference field="0" count="1" selected="0">
            <x v="15"/>
          </reference>
        </references>
      </pivotArea>
    </chartFormat>
    <chartFormat chart="0" format="37">
      <pivotArea type="data" outline="0" fieldPosition="0">
        <references count="2">
          <reference field="4294967294" count="1" selected="0">
            <x v="0"/>
          </reference>
          <reference field="0" count="1" selected="0">
            <x v="0"/>
          </reference>
        </references>
      </pivotArea>
    </chartFormat>
    <chartFormat chart="0" format="38">
      <pivotArea type="data" outline="0" fieldPosition="0">
        <references count="2">
          <reference field="4294967294" count="1" selected="0">
            <x v="0"/>
          </reference>
          <reference field="0" count="1" selected="0">
            <x v="1"/>
          </reference>
        </references>
      </pivotArea>
    </chartFormat>
    <chartFormat chart="0" format="39">
      <pivotArea type="data" outline="0" fieldPosition="0">
        <references count="2">
          <reference field="4294967294" count="1" selected="0">
            <x v="0"/>
          </reference>
          <reference field="0" count="1" selected="0">
            <x v="7"/>
          </reference>
        </references>
      </pivotArea>
    </chartFormat>
    <chartFormat chart="0" format="40">
      <pivotArea type="data" outline="0" fieldPosition="0">
        <references count="2">
          <reference field="4294967294" count="1" selected="0">
            <x v="0"/>
          </reference>
          <reference field="0" count="1" selected="0">
            <x v="6"/>
          </reference>
        </references>
      </pivotArea>
    </chartFormat>
    <chartFormat chart="0" format="41">
      <pivotArea type="data" outline="0" fieldPosition="0">
        <references count="2">
          <reference field="4294967294" count="1" selected="0">
            <x v="0"/>
          </reference>
          <reference field="0" count="1" selected="0">
            <x v="5"/>
          </reference>
        </references>
      </pivotArea>
    </chartFormat>
    <chartFormat chart="0" format="42">
      <pivotArea type="data" outline="0" fieldPosition="0">
        <references count="2">
          <reference field="4294967294" count="1" selected="0">
            <x v="0"/>
          </reference>
          <reference field="0" count="1" selected="0">
            <x v="4"/>
          </reference>
        </references>
      </pivotArea>
    </chartFormat>
    <chartFormat chart="0" format="43">
      <pivotArea type="data" outline="0" fieldPosition="0">
        <references count="2">
          <reference field="4294967294" count="1" selected="0">
            <x v="0"/>
          </reference>
          <reference field="0" count="1" selected="0">
            <x v="3"/>
          </reference>
        </references>
      </pivotArea>
    </chartFormat>
    <chartFormat chart="0" format="44">
      <pivotArea type="data" outline="0" fieldPosition="0">
        <references count="2">
          <reference field="4294967294" count="1" selected="0">
            <x v="0"/>
          </reference>
          <reference field="0" count="1" selected="0">
            <x v="2"/>
          </reference>
        </references>
      </pivotArea>
    </chartFormat>
    <chartFormat chart="0" format="45">
      <pivotArea type="data" outline="0" fieldPosition="0">
        <references count="2">
          <reference field="4294967294" count="1" selected="0">
            <x v="0"/>
          </reference>
          <reference field="0" count="1" selected="0">
            <x v="8"/>
          </reference>
        </references>
      </pivotArea>
    </chartFormat>
    <chartFormat chart="2" format="56" series="1">
      <pivotArea type="data" outline="0" fieldPosition="0">
        <references count="1">
          <reference field="4294967294" count="1" selected="0">
            <x v="0"/>
          </reference>
        </references>
      </pivotArea>
    </chartFormat>
    <chartFormat chart="2" format="57">
      <pivotArea type="data" outline="0" fieldPosition="0">
        <references count="2">
          <reference field="4294967294" count="1" selected="0">
            <x v="0"/>
          </reference>
          <reference field="0" count="1" selected="0">
            <x v="0"/>
          </reference>
        </references>
      </pivotArea>
    </chartFormat>
    <chartFormat chart="2" format="58">
      <pivotArea type="data" outline="0" fieldPosition="0">
        <references count="2">
          <reference field="4294967294" count="1" selected="0">
            <x v="0"/>
          </reference>
          <reference field="0" count="1" selected="0">
            <x v="1"/>
          </reference>
        </references>
      </pivotArea>
    </chartFormat>
    <chartFormat chart="2" format="59">
      <pivotArea type="data" outline="0" fieldPosition="0">
        <references count="2">
          <reference field="4294967294" count="1" selected="0">
            <x v="0"/>
          </reference>
          <reference field="0" count="1" selected="0">
            <x v="2"/>
          </reference>
        </references>
      </pivotArea>
    </chartFormat>
    <chartFormat chart="2" format="60">
      <pivotArea type="data" outline="0" fieldPosition="0">
        <references count="2">
          <reference field="4294967294" count="1" selected="0">
            <x v="0"/>
          </reference>
          <reference field="0" count="1" selected="0">
            <x v="3"/>
          </reference>
        </references>
      </pivotArea>
    </chartFormat>
    <chartFormat chart="2" format="61">
      <pivotArea type="data" outline="0" fieldPosition="0">
        <references count="2">
          <reference field="4294967294" count="1" selected="0">
            <x v="0"/>
          </reference>
          <reference field="0" count="1" selected="0">
            <x v="4"/>
          </reference>
        </references>
      </pivotArea>
    </chartFormat>
    <chartFormat chart="2" format="62">
      <pivotArea type="data" outline="0" fieldPosition="0">
        <references count="2">
          <reference field="4294967294" count="1" selected="0">
            <x v="0"/>
          </reference>
          <reference field="0" count="1" selected="0">
            <x v="5"/>
          </reference>
        </references>
      </pivotArea>
    </chartFormat>
    <chartFormat chart="2" format="63">
      <pivotArea type="data" outline="0" fieldPosition="0">
        <references count="2">
          <reference field="4294967294" count="1" selected="0">
            <x v="0"/>
          </reference>
          <reference field="0" count="1" selected="0">
            <x v="6"/>
          </reference>
        </references>
      </pivotArea>
    </chartFormat>
    <chartFormat chart="2" format="64">
      <pivotArea type="data" outline="0" fieldPosition="0">
        <references count="2">
          <reference field="4294967294" count="1" selected="0">
            <x v="0"/>
          </reference>
          <reference field="0" count="1" selected="0">
            <x v="7"/>
          </reference>
        </references>
      </pivotArea>
    </chartFormat>
    <chartFormat chart="2" format="65">
      <pivotArea type="data" outline="0" fieldPosition="0">
        <references count="2">
          <reference field="4294967294" count="1" selected="0">
            <x v="0"/>
          </reference>
          <reference field="0"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9" name="[Table3].[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2" type="dateBetween" evalOrder="-1" id="26" name="[Table8].[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CA0DD-FD58-4431-8634-E99E0DFF2DDD}" name="PivotTable17" cacheId="4" applyNumberFormats="0" applyBorderFormats="0" applyFontFormats="0" applyPatternFormats="0" applyAlignmentFormats="0" applyWidthHeightFormats="1" dataCaption="Values" tag="b8ca147e-4338-48aa-b078-7f1edcdcbe55" updatedVersion="8" minRefreshableVersion="5" useAutoFormatting="1" subtotalHiddenItems="1" itemPrintTitles="1" createdVersion="8" indent="0" outline="1" outlineData="1" multipleFieldFilters="0" chartFormat="5">
  <location ref="A3:B13" firstHeaderRow="1" firstDataRow="1" firstDataCol="1"/>
  <pivotFields count="4">
    <pivotField axis="axisRow" allDrilled="1" subtotalTop="0" showAll="0" dataSourceSort="1" defaultSubtotal="0">
      <items count="14">
        <item s="1" x="0" e="0"/>
        <item s="1" x="1" e="0"/>
        <item s="1" x="2" e="0"/>
        <item s="1" x="3" e="0"/>
        <item s="1" x="4" e="0"/>
        <item s="1" x="5" e="0"/>
        <item s="1" x="6" e="0"/>
        <item s="1" x="7" e="0"/>
        <item s="1" x="8" e="0"/>
        <item x="9" e="0"/>
        <item x="10" e="0"/>
        <item x="11" e="0"/>
        <item x="12" e="0"/>
        <item x="13"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Revenue (in billion Yuan)" fld="1" baseField="0" baseItem="0"/>
  </dataFields>
  <chartFormats count="25">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0" count="1" selected="0">
            <x v="9"/>
          </reference>
        </references>
      </pivotArea>
    </chartFormat>
    <chartFormat chart="0" format="14">
      <pivotArea type="data" outline="0" fieldPosition="0">
        <references count="2">
          <reference field="4294967294" count="1" selected="0">
            <x v="0"/>
          </reference>
          <reference field="0" count="1" selected="0">
            <x v="10"/>
          </reference>
        </references>
      </pivotArea>
    </chartFormat>
    <chartFormat chart="0" format="15">
      <pivotArea type="data" outline="0" fieldPosition="0">
        <references count="2">
          <reference field="4294967294" count="1" selected="0">
            <x v="0"/>
          </reference>
          <reference field="0" count="1" selected="0">
            <x v="11"/>
          </reference>
        </references>
      </pivotArea>
    </chartFormat>
    <chartFormat chart="0" format="16">
      <pivotArea type="data" outline="0" fieldPosition="0">
        <references count="2">
          <reference field="4294967294" count="1" selected="0">
            <x v="0"/>
          </reference>
          <reference field="0" count="1" selected="0">
            <x v="12"/>
          </reference>
        </references>
      </pivotArea>
    </chartFormat>
    <chartFormat chart="0" format="17">
      <pivotArea type="data" outline="0" fieldPosition="0">
        <references count="2">
          <reference field="4294967294" count="1" selected="0">
            <x v="0"/>
          </reference>
          <reference field="0" count="1" selected="0">
            <x v="13"/>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0" format="19">
      <pivotArea type="data" outline="0" fieldPosition="0">
        <references count="2">
          <reference field="4294967294" count="1" selected="0">
            <x v="0"/>
          </reference>
          <reference field="0" count="1" selected="0">
            <x v="1"/>
          </reference>
        </references>
      </pivotArea>
    </chartFormat>
    <chartFormat chart="0" format="20">
      <pivotArea type="data" outline="0" fieldPosition="0">
        <references count="2">
          <reference field="4294967294" count="1" selected="0">
            <x v="0"/>
          </reference>
          <reference field="0" count="1" selected="0">
            <x v="2"/>
          </reference>
        </references>
      </pivotArea>
    </chartFormat>
    <chartFormat chart="0" format="21">
      <pivotArea type="data" outline="0" fieldPosition="0">
        <references count="2">
          <reference field="4294967294" count="1" selected="0">
            <x v="0"/>
          </reference>
          <reference field="0" count="1" selected="0">
            <x v="3"/>
          </reference>
        </references>
      </pivotArea>
    </chartFormat>
    <chartFormat chart="0" format="22">
      <pivotArea type="data" outline="0" fieldPosition="0">
        <references count="2">
          <reference field="4294967294" count="1" selected="0">
            <x v="0"/>
          </reference>
          <reference field="0" count="1" selected="0">
            <x v="7"/>
          </reference>
        </references>
      </pivotArea>
    </chartFormat>
    <chartFormat chart="0" format="23">
      <pivotArea type="data" outline="0" fieldPosition="0">
        <references count="2">
          <reference field="4294967294" count="1" selected="0">
            <x v="0"/>
          </reference>
          <reference field="0" count="1" selected="0">
            <x v="6"/>
          </reference>
        </references>
      </pivotArea>
    </chartFormat>
    <chartFormat chart="0" format="24">
      <pivotArea type="data" outline="0" fieldPosition="0">
        <references count="2">
          <reference field="4294967294" count="1" selected="0">
            <x v="0"/>
          </reference>
          <reference field="0" count="1" selected="0">
            <x v="5"/>
          </reference>
        </references>
      </pivotArea>
    </chartFormat>
    <chartFormat chart="0" format="25">
      <pivotArea type="data" outline="0" fieldPosition="0">
        <references count="2">
          <reference field="4294967294" count="1" selected="0">
            <x v="0"/>
          </reference>
          <reference field="0" count="1" selected="0">
            <x v="4"/>
          </reference>
        </references>
      </pivotArea>
    </chartFormat>
    <chartFormat chart="0" format="26">
      <pivotArea type="data" outline="0" fieldPosition="0">
        <references count="2">
          <reference field="4294967294" count="1" selected="0">
            <x v="0"/>
          </reference>
          <reference field="0" count="1" selected="0">
            <x v="8"/>
          </reference>
        </references>
      </pivotArea>
    </chartFormat>
    <chartFormat chart="2" format="37" series="1">
      <pivotArea type="data" outline="0" fieldPosition="0">
        <references count="1">
          <reference field="4294967294" count="1" selected="0">
            <x v="0"/>
          </reference>
        </references>
      </pivotArea>
    </chartFormat>
    <chartFormat chart="2" format="38">
      <pivotArea type="data" outline="0" fieldPosition="0">
        <references count="2">
          <reference field="4294967294" count="1" selected="0">
            <x v="0"/>
          </reference>
          <reference field="0" count="1" selected="0">
            <x v="0"/>
          </reference>
        </references>
      </pivotArea>
    </chartFormat>
    <chartFormat chart="2" format="39">
      <pivotArea type="data" outline="0" fieldPosition="0">
        <references count="2">
          <reference field="4294967294" count="1" selected="0">
            <x v="0"/>
          </reference>
          <reference field="0" count="1" selected="0">
            <x v="1"/>
          </reference>
        </references>
      </pivotArea>
    </chartFormat>
    <chartFormat chart="2" format="40">
      <pivotArea type="data" outline="0" fieldPosition="0">
        <references count="2">
          <reference field="4294967294" count="1" selected="0">
            <x v="0"/>
          </reference>
          <reference field="0" count="1" selected="0">
            <x v="2"/>
          </reference>
        </references>
      </pivotArea>
    </chartFormat>
    <chartFormat chart="2" format="41">
      <pivotArea type="data" outline="0" fieldPosition="0">
        <references count="2">
          <reference field="4294967294" count="1" selected="0">
            <x v="0"/>
          </reference>
          <reference field="0" count="1" selected="0">
            <x v="3"/>
          </reference>
        </references>
      </pivotArea>
    </chartFormat>
    <chartFormat chart="2" format="42">
      <pivotArea type="data" outline="0" fieldPosition="0">
        <references count="2">
          <reference field="4294967294" count="1" selected="0">
            <x v="0"/>
          </reference>
          <reference field="0" count="1" selected="0">
            <x v="4"/>
          </reference>
        </references>
      </pivotArea>
    </chartFormat>
    <chartFormat chart="2" format="43">
      <pivotArea type="data" outline="0" fieldPosition="0">
        <references count="2">
          <reference field="4294967294" count="1" selected="0">
            <x v="0"/>
          </reference>
          <reference field="0" count="1" selected="0">
            <x v="5"/>
          </reference>
        </references>
      </pivotArea>
    </chartFormat>
    <chartFormat chart="2" format="44">
      <pivotArea type="data" outline="0" fieldPosition="0">
        <references count="2">
          <reference field="4294967294" count="1" selected="0">
            <x v="0"/>
          </reference>
          <reference field="0" count="1" selected="0">
            <x v="6"/>
          </reference>
        </references>
      </pivotArea>
    </chartFormat>
    <chartFormat chart="2" format="45">
      <pivotArea type="data" outline="0" fieldPosition="0">
        <references count="2">
          <reference field="4294967294" count="1" selected="0">
            <x v="0"/>
          </reference>
          <reference field="0" count="1" selected="0">
            <x v="7"/>
          </reference>
        </references>
      </pivotArea>
    </chartFormat>
    <chartFormat chart="2" format="46">
      <pivotArea type="data" outline="0" fieldPosition="0">
        <references count="2">
          <reference field="4294967294" count="1" selected="0">
            <x v="0"/>
          </reference>
          <reference field="0"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9" name="[Table3].[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2" type="dateBetween" evalOrder="-1" id="26" name="[Table8].[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bith Ali - Dashboard 2.xlsx!Table7">
        <x15:activeTabTopLevelEntity name="[Table7]"/>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A32AAF4-33D4-4F43-9925-A900FDD90788}" sourceName="Brand">
  <pivotTables>
    <pivotTable tabId="6" name="PivotTable5"/>
  </pivotTables>
  <data>
    <tabular pivotCacheId="1485054312">
      <items count="10">
        <i x="2" s="1"/>
        <i x="0" s="1"/>
        <i x="8" s="1"/>
        <i x="3" s="1"/>
        <i x="9" s="1"/>
        <i x="6" s="1"/>
        <i x="7"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8B11DB75-C0CD-4678-AB48-6822B4E77510}" sourceName="Model">
  <pivotTables>
    <pivotTable tabId="7" name="PivotTable6"/>
  </pivotTables>
  <data>
    <tabular pivotCacheId="1672817102">
      <items count="12">
        <i x="5" s="1"/>
        <i x="9" s="1"/>
        <i x="3" s="1"/>
        <i x="6" s="1"/>
        <i x="1" s="1"/>
        <i x="4" s="1"/>
        <i x="8" s="1"/>
        <i x="2" s="1"/>
        <i x="0" s="1"/>
        <i x="7" s="1"/>
        <i x="10" s="1" nd="1"/>
        <i x="1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D53C5955-BB27-4D8E-B021-3ED2F1C79359}" cache="Slicer_Brand" caption="Brand" startItem="1" rowHeight="247650"/>
  <slicer name="Model 1" xr10:uid="{D50FA135-F2F5-4EF7-AA89-20FF7B6D4A6F}" cache="Slicer_Model" caption="Model" startItem="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4F06F570-2325-419D-AF02-7590122CFEE6}" cache="Slicer_Model" caption="Model" style="SlicerStyleLight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4EABE3-C06E-4FAA-9C35-BC6D858BE819}" name="Table2" displayName="Table2" ref="H5:I15" totalsRowShown="0" headerRowDxfId="17">
  <autoFilter ref="H5:I15" xr:uid="{954EABE3-C06E-4FAA-9C35-BC6D858BE819}"/>
  <tableColumns count="2">
    <tableColumn id="1" xr3:uid="{D99723B2-194F-4557-BBC9-669CF431D067}" name="Model" dataDxfId="16" dataCellStyle="Normal 2"/>
    <tableColumn id="2" xr3:uid="{FD8B10AD-610C-47A2-B156-B06AF4803ADA}" name="Units Sold" dataDxfId="15"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D80800-8960-4C02-9FF2-056AC843D8F3}" name="Table3" displayName="Table3" ref="A21:C37" totalsRowShown="0" headerRowDxfId="14">
  <autoFilter ref="A21:C37" xr:uid="{22D80800-8960-4C02-9FF2-056AC843D8F3}"/>
  <tableColumns count="3">
    <tableColumn id="1" xr3:uid="{233851E1-6EAD-4F1C-9FCF-C52718CA9DC0}" name="Year" dataDxfId="13" dataCellStyle="Normal 2"/>
    <tableColumn id="2" xr3:uid="{7D3A2B48-F69B-4156-8FBD-72A975D6B6D3}" name="Revenue (In Billion $)" dataDxfId="12" dataCellStyle="Normal 2"/>
    <tableColumn id="3" xr3:uid="{B10C2ECC-F3C5-4E42-95D4-D956882D282D}" name="Date" dataDxfId="11">
      <calculatedColumnFormula>DATE(Table3[[#This Row],[Year]], 1, 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650CBB-6D9A-4CBF-9D10-E362F5FFC98A}" name="Table5" displayName="Table5" ref="H21:I31" totalsRowShown="0">
  <autoFilter ref="H21:I31" xr:uid="{22650CBB-6D9A-4CBF-9D10-E362F5FFC98A}"/>
  <tableColumns count="2">
    <tableColumn id="1" xr3:uid="{8994A521-7B61-4C20-9B5C-D06D8ABD2D63}" name="Brand" dataDxfId="10"/>
    <tableColumn id="2" xr3:uid="{E040633D-6CF5-48DF-8CE4-598917C28AF5}" name="Units Sold"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5EB85A-B71B-4171-B851-E07ECA20EB56}" name="Table6" displayName="Table6" ref="A43:B49" totalsRowShown="0">
  <autoFilter ref="A43:B49" xr:uid="{665EB85A-B71B-4171-B851-E07ECA20EB56}"/>
  <tableColumns count="2">
    <tableColumn id="1" xr3:uid="{6C14FA08-E245-40CB-9E2D-5CA2E0983501}" name="Manufacturer" dataDxfId="8" dataCellStyle="Normal 2"/>
    <tableColumn id="2" xr3:uid="{23A2C1F4-0F4C-4798-BFC9-54903DD5B7CF}" name="Market Share (in %)" dataDxfId="7"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B9F1B8-D056-4F37-ADA5-D10F17FCEB14}" name="Table7" displayName="Table7" ref="H43:J57" totalsRowShown="0">
  <autoFilter ref="H43:J57" xr:uid="{85B9F1B8-D056-4F37-ADA5-D10F17FCEB14}"/>
  <tableColumns count="3">
    <tableColumn id="1" xr3:uid="{FB2A5164-63AD-4947-83C4-0FD8A594AE85}" name="Year" dataDxfId="6"/>
    <tableColumn id="2" xr3:uid="{5F4777C9-0091-4812-A633-71C13B810D29}" name="Revenue (in billion Yuan)" dataDxfId="5"/>
    <tableColumn id="3" xr3:uid="{BD54EF23-4766-4619-AB98-E2A79D4A3864}" name="Date" dataDxfId="4">
      <calculatedColumnFormula>DATE(Table7[[#This Row],[Year]], 1, 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156DA6-816F-45D1-AED7-5188ABEEAC84}" name="Table8" displayName="Table8" ref="A5:C14" totalsRowShown="0" headerRowDxfId="3">
  <autoFilter ref="A5:C14" xr:uid="{02156DA6-816F-45D1-AED7-5188ABEEAC84}"/>
  <tableColumns count="3">
    <tableColumn id="1" xr3:uid="{C0B154B4-EB32-42CD-9CDE-B913F00D4A95}" name="Year" dataDxfId="2" dataCellStyle="Normal 2"/>
    <tableColumn id="2" xr3:uid="{FE4DBFA7-A041-47FF-BBE4-07EAA0B8FE6D}" name="Sales (in millions)" dataDxfId="1" dataCellStyle="Normal 2"/>
    <tableColumn id="3" xr3:uid="{7E4AAAF3-E96A-4835-A4A5-A3B0A912FA3F}" name="Date" dataDxfId="0">
      <calculatedColumnFormula>DATE(Table8[[#This Row],[Year]], 1,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DB18AAC-341E-410D-AFF9-4D33A5630AA4}" sourceName="[Calendar].[Date]">
  <pivotTables>
    <pivotTable tabId="21" name="PivotTable17"/>
    <pivotTable tabId="19" name="PivotTableTesla"/>
  </pivotTables>
  <state minimalRefreshVersion="6" lastRefreshVersion="6" pivotCacheId="392614457" filterType="unknown">
    <bounds startDate="200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FA558B2-B0C8-4032-AAC9-AD0931409750}" cache="Timeline_Date" caption="Year" showTimeLevel="0" level="0" selectionLevel="0" scrollPosition="2016-11-29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statista-com.cambrian.idm.oclc.org/statistics/977407/global-sales-of-plugin-electric-vehicles-by-brand/" TargetMode="External"/><Relationship Id="rId13" Type="http://schemas.openxmlformats.org/officeDocument/2006/relationships/table" Target="../tables/table3.xml"/><Relationship Id="rId3" Type="http://schemas.openxmlformats.org/officeDocument/2006/relationships/hyperlink" Target="https://www-statista-com.cambrian.idm.oclc.org/statistics/272120/revenue-of-tesla/" TargetMode="External"/><Relationship Id="rId7" Type="http://schemas.openxmlformats.org/officeDocument/2006/relationships/hyperlink" Target="https://cleantechnica.com/2024/02/05/world-ev-sales-report-tesla-model-y-is-the-best-selling-model-in-the-world/" TargetMode="External"/><Relationship Id="rId12" Type="http://schemas.openxmlformats.org/officeDocument/2006/relationships/table" Target="../tables/table2.xml"/><Relationship Id="rId2" Type="http://schemas.openxmlformats.org/officeDocument/2006/relationships/hyperlink" Target="https://www.iea.org/data-and-statistics/charts/electric-car-sales-2012-2024" TargetMode="External"/><Relationship Id="rId16" Type="http://schemas.openxmlformats.org/officeDocument/2006/relationships/table" Target="../tables/table6.xml"/><Relationship Id="rId1" Type="http://schemas.openxmlformats.org/officeDocument/2006/relationships/hyperlink" Target="https://www-statista-com.cambrian.idm.oclc.org/statistics/665774/global-sales-of-plug-in-light-vehicles/" TargetMode="External"/><Relationship Id="rId6" Type="http://schemas.openxmlformats.org/officeDocument/2006/relationships/hyperlink" Target="https://www-statista-com.cambrian.idm.oclc.org/statistics/960121/sales-of-all-electric-vehicles-worldwide-by-model/" TargetMode="External"/><Relationship Id="rId11" Type="http://schemas.openxmlformats.org/officeDocument/2006/relationships/table" Target="../tables/table1.xml"/><Relationship Id="rId5" Type="http://schemas.openxmlformats.org/officeDocument/2006/relationships/hyperlink" Target="https://insideevs.com/news/707935/world-top-ev-oem-sales-2023q4/" TargetMode="External"/><Relationship Id="rId15" Type="http://schemas.openxmlformats.org/officeDocument/2006/relationships/table" Target="../tables/table5.xml"/><Relationship Id="rId10" Type="http://schemas.openxmlformats.org/officeDocument/2006/relationships/hyperlink" Target="https://www-statista-com.cambrian.idm.oclc.org/statistics/279209/revenue-of-byd-in-china/" TargetMode="External"/><Relationship Id="rId4" Type="http://schemas.openxmlformats.org/officeDocument/2006/relationships/hyperlink" Target="https://www-statista-com.cambrian.idm.oclc.org/statistics/541390/global-sales-of-plug-in-electric-vehicle-manufacturers/" TargetMode="External"/><Relationship Id="rId9" Type="http://schemas.openxmlformats.org/officeDocument/2006/relationships/hyperlink" Target="https://cleantechnica.com/2024/02/05/byd-1-in-world-in-plugin-vehicle-sales-in-2023/" TargetMode="External"/><Relationship Id="rId1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93E19-7CDA-44E3-9DFA-2FD03C180601}">
  <sheetPr>
    <pageSetUpPr fitToPage="1"/>
  </sheetPr>
  <dimension ref="A1:X60"/>
  <sheetViews>
    <sheetView tabSelected="1" topLeftCell="A20" zoomScale="80" zoomScaleNormal="80" workbookViewId="0">
      <selection sqref="A1:V48"/>
    </sheetView>
  </sheetViews>
  <sheetFormatPr defaultRowHeight="14.4" x14ac:dyDescent="0.3"/>
  <sheetData>
    <row r="1" spans="1:24" x14ac:dyDescent="0.3">
      <c r="A1" s="22"/>
      <c r="B1" s="22"/>
      <c r="C1" s="22"/>
      <c r="D1" s="22"/>
      <c r="E1" s="22"/>
      <c r="F1" s="22"/>
      <c r="G1" s="22"/>
      <c r="H1" s="22"/>
      <c r="I1" s="22"/>
      <c r="J1" s="22"/>
      <c r="K1" s="22"/>
      <c r="L1" s="22"/>
      <c r="M1" s="22"/>
      <c r="N1" s="22"/>
      <c r="O1" s="22"/>
      <c r="P1" s="22"/>
      <c r="Q1" s="22"/>
      <c r="R1" s="22"/>
      <c r="S1" s="22"/>
      <c r="T1" s="22"/>
      <c r="U1" s="22"/>
      <c r="V1" s="22"/>
      <c r="W1" s="28"/>
      <c r="X1" s="28"/>
    </row>
    <row r="2" spans="1:24" x14ac:dyDescent="0.3">
      <c r="A2" s="22"/>
      <c r="B2" s="22"/>
      <c r="C2" s="22"/>
      <c r="D2" s="22"/>
      <c r="E2" s="22"/>
      <c r="F2" s="22"/>
      <c r="G2" s="22"/>
      <c r="H2" s="22"/>
      <c r="I2" s="22"/>
      <c r="J2" s="22"/>
      <c r="K2" s="22"/>
      <c r="L2" s="22"/>
      <c r="M2" s="22"/>
      <c r="N2" s="22"/>
      <c r="O2" s="22"/>
      <c r="P2" s="22"/>
      <c r="Q2" s="22"/>
      <c r="R2" s="22"/>
      <c r="S2" s="22"/>
      <c r="T2" s="22"/>
      <c r="U2" s="22"/>
      <c r="V2" s="22"/>
      <c r="W2" s="28"/>
      <c r="X2" s="28"/>
    </row>
    <row r="3" spans="1:24" x14ac:dyDescent="0.3">
      <c r="A3" s="22"/>
      <c r="B3" s="22"/>
      <c r="C3" s="22"/>
      <c r="D3" s="22"/>
      <c r="E3" s="22"/>
      <c r="F3" s="22"/>
      <c r="G3" s="22"/>
      <c r="H3" s="22"/>
      <c r="I3" s="22"/>
      <c r="J3" s="22"/>
      <c r="K3" s="22"/>
      <c r="L3" s="22"/>
      <c r="M3" s="22"/>
      <c r="N3" s="22"/>
      <c r="O3" s="22"/>
      <c r="P3" s="22"/>
      <c r="Q3" s="22"/>
      <c r="R3" s="22"/>
      <c r="S3" s="22"/>
      <c r="T3" s="22"/>
      <c r="U3" s="22"/>
      <c r="V3" s="22"/>
      <c r="W3" s="28"/>
      <c r="X3" s="28"/>
    </row>
    <row r="4" spans="1:24" x14ac:dyDescent="0.3">
      <c r="A4" s="22"/>
      <c r="B4" s="22"/>
      <c r="C4" s="22"/>
      <c r="D4" s="22"/>
      <c r="E4" s="22"/>
      <c r="F4" s="22"/>
      <c r="G4" s="22"/>
      <c r="H4" s="22"/>
      <c r="I4" s="22"/>
      <c r="J4" s="22"/>
      <c r="K4" s="22"/>
      <c r="L4" s="22"/>
      <c r="M4" s="22"/>
      <c r="N4" s="22"/>
      <c r="O4" s="22"/>
      <c r="P4" s="22"/>
      <c r="Q4" s="22"/>
      <c r="R4" s="22"/>
      <c r="S4" s="22"/>
      <c r="T4" s="22"/>
      <c r="U4" s="22"/>
      <c r="V4" s="22"/>
      <c r="W4" s="28"/>
      <c r="X4" s="28"/>
    </row>
    <row r="5" spans="1:24" x14ac:dyDescent="0.3">
      <c r="A5" s="22"/>
      <c r="B5" s="22"/>
      <c r="C5" s="22"/>
      <c r="D5" s="22"/>
      <c r="E5" s="22"/>
      <c r="F5" s="22"/>
      <c r="G5" s="22"/>
      <c r="H5" s="22"/>
      <c r="I5" s="22"/>
      <c r="J5" s="22"/>
      <c r="K5" s="22"/>
      <c r="L5" s="22"/>
      <c r="M5" s="22"/>
      <c r="N5" s="22"/>
      <c r="O5" s="22"/>
      <c r="P5" s="22"/>
      <c r="Q5" s="22"/>
      <c r="R5" s="22"/>
      <c r="S5" s="22"/>
      <c r="T5" s="22"/>
      <c r="U5" s="22"/>
      <c r="V5" s="22"/>
      <c r="W5" s="28"/>
      <c r="X5" s="28"/>
    </row>
    <row r="6" spans="1:24" x14ac:dyDescent="0.3">
      <c r="A6" s="22"/>
      <c r="B6" s="22"/>
      <c r="C6" s="22"/>
      <c r="D6" s="22"/>
      <c r="E6" s="22"/>
      <c r="F6" s="22"/>
      <c r="G6" s="22"/>
      <c r="H6" s="22"/>
      <c r="I6" s="22"/>
      <c r="J6" s="22"/>
      <c r="K6" s="22"/>
      <c r="L6" s="22"/>
      <c r="M6" s="22"/>
      <c r="N6" s="22"/>
      <c r="O6" s="22"/>
      <c r="P6" s="22"/>
      <c r="Q6" s="22"/>
      <c r="R6" s="22"/>
      <c r="S6" s="22"/>
      <c r="T6" s="22"/>
      <c r="U6" s="22"/>
      <c r="V6" s="22"/>
      <c r="W6" s="28"/>
      <c r="X6" s="28"/>
    </row>
    <row r="7" spans="1:24" x14ac:dyDescent="0.3">
      <c r="A7" s="22"/>
      <c r="B7" s="22"/>
      <c r="C7" s="22"/>
      <c r="D7" s="22"/>
      <c r="E7" s="22"/>
      <c r="F7" s="22"/>
      <c r="G7" s="22"/>
      <c r="H7" s="22"/>
      <c r="I7" s="22"/>
      <c r="J7" s="22"/>
      <c r="K7" s="22"/>
      <c r="L7" s="22"/>
      <c r="M7" s="22"/>
      <c r="N7" s="22"/>
      <c r="O7" s="22"/>
      <c r="P7" s="22"/>
      <c r="Q7" s="22"/>
      <c r="R7" s="22"/>
      <c r="S7" s="22"/>
      <c r="T7" s="22"/>
      <c r="U7" s="22"/>
      <c r="V7" s="22"/>
      <c r="W7" s="28"/>
      <c r="X7" s="28"/>
    </row>
    <row r="8" spans="1:24" x14ac:dyDescent="0.3">
      <c r="A8" s="22"/>
      <c r="B8" s="22"/>
      <c r="C8" s="22"/>
      <c r="D8" s="22"/>
      <c r="E8" s="22"/>
      <c r="F8" s="22"/>
      <c r="G8" s="22"/>
      <c r="H8" s="22"/>
      <c r="I8" s="22"/>
      <c r="J8" s="22"/>
      <c r="K8" s="22"/>
      <c r="L8" s="22"/>
      <c r="M8" s="22"/>
      <c r="N8" s="22"/>
      <c r="O8" s="22"/>
      <c r="P8" s="22"/>
      <c r="Q8" s="22"/>
      <c r="R8" s="22"/>
      <c r="S8" s="22"/>
      <c r="T8" s="22"/>
      <c r="U8" s="22"/>
      <c r="V8" s="22"/>
      <c r="W8" s="28"/>
      <c r="X8" s="28"/>
    </row>
    <row r="9" spans="1:24" x14ac:dyDescent="0.3">
      <c r="A9" s="22"/>
      <c r="B9" s="22"/>
      <c r="C9" s="22"/>
      <c r="D9" s="22"/>
      <c r="E9" s="22"/>
      <c r="F9" s="22"/>
      <c r="G9" s="22"/>
      <c r="H9" s="22"/>
      <c r="I9" s="22"/>
      <c r="J9" s="22"/>
      <c r="K9" s="22"/>
      <c r="L9" s="22"/>
      <c r="M9" s="22"/>
      <c r="N9" s="22"/>
      <c r="O9" s="22"/>
      <c r="P9" s="22"/>
      <c r="Q9" s="22"/>
      <c r="R9" s="22"/>
      <c r="S9" s="22"/>
      <c r="T9" s="22"/>
      <c r="U9" s="22"/>
      <c r="V9" s="22"/>
      <c r="W9" s="28"/>
      <c r="X9" s="28"/>
    </row>
    <row r="10" spans="1:24" x14ac:dyDescent="0.3">
      <c r="A10" s="22"/>
      <c r="B10" s="22"/>
      <c r="C10" s="22"/>
      <c r="D10" s="22"/>
      <c r="E10" s="22"/>
      <c r="F10" s="22"/>
      <c r="G10" s="22"/>
      <c r="H10" s="22"/>
      <c r="I10" s="22"/>
      <c r="J10" s="22"/>
      <c r="K10" s="22"/>
      <c r="L10" s="22"/>
      <c r="M10" s="22"/>
      <c r="N10" s="22"/>
      <c r="O10" s="22"/>
      <c r="P10" s="22"/>
      <c r="Q10" s="22"/>
      <c r="R10" s="22"/>
      <c r="S10" s="22"/>
      <c r="T10" s="22"/>
      <c r="U10" s="22"/>
      <c r="V10" s="22"/>
      <c r="W10" s="28"/>
      <c r="X10" s="28"/>
    </row>
    <row r="11" spans="1:24" x14ac:dyDescent="0.3">
      <c r="A11" s="22"/>
      <c r="B11" s="22"/>
      <c r="C11" s="22"/>
      <c r="D11" s="22"/>
      <c r="E11" s="22"/>
      <c r="F11" s="22"/>
      <c r="G11" s="22"/>
      <c r="H11" s="22"/>
      <c r="I11" s="22"/>
      <c r="J11" s="22"/>
      <c r="K11" s="22"/>
      <c r="L11" s="22"/>
      <c r="M11" s="22"/>
      <c r="N11" s="22"/>
      <c r="O11" s="22"/>
      <c r="P11" s="22"/>
      <c r="Q11" s="22"/>
      <c r="R11" s="22"/>
      <c r="S11" s="22"/>
      <c r="T11" s="22"/>
      <c r="U11" s="22"/>
      <c r="V11" s="22"/>
      <c r="W11" s="28"/>
      <c r="X11" s="28"/>
    </row>
    <row r="12" spans="1:24" x14ac:dyDescent="0.3">
      <c r="A12" s="22"/>
      <c r="B12" s="22"/>
      <c r="C12" s="22"/>
      <c r="D12" s="22"/>
      <c r="E12" s="22"/>
      <c r="F12" s="22"/>
      <c r="G12" s="22"/>
      <c r="H12" s="22"/>
      <c r="I12" s="22"/>
      <c r="J12" s="22"/>
      <c r="K12" s="22"/>
      <c r="L12" s="22"/>
      <c r="M12" s="22"/>
      <c r="N12" s="22"/>
      <c r="O12" s="22"/>
      <c r="P12" s="22"/>
      <c r="Q12" s="22"/>
      <c r="R12" s="22"/>
      <c r="S12" s="22"/>
      <c r="T12" s="22"/>
      <c r="U12" s="22"/>
      <c r="V12" s="22"/>
      <c r="W12" s="28"/>
      <c r="X12" s="28"/>
    </row>
    <row r="13" spans="1:24" x14ac:dyDescent="0.3">
      <c r="A13" s="22"/>
      <c r="B13" s="22"/>
      <c r="C13" s="22"/>
      <c r="D13" s="22"/>
      <c r="E13" s="22"/>
      <c r="F13" s="22"/>
      <c r="G13" s="22"/>
      <c r="H13" s="22"/>
      <c r="I13" s="22"/>
      <c r="J13" s="22"/>
      <c r="K13" s="22"/>
      <c r="L13" s="22"/>
      <c r="M13" s="22"/>
      <c r="N13" s="22"/>
      <c r="O13" s="22"/>
      <c r="P13" s="22"/>
      <c r="Q13" s="22"/>
      <c r="R13" s="22"/>
      <c r="S13" s="22"/>
      <c r="T13" s="22"/>
      <c r="U13" s="22"/>
      <c r="V13" s="22"/>
      <c r="W13" s="28"/>
      <c r="X13" s="28"/>
    </row>
    <row r="14" spans="1:24" x14ac:dyDescent="0.3">
      <c r="A14" s="22"/>
      <c r="B14" s="22"/>
      <c r="C14" s="22"/>
      <c r="D14" s="22"/>
      <c r="E14" s="22"/>
      <c r="F14" s="22"/>
      <c r="G14" s="22"/>
      <c r="H14" s="22"/>
      <c r="I14" s="22"/>
      <c r="J14" s="22"/>
      <c r="K14" s="22"/>
      <c r="L14" s="22"/>
      <c r="M14" s="22"/>
      <c r="N14" s="22"/>
      <c r="O14" s="22"/>
      <c r="P14" s="22"/>
      <c r="Q14" s="22"/>
      <c r="R14" s="22"/>
      <c r="S14" s="22"/>
      <c r="T14" s="22"/>
      <c r="U14" s="22"/>
      <c r="V14" s="22"/>
      <c r="W14" s="28"/>
      <c r="X14" s="28"/>
    </row>
    <row r="15" spans="1:24" x14ac:dyDescent="0.3">
      <c r="A15" s="22"/>
      <c r="B15" s="22"/>
      <c r="C15" s="22"/>
      <c r="D15" s="22"/>
      <c r="E15" s="22"/>
      <c r="F15" s="22"/>
      <c r="G15" s="22"/>
      <c r="H15" s="22"/>
      <c r="I15" s="22"/>
      <c r="J15" s="22"/>
      <c r="K15" s="22"/>
      <c r="L15" s="22"/>
      <c r="M15" s="22"/>
      <c r="N15" s="22"/>
      <c r="O15" s="22"/>
      <c r="P15" s="22"/>
      <c r="Q15" s="22"/>
      <c r="R15" s="22"/>
      <c r="S15" s="22"/>
      <c r="T15" s="22"/>
      <c r="U15" s="22"/>
      <c r="V15" s="22"/>
      <c r="W15" s="28"/>
      <c r="X15" s="28"/>
    </row>
    <row r="16" spans="1:24" x14ac:dyDescent="0.3">
      <c r="A16" s="22"/>
      <c r="B16" s="22"/>
      <c r="C16" s="22"/>
      <c r="D16" s="22"/>
      <c r="E16" s="22"/>
      <c r="F16" s="22"/>
      <c r="G16" s="22"/>
      <c r="H16" s="22"/>
      <c r="I16" s="22"/>
      <c r="J16" s="22"/>
      <c r="K16" s="22"/>
      <c r="L16" s="22"/>
      <c r="M16" s="22"/>
      <c r="N16" s="22"/>
      <c r="O16" s="22"/>
      <c r="P16" s="22"/>
      <c r="Q16" s="22"/>
      <c r="R16" s="22"/>
      <c r="S16" s="22"/>
      <c r="T16" s="22"/>
      <c r="U16" s="22"/>
      <c r="V16" s="22"/>
      <c r="W16" s="28"/>
      <c r="X16" s="28"/>
    </row>
    <row r="17" spans="1:24" x14ac:dyDescent="0.3">
      <c r="A17" s="22"/>
      <c r="B17" s="22"/>
      <c r="C17" s="22"/>
      <c r="D17" s="22"/>
      <c r="E17" s="22"/>
      <c r="F17" s="22"/>
      <c r="G17" s="22"/>
      <c r="H17" s="22"/>
      <c r="I17" s="22"/>
      <c r="J17" s="22"/>
      <c r="K17" s="22"/>
      <c r="L17" s="22"/>
      <c r="M17" s="22"/>
      <c r="N17" s="22"/>
      <c r="O17" s="22"/>
      <c r="P17" s="22"/>
      <c r="Q17" s="22"/>
      <c r="R17" s="22"/>
      <c r="S17" s="22"/>
      <c r="T17" s="22"/>
      <c r="U17" s="22"/>
      <c r="V17" s="22"/>
      <c r="W17" s="28"/>
      <c r="X17" s="28"/>
    </row>
    <row r="18" spans="1:24" x14ac:dyDescent="0.3">
      <c r="A18" s="22"/>
      <c r="B18" s="22"/>
      <c r="C18" s="22"/>
      <c r="D18" s="22"/>
      <c r="E18" s="22"/>
      <c r="F18" s="22"/>
      <c r="G18" s="22"/>
      <c r="H18" s="22"/>
      <c r="I18" s="22"/>
      <c r="J18" s="22"/>
      <c r="K18" s="22"/>
      <c r="L18" s="22"/>
      <c r="M18" s="22"/>
      <c r="N18" s="22"/>
      <c r="O18" s="22"/>
      <c r="P18" s="22"/>
      <c r="Q18" s="22"/>
      <c r="R18" s="22"/>
      <c r="S18" s="22"/>
      <c r="T18" s="22"/>
      <c r="U18" s="22"/>
      <c r="V18" s="22"/>
      <c r="W18" s="28"/>
      <c r="X18" s="28"/>
    </row>
    <row r="19" spans="1:24" x14ac:dyDescent="0.3">
      <c r="A19" s="22"/>
      <c r="B19" s="22"/>
      <c r="C19" s="22"/>
      <c r="D19" s="22"/>
      <c r="E19" s="22"/>
      <c r="F19" s="22"/>
      <c r="G19" s="22"/>
      <c r="H19" s="22"/>
      <c r="I19" s="22"/>
      <c r="J19" s="22"/>
      <c r="K19" s="22"/>
      <c r="L19" s="22"/>
      <c r="M19" s="22"/>
      <c r="N19" s="22"/>
      <c r="O19" s="22"/>
      <c r="P19" s="22"/>
      <c r="Q19" s="22"/>
      <c r="R19" s="22"/>
      <c r="S19" s="22"/>
      <c r="T19" s="22"/>
      <c r="U19" s="22"/>
      <c r="V19" s="22"/>
      <c r="W19" s="28"/>
      <c r="X19" s="28"/>
    </row>
    <row r="20" spans="1:24" x14ac:dyDescent="0.3">
      <c r="A20" s="22"/>
      <c r="B20" s="22"/>
      <c r="C20" s="22"/>
      <c r="D20" s="22"/>
      <c r="E20" s="22"/>
      <c r="F20" s="22"/>
      <c r="G20" s="22"/>
      <c r="H20" s="22"/>
      <c r="I20" s="22"/>
      <c r="J20" s="22"/>
      <c r="K20" s="22"/>
      <c r="L20" s="22"/>
      <c r="M20" s="22"/>
      <c r="N20" s="22"/>
      <c r="O20" s="22"/>
      <c r="P20" s="22"/>
      <c r="Q20" s="22"/>
      <c r="R20" s="22"/>
      <c r="S20" s="22"/>
      <c r="T20" s="22"/>
      <c r="U20" s="22"/>
      <c r="V20" s="22"/>
      <c r="W20" s="28"/>
      <c r="X20" s="28"/>
    </row>
    <row r="21" spans="1:24" x14ac:dyDescent="0.3">
      <c r="A21" s="22"/>
      <c r="B21" s="22"/>
      <c r="C21" s="22"/>
      <c r="D21" s="22"/>
      <c r="E21" s="22"/>
      <c r="F21" s="22"/>
      <c r="G21" s="22"/>
      <c r="H21" s="22"/>
      <c r="I21" s="22"/>
      <c r="J21" s="22"/>
      <c r="K21" s="22"/>
      <c r="L21" s="22"/>
      <c r="M21" s="22"/>
      <c r="N21" s="22"/>
      <c r="O21" s="22"/>
      <c r="P21" s="22"/>
      <c r="Q21" s="22"/>
      <c r="R21" s="22"/>
      <c r="S21" s="22"/>
      <c r="T21" s="22"/>
      <c r="U21" s="22"/>
      <c r="V21" s="22"/>
      <c r="W21" s="28"/>
      <c r="X21" s="28"/>
    </row>
    <row r="22" spans="1:24" x14ac:dyDescent="0.3">
      <c r="A22" s="22"/>
      <c r="B22" s="22"/>
      <c r="C22" s="22"/>
      <c r="D22" s="22"/>
      <c r="E22" s="22"/>
      <c r="F22" s="22"/>
      <c r="G22" s="22"/>
      <c r="H22" s="22"/>
      <c r="I22" s="22"/>
      <c r="J22" s="22"/>
      <c r="K22" s="22"/>
      <c r="L22" s="22"/>
      <c r="M22" s="22"/>
      <c r="N22" s="22"/>
      <c r="O22" s="22"/>
      <c r="P22" s="22"/>
      <c r="Q22" s="22"/>
      <c r="R22" s="22"/>
      <c r="S22" s="22"/>
      <c r="T22" s="22"/>
      <c r="U22" s="22"/>
      <c r="V22" s="22"/>
      <c r="W22" s="28"/>
      <c r="X22" s="28"/>
    </row>
    <row r="23" spans="1:24" x14ac:dyDescent="0.3">
      <c r="A23" s="22"/>
      <c r="B23" s="22"/>
      <c r="C23" s="22"/>
      <c r="D23" s="22"/>
      <c r="E23" s="22"/>
      <c r="F23" s="22"/>
      <c r="G23" s="22"/>
      <c r="H23" s="22"/>
      <c r="I23" s="22"/>
      <c r="J23" s="22"/>
      <c r="K23" s="22"/>
      <c r="L23" s="22"/>
      <c r="M23" s="22"/>
      <c r="N23" s="22"/>
      <c r="O23" s="22"/>
      <c r="P23" s="22"/>
      <c r="Q23" s="22"/>
      <c r="R23" s="22"/>
      <c r="S23" s="22"/>
      <c r="T23" s="22"/>
      <c r="U23" s="22"/>
      <c r="V23" s="22"/>
      <c r="W23" s="28"/>
      <c r="X23" s="28"/>
    </row>
    <row r="24" spans="1:24" x14ac:dyDescent="0.3">
      <c r="A24" s="22"/>
      <c r="B24" s="22"/>
      <c r="C24" s="22"/>
      <c r="D24" s="22"/>
      <c r="E24" s="22"/>
      <c r="F24" s="22"/>
      <c r="G24" s="22"/>
      <c r="H24" s="22"/>
      <c r="I24" s="22"/>
      <c r="J24" s="22"/>
      <c r="K24" s="22"/>
      <c r="L24" s="22"/>
      <c r="M24" s="22"/>
      <c r="N24" s="22"/>
      <c r="O24" s="22"/>
      <c r="P24" s="22"/>
      <c r="Q24" s="22"/>
      <c r="R24" s="22"/>
      <c r="S24" s="22"/>
      <c r="T24" s="22"/>
      <c r="U24" s="22"/>
      <c r="V24" s="22"/>
      <c r="W24" s="28"/>
      <c r="X24" s="28"/>
    </row>
    <row r="25" spans="1:24" x14ac:dyDescent="0.3">
      <c r="A25" s="22"/>
      <c r="B25" s="22"/>
      <c r="C25" s="22"/>
      <c r="D25" s="22"/>
      <c r="E25" s="22"/>
      <c r="F25" s="22"/>
      <c r="G25" s="22"/>
      <c r="H25" s="22"/>
      <c r="I25" s="22"/>
      <c r="J25" s="22"/>
      <c r="K25" s="22"/>
      <c r="L25" s="22"/>
      <c r="M25" s="22"/>
      <c r="N25" s="22"/>
      <c r="O25" s="22"/>
      <c r="P25" s="22"/>
      <c r="Q25" s="22"/>
      <c r="R25" s="22"/>
      <c r="S25" s="22"/>
      <c r="T25" s="22"/>
      <c r="U25" s="22"/>
      <c r="V25" s="22"/>
      <c r="W25" s="28"/>
      <c r="X25" s="28"/>
    </row>
    <row r="26" spans="1:24" x14ac:dyDescent="0.3">
      <c r="A26" s="22"/>
      <c r="B26" s="22"/>
      <c r="C26" s="22"/>
      <c r="D26" s="22"/>
      <c r="E26" s="22"/>
      <c r="F26" s="22"/>
      <c r="G26" s="22"/>
      <c r="H26" s="22"/>
      <c r="I26" s="22"/>
      <c r="J26" s="22"/>
      <c r="K26" s="22"/>
      <c r="L26" s="22"/>
      <c r="M26" s="22"/>
      <c r="N26" s="22"/>
      <c r="O26" s="22"/>
      <c r="P26" s="22"/>
      <c r="Q26" s="22"/>
      <c r="R26" s="22"/>
      <c r="S26" s="22"/>
      <c r="T26" s="22"/>
      <c r="U26" s="22"/>
      <c r="V26" s="22"/>
      <c r="W26" s="28"/>
      <c r="X26" s="28"/>
    </row>
    <row r="27" spans="1:24" x14ac:dyDescent="0.3">
      <c r="A27" s="22"/>
      <c r="B27" s="22"/>
      <c r="C27" s="22"/>
      <c r="D27" s="22"/>
      <c r="E27" s="22"/>
      <c r="F27" s="22"/>
      <c r="G27" s="22"/>
      <c r="H27" s="22"/>
      <c r="I27" s="22"/>
      <c r="J27" s="22"/>
      <c r="K27" s="22"/>
      <c r="L27" s="22"/>
      <c r="M27" s="22"/>
      <c r="N27" s="22"/>
      <c r="O27" s="22"/>
      <c r="P27" s="22"/>
      <c r="Q27" s="22"/>
      <c r="R27" s="22"/>
      <c r="S27" s="22"/>
      <c r="T27" s="22"/>
      <c r="U27" s="22"/>
      <c r="V27" s="22"/>
      <c r="W27" s="28"/>
      <c r="X27" s="28"/>
    </row>
    <row r="28" spans="1:24" x14ac:dyDescent="0.3">
      <c r="A28" s="22"/>
      <c r="B28" s="22"/>
      <c r="C28" s="22"/>
      <c r="D28" s="22"/>
      <c r="E28" s="22"/>
      <c r="F28" s="22"/>
      <c r="G28" s="22"/>
      <c r="H28" s="22"/>
      <c r="I28" s="22"/>
      <c r="J28" s="22"/>
      <c r="K28" s="22"/>
      <c r="L28" s="22"/>
      <c r="M28" s="22"/>
      <c r="N28" s="22"/>
      <c r="O28" s="22"/>
      <c r="P28" s="22"/>
      <c r="Q28" s="22"/>
      <c r="R28" s="22"/>
      <c r="S28" s="22"/>
      <c r="T28" s="22"/>
      <c r="U28" s="22"/>
      <c r="V28" s="22"/>
      <c r="W28" s="28"/>
      <c r="X28" s="28"/>
    </row>
    <row r="29" spans="1:24" x14ac:dyDescent="0.3">
      <c r="A29" s="22"/>
      <c r="B29" s="22"/>
      <c r="C29" s="22"/>
      <c r="D29" s="22"/>
      <c r="E29" s="22"/>
      <c r="F29" s="22"/>
      <c r="G29" s="22"/>
      <c r="H29" s="22"/>
      <c r="I29" s="22"/>
      <c r="J29" s="22"/>
      <c r="K29" s="22"/>
      <c r="L29" s="22"/>
      <c r="M29" s="22"/>
      <c r="N29" s="22"/>
      <c r="O29" s="22"/>
      <c r="P29" s="22"/>
      <c r="Q29" s="22"/>
      <c r="R29" s="22"/>
      <c r="S29" s="22"/>
      <c r="T29" s="22"/>
      <c r="U29" s="22"/>
      <c r="V29" s="22"/>
      <c r="W29" s="28"/>
      <c r="X29" s="28"/>
    </row>
    <row r="30" spans="1:24" x14ac:dyDescent="0.3">
      <c r="A30" s="22"/>
      <c r="B30" s="22"/>
      <c r="C30" s="22"/>
      <c r="D30" s="22"/>
      <c r="E30" s="22"/>
      <c r="F30" s="22"/>
      <c r="G30" s="22"/>
      <c r="H30" s="22"/>
      <c r="I30" s="22"/>
      <c r="J30" s="22"/>
      <c r="K30" s="22"/>
      <c r="L30" s="22"/>
      <c r="M30" s="22"/>
      <c r="N30" s="22"/>
      <c r="O30" s="22"/>
      <c r="P30" s="22"/>
      <c r="Q30" s="22"/>
      <c r="R30" s="22"/>
      <c r="S30" s="22"/>
      <c r="T30" s="22"/>
      <c r="U30" s="22"/>
      <c r="V30" s="22"/>
      <c r="W30" s="28"/>
      <c r="X30" s="28"/>
    </row>
    <row r="31" spans="1:24" x14ac:dyDescent="0.3">
      <c r="A31" s="22"/>
      <c r="B31" s="22"/>
      <c r="C31" s="22"/>
      <c r="D31" s="22"/>
      <c r="E31" s="22"/>
      <c r="F31" s="22"/>
      <c r="G31" s="22"/>
      <c r="H31" s="22"/>
      <c r="I31" s="22"/>
      <c r="J31" s="22"/>
      <c r="K31" s="22"/>
      <c r="L31" s="22"/>
      <c r="M31" s="22"/>
      <c r="N31" s="22"/>
      <c r="O31" s="22"/>
      <c r="P31" s="22"/>
      <c r="Q31" s="22"/>
      <c r="R31" s="22"/>
      <c r="S31" s="22"/>
      <c r="T31" s="22"/>
      <c r="U31" s="22"/>
      <c r="V31" s="22"/>
      <c r="W31" s="28"/>
      <c r="X31" s="28"/>
    </row>
    <row r="32" spans="1:24" x14ac:dyDescent="0.3">
      <c r="A32" s="22"/>
      <c r="B32" s="22"/>
      <c r="C32" s="22"/>
      <c r="D32" s="22"/>
      <c r="E32" s="22"/>
      <c r="F32" s="22"/>
      <c r="G32" s="22"/>
      <c r="H32" s="22"/>
      <c r="I32" s="22"/>
      <c r="J32" s="22"/>
      <c r="K32" s="22"/>
      <c r="L32" s="22"/>
      <c r="M32" s="22"/>
      <c r="N32" s="22"/>
      <c r="O32" s="22"/>
      <c r="P32" s="22"/>
      <c r="Q32" s="22"/>
      <c r="R32" s="22"/>
      <c r="S32" s="22"/>
      <c r="T32" s="22"/>
      <c r="U32" s="22"/>
      <c r="V32" s="22"/>
      <c r="W32" s="28"/>
      <c r="X32" s="28"/>
    </row>
    <row r="33" spans="1:24" x14ac:dyDescent="0.3">
      <c r="A33" s="22"/>
      <c r="B33" s="22"/>
      <c r="C33" s="22"/>
      <c r="D33" s="22"/>
      <c r="E33" s="22"/>
      <c r="F33" s="22"/>
      <c r="G33" s="22"/>
      <c r="H33" s="22"/>
      <c r="I33" s="22"/>
      <c r="J33" s="22"/>
      <c r="K33" s="22"/>
      <c r="L33" s="22"/>
      <c r="M33" s="22"/>
      <c r="N33" s="22"/>
      <c r="O33" s="22"/>
      <c r="P33" s="22"/>
      <c r="Q33" s="22"/>
      <c r="R33" s="22"/>
      <c r="S33" s="22"/>
      <c r="T33" s="22"/>
      <c r="U33" s="22"/>
      <c r="V33" s="22"/>
      <c r="W33" s="28"/>
      <c r="X33" s="28"/>
    </row>
    <row r="34" spans="1:24" x14ac:dyDescent="0.3">
      <c r="A34" s="22"/>
      <c r="B34" s="22"/>
      <c r="C34" s="22"/>
      <c r="D34" s="22"/>
      <c r="E34" s="22"/>
      <c r="F34" s="22"/>
      <c r="G34" s="22"/>
      <c r="H34" s="22"/>
      <c r="I34" s="22"/>
      <c r="J34" s="22"/>
      <c r="K34" s="22"/>
      <c r="L34" s="22"/>
      <c r="M34" s="22"/>
      <c r="N34" s="22"/>
      <c r="O34" s="22"/>
      <c r="P34" s="22"/>
      <c r="Q34" s="22"/>
      <c r="R34" s="22"/>
      <c r="S34" s="22"/>
      <c r="T34" s="22"/>
      <c r="U34" s="22"/>
      <c r="V34" s="22"/>
      <c r="W34" s="28"/>
      <c r="X34" s="28"/>
    </row>
    <row r="35" spans="1:24" x14ac:dyDescent="0.3">
      <c r="A35" s="22"/>
      <c r="B35" s="22"/>
      <c r="C35" s="22"/>
      <c r="D35" s="22"/>
      <c r="E35" s="22"/>
      <c r="F35" s="22"/>
      <c r="G35" s="22"/>
      <c r="H35" s="22"/>
      <c r="I35" s="22"/>
      <c r="J35" s="22"/>
      <c r="K35" s="22"/>
      <c r="L35" s="22"/>
      <c r="M35" s="22"/>
      <c r="N35" s="22"/>
      <c r="O35" s="22"/>
      <c r="P35" s="22"/>
      <c r="Q35" s="22"/>
      <c r="R35" s="22"/>
      <c r="S35" s="22"/>
      <c r="T35" s="22"/>
      <c r="U35" s="22"/>
      <c r="V35" s="22"/>
      <c r="W35" s="28"/>
      <c r="X35" s="28"/>
    </row>
    <row r="36" spans="1:24" x14ac:dyDescent="0.3">
      <c r="A36" s="22"/>
      <c r="B36" s="22"/>
      <c r="C36" s="22"/>
      <c r="D36" s="22"/>
      <c r="E36" s="22"/>
      <c r="F36" s="22"/>
      <c r="G36" s="22"/>
      <c r="H36" s="22"/>
      <c r="I36" s="22"/>
      <c r="J36" s="22"/>
      <c r="K36" s="22"/>
      <c r="L36" s="22"/>
      <c r="M36" s="22"/>
      <c r="N36" s="22"/>
      <c r="O36" s="22"/>
      <c r="P36" s="22"/>
      <c r="Q36" s="22"/>
      <c r="R36" s="22"/>
      <c r="S36" s="22"/>
      <c r="T36" s="22"/>
      <c r="U36" s="22"/>
      <c r="V36" s="22"/>
      <c r="W36" s="28"/>
      <c r="X36" s="28"/>
    </row>
    <row r="37" spans="1:24" x14ac:dyDescent="0.3">
      <c r="A37" s="22"/>
      <c r="B37" s="22"/>
      <c r="C37" s="22"/>
      <c r="D37" s="22"/>
      <c r="E37" s="22"/>
      <c r="F37" s="22"/>
      <c r="G37" s="22"/>
      <c r="H37" s="22"/>
      <c r="I37" s="22"/>
      <c r="J37" s="22"/>
      <c r="K37" s="22"/>
      <c r="L37" s="22"/>
      <c r="M37" s="22"/>
      <c r="N37" s="22"/>
      <c r="O37" s="22"/>
      <c r="P37" s="22"/>
      <c r="Q37" s="22"/>
      <c r="R37" s="22"/>
      <c r="S37" s="22"/>
      <c r="T37" s="22"/>
      <c r="U37" s="22"/>
      <c r="V37" s="22"/>
      <c r="W37" s="28"/>
      <c r="X37" s="28"/>
    </row>
    <row r="38" spans="1:24" x14ac:dyDescent="0.3">
      <c r="A38" s="22"/>
      <c r="B38" s="22"/>
      <c r="C38" s="22"/>
      <c r="D38" s="22"/>
      <c r="E38" s="22"/>
      <c r="F38" s="22"/>
      <c r="G38" s="22"/>
      <c r="H38" s="22"/>
      <c r="I38" s="22"/>
      <c r="J38" s="22"/>
      <c r="K38" s="22"/>
      <c r="L38" s="22"/>
      <c r="M38" s="22"/>
      <c r="N38" s="22"/>
      <c r="O38" s="22"/>
      <c r="P38" s="22"/>
      <c r="Q38" s="22"/>
      <c r="R38" s="22"/>
      <c r="S38" s="22"/>
      <c r="T38" s="22"/>
      <c r="U38" s="22"/>
      <c r="V38" s="22"/>
      <c r="W38" s="28"/>
      <c r="X38" s="28"/>
    </row>
    <row r="39" spans="1:24" x14ac:dyDescent="0.3">
      <c r="A39" s="22"/>
      <c r="B39" s="22"/>
      <c r="C39" s="22"/>
      <c r="D39" s="22"/>
      <c r="E39" s="22"/>
      <c r="F39" s="22"/>
      <c r="G39" s="22"/>
      <c r="H39" s="22"/>
      <c r="I39" s="22"/>
      <c r="J39" s="22"/>
      <c r="K39" s="22"/>
      <c r="L39" s="22"/>
      <c r="M39" s="22"/>
      <c r="N39" s="22"/>
      <c r="O39" s="22"/>
      <c r="P39" s="22"/>
      <c r="Q39" s="22"/>
      <c r="R39" s="22"/>
      <c r="S39" s="22"/>
      <c r="T39" s="22"/>
      <c r="U39" s="22"/>
      <c r="V39" s="22"/>
      <c r="W39" s="28"/>
      <c r="X39" s="28"/>
    </row>
    <row r="40" spans="1:24" x14ac:dyDescent="0.3">
      <c r="A40" s="22"/>
      <c r="B40" s="22"/>
      <c r="C40" s="22"/>
      <c r="D40" s="22"/>
      <c r="E40" s="22"/>
      <c r="F40" s="22"/>
      <c r="G40" s="22"/>
      <c r="H40" s="22"/>
      <c r="I40" s="22"/>
      <c r="J40" s="22"/>
      <c r="K40" s="22"/>
      <c r="L40" s="22"/>
      <c r="M40" s="22"/>
      <c r="N40" s="22"/>
      <c r="O40" s="22"/>
      <c r="P40" s="22"/>
      <c r="Q40" s="22"/>
      <c r="R40" s="22"/>
      <c r="S40" s="22"/>
      <c r="T40" s="22"/>
      <c r="U40" s="22"/>
      <c r="V40" s="22"/>
      <c r="W40" s="28"/>
      <c r="X40" s="28"/>
    </row>
    <row r="41" spans="1:24" x14ac:dyDescent="0.3">
      <c r="A41" s="22"/>
      <c r="B41" s="22"/>
      <c r="C41" s="22"/>
      <c r="D41" s="22"/>
      <c r="E41" s="22"/>
      <c r="F41" s="22"/>
      <c r="G41" s="22"/>
      <c r="H41" s="22"/>
      <c r="I41" s="22"/>
      <c r="J41" s="22"/>
      <c r="K41" s="22"/>
      <c r="L41" s="22"/>
      <c r="M41" s="22"/>
      <c r="N41" s="22"/>
      <c r="O41" s="22"/>
      <c r="P41" s="22"/>
      <c r="Q41" s="22"/>
      <c r="R41" s="22"/>
      <c r="S41" s="22"/>
      <c r="T41" s="22"/>
      <c r="U41" s="22"/>
      <c r="V41" s="22"/>
      <c r="W41" s="28"/>
      <c r="X41" s="28"/>
    </row>
    <row r="42" spans="1:24" x14ac:dyDescent="0.3">
      <c r="A42" s="22"/>
      <c r="B42" s="22"/>
      <c r="C42" s="22"/>
      <c r="D42" s="22"/>
      <c r="E42" s="22"/>
      <c r="F42" s="22"/>
      <c r="G42" s="22"/>
      <c r="H42" s="22"/>
      <c r="I42" s="22"/>
      <c r="J42" s="22"/>
      <c r="K42" s="22"/>
      <c r="L42" s="22"/>
      <c r="M42" s="22"/>
      <c r="N42" s="22"/>
      <c r="O42" s="22"/>
      <c r="P42" s="22"/>
      <c r="Q42" s="22"/>
      <c r="R42" s="22"/>
      <c r="S42" s="22"/>
      <c r="T42" s="22"/>
      <c r="U42" s="22"/>
      <c r="V42" s="22"/>
      <c r="W42" s="28"/>
      <c r="X42" s="28"/>
    </row>
    <row r="43" spans="1:24" x14ac:dyDescent="0.3">
      <c r="A43" s="22"/>
      <c r="B43" s="22"/>
      <c r="C43" s="22"/>
      <c r="D43" s="22"/>
      <c r="E43" s="22"/>
      <c r="F43" s="22"/>
      <c r="G43" s="22"/>
      <c r="H43" s="22"/>
      <c r="I43" s="22"/>
      <c r="J43" s="22"/>
      <c r="K43" s="22"/>
      <c r="L43" s="22"/>
      <c r="M43" s="22"/>
      <c r="N43" s="22"/>
      <c r="O43" s="22"/>
      <c r="P43" s="22"/>
      <c r="Q43" s="22"/>
      <c r="R43" s="22"/>
      <c r="S43" s="22"/>
      <c r="T43" s="22"/>
      <c r="U43" s="22"/>
      <c r="V43" s="22"/>
      <c r="W43" s="28"/>
      <c r="X43" s="28"/>
    </row>
    <row r="44" spans="1:24" x14ac:dyDescent="0.3">
      <c r="A44" s="22"/>
      <c r="B44" s="22"/>
      <c r="C44" s="22"/>
      <c r="D44" s="22"/>
      <c r="E44" s="22"/>
      <c r="F44" s="22"/>
      <c r="G44" s="22"/>
      <c r="H44" s="22"/>
      <c r="I44" s="22"/>
      <c r="J44" s="22"/>
      <c r="K44" s="22"/>
      <c r="L44" s="22"/>
      <c r="M44" s="22"/>
      <c r="N44" s="22"/>
      <c r="O44" s="22"/>
      <c r="P44" s="22"/>
      <c r="Q44" s="22"/>
      <c r="R44" s="22"/>
      <c r="S44" s="22"/>
      <c r="T44" s="22"/>
      <c r="U44" s="22"/>
      <c r="V44" s="22"/>
      <c r="W44" s="28"/>
      <c r="X44" s="28"/>
    </row>
    <row r="45" spans="1:24" x14ac:dyDescent="0.3">
      <c r="A45" s="22"/>
      <c r="B45" s="22"/>
      <c r="C45" s="22"/>
      <c r="D45" s="22"/>
      <c r="E45" s="22"/>
      <c r="F45" s="22"/>
      <c r="G45" s="22"/>
      <c r="H45" s="22"/>
      <c r="I45" s="22"/>
      <c r="J45" s="22"/>
      <c r="K45" s="22"/>
      <c r="L45" s="22"/>
      <c r="M45" s="22"/>
      <c r="N45" s="22"/>
      <c r="O45" s="22"/>
      <c r="P45" s="22"/>
      <c r="Q45" s="22"/>
      <c r="R45" s="22"/>
      <c r="S45" s="22"/>
      <c r="T45" s="22"/>
      <c r="U45" s="22"/>
      <c r="V45" s="22"/>
      <c r="W45" s="28"/>
      <c r="X45" s="28"/>
    </row>
    <row r="46" spans="1:24" x14ac:dyDescent="0.3">
      <c r="A46" s="22"/>
      <c r="B46" s="22"/>
      <c r="C46" s="22"/>
      <c r="D46" s="22"/>
      <c r="E46" s="22"/>
      <c r="F46" s="22"/>
      <c r="G46" s="22"/>
      <c r="H46" s="22"/>
      <c r="I46" s="22"/>
      <c r="J46" s="22"/>
      <c r="K46" s="22"/>
      <c r="L46" s="22"/>
      <c r="M46" s="22"/>
      <c r="N46" s="22"/>
      <c r="O46" s="22"/>
      <c r="P46" s="22"/>
      <c r="Q46" s="22"/>
      <c r="R46" s="22"/>
      <c r="S46" s="22"/>
      <c r="T46" s="22"/>
      <c r="U46" s="22"/>
      <c r="V46" s="22"/>
      <c r="W46" s="28"/>
      <c r="X46" s="28"/>
    </row>
    <row r="47" spans="1:24" x14ac:dyDescent="0.3">
      <c r="A47" s="22"/>
      <c r="B47" s="22"/>
      <c r="C47" s="22"/>
      <c r="D47" s="22"/>
      <c r="E47" s="22"/>
      <c r="F47" s="22"/>
      <c r="G47" s="22"/>
      <c r="H47" s="22"/>
      <c r="I47" s="22"/>
      <c r="J47" s="22"/>
      <c r="K47" s="22"/>
      <c r="L47" s="22"/>
      <c r="M47" s="22"/>
      <c r="N47" s="22"/>
      <c r="O47" s="22"/>
      <c r="P47" s="22"/>
      <c r="Q47" s="22"/>
      <c r="R47" s="22"/>
      <c r="S47" s="22"/>
      <c r="T47" s="22"/>
      <c r="U47" s="22"/>
      <c r="V47" s="22"/>
      <c r="W47" s="28"/>
      <c r="X47" s="28"/>
    </row>
    <row r="48" spans="1:24" x14ac:dyDescent="0.3">
      <c r="A48" s="22"/>
      <c r="B48" s="22"/>
      <c r="C48" s="22"/>
      <c r="D48" s="22"/>
      <c r="E48" s="22"/>
      <c r="F48" s="22"/>
      <c r="G48" s="22"/>
      <c r="H48" s="22"/>
      <c r="I48" s="22"/>
      <c r="J48" s="22"/>
      <c r="K48" s="22"/>
      <c r="L48" s="22"/>
      <c r="M48" s="22"/>
      <c r="N48" s="22"/>
      <c r="O48" s="22"/>
      <c r="P48" s="22"/>
      <c r="Q48" s="22"/>
      <c r="R48" s="22"/>
      <c r="S48" s="22"/>
      <c r="T48" s="22"/>
      <c r="U48" s="22"/>
      <c r="V48" s="22"/>
      <c r="W48" s="28"/>
      <c r="X48" s="28"/>
    </row>
    <row r="49" spans="1:24"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8"/>
    </row>
    <row r="50" spans="1:24"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8"/>
    </row>
    <row r="51" spans="1:24" x14ac:dyDescent="0.3">
      <c r="A51" s="28"/>
      <c r="B51" s="28"/>
      <c r="C51" s="28"/>
      <c r="D51" s="28"/>
      <c r="E51" s="28"/>
      <c r="F51" s="28"/>
      <c r="G51" s="28"/>
      <c r="H51" s="28"/>
      <c r="I51" s="28"/>
      <c r="J51" s="28"/>
      <c r="K51" s="28"/>
      <c r="L51" s="28"/>
      <c r="M51" s="28"/>
      <c r="N51" s="28"/>
      <c r="O51" s="28"/>
      <c r="P51" s="28"/>
      <c r="Q51" s="28"/>
      <c r="R51" s="28"/>
      <c r="S51" s="28"/>
      <c r="T51" s="28"/>
      <c r="U51" s="28"/>
      <c r="V51" s="28"/>
      <c r="W51" s="28"/>
      <c r="X51" s="28"/>
    </row>
    <row r="52" spans="1:24" x14ac:dyDescent="0.3">
      <c r="A52" s="28"/>
      <c r="B52" s="28"/>
      <c r="C52" s="28"/>
      <c r="D52" s="28"/>
      <c r="E52" s="28"/>
      <c r="F52" s="28"/>
      <c r="G52" s="28"/>
      <c r="H52" s="28"/>
      <c r="I52" s="28"/>
      <c r="J52" s="28"/>
      <c r="K52" s="28"/>
      <c r="L52" s="28"/>
      <c r="M52" s="28"/>
      <c r="N52" s="28"/>
      <c r="O52" s="28"/>
      <c r="P52" s="28"/>
      <c r="Q52" s="28"/>
      <c r="R52" s="28"/>
      <c r="S52" s="28"/>
      <c r="T52" s="28"/>
      <c r="U52" s="28"/>
      <c r="V52" s="28"/>
      <c r="W52" s="28"/>
      <c r="X52" s="28"/>
    </row>
    <row r="53" spans="1:24" x14ac:dyDescent="0.3">
      <c r="A53" s="28"/>
      <c r="B53" s="28"/>
      <c r="C53" s="28"/>
      <c r="D53" s="28"/>
      <c r="E53" s="28"/>
      <c r="F53" s="28"/>
      <c r="G53" s="28"/>
      <c r="H53" s="28"/>
      <c r="I53" s="28"/>
      <c r="J53" s="28"/>
      <c r="K53" s="28"/>
      <c r="L53" s="28"/>
      <c r="M53" s="28"/>
      <c r="N53" s="28"/>
      <c r="O53" s="28"/>
      <c r="P53" s="28"/>
      <c r="Q53" s="28"/>
      <c r="R53" s="28"/>
      <c r="S53" s="28"/>
      <c r="T53" s="28"/>
      <c r="U53" s="28"/>
      <c r="V53" s="28"/>
      <c r="W53" s="28"/>
      <c r="X53" s="28"/>
    </row>
    <row r="54" spans="1:24" x14ac:dyDescent="0.3">
      <c r="A54" s="28"/>
      <c r="B54" s="28"/>
      <c r="C54" s="28"/>
      <c r="D54" s="28"/>
      <c r="E54" s="28"/>
      <c r="F54" s="28"/>
      <c r="G54" s="28"/>
      <c r="H54" s="28"/>
      <c r="I54" s="28"/>
      <c r="J54" s="28"/>
      <c r="K54" s="28"/>
      <c r="L54" s="28"/>
      <c r="M54" s="28"/>
      <c r="N54" s="28"/>
      <c r="O54" s="28"/>
      <c r="P54" s="28"/>
      <c r="Q54" s="28"/>
      <c r="R54" s="28"/>
      <c r="S54" s="28"/>
      <c r="T54" s="28"/>
      <c r="U54" s="28"/>
      <c r="V54" s="28"/>
      <c r="W54" s="28"/>
      <c r="X54" s="28"/>
    </row>
    <row r="55" spans="1:24" x14ac:dyDescent="0.3">
      <c r="A55" s="28"/>
      <c r="B55" s="28"/>
      <c r="C55" s="28"/>
      <c r="D55" s="28"/>
      <c r="E55" s="28"/>
      <c r="F55" s="28"/>
      <c r="G55" s="28"/>
      <c r="H55" s="28"/>
      <c r="I55" s="28"/>
      <c r="J55" s="28"/>
      <c r="K55" s="28"/>
      <c r="L55" s="28"/>
      <c r="M55" s="28"/>
      <c r="N55" s="28"/>
      <c r="O55" s="28"/>
      <c r="P55" s="28"/>
      <c r="Q55" s="28"/>
      <c r="R55" s="28"/>
      <c r="S55" s="28"/>
      <c r="T55" s="28"/>
      <c r="U55" s="28"/>
      <c r="V55" s="28"/>
      <c r="W55" s="28"/>
      <c r="X55" s="28"/>
    </row>
    <row r="56" spans="1:24" x14ac:dyDescent="0.3">
      <c r="A56" s="28"/>
      <c r="B56" s="28"/>
      <c r="C56" s="28"/>
      <c r="D56" s="28"/>
      <c r="E56" s="28"/>
      <c r="F56" s="28"/>
      <c r="G56" s="28"/>
      <c r="H56" s="28"/>
      <c r="I56" s="28"/>
      <c r="J56" s="28"/>
      <c r="K56" s="28"/>
      <c r="L56" s="28"/>
      <c r="M56" s="28"/>
      <c r="N56" s="28"/>
      <c r="O56" s="28"/>
      <c r="P56" s="28"/>
      <c r="Q56" s="28"/>
      <c r="R56" s="28"/>
      <c r="S56" s="28"/>
      <c r="T56" s="28"/>
      <c r="U56" s="28"/>
      <c r="V56" s="28"/>
      <c r="W56" s="28"/>
      <c r="X56" s="28"/>
    </row>
    <row r="57" spans="1:24" ht="21" x14ac:dyDescent="0.4">
      <c r="A57" s="28"/>
      <c r="B57" s="28"/>
      <c r="C57" s="28"/>
      <c r="D57" s="28"/>
      <c r="E57" s="28"/>
      <c r="F57" s="28"/>
      <c r="G57" s="28"/>
      <c r="H57" s="28"/>
      <c r="I57" s="28"/>
      <c r="J57" s="29"/>
      <c r="K57" s="28"/>
      <c r="L57" s="28"/>
      <c r="M57" s="28"/>
      <c r="N57" s="28"/>
      <c r="O57" s="28"/>
      <c r="P57" s="28"/>
      <c r="Q57" s="28"/>
      <c r="R57" s="28"/>
      <c r="S57" s="28"/>
      <c r="T57" s="28"/>
      <c r="U57" s="28"/>
      <c r="V57" s="28"/>
      <c r="W57" s="28"/>
      <c r="X57" s="28"/>
    </row>
    <row r="59" spans="1:24" x14ac:dyDescent="0.3">
      <c r="J59" t="str">
        <f>IFERROR(INT(GETPIVOTDATA("[Table3].[Date (Year)]",'Tesla Revenue'!A4)), "")</f>
        <v/>
      </c>
    </row>
    <row r="60" spans="1:24" x14ac:dyDescent="0.3">
      <c r="L60">
        <f>GETPIVOTDATA("[Measures].[Sum of Revenue (In Billion $)]",'Tesla Revenue'!$A$3)</f>
        <v>332.43799999999999</v>
      </c>
    </row>
  </sheetData>
  <pageMargins left="1" right="1" top="1" bottom="0" header="0.5" footer="0.5"/>
  <pageSetup scale="5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6CC9D-F7F4-4205-816B-B8D150F2B692}">
  <dimension ref="A1:D4"/>
  <sheetViews>
    <sheetView workbookViewId="0">
      <selection activeCell="C5" sqref="C5"/>
    </sheetView>
  </sheetViews>
  <sheetFormatPr defaultRowHeight="14.4" x14ac:dyDescent="0.3"/>
  <sheetData>
    <row r="1" spans="1:4" ht="18" x14ac:dyDescent="0.35">
      <c r="A1" s="37" t="s">
        <v>63</v>
      </c>
      <c r="B1" s="38"/>
      <c r="C1" s="39" t="s">
        <v>64</v>
      </c>
      <c r="D1" s="38"/>
    </row>
    <row r="2" spans="1:4" ht="15.6" x14ac:dyDescent="0.3">
      <c r="A2" s="33" t="s">
        <v>65</v>
      </c>
      <c r="B2" s="34"/>
      <c r="C2" s="40" t="s">
        <v>66</v>
      </c>
      <c r="D2" s="41"/>
    </row>
    <row r="3" spans="1:4" ht="15.6" x14ac:dyDescent="0.3">
      <c r="A3" s="33" t="s">
        <v>67</v>
      </c>
      <c r="B3" s="34"/>
      <c r="C3" s="33" t="s">
        <v>68</v>
      </c>
      <c r="D3" s="34"/>
    </row>
    <row r="4" spans="1:4" ht="15.6" x14ac:dyDescent="0.3">
      <c r="A4" s="35" t="s">
        <v>69</v>
      </c>
      <c r="B4" s="36"/>
      <c r="C4" s="35" t="s">
        <v>70</v>
      </c>
      <c r="D4" s="36"/>
    </row>
  </sheetData>
  <mergeCells count="8">
    <mergeCell ref="A2:B2"/>
    <mergeCell ref="A3:B3"/>
    <mergeCell ref="A4:B4"/>
    <mergeCell ref="A1:B1"/>
    <mergeCell ref="C1:D1"/>
    <mergeCell ref="C2:D2"/>
    <mergeCell ref="C3:D3"/>
    <mergeCell ref="C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1849-1A9E-40DA-8EF7-5E2F386BC731}">
  <dimension ref="A3:B14"/>
  <sheetViews>
    <sheetView workbookViewId="0">
      <selection activeCell="O16" sqref="O16"/>
    </sheetView>
  </sheetViews>
  <sheetFormatPr defaultRowHeight="14.4" x14ac:dyDescent="0.3"/>
  <cols>
    <col min="1" max="1" width="15.77734375" bestFit="1" customWidth="1"/>
    <col min="2" max="2" width="15.5546875" bestFit="1" customWidth="1"/>
  </cols>
  <sheetData>
    <row r="3" spans="1:2" x14ac:dyDescent="0.3">
      <c r="A3" s="7" t="s">
        <v>3</v>
      </c>
      <c r="B3" t="s">
        <v>34</v>
      </c>
    </row>
    <row r="4" spans="1:2" x14ac:dyDescent="0.3">
      <c r="A4" s="8" t="s">
        <v>32</v>
      </c>
      <c r="B4">
        <v>331623</v>
      </c>
    </row>
    <row r="5" spans="1:2" x14ac:dyDescent="0.3">
      <c r="A5" s="8" t="s">
        <v>31</v>
      </c>
      <c r="B5">
        <v>350845</v>
      </c>
    </row>
    <row r="6" spans="1:2" x14ac:dyDescent="0.3">
      <c r="A6" s="8" t="s">
        <v>30</v>
      </c>
      <c r="B6">
        <v>373303</v>
      </c>
    </row>
    <row r="7" spans="1:2" x14ac:dyDescent="0.3">
      <c r="A7" s="8" t="s">
        <v>29</v>
      </c>
      <c r="B7">
        <v>376038</v>
      </c>
    </row>
    <row r="8" spans="1:2" x14ac:dyDescent="0.3">
      <c r="A8" s="8" t="s">
        <v>28</v>
      </c>
      <c r="B8">
        <v>475758</v>
      </c>
    </row>
    <row r="9" spans="1:2" x14ac:dyDescent="0.3">
      <c r="A9" s="8" t="s">
        <v>27</v>
      </c>
      <c r="B9">
        <v>482042</v>
      </c>
    </row>
    <row r="10" spans="1:2" x14ac:dyDescent="0.3">
      <c r="A10" s="8" t="s">
        <v>26</v>
      </c>
      <c r="B10">
        <v>483941</v>
      </c>
    </row>
    <row r="11" spans="1:2" x14ac:dyDescent="0.3">
      <c r="A11" s="8" t="s">
        <v>25</v>
      </c>
      <c r="B11">
        <v>500050</v>
      </c>
    </row>
    <row r="12" spans="1:2" x14ac:dyDescent="0.3">
      <c r="A12" s="8" t="s">
        <v>24</v>
      </c>
      <c r="B12">
        <v>1808652</v>
      </c>
    </row>
    <row r="13" spans="1:2" x14ac:dyDescent="0.3">
      <c r="A13" s="8" t="s">
        <v>23</v>
      </c>
      <c r="B13">
        <v>2876748</v>
      </c>
    </row>
    <row r="14" spans="1:2" x14ac:dyDescent="0.3">
      <c r="A14" s="8" t="s">
        <v>4</v>
      </c>
      <c r="B14">
        <v>8059000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AF65-08EA-4EF1-B4DA-8506A2C1422C}">
  <dimension ref="A3:B14"/>
  <sheetViews>
    <sheetView workbookViewId="0">
      <selection activeCell="A3" sqref="A3:B13"/>
    </sheetView>
  </sheetViews>
  <sheetFormatPr defaultRowHeight="14.4" x14ac:dyDescent="0.3"/>
  <cols>
    <col min="1" max="1" width="23.5546875" bestFit="1" customWidth="1"/>
    <col min="2" max="2" width="15.5546875" bestFit="1" customWidth="1"/>
  </cols>
  <sheetData>
    <row r="3" spans="1:2" x14ac:dyDescent="0.3">
      <c r="A3" s="7" t="s">
        <v>3</v>
      </c>
      <c r="B3" t="s">
        <v>34</v>
      </c>
    </row>
    <row r="4" spans="1:2" x14ac:dyDescent="0.3">
      <c r="A4" s="8" t="s">
        <v>16</v>
      </c>
      <c r="B4">
        <v>228010</v>
      </c>
    </row>
    <row r="5" spans="1:2" x14ac:dyDescent="0.3">
      <c r="A5" s="8" t="s">
        <v>15</v>
      </c>
      <c r="B5">
        <v>235860</v>
      </c>
    </row>
    <row r="6" spans="1:2" x14ac:dyDescent="0.3">
      <c r="A6" s="8" t="s">
        <v>14</v>
      </c>
      <c r="B6">
        <v>237920</v>
      </c>
    </row>
    <row r="7" spans="1:2" x14ac:dyDescent="0.3">
      <c r="A7" s="8" t="s">
        <v>13</v>
      </c>
      <c r="B7">
        <v>254180</v>
      </c>
    </row>
    <row r="8" spans="1:2" x14ac:dyDescent="0.3">
      <c r="A8" s="8" t="s">
        <v>12</v>
      </c>
      <c r="B8">
        <v>354590</v>
      </c>
    </row>
    <row r="9" spans="1:2" x14ac:dyDescent="0.3">
      <c r="A9" s="8" t="s">
        <v>11</v>
      </c>
      <c r="B9">
        <v>418990</v>
      </c>
    </row>
    <row r="10" spans="1:2" x14ac:dyDescent="0.3">
      <c r="A10" s="8" t="s">
        <v>10</v>
      </c>
      <c r="B10">
        <v>456310</v>
      </c>
    </row>
    <row r="11" spans="1:2" x14ac:dyDescent="0.3">
      <c r="A11" s="8" t="s">
        <v>9</v>
      </c>
      <c r="B11">
        <v>529290</v>
      </c>
    </row>
    <row r="12" spans="1:2" x14ac:dyDescent="0.3">
      <c r="A12" s="8" t="s">
        <v>8</v>
      </c>
      <c r="B12">
        <v>636530</v>
      </c>
    </row>
    <row r="13" spans="1:2" x14ac:dyDescent="0.3">
      <c r="A13" s="8" t="s">
        <v>7</v>
      </c>
      <c r="B13">
        <v>1211600</v>
      </c>
    </row>
    <row r="14" spans="1:2" x14ac:dyDescent="0.3">
      <c r="A14" s="8" t="s">
        <v>4</v>
      </c>
      <c r="B14">
        <v>4563280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E5E57-560B-493A-85BF-C7D48B521023}">
  <dimension ref="A3:B10"/>
  <sheetViews>
    <sheetView workbookViewId="0">
      <selection activeCell="O10" sqref="O10"/>
    </sheetView>
  </sheetViews>
  <sheetFormatPr defaultRowHeight="14.4" x14ac:dyDescent="0.3"/>
  <cols>
    <col min="1" max="1" width="19.33203125" bestFit="1" customWidth="1"/>
    <col min="2" max="2" width="23.33203125" bestFit="1" customWidth="1"/>
  </cols>
  <sheetData>
    <row r="3" spans="1:2" x14ac:dyDescent="0.3">
      <c r="A3" s="7" t="s">
        <v>3</v>
      </c>
      <c r="B3" t="s">
        <v>44</v>
      </c>
    </row>
    <row r="4" spans="1:2" x14ac:dyDescent="0.3">
      <c r="A4" s="8" t="s">
        <v>40</v>
      </c>
      <c r="B4" s="18">
        <v>5.7942057942057944E-2</v>
      </c>
    </row>
    <row r="5" spans="1:2" x14ac:dyDescent="0.3">
      <c r="A5" s="8" t="s">
        <v>39</v>
      </c>
      <c r="B5" s="18">
        <v>6.7932067932067935E-2</v>
      </c>
    </row>
    <row r="6" spans="1:2" x14ac:dyDescent="0.3">
      <c r="A6" s="8" t="s">
        <v>38</v>
      </c>
      <c r="B6" s="18">
        <v>7.2927072927072928E-2</v>
      </c>
    </row>
    <row r="7" spans="1:2" x14ac:dyDescent="0.3">
      <c r="A7" s="8" t="s">
        <v>37</v>
      </c>
      <c r="B7" s="18">
        <v>0.13186813186813187</v>
      </c>
    </row>
    <row r="8" spans="1:2" x14ac:dyDescent="0.3">
      <c r="A8" s="8" t="s">
        <v>23</v>
      </c>
      <c r="B8" s="19">
        <v>0.2197802197802198</v>
      </c>
    </row>
    <row r="9" spans="1:2" x14ac:dyDescent="0.3">
      <c r="A9" s="8" t="s">
        <v>41</v>
      </c>
      <c r="B9" s="19">
        <v>0.44955044955044959</v>
      </c>
    </row>
    <row r="10" spans="1:2" x14ac:dyDescent="0.3">
      <c r="A10" s="8" t="s">
        <v>4</v>
      </c>
      <c r="B10" s="1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B0ADE-7FB2-4813-99CB-8BF616D1E592}">
  <dimension ref="A3:B13"/>
  <sheetViews>
    <sheetView workbookViewId="0">
      <selection activeCell="I8" sqref="I8"/>
    </sheetView>
  </sheetViews>
  <sheetFormatPr defaultRowHeight="14.4" x14ac:dyDescent="0.3"/>
  <cols>
    <col min="1" max="1" width="12.44140625" bestFit="1" customWidth="1"/>
    <col min="2" max="2" width="22.21875" bestFit="1" customWidth="1"/>
    <col min="3" max="10" width="15.5546875" bestFit="1" customWidth="1"/>
    <col min="11" max="11" width="10.5546875" bestFit="1" customWidth="1"/>
  </cols>
  <sheetData>
    <row r="3" spans="1:2" x14ac:dyDescent="0.3">
      <c r="A3" s="7" t="s">
        <v>3</v>
      </c>
      <c r="B3" t="s">
        <v>61</v>
      </c>
    </row>
    <row r="4" spans="1:2" x14ac:dyDescent="0.3">
      <c r="A4" s="8" t="s">
        <v>51</v>
      </c>
      <c r="B4">
        <v>0.5</v>
      </c>
    </row>
    <row r="5" spans="1:2" x14ac:dyDescent="0.3">
      <c r="A5" s="8" t="s">
        <v>52</v>
      </c>
      <c r="B5">
        <v>0.7</v>
      </c>
    </row>
    <row r="6" spans="1:2" x14ac:dyDescent="0.3">
      <c r="A6" s="8" t="s">
        <v>53</v>
      </c>
      <c r="B6">
        <v>1.2</v>
      </c>
    </row>
    <row r="7" spans="1:2" x14ac:dyDescent="0.3">
      <c r="A7" s="8" t="s">
        <v>54</v>
      </c>
      <c r="B7">
        <v>2.1</v>
      </c>
    </row>
    <row r="8" spans="1:2" x14ac:dyDescent="0.3">
      <c r="A8" s="8" t="s">
        <v>55</v>
      </c>
      <c r="B8">
        <v>2.2000000000000002</v>
      </c>
    </row>
    <row r="9" spans="1:2" x14ac:dyDescent="0.3">
      <c r="A9" s="8" t="s">
        <v>56</v>
      </c>
      <c r="B9">
        <v>3</v>
      </c>
    </row>
    <row r="10" spans="1:2" x14ac:dyDescent="0.3">
      <c r="A10" s="8" t="s">
        <v>57</v>
      </c>
      <c r="B10">
        <v>6.5</v>
      </c>
    </row>
    <row r="11" spans="1:2" x14ac:dyDescent="0.3">
      <c r="A11" s="8" t="s">
        <v>58</v>
      </c>
      <c r="B11">
        <v>10.3</v>
      </c>
    </row>
    <row r="12" spans="1:2" x14ac:dyDescent="0.3">
      <c r="A12" s="8" t="s">
        <v>59</v>
      </c>
      <c r="B12">
        <v>13.7</v>
      </c>
    </row>
    <row r="13" spans="1:2" x14ac:dyDescent="0.3">
      <c r="A13" s="8" t="s">
        <v>4</v>
      </c>
      <c r="B13">
        <v>40.200000000000003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797C-2636-48E8-9270-4413A2D26AD7}">
  <dimension ref="A3:B13"/>
  <sheetViews>
    <sheetView workbookViewId="0">
      <selection activeCell="A3" sqref="A3"/>
    </sheetView>
  </sheetViews>
  <sheetFormatPr defaultRowHeight="14.4" x14ac:dyDescent="0.3"/>
  <cols>
    <col min="1" max="1" width="10.5546875" bestFit="1" customWidth="1"/>
    <col min="2" max="2" width="8" bestFit="1" customWidth="1"/>
  </cols>
  <sheetData>
    <row r="3" spans="1:2" x14ac:dyDescent="0.3">
      <c r="A3" s="7" t="s">
        <v>50</v>
      </c>
      <c r="B3" t="s">
        <v>62</v>
      </c>
    </row>
    <row r="4" spans="1:2" x14ac:dyDescent="0.3">
      <c r="A4" s="8" t="s">
        <v>51</v>
      </c>
      <c r="B4" s="21">
        <v>4.0460000000000003</v>
      </c>
    </row>
    <row r="5" spans="1:2" x14ac:dyDescent="0.3">
      <c r="A5" s="8" t="s">
        <v>52</v>
      </c>
      <c r="B5" s="21">
        <v>7</v>
      </c>
    </row>
    <row r="6" spans="1:2" x14ac:dyDescent="0.3">
      <c r="A6" s="8" t="s">
        <v>53</v>
      </c>
      <c r="B6" s="21">
        <v>11.759</v>
      </c>
    </row>
    <row r="7" spans="1:2" x14ac:dyDescent="0.3">
      <c r="A7" s="8" t="s">
        <v>54</v>
      </c>
      <c r="B7" s="21">
        <v>21.460999999999999</v>
      </c>
    </row>
    <row r="8" spans="1:2" x14ac:dyDescent="0.3">
      <c r="A8" s="8" t="s">
        <v>55</v>
      </c>
      <c r="B8" s="21">
        <v>24.577999999999999</v>
      </c>
    </row>
    <row r="9" spans="1:2" x14ac:dyDescent="0.3">
      <c r="A9" s="8" t="s">
        <v>56</v>
      </c>
      <c r="B9" s="21">
        <v>31.536000000000001</v>
      </c>
    </row>
    <row r="10" spans="1:2" x14ac:dyDescent="0.3">
      <c r="A10" s="8" t="s">
        <v>57</v>
      </c>
      <c r="B10" s="21">
        <v>53.823</v>
      </c>
    </row>
    <row r="11" spans="1:2" x14ac:dyDescent="0.3">
      <c r="A11" s="8" t="s">
        <v>58</v>
      </c>
      <c r="B11" s="21">
        <v>81.462000000000003</v>
      </c>
    </row>
    <row r="12" spans="1:2" x14ac:dyDescent="0.3">
      <c r="A12" s="8" t="s">
        <v>59</v>
      </c>
      <c r="B12" s="21">
        <v>96.772999999999996</v>
      </c>
    </row>
    <row r="13" spans="1:2" x14ac:dyDescent="0.3">
      <c r="A13" s="8" t="s">
        <v>4</v>
      </c>
      <c r="B13">
        <v>332.43799999999999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813F-4CDD-4605-B8AD-D11EDB644E6C}">
  <dimension ref="A3:B13"/>
  <sheetViews>
    <sheetView workbookViewId="0">
      <selection activeCell="X30" sqref="X30"/>
    </sheetView>
  </sheetViews>
  <sheetFormatPr defaultRowHeight="14.4" x14ac:dyDescent="0.3"/>
  <cols>
    <col min="1" max="1" width="12.44140625" bestFit="1" customWidth="1"/>
    <col min="2" max="2" width="27.6640625" bestFit="1" customWidth="1"/>
  </cols>
  <sheetData>
    <row r="3" spans="1:2" x14ac:dyDescent="0.3">
      <c r="A3" s="7" t="s">
        <v>3</v>
      </c>
      <c r="B3" t="s">
        <v>48</v>
      </c>
    </row>
    <row r="4" spans="1:2" x14ac:dyDescent="0.3">
      <c r="A4" s="8" t="s">
        <v>51</v>
      </c>
      <c r="B4">
        <v>77.61</v>
      </c>
    </row>
    <row r="5" spans="1:2" x14ac:dyDescent="0.3">
      <c r="A5" s="8" t="s">
        <v>52</v>
      </c>
      <c r="B5">
        <v>100.21</v>
      </c>
    </row>
    <row r="6" spans="1:2" x14ac:dyDescent="0.3">
      <c r="A6" s="8" t="s">
        <v>53</v>
      </c>
      <c r="B6">
        <v>102.65</v>
      </c>
    </row>
    <row r="7" spans="1:2" x14ac:dyDescent="0.3">
      <c r="A7" s="8" t="s">
        <v>54</v>
      </c>
      <c r="B7">
        <v>121.79</v>
      </c>
    </row>
    <row r="8" spans="1:2" x14ac:dyDescent="0.3">
      <c r="A8" s="8" t="s">
        <v>55</v>
      </c>
      <c r="B8">
        <v>127.74</v>
      </c>
    </row>
    <row r="9" spans="1:2" x14ac:dyDescent="0.3">
      <c r="A9" s="8" t="s">
        <v>56</v>
      </c>
      <c r="B9">
        <v>156.6</v>
      </c>
    </row>
    <row r="10" spans="1:2" x14ac:dyDescent="0.3">
      <c r="A10" s="8" t="s">
        <v>57</v>
      </c>
      <c r="B10">
        <v>216.14</v>
      </c>
    </row>
    <row r="11" spans="1:2" x14ac:dyDescent="0.3">
      <c r="A11" s="8" t="s">
        <v>58</v>
      </c>
      <c r="B11">
        <v>424.06</v>
      </c>
    </row>
    <row r="12" spans="1:2" x14ac:dyDescent="0.3">
      <c r="A12" s="8" t="s">
        <v>59</v>
      </c>
      <c r="B12">
        <v>602.32000000000005</v>
      </c>
    </row>
    <row r="13" spans="1:2" x14ac:dyDescent="0.3">
      <c r="A13" s="8" t="s">
        <v>4</v>
      </c>
      <c r="B13">
        <v>1929.12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C3CF9-C603-44B6-9DE9-B2AE9DD12213}">
  <dimension ref="A1:J73"/>
  <sheetViews>
    <sheetView topLeftCell="A33" workbookViewId="0">
      <selection activeCell="F22" sqref="F22"/>
    </sheetView>
  </sheetViews>
  <sheetFormatPr defaultRowHeight="14.4" x14ac:dyDescent="0.3"/>
  <cols>
    <col min="1" max="1" width="36.77734375" customWidth="1"/>
    <col min="2" max="2" width="21.44140625" customWidth="1"/>
    <col min="3" max="3" width="0" hidden="1" customWidth="1"/>
    <col min="6" max="6" width="21.33203125" customWidth="1"/>
    <col min="8" max="8" width="46.77734375" customWidth="1"/>
    <col min="9" max="9" width="24.77734375" customWidth="1"/>
  </cols>
  <sheetData>
    <row r="1" spans="1:9" x14ac:dyDescent="0.3">
      <c r="A1" s="32" t="s">
        <v>71</v>
      </c>
      <c r="H1" s="31" t="s">
        <v>76</v>
      </c>
    </row>
    <row r="2" spans="1:9" x14ac:dyDescent="0.3">
      <c r="A2" s="31" t="s">
        <v>72</v>
      </c>
      <c r="H2" s="31" t="s">
        <v>77</v>
      </c>
    </row>
    <row r="3" spans="1:9" ht="44.4" customHeight="1" x14ac:dyDescent="0.3">
      <c r="A3" s="3" t="s">
        <v>0</v>
      </c>
      <c r="B3" s="1"/>
      <c r="H3" s="3" t="s">
        <v>5</v>
      </c>
      <c r="I3" s="1"/>
    </row>
    <row r="4" spans="1:9" ht="42" customHeight="1" x14ac:dyDescent="0.3">
      <c r="A4" s="2" t="s">
        <v>1</v>
      </c>
      <c r="B4" s="1"/>
      <c r="H4" s="2" t="s">
        <v>6</v>
      </c>
      <c r="I4" s="1"/>
    </row>
    <row r="5" spans="1:9" x14ac:dyDescent="0.3">
      <c r="A5" s="24" t="s">
        <v>2</v>
      </c>
      <c r="B5" s="25" t="s">
        <v>60</v>
      </c>
      <c r="C5" s="26" t="s">
        <v>50</v>
      </c>
      <c r="D5" s="26"/>
      <c r="E5" s="26"/>
      <c r="H5" s="9" t="s">
        <v>17</v>
      </c>
      <c r="I5" s="10" t="s">
        <v>18</v>
      </c>
    </row>
    <row r="6" spans="1:9" x14ac:dyDescent="0.3">
      <c r="A6" s="30">
        <v>2015</v>
      </c>
      <c r="B6" s="4">
        <v>0.5</v>
      </c>
      <c r="C6" s="23">
        <f>DATE(Table8[[#This Row],[Year]], 1, 1)</f>
        <v>42005</v>
      </c>
      <c r="D6" s="23"/>
      <c r="E6" s="23"/>
      <c r="H6" s="6" t="s">
        <v>7</v>
      </c>
      <c r="I6" s="5">
        <v>1211600</v>
      </c>
    </row>
    <row r="7" spans="1:9" x14ac:dyDescent="0.3">
      <c r="A7" s="30">
        <v>2016</v>
      </c>
      <c r="B7" s="4">
        <v>0.7</v>
      </c>
      <c r="C7" s="23">
        <f>DATE(Table8[[#This Row],[Year]], 1, 1)</f>
        <v>42370</v>
      </c>
      <c r="D7" s="23"/>
      <c r="E7" s="23"/>
      <c r="H7" s="6" t="s">
        <v>8</v>
      </c>
      <c r="I7" s="5">
        <v>636530</v>
      </c>
    </row>
    <row r="8" spans="1:9" x14ac:dyDescent="0.3">
      <c r="A8" s="30">
        <v>2017</v>
      </c>
      <c r="B8" s="4">
        <v>1.2</v>
      </c>
      <c r="C8" s="23">
        <f>DATE(Table8[[#This Row],[Year]], 1, 1)</f>
        <v>42736</v>
      </c>
      <c r="D8" s="23"/>
      <c r="E8" s="23"/>
      <c r="H8" s="6" t="s">
        <v>9</v>
      </c>
      <c r="I8" s="5">
        <v>529290</v>
      </c>
    </row>
    <row r="9" spans="1:9" x14ac:dyDescent="0.3">
      <c r="A9" s="30">
        <v>2018</v>
      </c>
      <c r="B9" s="4">
        <v>2.1</v>
      </c>
      <c r="C9" s="23">
        <f>DATE(Table8[[#This Row],[Year]], 1, 1)</f>
        <v>43101</v>
      </c>
      <c r="D9" s="23"/>
      <c r="E9" s="23"/>
      <c r="H9" s="6" t="s">
        <v>10</v>
      </c>
      <c r="I9" s="5">
        <v>456310</v>
      </c>
    </row>
    <row r="10" spans="1:9" x14ac:dyDescent="0.3">
      <c r="A10" s="30">
        <v>2019</v>
      </c>
      <c r="B10" s="4">
        <v>2.2000000000000002</v>
      </c>
      <c r="C10" s="23">
        <f>DATE(Table8[[#This Row],[Year]], 1, 1)</f>
        <v>43466</v>
      </c>
      <c r="D10" s="23"/>
      <c r="E10" s="23"/>
      <c r="H10" s="6" t="s">
        <v>11</v>
      </c>
      <c r="I10" s="5">
        <v>418990</v>
      </c>
    </row>
    <row r="11" spans="1:9" x14ac:dyDescent="0.3">
      <c r="A11" s="30">
        <v>2020</v>
      </c>
      <c r="B11" s="5">
        <v>3</v>
      </c>
      <c r="C11" s="23">
        <f>DATE(Table8[[#This Row],[Year]], 1, 1)</f>
        <v>43831</v>
      </c>
      <c r="D11" s="23"/>
      <c r="E11" s="23"/>
      <c r="H11" s="6" t="s">
        <v>12</v>
      </c>
      <c r="I11" s="5">
        <v>354590</v>
      </c>
    </row>
    <row r="12" spans="1:9" x14ac:dyDescent="0.3">
      <c r="A12" s="30">
        <v>2021</v>
      </c>
      <c r="B12" s="4">
        <v>6.5</v>
      </c>
      <c r="C12" s="23">
        <f>DATE(Table8[[#This Row],[Year]], 1, 1)</f>
        <v>44197</v>
      </c>
      <c r="D12" s="23"/>
      <c r="E12" s="23"/>
      <c r="H12" s="6" t="s">
        <v>13</v>
      </c>
      <c r="I12" s="5">
        <v>254180</v>
      </c>
    </row>
    <row r="13" spans="1:9" x14ac:dyDescent="0.3">
      <c r="A13" s="30">
        <v>2022</v>
      </c>
      <c r="B13" s="4">
        <v>10.3</v>
      </c>
      <c r="C13" s="23">
        <f>DATE(Table8[[#This Row],[Year]], 1, 1)</f>
        <v>44562</v>
      </c>
      <c r="D13" s="23"/>
      <c r="E13" s="23"/>
      <c r="H13" s="6" t="s">
        <v>14</v>
      </c>
      <c r="I13" s="5">
        <v>237920</v>
      </c>
    </row>
    <row r="14" spans="1:9" x14ac:dyDescent="0.3">
      <c r="A14" s="30">
        <v>2023</v>
      </c>
      <c r="B14" s="4">
        <v>13.7</v>
      </c>
      <c r="C14" s="23">
        <f>DATE(Table8[[#This Row],[Year]], 1, 1)</f>
        <v>44927</v>
      </c>
      <c r="D14" s="23"/>
      <c r="E14" s="23"/>
      <c r="H14" s="6" t="s">
        <v>15</v>
      </c>
      <c r="I14" s="5">
        <v>235860</v>
      </c>
    </row>
    <row r="15" spans="1:9" x14ac:dyDescent="0.3">
      <c r="H15" s="6" t="s">
        <v>16</v>
      </c>
      <c r="I15" s="5">
        <v>228010</v>
      </c>
    </row>
    <row r="17" spans="1:9" x14ac:dyDescent="0.3">
      <c r="A17" s="31" t="s">
        <v>73</v>
      </c>
      <c r="H17" s="31" t="s">
        <v>78</v>
      </c>
    </row>
    <row r="18" spans="1:9" x14ac:dyDescent="0.3">
      <c r="A18" s="31"/>
      <c r="H18" s="31" t="s">
        <v>79</v>
      </c>
    </row>
    <row r="19" spans="1:9" ht="26.4" x14ac:dyDescent="0.3">
      <c r="A19" s="3" t="s">
        <v>19</v>
      </c>
      <c r="B19" s="1"/>
      <c r="H19" s="13" t="s">
        <v>21</v>
      </c>
    </row>
    <row r="20" spans="1:9" ht="28.8" x14ac:dyDescent="0.3">
      <c r="A20" s="2" t="s">
        <v>20</v>
      </c>
      <c r="B20" s="1"/>
      <c r="H20" s="14" t="s">
        <v>22</v>
      </c>
    </row>
    <row r="21" spans="1:9" x14ac:dyDescent="0.3">
      <c r="A21" s="9" t="s">
        <v>2</v>
      </c>
      <c r="B21" s="12" t="s">
        <v>49</v>
      </c>
      <c r="C21" s="27" t="s">
        <v>50</v>
      </c>
      <c r="D21" s="27"/>
      <c r="E21" s="27"/>
      <c r="H21" s="15" t="s">
        <v>33</v>
      </c>
      <c r="I21" s="16" t="s">
        <v>18</v>
      </c>
    </row>
    <row r="22" spans="1:9" x14ac:dyDescent="0.3">
      <c r="A22" s="6">
        <v>2008</v>
      </c>
      <c r="B22" s="4">
        <v>1.4999999999999999E-2</v>
      </c>
      <c r="C22" s="23">
        <f>DATE(Table3[[#This Row],[Year]], 1, 1)</f>
        <v>39448</v>
      </c>
      <c r="D22" s="23"/>
      <c r="E22" s="23"/>
      <c r="H22" s="15" t="s">
        <v>23</v>
      </c>
      <c r="I22" s="16">
        <v>2876748</v>
      </c>
    </row>
    <row r="23" spans="1:9" x14ac:dyDescent="0.3">
      <c r="A23" s="6">
        <v>2009</v>
      </c>
      <c r="B23" s="4">
        <v>0.112</v>
      </c>
      <c r="C23" s="23">
        <f>DATE(Table3[[#This Row],[Year]], 1, 1)</f>
        <v>39814</v>
      </c>
      <c r="D23" s="23"/>
      <c r="E23" s="23"/>
      <c r="H23" s="15" t="s">
        <v>24</v>
      </c>
      <c r="I23" s="16">
        <v>1808652</v>
      </c>
    </row>
    <row r="24" spans="1:9" x14ac:dyDescent="0.3">
      <c r="A24" s="6">
        <v>2010</v>
      </c>
      <c r="B24" s="4">
        <v>0.11700000000000001</v>
      </c>
      <c r="C24" s="23">
        <f>DATE(Table3[[#This Row],[Year]], 1, 1)</f>
        <v>40179</v>
      </c>
      <c r="D24" s="23"/>
      <c r="E24" s="23"/>
      <c r="H24" s="15" t="s">
        <v>25</v>
      </c>
      <c r="I24" s="16">
        <v>500050</v>
      </c>
    </row>
    <row r="25" spans="1:9" x14ac:dyDescent="0.3">
      <c r="A25" s="6">
        <v>2011</v>
      </c>
      <c r="B25" s="4">
        <v>0.20399999999999999</v>
      </c>
      <c r="C25" s="23">
        <f>DATE(Table3[[#This Row],[Year]], 1, 1)</f>
        <v>40544</v>
      </c>
      <c r="D25" s="23"/>
      <c r="E25" s="23"/>
      <c r="H25" s="15" t="s">
        <v>26</v>
      </c>
      <c r="I25" s="16">
        <v>483941</v>
      </c>
    </row>
    <row r="26" spans="1:9" x14ac:dyDescent="0.3">
      <c r="A26" s="6">
        <v>2012</v>
      </c>
      <c r="B26" s="4">
        <v>0.41299999999999998</v>
      </c>
      <c r="C26" s="23">
        <f>DATE(Table3[[#This Row],[Year]], 1, 1)</f>
        <v>40909</v>
      </c>
      <c r="D26" s="23"/>
      <c r="E26" s="23"/>
      <c r="H26" s="15" t="s">
        <v>27</v>
      </c>
      <c r="I26" s="16">
        <v>482042</v>
      </c>
    </row>
    <row r="27" spans="1:9" x14ac:dyDescent="0.3">
      <c r="A27" s="6">
        <v>2013</v>
      </c>
      <c r="B27" s="4">
        <v>2.0139999999999998</v>
      </c>
      <c r="C27" s="23">
        <f>DATE(Table3[[#This Row],[Year]], 1, 1)</f>
        <v>41275</v>
      </c>
      <c r="D27" s="23"/>
      <c r="E27" s="23"/>
      <c r="H27" s="15" t="s">
        <v>28</v>
      </c>
      <c r="I27" s="16">
        <v>475758</v>
      </c>
    </row>
    <row r="28" spans="1:9" x14ac:dyDescent="0.3">
      <c r="A28" s="6">
        <v>2014</v>
      </c>
      <c r="B28" s="4">
        <v>3.198</v>
      </c>
      <c r="C28" s="23">
        <f>DATE(Table3[[#This Row],[Year]], 1, 1)</f>
        <v>41640</v>
      </c>
      <c r="D28" s="23"/>
      <c r="E28" s="23"/>
      <c r="H28" s="15" t="s">
        <v>29</v>
      </c>
      <c r="I28" s="16">
        <v>376038</v>
      </c>
    </row>
    <row r="29" spans="1:9" x14ac:dyDescent="0.3">
      <c r="A29" s="6">
        <v>2015</v>
      </c>
      <c r="B29" s="4">
        <v>4.0460000000000003</v>
      </c>
      <c r="C29" s="23">
        <f>DATE(Table3[[#This Row],[Year]], 1, 1)</f>
        <v>42005</v>
      </c>
      <c r="D29" s="23"/>
      <c r="E29" s="23"/>
      <c r="F29" s="21"/>
      <c r="H29" s="15" t="s">
        <v>30</v>
      </c>
      <c r="I29" s="16">
        <v>373303</v>
      </c>
    </row>
    <row r="30" spans="1:9" x14ac:dyDescent="0.3">
      <c r="A30" s="6">
        <v>2016</v>
      </c>
      <c r="B30" s="4">
        <v>7</v>
      </c>
      <c r="C30" s="23">
        <f>DATE(Table3[[#This Row],[Year]], 1, 1)</f>
        <v>42370</v>
      </c>
      <c r="D30" s="23"/>
      <c r="E30" s="23"/>
      <c r="F30" s="21"/>
      <c r="H30" s="15" t="s">
        <v>31</v>
      </c>
      <c r="I30" s="16">
        <v>350845</v>
      </c>
    </row>
    <row r="31" spans="1:9" x14ac:dyDescent="0.3">
      <c r="A31" s="6">
        <v>2017</v>
      </c>
      <c r="B31" s="4">
        <v>11.759</v>
      </c>
      <c r="C31" s="23">
        <f>DATE(Table3[[#This Row],[Year]], 1, 1)</f>
        <v>42736</v>
      </c>
      <c r="D31" s="23"/>
      <c r="E31" s="23"/>
      <c r="F31" s="21"/>
      <c r="H31" s="15" t="s">
        <v>32</v>
      </c>
      <c r="I31" s="16">
        <v>331623</v>
      </c>
    </row>
    <row r="32" spans="1:9" x14ac:dyDescent="0.3">
      <c r="A32" s="6">
        <v>2018</v>
      </c>
      <c r="B32" s="4">
        <v>21.460999999999999</v>
      </c>
      <c r="C32" s="23">
        <f>DATE(Table3[[#This Row],[Year]], 1, 1)</f>
        <v>43101</v>
      </c>
      <c r="D32" s="23"/>
      <c r="E32" s="23"/>
      <c r="F32" s="21"/>
    </row>
    <row r="33" spans="1:10" x14ac:dyDescent="0.3">
      <c r="A33" s="6">
        <v>2019</v>
      </c>
      <c r="B33" s="4">
        <v>24.577999999999999</v>
      </c>
      <c r="C33" s="23">
        <f>DATE(Table3[[#This Row],[Year]], 1, 1)</f>
        <v>43466</v>
      </c>
      <c r="D33" s="23"/>
      <c r="E33" s="23"/>
      <c r="F33" s="21"/>
    </row>
    <row r="34" spans="1:10" x14ac:dyDescent="0.3">
      <c r="A34" s="6">
        <v>2020</v>
      </c>
      <c r="B34" s="4">
        <v>31.536000000000001</v>
      </c>
      <c r="C34" s="23">
        <f>DATE(Table3[[#This Row],[Year]], 1, 1)</f>
        <v>43831</v>
      </c>
      <c r="D34" s="23"/>
      <c r="E34" s="23"/>
      <c r="F34" s="21"/>
    </row>
    <row r="35" spans="1:10" x14ac:dyDescent="0.3">
      <c r="A35" s="6">
        <v>2021</v>
      </c>
      <c r="B35" s="4">
        <v>53.823</v>
      </c>
      <c r="C35" s="23">
        <f>DATE(Table3[[#This Row],[Year]], 1, 1)</f>
        <v>44197</v>
      </c>
      <c r="D35" s="23"/>
      <c r="E35" s="23"/>
      <c r="F35" s="21"/>
    </row>
    <row r="36" spans="1:10" x14ac:dyDescent="0.3">
      <c r="A36" s="6">
        <v>2022</v>
      </c>
      <c r="B36" s="4">
        <v>81.462000000000003</v>
      </c>
      <c r="C36" s="23">
        <f>DATE(Table3[[#This Row],[Year]], 1, 1)</f>
        <v>44562</v>
      </c>
      <c r="D36" s="23"/>
      <c r="E36" s="23"/>
      <c r="F36" s="21"/>
    </row>
    <row r="37" spans="1:10" x14ac:dyDescent="0.3">
      <c r="A37" s="6">
        <v>2023</v>
      </c>
      <c r="B37" s="4">
        <v>96.772999999999996</v>
      </c>
      <c r="C37" s="23">
        <f>DATE(Table3[[#This Row],[Year]], 1, 1)</f>
        <v>44927</v>
      </c>
      <c r="D37" s="23"/>
      <c r="E37" s="23"/>
      <c r="F37" s="21"/>
    </row>
    <row r="39" spans="1:10" x14ac:dyDescent="0.3">
      <c r="A39" s="31" t="s">
        <v>74</v>
      </c>
      <c r="H39" s="31" t="s">
        <v>80</v>
      </c>
    </row>
    <row r="40" spans="1:10" x14ac:dyDescent="0.3">
      <c r="A40" s="31" t="s">
        <v>75</v>
      </c>
    </row>
    <row r="41" spans="1:10" ht="26.4" x14ac:dyDescent="0.3">
      <c r="A41" s="3" t="s">
        <v>35</v>
      </c>
      <c r="B41" s="1"/>
      <c r="H41" s="13" t="s">
        <v>45</v>
      </c>
    </row>
    <row r="42" spans="1:10" ht="26.4" x14ac:dyDescent="0.3">
      <c r="A42" s="2" t="s">
        <v>36</v>
      </c>
      <c r="B42" s="1"/>
      <c r="H42" s="14" t="s">
        <v>46</v>
      </c>
    </row>
    <row r="43" spans="1:10" x14ac:dyDescent="0.3">
      <c r="A43" s="9" t="s">
        <v>42</v>
      </c>
      <c r="B43" s="11" t="s">
        <v>43</v>
      </c>
      <c r="H43" s="15" t="s">
        <v>2</v>
      </c>
      <c r="I43" s="20" t="s">
        <v>47</v>
      </c>
      <c r="J43" t="s">
        <v>50</v>
      </c>
    </row>
    <row r="44" spans="1:10" x14ac:dyDescent="0.3">
      <c r="A44" s="6" t="s">
        <v>23</v>
      </c>
      <c r="B44" s="5">
        <v>22</v>
      </c>
      <c r="H44" s="15">
        <v>2010</v>
      </c>
      <c r="I44" s="20">
        <v>46.69</v>
      </c>
      <c r="J44" s="23">
        <f>DATE(Table7[[#This Row],[Year]], 1, 1)</f>
        <v>40179</v>
      </c>
    </row>
    <row r="45" spans="1:10" x14ac:dyDescent="0.3">
      <c r="A45" s="6" t="s">
        <v>37</v>
      </c>
      <c r="B45" s="4">
        <v>13.2</v>
      </c>
      <c r="H45" s="15">
        <v>2011</v>
      </c>
      <c r="I45" s="20">
        <v>46.31</v>
      </c>
      <c r="J45" s="23">
        <f>DATE(Table7[[#This Row],[Year]], 1, 1)</f>
        <v>40544</v>
      </c>
    </row>
    <row r="46" spans="1:10" x14ac:dyDescent="0.3">
      <c r="A46" s="6" t="s">
        <v>38</v>
      </c>
      <c r="B46" s="4">
        <v>7.3</v>
      </c>
      <c r="H46" s="15">
        <v>2012</v>
      </c>
      <c r="I46" s="20">
        <v>44.38</v>
      </c>
      <c r="J46" s="23">
        <f>DATE(Table7[[#This Row],[Year]], 1, 1)</f>
        <v>40909</v>
      </c>
    </row>
    <row r="47" spans="1:10" x14ac:dyDescent="0.3">
      <c r="A47" s="6" t="s">
        <v>39</v>
      </c>
      <c r="B47" s="4">
        <v>6.8</v>
      </c>
      <c r="H47" s="15">
        <v>2013</v>
      </c>
      <c r="I47" s="20">
        <v>49.77</v>
      </c>
      <c r="J47" s="23">
        <f>DATE(Table7[[#This Row],[Year]], 1, 1)</f>
        <v>41275</v>
      </c>
    </row>
    <row r="48" spans="1:10" x14ac:dyDescent="0.3">
      <c r="A48" s="6" t="s">
        <v>40</v>
      </c>
      <c r="B48" s="4">
        <v>5.8</v>
      </c>
      <c r="H48" s="15">
        <v>2014</v>
      </c>
      <c r="I48" s="20">
        <v>55.37</v>
      </c>
      <c r="J48" s="23">
        <f>DATE(Table7[[#This Row],[Year]], 1, 1)</f>
        <v>41640</v>
      </c>
    </row>
    <row r="49" spans="1:10" x14ac:dyDescent="0.3">
      <c r="A49" s="6" t="s">
        <v>41</v>
      </c>
      <c r="B49" s="5">
        <v>45</v>
      </c>
      <c r="H49" s="15">
        <v>2015</v>
      </c>
      <c r="I49" s="20">
        <v>77.61</v>
      </c>
      <c r="J49" s="23">
        <f>DATE(Table7[[#This Row],[Year]], 1, 1)</f>
        <v>42005</v>
      </c>
    </row>
    <row r="50" spans="1:10" x14ac:dyDescent="0.3">
      <c r="H50" s="15">
        <v>2016</v>
      </c>
      <c r="I50" s="20">
        <v>100.21</v>
      </c>
      <c r="J50" s="23">
        <f>DATE(Table7[[#This Row],[Year]], 1, 1)</f>
        <v>42370</v>
      </c>
    </row>
    <row r="51" spans="1:10" x14ac:dyDescent="0.3">
      <c r="H51" s="15">
        <v>2017</v>
      </c>
      <c r="I51" s="20">
        <v>102.65</v>
      </c>
      <c r="J51" s="23">
        <f>DATE(Table7[[#This Row],[Year]], 1, 1)</f>
        <v>42736</v>
      </c>
    </row>
    <row r="52" spans="1:10" x14ac:dyDescent="0.3">
      <c r="H52" s="15">
        <v>2018</v>
      </c>
      <c r="I52" s="20">
        <v>121.79</v>
      </c>
      <c r="J52" s="23">
        <f>DATE(Table7[[#This Row],[Year]], 1, 1)</f>
        <v>43101</v>
      </c>
    </row>
    <row r="53" spans="1:10" x14ac:dyDescent="0.3">
      <c r="H53" s="15">
        <v>2019</v>
      </c>
      <c r="I53" s="20">
        <v>127.74</v>
      </c>
      <c r="J53" s="23">
        <f>DATE(Table7[[#This Row],[Year]], 1, 1)</f>
        <v>43466</v>
      </c>
    </row>
    <row r="54" spans="1:10" x14ac:dyDescent="0.3">
      <c r="H54" s="15">
        <v>2020</v>
      </c>
      <c r="I54" s="20">
        <v>156.6</v>
      </c>
      <c r="J54" s="23">
        <f>DATE(Table7[[#This Row],[Year]], 1, 1)</f>
        <v>43831</v>
      </c>
    </row>
    <row r="55" spans="1:10" x14ac:dyDescent="0.3">
      <c r="H55" s="15">
        <v>2021</v>
      </c>
      <c r="I55" s="20">
        <v>216.14</v>
      </c>
      <c r="J55" s="23">
        <f>DATE(Table7[[#This Row],[Year]], 1, 1)</f>
        <v>44197</v>
      </c>
    </row>
    <row r="56" spans="1:10" x14ac:dyDescent="0.3">
      <c r="H56" s="15">
        <v>2022</v>
      </c>
      <c r="I56" s="20">
        <v>424.06</v>
      </c>
      <c r="J56" s="23">
        <f>DATE(Table7[[#This Row],[Year]], 1, 1)</f>
        <v>44562</v>
      </c>
    </row>
    <row r="57" spans="1:10" x14ac:dyDescent="0.3">
      <c r="H57" s="15">
        <v>2023</v>
      </c>
      <c r="I57" s="20">
        <v>602.32000000000005</v>
      </c>
      <c r="J57" s="23">
        <f>DATE(Table7[[#This Row],[Year]], 1, 1)</f>
        <v>44927</v>
      </c>
    </row>
    <row r="64" spans="1:10" x14ac:dyDescent="0.3">
      <c r="A64" s="6"/>
      <c r="B64" s="4"/>
    </row>
    <row r="65" spans="1:2" x14ac:dyDescent="0.3">
      <c r="A65" s="30"/>
      <c r="B65" s="4"/>
    </row>
    <row r="66" spans="1:2" x14ac:dyDescent="0.3">
      <c r="A66" s="30"/>
      <c r="B66" s="4"/>
    </row>
    <row r="67" spans="1:2" x14ac:dyDescent="0.3">
      <c r="A67" s="30"/>
      <c r="B67" s="4"/>
    </row>
    <row r="68" spans="1:2" x14ac:dyDescent="0.3">
      <c r="A68" s="30"/>
      <c r="B68" s="4"/>
    </row>
    <row r="69" spans="1:2" x14ac:dyDescent="0.3">
      <c r="A69" s="30"/>
      <c r="B69" s="4"/>
    </row>
    <row r="70" spans="1:2" x14ac:dyDescent="0.3">
      <c r="A70" s="30"/>
      <c r="B70" s="4"/>
    </row>
    <row r="71" spans="1:2" x14ac:dyDescent="0.3">
      <c r="A71" s="30"/>
      <c r="B71" s="4"/>
    </row>
    <row r="72" spans="1:2" x14ac:dyDescent="0.3">
      <c r="A72" s="30"/>
      <c r="B72" s="4"/>
    </row>
    <row r="73" spans="1:2" x14ac:dyDescent="0.3">
      <c r="A73" s="30"/>
      <c r="B73" s="4"/>
    </row>
  </sheetData>
  <hyperlinks>
    <hyperlink ref="A1" r:id="rId1" xr:uid="{29748EFF-F166-46E6-974A-C6D612344E63}"/>
    <hyperlink ref="A2" r:id="rId2" xr:uid="{BABF491E-0306-4EB9-B2C6-F2A4DB47FDF9}"/>
    <hyperlink ref="A17" r:id="rId3" xr:uid="{48C3FE53-581B-4200-841F-426A54D79393}"/>
    <hyperlink ref="A39" r:id="rId4" xr:uid="{8BE16829-553E-43C8-B61B-B92DC1A95E98}"/>
    <hyperlink ref="A40" r:id="rId5" xr:uid="{369C50D3-8A16-4719-B1D1-EFD372B1E773}"/>
    <hyperlink ref="H1" r:id="rId6" xr:uid="{3A731660-5288-4A20-BC83-E1AC8E824752}"/>
    <hyperlink ref="H2" r:id="rId7" xr:uid="{3D9366F2-C71B-44F2-ADA0-E02E5F9FE1F4}"/>
    <hyperlink ref="H17" r:id="rId8" xr:uid="{55ECC755-D4F5-4B7E-93AA-C0A7F17DCE41}"/>
    <hyperlink ref="H18" r:id="rId9" xr:uid="{89366549-ED8E-4964-987D-520B56A81217}"/>
    <hyperlink ref="H39" r:id="rId10" xr:uid="{ADC36576-6780-41B4-92C5-581D9CC3CE4C}"/>
  </hyperlinks>
  <pageMargins left="0.7" right="0.7" top="0.75" bottom="0.75" header="0.3" footer="0.3"/>
  <tableParts count="6">
    <tablePart r:id="rId11"/>
    <tablePart r:id="rId12"/>
    <tablePart r:id="rId13"/>
    <tablePart r:id="rId14"/>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  ( I n   B i l l i o n   $ ) < / 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  ( i n   b i l l i o n   Y u a n ) 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 C o l u m n s \ S a l e s   ( i n   m i l l i o n s ) 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 C o l u m n s \ S a l e s   ( i n   m i l l i o n s ) < / 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 C o l u m n s \ S a l e s   ( i n   m i l l i o n s ) < / 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 ( i n   b i l l i o n   Y u a n ) < / K e y > < / D i a g r a m O b j e c t K e y > < D i a g r a m O b j e c t K e y > < K e y > M e a s u r e s \ S u m   o f   R e v e n u e   ( i n   b i l l i o n   Y u a n ) \ T a g I n f o \ F o r m u l a < / K e y > < / D i a g r a m O b j e c t K e y > < D i a g r a m O b j e c t K e y > < K e y > M e a s u r e s \ S u m   o f   R e v e n u e   ( i n   b i l l i o n   Y u a n ) \ T a g I n f o \ V a l u e < / K e y > < / D i a g r a m O b j e c t K e y > < D i a g r a m O b j e c t K e y > < K e y > C o l u m n s \ Y e a r < / K e y > < / D i a g r a m O b j e c t K e y > < D i a g r a m O b j e c t K e y > < K e y > C o l u m n s \ R e v e n u e   ( i n   b i l l i o n   Y u a n ) < / 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  ( i n   b i l l i o n   Y u a n ) & g t ; - & l t ; M e a s u r e s \ R e v e n u e   ( i n   b i l l i o n   Y u a n ) & g t ; < / K e y > < / D i a g r a m O b j e c t K e y > < D i a g r a m O b j e c t K e y > < K e y > L i n k s \ & l t ; C o l u m n s \ S u m   o f   R e v e n u e   ( i n   b i l l i o n   Y u a n ) & g t ; - & l t ; M e a s u r e s \ R e v e n u e   ( i n   b i l l i o n   Y u a n ) & g t ; \ C O L U M N < / K e y > < / D i a g r a m O b j e c t K e y > < D i a g r a m O b j e c t K e y > < K e y > L i n k s \ & l t ; C o l u m n s \ S u m   o f   R e v e n u e   ( i n   b i l l i o n   Y u a n ) & g t ; - & l t ; M e a s u r e s \ R e v e n u e   ( i n   b i l l i o n   Y u a n ) & g t ; \ M E A S U R E 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 ( i n   b i l l i o n   Y u a n ) < / K e y > < / a : K e y > < a : V a l u e   i : t y p e = " M e a s u r e G r i d N o d e V i e w S t a t e " > < C o l u m n > 1 < / C o l u m n > < L a y e d O u t > t r u e < / L a y e d O u t > < W a s U I I n v i s i b l e > t r u e < / W a s U I I n v i s i b l e > < / a : V a l u e > < / a : K e y V a l u e O f D i a g r a m O b j e c t K e y a n y T y p e z b w N T n L X > < a : K e y V a l u e O f D i a g r a m O b j e c t K e y a n y T y p e z b w N T n L X > < a : K e y > < K e y > M e a s u r e s \ S u m   o f   R e v e n u e   ( i n   b i l l i o n   Y u a n ) \ T a g I n f o \ F o r m u l a < / K e y > < / a : K e y > < a : V a l u e   i : t y p e = " M e a s u r e G r i d V i e w S t a t e I D i a g r a m T a g A d d i t i o n a l I n f o " / > < / a : K e y V a l u e O f D i a g r a m O b j e c t K e y a n y T y p e z b w N T n L X > < a : K e y V a l u e O f D i a g r a m O b j e c t K e y a n y T y p e z b w N T n L X > < a : K e y > < K e y > M e a s u r e s \ S u m   o f   R e v e n u e   ( i n   b i l l i o n   Y u a n ) \ T a g I n f o \ V a l u e 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 C o l u m n s \ R e v e n u e   ( i n   b i l l i o n   Y u a n ) < / 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 L i n k s \ & l t ; C o l u m n s \ S u m   o f   R e v e n u e   ( i n   b i l l i o n   Y u a n ) & g t ; - & l t ; M e a s u r e s \ R e v e n u e   ( i n   b i l l i o n   Y u a n ) & g t ; < / K e y > < / a : K e y > < a : V a l u e   i : t y p e = " M e a s u r e G r i d V i e w S t a t e I D i a g r a m L i n k " / > < / a : K e y V a l u e O f D i a g r a m O b j e c t K e y a n y T y p e z b w N T n L X > < a : K e y V a l u e O f D i a g r a m O b j e c t K e y a n y T y p e z b w N T n L X > < a : K e y > < K e y > L i n k s \ & l t ; C o l u m n s \ S u m   o f   R e v e n u e   ( i n   b i l l i o n   Y u a n ) & g t ; - & l t ; M e a s u r e s \ R e v e n u e   ( i n   b i l l i o n   Y u a n ) & g t ; \ C O L U M N < / K e y > < / a : K e y > < a : V a l u e   i : t y p e = " M e a s u r e G r i d V i e w S t a t e I D i a g r a m L i n k E n d p o i n t " / > < / a : K e y V a l u e O f D i a g r a m O b j e c t K e y a n y T y p e z b w N T n L X > < a : K e y V a l u e O f D i a g r a m O b j e c t K e y a n y T y p e z b w N T n L X > < a : K e y > < K e y > L i n k s \ & l t ; C o l u m n s \ S u m   o f   R e v e n u e   ( i n   b i l l i o n   Y u a n ) & g t ; - & l t ; M e a s u r e s \ R e v e n u e   ( i n   b i l l i o n   Y u a n ) & g t ; \ M E A S U R E 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 ( I n   B i l l i o n   $ ) < / K e y > < / D i a g r a m O b j e c t K e y > < D i a g r a m O b j e c t K e y > < K e y > M e a s u r e s \ S u m   o f   R e v e n u e   ( I n   B i l l i o n   $ ) \ T a g I n f o \ F o r m u l a < / K e y > < / D i a g r a m O b j e c t K e y > < D i a g r a m O b j e c t K e y > < K e y > M e a s u r e s \ S u m   o f   R e v e n u e   ( I n   B i l l i o n   $ ) \ T a g I n f o \ V a l u e < / K e y > < / D i a g r a m O b j e c t K e y > < D i a g r a m O b j e c t K e y > < K e y > C o l u m n s \ Y e a r < / K e y > < / D i a g r a m O b j e c t K e y > < D i a g r a m O b j e c t K e y > < K e y > C o l u m n s \ R e v e n u e   ( I n   B i l l i o n   $ ) < / 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  ( I n   B i l l i o n   $ ) & g t ; - & l t ; M e a s u r e s \ R e v e n u e   ( I n   B i l l i o n   $ ) & g t ; < / K e y > < / D i a g r a m O b j e c t K e y > < D i a g r a m O b j e c t K e y > < K e y > L i n k s \ & l t ; C o l u m n s \ S u m   o f   R e v e n u e   ( I n   B i l l i o n   $ ) & g t ; - & l t ; M e a s u r e s \ R e v e n u e   ( I n   B i l l i o n   $ ) & g t ; \ C O L U M N < / K e y > < / D i a g r a m O b j e c t K e y > < D i a g r a m O b j e c t K e y > < K e y > L i n k s \ & l t ; C o l u m n s \ S u m   o f   R e v e n u e   ( I n   B i l l i o n   $ ) & g t ; - & l t ; M e a s u r e s \ R e v e n u e   ( I n   B i l l i o n 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 ( I n   B i l l i o n   $ ) < / K e y > < / a : K e y > < a : V a l u e   i : t y p e = " M e a s u r e G r i d N o d e V i e w S t a t e " > < C o l u m n > 1 < / C o l u m n > < L a y e d O u t > t r u e < / L a y e d O u t > < W a s U I I n v i s i b l e > t r u e < / W a s U I I n v i s i b l e > < / a : V a l u e > < / a : K e y V a l u e O f D i a g r a m O b j e c t K e y a n y T y p e z b w N T n L X > < a : K e y V a l u e O f D i a g r a m O b j e c t K e y a n y T y p e z b w N T n L X > < a : K e y > < K e y > M e a s u r e s \ S u m   o f   R e v e n u e   ( I n   B i l l i o n   $ ) \ T a g I n f o \ F o r m u l a < / K e y > < / a : K e y > < a : V a l u e   i : t y p e = " M e a s u r e G r i d V i e w S t a t e I D i a g r a m T a g A d d i t i o n a l I n f o " / > < / a : K e y V a l u e O f D i a g r a m O b j e c t K e y a n y T y p e z b w N T n L X > < a : K e y V a l u e O f D i a g r a m O b j e c t K e y a n y T y p e z b w N T n L X > < a : K e y > < K e y > M e a s u r e s \ S u m   o f   R e v e n u e   ( I n   B i l l i o n   $ ) \ T a g I n f o \ V a l u e 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 C o l u m n s \ R e v e n u e   ( I n   B i l l i o n   $ ) < / 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 L i n k s \ & l t ; C o l u m n s \ S u m   o f   R e v e n u e   ( I n   B i l l i o n   $ ) & g t ; - & l t ; M e a s u r e s \ R e v e n u e   ( I n   B i l l i o n   $ ) & g t ; < / K e y > < / a : K e y > < a : V a l u e   i : t y p e = " M e a s u r e G r i d V i e w S t a t e I D i a g r a m L i n k " / > < / a : K e y V a l u e O f D i a g r a m O b j e c t K e y a n y T y p e z b w N T n L X > < a : K e y V a l u e O f D i a g r a m O b j e c t K e y a n y T y p e z b w N T n L X > < a : K e y > < K e y > L i n k s \ & l t ; C o l u m n s \ S u m   o f   R e v e n u e   ( I n   B i l l i o n   $ ) & g t ; - & l t ; M e a s u r e s \ R e v e n u e   ( I n   B i l l i o n   $ ) & g t ; \ C O L U M N < / K e y > < / a : K e y > < a : V a l u e   i : t y p e = " M e a s u r e G r i d V i e w S t a t e I D i a g r a m L i n k E n d p o i n t " / > < / a : K e y V a l u e O f D i a g r a m O b j e c t K e y a n y T y p e z b w N T n L X > < a : K e y V a l u e O f D i a g r a m O b j e c t K e y a n y T y p e z b w N T n L X > < a : K e y > < K e y > L i n k s \ & l t ; C o l u m n s \ S u m   o f   R e v e n u e   ( I n   B i l l i o n   $ ) & g t ; - & l t ; M e a s u r e s \ R e v e n u e   ( I n   B i l l i o n   $ ) & g t ; \ M E A S U R E 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 D y n a m i c   T a g s \ T a b l e s \ & l t ; T a b l e s \ T a b l e 7 & g t ; < / K e y > < / D i a g r a m O b j e c t K e y > < D i a g r a m O b j e c t K e y > < K e y > D y n a m i c   T a g s \ T a b l e s \ & l t ; T a b l e s \ T a b l e 8 & g t ; < / K e y > < / D i a g r a m O b j e c t K e y > < D i a g r a m O b j e c t K e y > < K e y > D y n a m i c   T a g s \ T a b l e s \ & l t ; T a b l e s \ C a l e n d a r & g t ; < / K e y > < / D i a g r a m O b j e c t K e y > < D i a g r a m O b j e c t K e y > < K e y > D y n a m i c   T a g s \ H i e r a r c h i e s \ & l t ; T a b l e s \ C a l e n d a r \ H i e r a r c h i e s \ D a t e   H i e r a r c h y & g t ; < / K e y > < / D i a g r a m O b j e c t K e y > < D i a g r a m O b j e c t K e y > < K e y > T a b l e s \ T a b l e 3 < / K e y > < / D i a g r a m O b j e c t K e y > < D i a g r a m O b j e c t K e y > < K e y > T a b l e s \ T a b l e 3 \ C o l u m n s \ Y e a r < / K e y > < / D i a g r a m O b j e c t K e y > < D i a g r a m O b j e c t K e y > < K e y > T a b l e s \ T a b l e 3 \ C o l u m n s \ R e v e n u e   ( I n   B i l l i o n   $ ) < / K e y > < / D i a g r a m O b j e c t K e y > < D i a g r a m O b j e c t K e y > < K e y > T a b l e s \ T a b l e 3 \ C o l u m n s \ D a t e < / K e y > < / D i a g r a m O b j e c t K e y > < D i a g r a m O b j e c t K e y > < K e y > T a b l e s \ T a b l e 3 \ C o l u m n s \ D a t e   ( Y e a r ) < / K e y > < / D i a g r a m O b j e c t K e y > < D i a g r a m O b j e c t K e y > < K e y > T a b l e s \ T a b l e 3 \ C o l u m n s \ D a t e   ( Q u a r t e r ) < / K e y > < / D i a g r a m O b j e c t K e y > < D i a g r a m O b j e c t K e y > < K e y > T a b l e s \ T a b l e 3 \ C o l u m n s \ D a t e   ( M o n t h   I n d e x ) < / K e y > < / D i a g r a m O b j e c t K e y > < D i a g r a m O b j e c t K e y > < K e y > T a b l e s \ T a b l e 3 \ C o l u m n s \ D a t e   ( M o n t h ) < / K e y > < / D i a g r a m O b j e c t K e y > < D i a g r a m O b j e c t K e y > < K e y > T a b l e s \ T a b l e 3 \ M e a s u r e s \ S u m   o f   R e v e n u e   ( I n   B i l l i o n   $ ) < / K e y > < / D i a g r a m O b j e c t K e y > < D i a g r a m O b j e c t K e y > < K e y > T a b l e s \ T a b l e 3 \ S u m   o f   R e v e n u e   ( I n   B i l l i o n   $ ) \ A d d i t i o n a l   I n f o \ I m p l i c i t   M e a s u r e < / K e y > < / D i a g r a m O b j e c t K e y > < D i a g r a m O b j e c t K e y > < K e y > T a b l e s \ T a b l e 7 < / K e y > < / D i a g r a m O b j e c t K e y > < D i a g r a m O b j e c t K e y > < K e y > T a b l e s \ T a b l e 7 \ C o l u m n s \ Y e a r < / K e y > < / D i a g r a m O b j e c t K e y > < D i a g r a m O b j e c t K e y > < K e y > T a b l e s \ T a b l e 7 \ C o l u m n s \ R e v e n u e   ( i n   b i l l i o n   Y u a n ) < / K e y > < / D i a g r a m O b j e c t K e y > < D i a g r a m O b j e c t K e y > < K e y > T a b l e s \ T a b l e 7 \ C o l u m n s \ D a t e < / K e y > < / D i a g r a m O b j e c t K e y > < D i a g r a m O b j e c t K e y > < K e y > T a b l e s \ T a b l e 7 \ C o l u m n s \ D a t e   ( Y e a r ) < / K e y > < / D i a g r a m O b j e c t K e y > < D i a g r a m O b j e c t K e y > < K e y > T a b l e s \ T a b l e 7 \ C o l u m n s \ D a t e   ( Q u a r t e r ) < / K e y > < / D i a g r a m O b j e c t K e y > < D i a g r a m O b j e c t K e y > < K e y > T a b l e s \ T a b l e 7 \ C o l u m n s \ D a t e   ( M o n t h   I n d e x ) < / K e y > < / D i a g r a m O b j e c t K e y > < D i a g r a m O b j e c t K e y > < K e y > T a b l e s \ T a b l e 7 \ C o l u m n s \ D a t e   ( M o n t h ) < / K e y > < / D i a g r a m O b j e c t K e y > < D i a g r a m O b j e c t K e y > < K e y > T a b l e s \ T a b l e 7 \ M e a s u r e s \ S u m   o f   R e v e n u e   ( i n   b i l l i o n   Y u a n ) < / K e y > < / D i a g r a m O b j e c t K e y > < D i a g r a m O b j e c t K e y > < K e y > T a b l e s \ T a b l e 7 \ S u m   o f   R e v e n u e   ( i n   b i l l i o n   Y u a n ) \ A d d i t i o n a l   I n f o \ I m p l i c i t   M e a s u r e < / K e y > < / D i a g r a m O b j e c t K e y > < D i a g r a m O b j e c t K e y > < K e y > T a b l e s \ T a b l e 8 < / K e y > < / D i a g r a m O b j e c t K e y > < D i a g r a m O b j e c t K e y > < K e y > T a b l e s \ T a b l e 8 \ C o l u m n s \ Y e a r < / K e y > < / D i a g r a m O b j e c t K e y > < D i a g r a m O b j e c t K e y > < K e y > T a b l e s \ T a b l e 8 \ C o l u m n s \ S a l e s   ( i n   m i l l i o n s ) < / K e y > < / D i a g r a m O b j e c t K e y > < D i a g r a m O b j e c t K e y > < K e y > T a b l e s \ T a b l e 8 \ C o l u m n s \ D a t e < / K e y > < / D i a g r a m O b j e c t K e y > < D i a g r a m O b j e c t K e y > < K e y > T a b l e s \ T a b l e 8 \ C o l u m n s \ D a t e   ( Y e a r ) < / K e y > < / D i a g r a m O b j e c t K e y > < D i a g r a m O b j e c t K e y > < K e y > T a b l e s \ T a b l e 8 \ C o l u m n s \ D a t e   ( Q u a r t e r ) < / K e y > < / D i a g r a m O b j e c t K e y > < D i a g r a m O b j e c t K e y > < K e y > T a b l e s \ T a b l e 8 \ C o l u m n s \ D a t e   ( M o n t h   I n d e x ) < / K e y > < / D i a g r a m O b j e c t K e y > < D i a g r a m O b j e c t K e y > < K e y > T a b l e s \ T a b l e 8 \ C o l u m n s \ D a t e   ( M o n t h ) < / K e y > < / D i a g r a m O b j e c t K e y > < D i a g r a m O b j e c t K e y > < K e y > T a b l e s \ T a b l e 8 \ M e a s u r e s \ S u m   o f   S a l e s   ( i n   m i l l i o n s ) < / K e y > < / D i a g r a m O b j e c t K e y > < D i a g r a m O b j e c t K e y > < K e y > T a b l e s \ T a b l e 8 \ S u m   o f   S a l e s   ( i n   m i l l i o n s ) \ A d d i t i o n a l 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 R e l a t i o n s h i p s \ & l t ; T a b l e s \ T a b l e 8 \ C o l u m n s \ D a t e & g t ; - & l t ; T a b l e s \ C a l e n d a r \ C o l u m n s \ D a t e & g t ; < / K e y > < / D i a g r a m O b j e c t K e y > < D i a g r a m O b j e c t K e y > < K e y > R e l a t i o n s h i p s \ & l t ; T a b l e s \ T a b l e 8 \ C o l u m n s \ D a t e & g t ; - & l t ; T a b l e s \ C a l e n d a r \ C o l u m n s \ D a t e & g t ; \ F K < / K e y > < / D i a g r a m O b j e c t K e y > < D i a g r a m O b j e c t K e y > < K e y > R e l a t i o n s h i p s \ & l t ; T a b l e s \ T a b l e 8 \ C o l u m n s \ D a t e & g t ; - & l t ; T a b l e s \ C a l e n d a r \ C o l u m n s \ D a t e & g t ; \ P K < / K e y > < / D i a g r a m O b j e c t K e y > < D i a g r a m O b j e c t K e y > < K e y > R e l a t i o n s h i p s \ & l t ; T a b l e s \ T a b l e 8 \ C o l u m n s \ D a t e & g t ; - & l t ; T a b l e s \ C a l e n d a r \ C o l u m n s \ D a t e & g t ; \ C r o s s F i l t e r < / K e y > < / D i a g r a m O b j e c t K e y > < D i a g r a m O b j e c t K e y > < K e y > R e l a t i o n s h i p s \ & l t ; T a b l e s \ T a b l e 3 \ C o l u m n s \ D a t e & g t ; - & l t ; T a b l e s \ C a l e n d a r \ C o l u m n s \ D a t e & g t ; < / K e y > < / D i a g r a m O b j e c t K e y > < D i a g r a m O b j e c t K e y > < K e y > R e l a t i o n s h i p s \ & l t ; T a b l e s \ T a b l e 3 \ C o l u m n s \ D a t e & g t ; - & l t ; T a b l e s \ C a l e n d a r \ C o l u m n s \ D a t e & g t ; \ F K < / K e y > < / D i a g r a m O b j e c t K e y > < D i a g r a m O b j e c t K e y > < K e y > R e l a t i o n s h i p s \ & l t ; T a b l e s \ T a b l e 3 \ C o l u m n s \ D a t e & g t ; - & l t ; T a b l e s \ C a l e n d a r \ C o l u m n s \ D a t e & g t ; \ P K < / K e y > < / D i a g r a m O b j e c t K e y > < D i a g r a m O b j e c t K e y > < K e y > R e l a t i o n s h i p s \ & l t ; T a b l e s \ T a b l e 3 \ C o l u m n s \ D a t e & g t ; - & l t ; T a b l e s \ C a l e n d a r \ C o l u m n s \ D a t e & g t ; \ C r o s s F i l t e r < / K e y > < / D i a g r a m O b j e c t K e y > < D i a g r a m O b j e c t K e y > < K e y > R e l a t i o n s h i p s \ & l t ; T a b l e s \ T a b l e 7 \ C o l u m n s \ D a t e & g t ; - & l t ; T a b l e s \ C a l e n d a r \ C o l u m n s \ D a t e & g t ; < / K e y > < / D i a g r a m O b j e c t K e y > < D i a g r a m O b j e c t K e y > < K e y > R e l a t i o n s h i p s \ & l t ; T a b l e s \ T a b l e 7 \ C o l u m n s \ D a t e & g t ; - & l t ; T a b l e s \ C a l e n d a r \ C o l u m n s \ D a t e & g t ; \ F K < / K e y > < / D i a g r a m O b j e c t K e y > < D i a g r a m O b j e c t K e y > < K e y > R e l a t i o n s h i p s \ & l t ; T a b l e s \ T a b l e 7 \ C o l u m n s \ D a t e & g t ; - & l t ; T a b l e s \ C a l e n d a r \ C o l u m n s \ D a t e & g t ; \ P K < / K e y > < / D i a g r a m O b j e c t K e y > < D i a g r a m O b j e c t K e y > < K e y > R e l a t i o n s h i p s \ & l t ; T a b l e s \ T a b l e 7 \ C o l u m n s \ D a t e & g t ; - & l t ; T a b l e s \ C a l e n d a r \ C o l u m n s \ D a t e & g t ; \ C r o s s F i l t e r < / K e y > < / D i a g r a m O b j e c t K e y > < / A l l K e y s > < S e l e c t e d K e y s > < D i a g r a m O b j e c t K e y > < K e y > R e l a t i o n s h i p s \ & l t ; T a b l e s \ T a b l e 7 \ C o l u m n s \ D a t e & g t ; - & l t ; T a b l e s \ C a l e n d a r \ C o l u m n s \ D a t e & g t ; 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S c r o l l V e r t i c a l O f f s e t > 1 5 < / S c r o l l V e r t i c a l O f f s e t > < W i d t h > 2 0 0 < / W i d t h > < / a : V a l u e > < / a : K e y V a l u e O f D i a g r a m O b j e c t K e y a n y T y p e z b w N T n L X > < a : K e y V a l u e O f D i a g r a m O b j e c t K e y a n y T y p e z b w N T n L X > < a : K e y > < K e y > T a b l e s \ T a b l e 3 \ C o l u m n s \ Y e a r < / K e y > < / a : K e y > < a : V a l u e   i : t y p e = " D i a g r a m D i s p l a y N o d e V i e w S t a t e " > < H e i g h t > 1 5 0 < / H e i g h t > < I s E x p a n d e d > t r u e < / I s E x p a n d e d > < W i d t h > 2 0 0 < / W i d t h > < / a : V a l u e > < / a : K e y V a l u e O f D i a g r a m O b j e c t K e y a n y T y p e z b w N T n L X > < a : K e y V a l u e O f D i a g r a m O b j e c t K e y a n y T y p e z b w N T n L X > < a : K e y > < K e y > T a b l e s \ T a b l e 3 \ C o l u m n s \ R e v e n u e   ( I n   B i l l i o n   $ ) < / K e y > < / a : K e y > < a : V a l u e   i : t y p e = " D i a g r a m D i s p l a y N o d e V i e w S t a t e " > < H e i g h t > 1 5 0 < / H e i g h t > < I s E x p a n d e d > t r u e < / I s E x p a n d e d > < W i d t h > 2 0 0 < / W i d t h > < / a : V a l u e > < / a : K e y V a l u e O f D i a g r a m O b j e c t K e y a n y T y p e z b w N T n L X > < a : K e y V a l u e O f D i a g r a m O b j e c t K e y a n y T y p e z b w N T n L X > < a : K e y > < K e y > T a b l e s \ T a b l e 3 \ C o l u m n s \ D a t e < / K e y > < / a : K e y > < a : V a l u e   i : t y p e = " D i a g r a m D i s p l a y N o d e V i e w S t a t e " > < H e i g h t > 1 5 0 < / H e i g h t > < I s E x p a n d e d > t r u e < / I s E x p a n d e d > < W i d t h > 2 0 0 < / W i d t h > < / a : V a l u e > < / a : K e y V a l u e O f D i a g r a m O b j e c t K e y a n y T y p e z b w N T n L X > < a : K e y V a l u e O f D i a g r a m O b j e c t K e y a n y T y p e z b w N T n L X > < a : K e y > < K e y > T a b l e s \ T a b l e 3 \ C o l u m n s \ D a t e   ( Y e a r ) < / K e y > < / a : K e y > < a : V a l u e   i : t y p e = " D i a g r a m D i s p l a y N o d e V i e w S t a t e " > < H e i g h t > 1 5 0 < / H e i g h t > < I s E x p a n d e d > t r u e < / I s E x p a n d e d > < W i d t h > 2 0 0 < / W i d t h > < / a : V a l u e > < / a : K e y V a l u e O f D i a g r a m O b j e c t K e y a n y T y p e z b w N T n L X > < a : K e y V a l u e O f D i a g r a m O b j e c t K e y a n y T y p e z b w N T n L X > < a : K e y > < K e y > T a b l e s \ T a b l e 3 \ C o l u m n s \ D a t e   ( Q u a r t e r ) < / K e y > < / a : K e y > < a : V a l u e   i : t y p e = " D i a g r a m D i s p l a y N o d e V i e w S t a t e " > < H e i g h t > 1 5 0 < / H e i g h t > < I s E x p a n d e d > t r u e < / I s E x p a n d e d > < W i d t h > 2 0 0 < / W i d t h > < / a : V a l u e > < / a : K e y V a l u e O f D i a g r a m O b j e c t K e y a n y T y p e z b w N T n L X > < a : K e y V a l u e O f D i a g r a m O b j e c t K e y a n y T y p e z b w N T n L X > < a : K e y > < K e y > T a b l e s \ T a b l e 3 \ C o l u m n s \ D a t e   ( M o n t h   I n d e x ) < / K e y > < / a : K e y > < a : V a l u e   i : t y p e = " D i a g r a m D i s p l a y N o d e V i e w S t a t e " > < H e i g h t > 1 5 0 < / H e i g h t > < I s E x p a n d e d > t r u e < / I s E x p a n d e d > < W i d t h > 2 0 0 < / W i d t h > < / a : V a l u e > < / a : K e y V a l u e O f D i a g r a m O b j e c t K e y a n y T y p e z b w N T n L X > < a : K e y V a l u e O f D i a g r a m O b j e c t K e y a n y T y p e z b w N T n L X > < a : K e y > < K e y > T a b l e s \ T a b l e 3 \ C o l u m n s \ D a t e   ( M o n t h ) < / K e y > < / a : K e y > < a : V a l u e   i : t y p e = " D i a g r a m D i s p l a y N o d e V i e w S t a t e " > < H e i g h t > 1 5 0 < / H e i g h t > < I s E x p a n d e d > t r u e < / I s E x p a n d e d > < W i d t h > 2 0 0 < / W i d t h > < / a : V a l u e > < / a : K e y V a l u e O f D i a g r a m O b j e c t K e y a n y T y p e z b w N T n L X > < a : K e y V a l u e O f D i a g r a m O b j e c t K e y a n y T y p e z b w N T n L X > < a : K e y > < K e y > T a b l e s \ T a b l e 3 \ M e a s u r e s \ S u m   o f   R e v e n u e   ( I n   B i l l i o n   $ ) < / K e y > < / a : K e y > < a : V a l u e   i : t y p e = " D i a g r a m D i s p l a y N o d e V i e w S t a t e " > < H e i g h t > 1 5 0 < / H e i g h t > < I s E x p a n d e d > t r u e < / I s E x p a n d e d > < W i d t h > 2 0 0 < / W i d t h > < / a : V a l u e > < / a : K e y V a l u e O f D i a g r a m O b j e c t K e y a n y T y p e z b w N T n L X > < a : K e y V a l u e O f D i a g r a m O b j e c t K e y a n y T y p e z b w N T n L X > < a : K e y > < K e y > T a b l e s \ T a b l e 3 \ S u m   o f   R e v e n u e   ( I n   B i l l i o n   $ ) \ A d d i t i o n a l   I n f o \ I m p l i c i t   M e a s u r e < / K e y > < / a : K e y > < a : V a l u e   i : t y p e = " D i a g r a m D i s p l a y V i e w S t a t e I D i a g r a m T a g A d d i t i o n a l I n f o " / > < / a : K e y V a l u e O f D i a g r a m O b j e c t K e y a n y T y p e z b w N T n L X > < a : K e y V a l u e O f D i a g r a m O b j e c t K e y a n y T y p e z b w N T n L X > < a : K e y > < K e y > T a b l e s \ T a b l e 7 < / K e y > < / a : K e y > < a : V a l u e   i : t y p e = " D i a g r a m D i s p l a y N o d e V i e w S t a t e " > < H e i g h t > 1 5 0 < / H e i g h t > < I s E x p a n d e d > t r u e < / I s E x p a n d e d > < L a y e d O u t > t r u e < / L a y e d O u t > < L e f t > 6 2 . 7 0 3 8 1 0 5 6 7 6 6 5 8 4 < / L e f t > < T a b I n d e x > 3 < / T a b I n d e x > < T o p > 2 0 3 . 5 4 5 7 0 1 5 1 6 7 7 1 3 2 < / T o p > < W i d t h > 1 6 1 . 5 9 9 9 9 9 9 9 9 9 9 9 9 1 < / W i d t h > < / a : V a l u e > < / a : K e y V a l u e O f D i a g r a m O b j e c t K e y a n y T y p e z b w N T n L X > < a : K e y V a l u e O f D i a g r a m O b j e c t K e y a n y T y p e z b w N T n L X > < a : K e y > < K e y > T a b l e s \ T a b l e 7 \ C o l u m n s \ Y e a r < / K e y > < / a : K e y > < a : V a l u e   i : t y p e = " D i a g r a m D i s p l a y N o d e V i e w S t a t e " > < H e i g h t > 1 5 0 < / H e i g h t > < I s E x p a n d e d > t r u e < / I s E x p a n d e d > < W i d t h > 2 0 0 < / W i d t h > < / a : V a l u e > < / a : K e y V a l u e O f D i a g r a m O b j e c t K e y a n y T y p e z b w N T n L X > < a : K e y V a l u e O f D i a g r a m O b j e c t K e y a n y T y p e z b w N T n L X > < a : K e y > < K e y > T a b l e s \ T a b l e 7 \ C o l u m n s \ R e v e n u e   ( i n   b i l l i o n   Y u a n ) < / K e y > < / a : K e y > < a : V a l u e   i : t y p e = " D i a g r a m D i s p l a y N o d e V i e w S t a t e " > < H e i g h t > 1 5 0 < / H e i g h t > < I s E x p a n d e d > t r u e < / I s E x p a n d e d > < W i d t h > 2 0 0 < / W i d t h > < / a : V a l u e > < / a : K e y V a l u e O f D i a g r a m O b j e c t K e y a n y T y p e z b w N T n L X > < a : K e y V a l u e O f D i a g r a m O b j e c t K e y a n y T y p e z b w N T n L X > < a : K e y > < K e y > T a b l e s \ T a b l e 7 \ C o l u m n s \ D a t e < / K e y > < / a : K e y > < a : V a l u e   i : t y p e = " D i a g r a m D i s p l a y N o d e V i e w S t a t e " > < H e i g h t > 1 5 0 < / H e i g h t > < I s E x p a n d e d > t r u e < / I s E x p a n d e d > < W i d t h > 2 0 0 < / W i d t h > < / a : V a l u e > < / a : K e y V a l u e O f D i a g r a m O b j e c t K e y a n y T y p e z b w N T n L X > < a : K e y V a l u e O f D i a g r a m O b j e c t K e y a n y T y p e z b w N T n L X > < a : K e y > < K e y > T a b l e s \ T a b l e 7 \ C o l u m n s \ D a t e   ( Y e a r ) < / K e y > < / a : K e y > < a : V a l u e   i : t y p e = " D i a g r a m D i s p l a y N o d e V i e w S t a t e " > < H e i g h t > 1 5 0 < / H e i g h t > < I s E x p a n d e d > t r u e < / I s E x p a n d e d > < W i d t h > 2 0 0 < / W i d t h > < / a : V a l u e > < / a : K e y V a l u e O f D i a g r a m O b j e c t K e y a n y T y p e z b w N T n L X > < a : K e y V a l u e O f D i a g r a m O b j e c t K e y a n y T y p e z b w N T n L X > < a : K e y > < K e y > T a b l e s \ T a b l e 7 \ C o l u m n s \ D a t e   ( Q u a r t e r ) < / K e y > < / a : K e y > < a : V a l u e   i : t y p e = " D i a g r a m D i s p l a y N o d e V i e w S t a t e " > < H e i g h t > 1 5 0 < / H e i g h t > < I s E x p a n d e d > t r u e < / I s E x p a n d e d > < W i d t h > 2 0 0 < / W i d t h > < / a : V a l u e > < / a : K e y V a l u e O f D i a g r a m O b j e c t K e y a n y T y p e z b w N T n L X > < a : K e y V a l u e O f D i a g r a m O b j e c t K e y a n y T y p e z b w N T n L X > < a : K e y > < K e y > T a b l e s \ T a b l e 7 \ C o l u m n s \ D a t e   ( M o n t h   I n d e x ) < / K e y > < / a : K e y > < a : V a l u e   i : t y p e = " D i a g r a m D i s p l a y N o d e V i e w S t a t e " > < H e i g h t > 1 5 0 < / H e i g h t > < I s E x p a n d e d > t r u e < / I s E x p a n d e d > < W i d t h > 2 0 0 < / W i d t h > < / a : V a l u e > < / a : K e y V a l u e O f D i a g r a m O b j e c t K e y a n y T y p e z b w N T n L X > < a : K e y V a l u e O f D i a g r a m O b j e c t K e y a n y T y p e z b w N T n L X > < a : K e y > < K e y > T a b l e s \ T a b l e 7 \ C o l u m n s \ D a t e   ( M o n t h ) < / K e y > < / a : K e y > < a : V a l u e   i : t y p e = " D i a g r a m D i s p l a y N o d e V i e w S t a t e " > < H e i g h t > 1 5 0 < / H e i g h t > < I s E x p a n d e d > t r u e < / I s E x p a n d e d > < W i d t h > 2 0 0 < / W i d t h > < / a : V a l u e > < / a : K e y V a l u e O f D i a g r a m O b j e c t K e y a n y T y p e z b w N T n L X > < a : K e y V a l u e O f D i a g r a m O b j e c t K e y a n y T y p e z b w N T n L X > < a : K e y > < K e y > T a b l e s \ T a b l e 7 \ M e a s u r e s \ S u m   o f   R e v e n u e   ( i n   b i l l i o n   Y u a n ) < / K e y > < / a : K e y > < a : V a l u e   i : t y p e = " D i a g r a m D i s p l a y N o d e V i e w S t a t e " > < H e i g h t > 1 5 0 < / H e i g h t > < I s E x p a n d e d > t r u e < / I s E x p a n d e d > < W i d t h > 2 0 0 < / W i d t h > < / a : V a l u e > < / a : K e y V a l u e O f D i a g r a m O b j e c t K e y a n y T y p e z b w N T n L X > < a : K e y V a l u e O f D i a g r a m O b j e c t K e y a n y T y p e z b w N T n L X > < a : K e y > < K e y > T a b l e s \ T a b l e 7 \ S u m   o f   R e v e n u e   ( i n   b i l l i o n   Y u a n ) \ A d d i t i o n a l 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 6 5 9 . 8 0 7 6 2 1 1 3 5 3 3 1 6 < / L e f t > < T a b I n d e x > 2 < / T a b I n d e x > < W i d t h > 2 0 0 < / W i d t h > < / a : V a l u e > < / a : K e y V a l u e O f D i a g r a m O b j e c t K e y a n y T y p e z b w N T n L X > < a : K e y V a l u e O f D i a g r a m O b j e c t K e y a n y T y p e z b w N T n L X > < a : K e y > < K e y > T a b l e s \ T a b l e 8 \ C o l u m n s \ Y e a r < / K e y > < / a : K e y > < a : V a l u e   i : t y p e = " D i a g r a m D i s p l a y N o d e V i e w S t a t e " > < H e i g h t > 1 5 0 < / H e i g h t > < I s E x p a n d e d > t r u e < / I s E x p a n d e d > < W i d t h > 2 0 0 < / W i d t h > < / a : V a l u e > < / a : K e y V a l u e O f D i a g r a m O b j e c t K e y a n y T y p e z b w N T n L X > < a : K e y V a l u e O f D i a g r a m O b j e c t K e y a n y T y p e z b w N T n L X > < a : K e y > < K e y > T a b l e s \ T a b l e 8 \ C o l u m n s \ S a l e s   ( i n   m i l l i o n s ) < / K e y > < / a : K e y > < a : V a l u e   i : t y p e = " D i a g r a m D i s p l a y N o d e V i e w S t a t e " > < H e i g h t > 1 5 0 < / H e i g h t > < I s E x p a n d e d > t r u e < / I s E x p a n d e d > < W i d t h > 2 0 0 < / W i d t h > < / a : V a l u e > < / a : K e y V a l u e O f D i a g r a m O b j e c t K e y a n y T y p e z b w N T n L X > < a : K e y V a l u e O f D i a g r a m O b j e c t K e y a n y T y p e z b w N T n L X > < a : K e y > < K e y > T a b l e s \ T a b l e 8 \ C o l u m n s \ D a t e < / K e y > < / a : K e y > < a : V a l u e   i : t y p e = " D i a g r a m D i s p l a y N o d e V i e w S t a t e " > < H e i g h t > 1 5 0 < / H e i g h t > < I s E x p a n d e d > t r u e < / I s E x p a n d e d > < W i d t h > 2 0 0 < / W i d t h > < / a : V a l u e > < / a : K e y V a l u e O f D i a g r a m O b j e c t K e y a n y T y p e z b w N T n L X > < a : K e y V a l u e O f D i a g r a m O b j e c t K e y a n y T y p e z b w N T n L X > < a : K e y > < K e y > T a b l e s \ T a b l e 8 \ C o l u m n s \ D a t e   ( Y e a r ) < / K e y > < / a : K e y > < a : V a l u e   i : t y p e = " D i a g r a m D i s p l a y N o d e V i e w S t a t e " > < H e i g h t > 1 5 0 < / H e i g h t > < I s E x p a n d e d > t r u e < / I s E x p a n d e d > < W i d t h > 2 0 0 < / W i d t h > < / a : V a l u e > < / a : K e y V a l u e O f D i a g r a m O b j e c t K e y a n y T y p e z b w N T n L X > < a : K e y V a l u e O f D i a g r a m O b j e c t K e y a n y T y p e z b w N T n L X > < a : K e y > < K e y > T a b l e s \ T a b l e 8 \ C o l u m n s \ D a t e   ( Q u a r t e r ) < / K e y > < / a : K e y > < a : V a l u e   i : t y p e = " D i a g r a m D i s p l a y N o d e V i e w S t a t e " > < H e i g h t > 1 5 0 < / H e i g h t > < I s E x p a n d e d > t r u e < / I s E x p a n d e d > < W i d t h > 2 0 0 < / W i d t h > < / a : V a l u e > < / a : K e y V a l u e O f D i a g r a m O b j e c t K e y a n y T y p e z b w N T n L X > < a : K e y V a l u e O f D i a g r a m O b j e c t K e y a n y T y p e z b w N T n L X > < a : K e y > < K e y > T a b l e s \ T a b l e 8 \ C o l u m n s \ D a t e   ( M o n t h   I n d e x ) < / K e y > < / a : K e y > < a : V a l u e   i : t y p e = " D i a g r a m D i s p l a y N o d e V i e w S t a t e " > < H e i g h t > 1 5 0 < / H e i g h t > < I s E x p a n d e d > t r u e < / I s E x p a n d e d > < W i d t h > 2 0 0 < / W i d t h > < / a : V a l u e > < / a : K e y V a l u e O f D i a g r a m O b j e c t K e y a n y T y p e z b w N T n L X > < a : K e y V a l u e O f D i a g r a m O b j e c t K e y a n y T y p e z b w N T n L X > < a : K e y > < K e y > T a b l e s \ T a b l e 8 \ C o l u m n s \ D a t e   ( M o n t h ) < / K e y > < / a : K e y > < a : V a l u e   i : t y p e = " D i a g r a m D i s p l a y N o d e V i e w S t a t e " > < H e i g h t > 1 5 0 < / H e i g h t > < I s E x p a n d e d > t r u e < / I s E x p a n d e d > < W i d t h > 2 0 0 < / W i d t h > < / a : V a l u e > < / a : K e y V a l u e O f D i a g r a m O b j e c t K e y a n y T y p e z b w N T n L X > < a : K e y V a l u e O f D i a g r a m O b j e c t K e y a n y T y p e z b w N T n L X > < a : K e y > < K e y > T a b l e s \ T a b l e 8 \ M e a s u r e s \ S u m   o f   S a l e s   ( i n   m i l l i o n s ) < / K e y > < / a : K e y > < a : V a l u e   i : t y p e = " D i a g r a m D i s p l a y N o d e V i e w S t a t e " > < H e i g h t > 1 5 0 < / H e i g h t > < I s E x p a n d e d > t r u e < / I s E x p a n d e d > < W i d t h > 2 0 0 < / W i d t h > < / a : V a l u e > < / a : K e y V a l u e O f D i a g r a m O b j e c t K e y a n y T y p e z b w N T n L X > < a : K e y V a l u e O f D i a g r a m O b j e c t K e y a n y T y p e z b w N T n L X > < a : K e y > < K e y > T a b l e s \ T a b l e 8 \ S u m   o f   S a l e s   ( i n   m i l l i o n s ) \ A d d i t i o n a l 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 3 2 9 . 0 0 7 6 2 1 1 3 5 3 3 1 6 5 < / L e f t > < T a b I n d e x > 1 < / T a b I n d e x > < T o p > 1 1 . 3 7 2 8 5 0 7 5 8 3 8 5 6 5 3 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 R e l a t i o n s h i p s \ & l t ; T a b l e s \ T a b l e 8 \ C o l u m n s \ D a t e & g t ; - & l t ; T a b l e s \ C a l e n d a r \ C o l u m n s \ D a t e & g t ; < / K e y > < / a : K e y > < a : V a l u e   i : t y p e = " D i a g r a m D i s p l a y L i n k V i e w S t a t e " > < A u t o m a t i o n P r o p e r t y H e l p e r T e x t > E n d   p o i n t   1 :   ( 6 4 3 . 8 0 7 6 2 1 1 3 5 3 3 2 , 7 0 . 6 8 6 4 2 6 ) .   E n d   p o i n t   2 :   ( 5 4 5 . 0 0 7 6 2 1 1 3 5 3 3 2 , 9 0 . 6 8 6 4 2 6 )   < / A u t o m a t i o n P r o p e r t y H e l p e r T e x t > < L a y e d O u t > t r u e < / L a y e d O u t > < P o i n t s   x m l n s : b = " h t t p : / / s c h e m a s . d a t a c o n t r a c t . o r g / 2 0 0 4 / 0 7 / S y s t e m . W i n d o w s " > < b : P o i n t > < b : _ x > 6 4 3 . 8 0 7 6 2 1 1 3 5 3 3 1 6 < / b : _ x > < b : _ y > 7 0 . 6 8 6 4 2 6 < / b : _ y > < / b : P o i n t > < b : P o i n t > < b : _ x > 5 9 6 . 4 0 7 6 2 1 0 0 0 0 0 0 0 6 < / b : _ x > < b : _ y > 7 0 . 6 8 6 4 2 6 < / b : _ y > < / b : P o i n t > < b : P o i n t > < b : _ x > 5 9 4 . 4 0 7 6 2 1 0 0 0 0 0 0 0 6 < / b : _ x > < b : _ y > 7 2 . 6 8 6 4 2 6 < / b : _ y > < / b : P o i n t > < b : P o i n t > < b : _ x > 5 9 4 . 4 0 7 6 2 1 0 0 0 0 0 0 0 6 < / b : _ x > < b : _ y > 8 8 . 6 8 6 4 2 6 < / b : _ y > < / b : P o i n t > < b : P o i n t > < b : _ x > 5 9 2 . 4 0 7 6 2 1 0 0 0 0 0 0 0 6 < / b : _ x > < b : _ y > 9 0 . 6 8 6 4 2 6 < / b : _ y > < / b : P o i n t > < b : P o i n t > < b : _ x > 5 4 5 . 0 0 7 6 2 1 1 3 5 3 3 1 6 5 < / b : _ x > < b : _ y > 9 0 . 6 8 6 4 2 6 0 0 0 0 0 0 0 1 2 < / b : _ y > < / b : P o i n t > < / P o i n t s > < / a : V a l u e > < / a : K e y V a l u e O f D i a g r a m O b j e c t K e y a n y T y p e z b w N T n L X > < a : K e y V a l u e O f D i a g r a m O b j e c t K e y a n y T y p e z b w N T n L X > < a : K e y > < K e y > R e l a t i o n s h i p s \ & l t ; T a b l e s \ T a b l e 8 \ C o l u m n s \ D a t e & g t ; - & l t ; T a b l e s \ C a l e n d a r \ C o l u m n s \ D a t e & g t ; \ F K < / K e y > < / a : K e y > < a : V a l u e   i : t y p e = " D i a g r a m D i s p l a y L i n k E n d p o i n t V i e w S t a t e " > < H e i g h t > 1 6 < / H e i g h t > < L a b e l L o c a t i o n   x m l n s : b = " h t t p : / / s c h e m a s . d a t a c o n t r a c t . o r g / 2 0 0 4 / 0 7 / S y s t e m . W i n d o w s " > < b : _ x > 6 4 3 . 8 0 7 6 2 1 1 3 5 3 3 1 6 < / b : _ x > < b : _ y > 6 2 . 6 8 6 4 2 6 < / b : _ y > < / L a b e l L o c a t i o n > < L o c a t i o n   x m l n s : b = " h t t p : / / s c h e m a s . d a t a c o n t r a c t . o r g / 2 0 0 4 / 0 7 / S y s t e m . W i n d o w s " > < b : _ x > 6 5 9 . 8 0 7 6 2 1 1 3 5 3 3 1 6 < / b : _ x > < b : _ y > 7 0 . 6 8 6 4 2 6 < / b : _ y > < / L o c a t i o n > < S h a p e R o t a t e A n g l e > 1 8 0 < / S h a p e R o t a t e A n g l e > < W i d t h > 1 6 < / W i d t h > < / a : V a l u e > < / a : K e y V a l u e O f D i a g r a m O b j e c t K e y a n y T y p e z b w N T n L X > < a : K e y V a l u e O f D i a g r a m O b j e c t K e y a n y T y p e z b w N T n L X > < a : K e y > < K e y > R e l a t i o n s h i p s \ & l t ; T a b l e s \ T a b l e 8 \ C o l u m n s \ D a t e & g t ; - & l t ; T a b l e s \ C a l e n d a r \ C o l u m n s \ D a t e & g t ; \ P K < / K e y > < / a : K e y > < a : V a l u e   i : t y p e = " D i a g r a m D i s p l a y L i n k E n d p o i n t V i e w S t a t e " > < H e i g h t > 1 6 < / H e i g h t > < L a b e l L o c a t i o n   x m l n s : b = " h t t p : / / s c h e m a s . d a t a c o n t r a c t . o r g / 2 0 0 4 / 0 7 / S y s t e m . W i n d o w s " > < b : _ x > 5 2 9 . 0 0 7 6 2 1 1 3 5 3 3 1 6 5 < / b : _ x > < b : _ y > 8 2 . 6 8 6 4 2 6 0 0 0 0 0 0 0 1 2 < / b : _ y > < / L a b e l L o c a t i o n > < L o c a t i o n   x m l n s : b = " h t t p : / / s c h e m a s . d a t a c o n t r a c t . o r g / 2 0 0 4 / 0 7 / S y s t e m . W i n d o w s " > < b : _ x > 5 2 9 . 0 0 7 6 2 1 1 3 5 3 3 1 6 5 < / b : _ x > < b : _ y > 9 0 . 6 8 6 4 2 6 < / b : _ y > < / L o c a t i o n > < S h a p e R o t a t e A n g l e > 5 . 6 8 4 3 4 1 8 8 6 0 8 0 8 0 1 5 E - 1 4 < / S h a p e R o t a t e A n g l e > < W i d t h > 1 6 < / W i d t h > < / a : V a l u e > < / a : K e y V a l u e O f D i a g r a m O b j e c t K e y a n y T y p e z b w N T n L X > < a : K e y V a l u e O f D i a g r a m O b j e c t K e y a n y T y p e z b w N T n L X > < a : K e y > < K e y > R e l a t i o n s h i p s \ & l t ; T a b l e s \ T a b l e 8 \ C o l u m n s \ D a t e & g t ; - & l t ; T a b l e s \ C a l e n d a r \ C o l u m n s \ D a t e & g t ; \ C r o s s F i l t e r < / K e y > < / a : K e y > < a : V a l u e   i : t y p e = " D i a g r a m D i s p l a y L i n k C r o s s F i l t e r V i e w S t a t e " > < P o i n t s   x m l n s : b = " h t t p : / / s c h e m a s . d a t a c o n t r a c t . o r g / 2 0 0 4 / 0 7 / S y s t e m . W i n d o w s " > < b : P o i n t > < b : _ x > 6 4 3 . 8 0 7 6 2 1 1 3 5 3 3 1 6 < / b : _ x > < b : _ y > 7 0 . 6 8 6 4 2 6 < / b : _ y > < / b : P o i n t > < b : P o i n t > < b : _ x > 5 9 6 . 4 0 7 6 2 1 0 0 0 0 0 0 0 6 < / b : _ x > < b : _ y > 7 0 . 6 8 6 4 2 6 < / b : _ y > < / b : P o i n t > < b : P o i n t > < b : _ x > 5 9 4 . 4 0 7 6 2 1 0 0 0 0 0 0 0 6 < / b : _ x > < b : _ y > 7 2 . 6 8 6 4 2 6 < / b : _ y > < / b : P o i n t > < b : P o i n t > < b : _ x > 5 9 4 . 4 0 7 6 2 1 0 0 0 0 0 0 0 6 < / b : _ x > < b : _ y > 8 8 . 6 8 6 4 2 6 < / b : _ y > < / b : P o i n t > < b : P o i n t > < b : _ x > 5 9 2 . 4 0 7 6 2 1 0 0 0 0 0 0 0 6 < / b : _ x > < b : _ y > 9 0 . 6 8 6 4 2 6 < / b : _ y > < / b : P o i n t > < b : P o i n t > < b : _ x > 5 4 5 . 0 0 7 6 2 1 1 3 5 3 3 1 6 5 < / b : _ x > < b : _ y > 9 0 . 6 8 6 4 2 6 0 0 0 0 0 0 0 1 2 < / b : _ y > < / b : P o i n t > < / P o i n t s > < / a : V a l u e > < / a : K e y V a l u e O f D i a g r a m O b j e c t K e y a n y T y p e z b w N T n L X > < a : K e y V a l u e O f D i a g r a m O b j e c t K e y a n y T y p e z b w N T n L X > < a : K e y > < K e y > R e l a t i o n s h i p s \ & l t ; T a b l e s \ T a b l e 3 \ C o l u m n s \ D a t e & g t ; - & l t ; T a b l e s \ C a l e n d a r \ C o l u m n s \ D a t e & g t ; < / K e y > < / a : K e y > < a : V a l u e   i : t y p e = " D i a g r a m D i s p l a y L i n k V i e w S t a t e " > < A u t o m a t i o n P r o p e r t y H e l p e r T e x t > E n d   p o i n t   1 :   ( 2 1 6 , 7 5 ) .   E n d   p o i n t   2 :   ( 3 1 3 . 0 0 7 6 2 1 1 3 5 3 3 2 , 7 6 . 3 7 2 8 5 1 )   < / A u t o m a t i o n P r o p e r t y H e l p e r T e x t > < L a y e d O u t > t r u e < / L a y e d O u t > < P o i n t s   x m l n s : b = " h t t p : / / s c h e m a s . d a t a c o n t r a c t . o r g / 2 0 0 4 / 0 7 / S y s t e m . W i n d o w s " > < b : P o i n t > < b : _ x > 2 1 6 . 0 0 0 0 0 0 0 0 0 0 0 0 0 3 < / b : _ x > < b : _ y > 7 5 < / b : _ y > < / b : P o i n t > < b : P o i n t > < b : _ x > 2 6 2 . 5 0 3 8 1 0 5 < / b : _ x > < b : _ y > 7 5 < / b : _ y > < / b : P o i n t > < b : P o i n t > < b : _ x > 2 6 6 . 5 0 3 8 1 0 5 < / b : _ x > < b : _ y > 7 6 . 3 7 2 8 5 1 < / b : _ y > < / b : P o i n t > < b : P o i n t > < b : _ x > 3 1 3 . 0 0 7 6 2 1 1 3 5 3 3 1 5 9 < / b : _ x > < b : _ y > 7 6 . 3 7 2 8 5 1 < / b : _ y > < / b : P o i n t > < / P o i n t s > < / a : V a l u e > < / a : K e y V a l u e O f D i a g r a m O b j e c t K e y a n y T y p e z b w N T n L X > < a : K e y V a l u e O f D i a g r a m O b j e c t K e y a n y T y p e z b w N T n L X > < a : K e y > < K e y > R e l a t i o n s h i p s \ & l t ; T a b l e s \ T a b l e 3 \ C o l u m n s \ D a t e & g t ; - & l t ; T a b l e s \ C a l e n d a r \ C o l u m n s \ D a t e & g t ; \ F K 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 R e l a t i o n s h i p s \ & l t ; T a b l e s \ T a b l e 3 \ C o l u m n s \ D a t e & g t ; - & l t ; T a b l e s \ C a l e n d a r \ C o l u m n s \ D a t e & g t ; \ P K < / K e y > < / a : K e y > < a : V a l u e   i : t y p e = " D i a g r a m D i s p l a y L i n k E n d p o i n t V i e w S t a t e " > < H e i g h t > 1 6 < / H e i g h t > < L a b e l L o c a t i o n   x m l n s : b = " h t t p : / / s c h e m a s . d a t a c o n t r a c t . o r g / 2 0 0 4 / 0 7 / S y s t e m . W i n d o w s " > < b : _ x > 3 1 3 . 0 0 7 6 2 1 1 3 5 3 3 1 5 9 < / b : _ x > < b : _ y > 6 8 . 3 7 2 8 5 1 < / b : _ y > < / L a b e l L o c a t i o n > < L o c a t i o n   x m l n s : b = " h t t p : / / s c h e m a s . d a t a c o n t r a c t . o r g / 2 0 0 4 / 0 7 / S y s t e m . W i n d o w s " > < b : _ x > 3 2 9 . 0 0 7 6 2 1 1 3 5 3 3 1 5 9 < / b : _ x > < b : _ y > 7 6 . 3 7 2 8 5 1 < / b : _ y > < / L o c a t i o n > < S h a p e R o t a t e A n g l e > 1 8 0 < / S h a p e R o t a t e A n g l e > < W i d t h > 1 6 < / W i d t h > < / a : V a l u e > < / a : K e y V a l u e O f D i a g r a m O b j e c t K e y a n y T y p e z b w N T n L X > < a : K e y V a l u e O f D i a g r a m O b j e c t K e y a n y T y p e z b w N T n L X > < a : K e y > < K e y > R e l a t i o n s h i p s \ & l t ; T a b l e s \ T a b l e 3 \ C o l u m n s \ D a t e & g t ; - & l t ; T a b l e s \ C a l e n d a r \ C o l u m n s \ D a t e & g t ; \ C r o s s F i l t e r < / K e y > < / a : K e y > < a : V a l u e   i : t y p e = " D i a g r a m D i s p l a y L i n k C r o s s F i l t e r V i e w S t a t e " > < P o i n t s   x m l n s : b = " h t t p : / / s c h e m a s . d a t a c o n t r a c t . o r g / 2 0 0 4 / 0 7 / S y s t e m . W i n d o w s " > < b : P o i n t > < b : _ x > 2 1 6 . 0 0 0 0 0 0 0 0 0 0 0 0 0 3 < / b : _ x > < b : _ y > 7 5 < / b : _ y > < / b : P o i n t > < b : P o i n t > < b : _ x > 2 6 2 . 5 0 3 8 1 0 5 < / b : _ x > < b : _ y > 7 5 < / b : _ y > < / b : P o i n t > < b : P o i n t > < b : _ x > 2 6 6 . 5 0 3 8 1 0 5 < / b : _ x > < b : _ y > 7 6 . 3 7 2 8 5 1 < / b : _ y > < / b : P o i n t > < b : P o i n t > < b : _ x > 3 1 3 . 0 0 7 6 2 1 1 3 5 3 3 1 5 9 < / b : _ x > < b : _ y > 7 6 . 3 7 2 8 5 1 < / b : _ y > < / b : P o i n t > < / P o i n t s > < / a : V a l u e > < / a : K e y V a l u e O f D i a g r a m O b j e c t K e y a n y T y p e z b w N T n L X > < a : K e y V a l u e O f D i a g r a m O b j e c t K e y a n y T y p e z b w N T n L X > < a : K e y > < K e y > R e l a t i o n s h i p s \ & l t ; T a b l e s \ T a b l e 7 \ C o l u m n s \ D a t e & g t ; - & l t ; T a b l e s \ C a l e n d a r \ C o l u m n s \ D a t e & g t ; < / K e y > < / a : K e y > < a : V a l u e   i : t y p e = " D i a g r a m D i s p l a y L i n k V i e w S t a t e " > < A u t o m a t i o n P r o p e r t y H e l p e r T e x t > E n d   p o i n t   1 :   ( 2 4 0 . 3 0 3 8 1 0 5 6 7 6 6 6 , 2 7 8 . 5 4 5 7 0 2 ) .   E n d   p o i n t   2 :   ( 3 1 3 . 0 0 7 6 2 1 1 3 5 3 3 2 , 9 6 . 3 7 2 8 5 1 )   < / A u t o m a t i o n P r o p e r t y H e l p e r T e x t > < I s F o c u s e d > t r u e < / I s F o c u s e d > < L a y e d O u t > t r u e < / L a y e d O u t > < P o i n t s   x m l n s : b = " h t t p : / / s c h e m a s . d a t a c o n t r a c t . o r g / 2 0 0 4 / 0 7 / S y s t e m . W i n d o w s " > < b : P o i n t > < b : _ x > 2 4 0 . 3 0 3 8 1 0 5 6 7 6 6 5 7 5 < / b : _ x > < b : _ y > 2 7 8 . 5 4 5 7 0 2 < / b : _ y > < / b : P o i n t > < b : P o i n t > < b : _ x > 2 7 4 . 6 5 5 7 1 6 < / b : _ x > < b : _ y > 2 7 8 . 5 4 5 7 0 2 < / b : _ y > < / b : P o i n t > < b : P o i n t > < b : _ x > 2 7 6 . 6 5 5 7 1 6 < / b : _ x > < b : _ y > 2 7 6 . 5 4 5 7 0 2 < / b : _ y > < / b : P o i n t > < b : P o i n t > < b : _ x > 2 7 6 . 6 5 5 7 1 6 < / b : _ x > < b : _ y > 9 8 . 3 7 2 8 5 1 < / b : _ y > < / b : P o i n t > < b : P o i n t > < b : _ x > 2 7 8 . 6 5 5 7 1 6 < / b : _ x > < b : _ y > 9 6 . 3 7 2 8 5 1 < / b : _ y > < / b : P o i n t > < b : P o i n t > < b : _ x > 3 1 3 . 0 0 7 6 2 1 1 3 5 3 3 1 6 5 < / b : _ x > < b : _ y > 9 6 . 3 7 2 8 5 1 < / b : _ y > < / b : P o i n t > < / P o i n t s > < / a : V a l u e > < / a : K e y V a l u e O f D i a g r a m O b j e c t K e y a n y T y p e z b w N T n L X > < a : K e y V a l u e O f D i a g r a m O b j e c t K e y a n y T y p e z b w N T n L X > < a : K e y > < K e y > R e l a t i o n s h i p s \ & l t ; T a b l e s \ T a b l e 7 \ C o l u m n s \ D a t e & g t ; - & l t ; T a b l e s \ C a l e n d a r \ C o l u m n s \ D a t e & g t ; \ F K < / K e y > < / a : K e y > < a : V a l u e   i : t y p e = " D i a g r a m D i s p l a y L i n k E n d p o i n t V i e w S t a t e " > < H e i g h t > 1 6 < / H e i g h t > < L a b e l L o c a t i o n   x m l n s : b = " h t t p : / / s c h e m a s . d a t a c o n t r a c t . o r g / 2 0 0 4 / 0 7 / S y s t e m . W i n d o w s " > < b : _ x > 2 2 4 . 3 0 3 8 1 0 5 6 7 6 6 5 7 5 < / b : _ x > < b : _ y > 2 7 0 . 5 4 5 7 0 2 < / b : _ y > < / L a b e l L o c a t i o n > < L o c a t i o n   x m l n s : b = " h t t p : / / s c h e m a s . d a t a c o n t r a c t . o r g / 2 0 0 4 / 0 7 / S y s t e m . W i n d o w s " > < b : _ x > 2 2 4 . 3 0 3 8 1 0 5 6 7 6 6 5 7 5 < / b : _ x > < b : _ y > 2 7 8 . 5 4 5 7 0 2 < / b : _ y > < / L o c a t i o n > < S h a p e R o t a t e A n g l e > 3 6 0 < / S h a p e R o t a t e A n g l e > < W i d t h > 1 6 < / W i d t h > < / a : V a l u e > < / a : K e y V a l u e O f D i a g r a m O b j e c t K e y a n y T y p e z b w N T n L X > < a : K e y V a l u e O f D i a g r a m O b j e c t K e y a n y T y p e z b w N T n L X > < a : K e y > < K e y > R e l a t i o n s h i p s \ & l t ; T a b l e s \ T a b l e 7 \ C o l u m n s \ D a t e & g t ; - & l t ; T a b l e s \ C a l e n d a r \ C o l u m n s \ D a t e & g t ; \ P K < / K e y > < / a : K e y > < a : V a l u e   i : t y p e = " D i a g r a m D i s p l a y L i n k E n d p o i n t V i e w S t a t e " > < H e i g h t > 1 6 < / H e i g h t > < L a b e l L o c a t i o n   x m l n s : b = " h t t p : / / s c h e m a s . d a t a c o n t r a c t . o r g / 2 0 0 4 / 0 7 / S y s t e m . W i n d o w s " > < b : _ x > 3 1 3 . 0 0 7 6 2 1 1 3 5 3 3 1 6 5 < / b : _ x > < b : _ y > 8 8 . 3 7 2 8 5 1 < / b : _ y > < / L a b e l L o c a t i o n > < L o c a t i o n   x m l n s : b = " h t t p : / / s c h e m a s . d a t a c o n t r a c t . o r g / 2 0 0 4 / 0 7 / S y s t e m . W i n d o w s " > < b : _ x > 3 2 9 . 0 0 7 6 2 1 1 3 5 3 3 1 6 5 < / b : _ x > < b : _ y > 9 6 . 3 7 2 8 5 1 < / b : _ y > < / L o c a t i o n > < S h a p e R o t a t e A n g l e > 1 8 0 < / S h a p e R o t a t e A n g l e > < W i d t h > 1 6 < / W i d t h > < / a : V a l u e > < / a : K e y V a l u e O f D i a g r a m O b j e c t K e y a n y T y p e z b w N T n L X > < a : K e y V a l u e O f D i a g r a m O b j e c t K e y a n y T y p e z b w N T n L X > < a : K e y > < K e y > R e l a t i o n s h i p s \ & l t ; T a b l e s \ T a b l e 7 \ C o l u m n s \ D a t e & g t ; - & l t ; T a b l e s \ C a l e n d a r \ C o l u m n s \ D a t e & g t ; \ C r o s s F i l t e r < / K e y > < / a : K e y > < a : V a l u e   i : t y p e = " D i a g r a m D i s p l a y L i n k C r o s s F i l t e r V i e w S t a t e " > < P o i n t s   x m l n s : b = " h t t p : / / s c h e m a s . d a t a c o n t r a c t . o r g / 2 0 0 4 / 0 7 / S y s t e m . W i n d o w s " > < b : P o i n t > < b : _ x > 2 4 0 . 3 0 3 8 1 0 5 6 7 6 6 5 7 5 < / b : _ x > < b : _ y > 2 7 8 . 5 4 5 7 0 2 < / b : _ y > < / b : P o i n t > < b : P o i n t > < b : _ x > 2 7 4 . 6 5 5 7 1 6 < / b : _ x > < b : _ y > 2 7 8 . 5 4 5 7 0 2 < / b : _ y > < / b : P o i n t > < b : P o i n t > < b : _ x > 2 7 6 . 6 5 5 7 1 6 < / b : _ x > < b : _ y > 2 7 6 . 5 4 5 7 0 2 < / b : _ y > < / b : P o i n t > < b : P o i n t > < b : _ x > 2 7 6 . 6 5 5 7 1 6 < / b : _ x > < b : _ y > 9 8 . 3 7 2 8 5 1 < / b : _ y > < / b : P o i n t > < b : P o i n t > < b : _ x > 2 7 8 . 6 5 5 7 1 6 < / b : _ x > < b : _ y > 9 6 . 3 7 2 8 5 1 < / b : _ y > < / b : P o i n t > < b : P o i n t > < b : _ x > 3 1 3 . 0 0 7 6 2 1 1 3 5 3 3 1 6 5 < / b : _ x > < b : _ y > 9 6 . 3 7 2 8 5 1 < / b : _ y > < / b : P o i n t > < / P o i n t s > < / 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 R e v e n u e   ( I n   B i l l i o n   $ ) < / s t r i n g > < / k e y > < v a l u e > < i n t > 2 2 0 < / 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 R e v e n u e   ( I n   B i l l i o n   $ ) < / 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D a t a M a s h u p   x m l n s = " h t t p : / / s c h e m a s . m i c r o s o f t . c o m / D a t a M a s h u p " > A A A A A B Q D A A B Q S w M E F A A C A A g A O p E C 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O p E 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q R A l k o i k e 4 D g A A A B E A A A A T A B w A R m 9 y b X V s Y X M v U 2 V j d G l v b j E u b S C i G A A o o B Q A A A A A A A A A A A A A A A A A A A A A A A A A A A A r T k 0 u y c z P U w i G 0 I b W A F B L A Q I t A B Q A A g A I A D q R A l l F A O j 7 p A A A A P Y A A A A S A A A A A A A A A A A A A A A A A A A A A A B D b 2 5 m a W c v U G F j a 2 F n Z S 5 4 b W x Q S w E C L Q A U A A I A C A A 6 k Q J Z D 8 r p q 6 Q A A A D p A A A A E w A A A A A A A A A A A A A A A A D w A A A A W 0 N v b n R l b n R f V H l w Z X N d L n h t b F B L A Q I t A B Q A A g A I A D q R A 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n 1 d U O A N K T L Y J s K t I n l + 2 A A A A A A I A A A A A A B B m A A A A A Q A A I A A A A A e s w C 0 T 9 d w I N p y U s X I 3 9 a t v + F n v 9 u x N X V P m C S 6 5 o Z Q d A A A A A A 6 A A A A A A g A A I A A A A B N o D U 4 n 0 0 g Z H Y F h W z 6 y G b Y k Y F x y k V g 3 H R Q H Q / 3 t j Y D 5 U A A A A D F U S L D e W s n e P T r Q 4 q K R m 9 P S N u S 0 5 r q K 2 p P O M h L r 8 1 T 5 J z W d q L X N W o I g N 8 B p I 9 i R 0 F Z n B D 6 V v 9 b s e E K Q t r S Q j q T L a Y + w 8 T L G x E o O f d m l R Q c X Q A A A A J c J C J Y 6 h K / A s w c d F x M S H j 3 c K p 4 4 6 x U 8 T K h 0 Z w h D e 7 x k Y U 3 v b c m r R Z p E v e x n Y 2 B 8 3 J i V 6 x S 6 U B 0 p U P K r U c z s h Q o = < / D a t a M a s h u p > 
</file>

<file path=customXml/item20.xml>��< ? x m l   v e r s i o n = " 1 . 0 "   e n c o d i n g = " U T F - 1 6 " ? > < G e m i n i   x m l n s = " h t t p : / / g e m i n i / p i v o t c u s t o m i z a t i o n / C l i e n t W i n d o w X M L " > < C u s t o m C o n t e n t > < ! [ C D A T A [ C a l e n d a r ] ] > < / 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 1 1 7 < / a : S i z e A t D p i 9 6 > < a : V i s i b l e > t r u e < / a : V i s i b l e > < / V a l u e > < / K e y V a l u e O f s t r i n g S a n d b o x E d i t o r . M e a s u r e G r i d S t a t e S c d E 3 5 R y > < K e y V a l u e O f s t r i n g S a n d b o x E d i t o r . M e a s u r e G r i d S t a t e S c d E 3 5 R y > < K e y > T a b l e 7 < / K e y > < V a l u e   x m l n s : a = " h t t p : / / s c h e m a s . d a t a c o n t r a c t . o r g / 2 0 0 4 / 0 7 / M i c r o s o f t . A n a l y s i s S e r v i c e s . C o m m o n " > < a : H a s F o c u s > t r u e < / a : H a s F o c u s > < a : S i z e A t D p i 9 6 > 1 1 7 < / a : S i z e A t D p i 9 6 > < a : V i s i b l e > t r u e < / a : V i s i b l e > < / V a l u e > < / K e y V a l u e O f s t r i n g S a n d b o x E d i t o r . M e a s u r e G r i d S t a t e S c d E 3 5 R y > < K e y V a l u e O f s t r i n g S a n d b o x E d i t o r . M e a s u r e G r i d S t a t e S c d E 3 5 R y > < K e y > T a b l e 8 < / K e y > < V a l u e   x m l n s : a = " h t t p : / / s c h e m a s . d a t a c o n t r a c t . o r g / 2 0 0 4 / 0 7 / M i c r o s o f t . A n a l y s i s S e r v i c e s . C o m m o n " > < a : H a s F o c u s > f a l s e 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T a b l e 3 , T a b l e 7 , T a b l e 8 , C a l e n d a r ] ] > < / 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 2 0 2 4 - 0 8 - 0 2 T 2 1 : 5 9 : 2 8 . 5 2 4 9 7 2 5 - 0 4 : 0 0 < / L a s t P r o c e s s e d T i m e > < / D a t a M o d e l i n g S a n d b o x . S e r i a l i z e d S a n d b o x E r r o r C a c h e > ] ] > < / C u s t o m C o n t e n t > < / G e m i n i > 
</file>

<file path=customXml/item8.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 S a l e s   ( i n   m i l l i o n s ) < / s t r i n g > < / k e y > < v a l u e > < i n t > 1 8 7 < / 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 S a l e s   ( i n   m i l l i o n s ) < / 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 R e v e n u e   ( i n   b i l l i o n   Y u a n ) < / s t r i n g > < / k e y > < v a l u e > < i n t > 2 5 3 < / 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 R e v e n u e   ( i n   b i l l i o n   Y u a n ) < / 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B0489EB-F43F-4CC5-84D2-51ACCD96F3DB}">
  <ds:schemaRefs/>
</ds:datastoreItem>
</file>

<file path=customXml/itemProps10.xml><?xml version="1.0" encoding="utf-8"?>
<ds:datastoreItem xmlns:ds="http://schemas.openxmlformats.org/officeDocument/2006/customXml" ds:itemID="{E243AB1D-8174-41C4-9C5B-31AE18F2A908}">
  <ds:schemaRefs/>
</ds:datastoreItem>
</file>

<file path=customXml/itemProps11.xml><?xml version="1.0" encoding="utf-8"?>
<ds:datastoreItem xmlns:ds="http://schemas.openxmlformats.org/officeDocument/2006/customXml" ds:itemID="{AAAFCFBB-FA69-45D7-9495-C806E8750DF2}">
  <ds:schemaRefs/>
</ds:datastoreItem>
</file>

<file path=customXml/itemProps12.xml><?xml version="1.0" encoding="utf-8"?>
<ds:datastoreItem xmlns:ds="http://schemas.openxmlformats.org/officeDocument/2006/customXml" ds:itemID="{EF77200A-B6E4-43DA-9F90-B3E7964E15C9}">
  <ds:schemaRefs/>
</ds:datastoreItem>
</file>

<file path=customXml/itemProps13.xml><?xml version="1.0" encoding="utf-8"?>
<ds:datastoreItem xmlns:ds="http://schemas.openxmlformats.org/officeDocument/2006/customXml" ds:itemID="{490DC973-4164-43F1-A00D-F3D32E0D4C12}">
  <ds:schemaRefs/>
</ds:datastoreItem>
</file>

<file path=customXml/itemProps14.xml><?xml version="1.0" encoding="utf-8"?>
<ds:datastoreItem xmlns:ds="http://schemas.openxmlformats.org/officeDocument/2006/customXml" ds:itemID="{DCD66605-653C-4F3D-8946-7E40DFD93942}">
  <ds:schemaRefs/>
</ds:datastoreItem>
</file>

<file path=customXml/itemProps15.xml><?xml version="1.0" encoding="utf-8"?>
<ds:datastoreItem xmlns:ds="http://schemas.openxmlformats.org/officeDocument/2006/customXml" ds:itemID="{6428CDBA-9E25-42A2-A04A-A0E9B2A3AB98}">
  <ds:schemaRefs/>
</ds:datastoreItem>
</file>

<file path=customXml/itemProps16.xml><?xml version="1.0" encoding="utf-8"?>
<ds:datastoreItem xmlns:ds="http://schemas.openxmlformats.org/officeDocument/2006/customXml" ds:itemID="{66111C23-7957-4C54-AD0B-052B5F3B56BF}">
  <ds:schemaRefs/>
</ds:datastoreItem>
</file>

<file path=customXml/itemProps17.xml><?xml version="1.0" encoding="utf-8"?>
<ds:datastoreItem xmlns:ds="http://schemas.openxmlformats.org/officeDocument/2006/customXml" ds:itemID="{6104E138-A8D5-4217-A623-64CDA94295AB}">
  <ds:schemaRefs/>
</ds:datastoreItem>
</file>

<file path=customXml/itemProps18.xml><?xml version="1.0" encoding="utf-8"?>
<ds:datastoreItem xmlns:ds="http://schemas.openxmlformats.org/officeDocument/2006/customXml" ds:itemID="{B28F2BC8-F2D4-4322-ACF0-2F5D8FEFE63E}">
  <ds:schemaRefs/>
</ds:datastoreItem>
</file>

<file path=customXml/itemProps19.xml><?xml version="1.0" encoding="utf-8"?>
<ds:datastoreItem xmlns:ds="http://schemas.openxmlformats.org/officeDocument/2006/customXml" ds:itemID="{091C850F-62F1-46BE-88F8-0F3E69F811D3}">
  <ds:schemaRefs/>
</ds:datastoreItem>
</file>

<file path=customXml/itemProps2.xml><?xml version="1.0" encoding="utf-8"?>
<ds:datastoreItem xmlns:ds="http://schemas.openxmlformats.org/officeDocument/2006/customXml" ds:itemID="{FE915701-811D-41B1-AC4E-2AED8DE94B82}">
  <ds:schemaRefs>
    <ds:schemaRef ds:uri="http://schemas.microsoft.com/DataMashup"/>
  </ds:schemaRefs>
</ds:datastoreItem>
</file>

<file path=customXml/itemProps20.xml><?xml version="1.0" encoding="utf-8"?>
<ds:datastoreItem xmlns:ds="http://schemas.openxmlformats.org/officeDocument/2006/customXml" ds:itemID="{AE81603B-CCED-45DE-B0B4-F0909729E4CE}">
  <ds:schemaRefs/>
</ds:datastoreItem>
</file>

<file path=customXml/itemProps3.xml><?xml version="1.0" encoding="utf-8"?>
<ds:datastoreItem xmlns:ds="http://schemas.openxmlformats.org/officeDocument/2006/customXml" ds:itemID="{2E94A931-C5C6-4F29-9F41-EC3BCC347D21}">
  <ds:schemaRefs/>
</ds:datastoreItem>
</file>

<file path=customXml/itemProps4.xml><?xml version="1.0" encoding="utf-8"?>
<ds:datastoreItem xmlns:ds="http://schemas.openxmlformats.org/officeDocument/2006/customXml" ds:itemID="{AD907BBD-3E15-414A-9182-0191A38B2B00}">
  <ds:schemaRefs/>
</ds:datastoreItem>
</file>

<file path=customXml/itemProps5.xml><?xml version="1.0" encoding="utf-8"?>
<ds:datastoreItem xmlns:ds="http://schemas.openxmlformats.org/officeDocument/2006/customXml" ds:itemID="{B38D0C5A-02EE-40D4-AE35-380B2E696516}">
  <ds:schemaRefs/>
</ds:datastoreItem>
</file>

<file path=customXml/itemProps6.xml><?xml version="1.0" encoding="utf-8"?>
<ds:datastoreItem xmlns:ds="http://schemas.openxmlformats.org/officeDocument/2006/customXml" ds:itemID="{107C5C85-6A1D-4F1C-85DC-D5286CBF2748}">
  <ds:schemaRefs/>
</ds:datastoreItem>
</file>

<file path=customXml/itemProps7.xml><?xml version="1.0" encoding="utf-8"?>
<ds:datastoreItem xmlns:ds="http://schemas.openxmlformats.org/officeDocument/2006/customXml" ds:itemID="{236A734D-713A-4BDF-9EE4-C669DF8CD94E}">
  <ds:schemaRefs/>
</ds:datastoreItem>
</file>

<file path=customXml/itemProps8.xml><?xml version="1.0" encoding="utf-8"?>
<ds:datastoreItem xmlns:ds="http://schemas.openxmlformats.org/officeDocument/2006/customXml" ds:itemID="{A8ABA596-9270-4F64-9C2D-4119D295DBBF}">
  <ds:schemaRefs/>
</ds:datastoreItem>
</file>

<file path=customXml/itemProps9.xml><?xml version="1.0" encoding="utf-8"?>
<ds:datastoreItem xmlns:ds="http://schemas.openxmlformats.org/officeDocument/2006/customXml" ds:itemID="{06054E5D-6CF9-4C0A-8354-2F2B9AF859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Group Members</vt:lpstr>
      <vt:lpstr>Top Brands</vt:lpstr>
      <vt:lpstr>Top Models</vt:lpstr>
      <vt:lpstr>EV Manufacturer Market Share</vt:lpstr>
      <vt:lpstr>EV Sales</vt:lpstr>
      <vt:lpstr>Tesla Revenue</vt:lpstr>
      <vt:lpstr>BYD Revenue</vt:lpstr>
      <vt:lpstr>Raw 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Sabith Ali</dc:creator>
  <cp:lastModifiedBy>Sabith Ali</cp:lastModifiedBy>
  <cp:lastPrinted>2024-08-10T06:53:58Z</cp:lastPrinted>
  <dcterms:created xsi:type="dcterms:W3CDTF">2024-08-02T01:49:49Z</dcterms:created>
  <dcterms:modified xsi:type="dcterms:W3CDTF">2024-08-10T06:54:21Z</dcterms:modified>
</cp:coreProperties>
</file>